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60" windowWidth="11895" windowHeight="75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BW34" i="10" l="1"/>
  <c r="BW35" i="10" s="1"/>
  <c r="BW36" i="10" s="1"/>
  <c r="BW37" i="10" s="1"/>
  <c r="BW38" i="10" s="1"/>
  <c r="BW39" i="10" s="1"/>
  <c r="BW40" i="10" s="1"/>
  <c r="AM35" i="10"/>
  <c r="CO34" i="10" l="1"/>
  <c r="CO35" i="10" s="1"/>
</calcChain>
</file>

<file path=xl/sharedStrings.xml><?xml version="1.0" encoding="utf-8"?>
<sst xmlns="http://schemas.openxmlformats.org/spreadsheetml/2006/main" count="1098" uniqueCount="599">
  <si>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</si>
  <si>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</si>
  <si>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</si>
  <si>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</si>
  <si>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</si>
  <si>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</si>
  <si>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</si>
  <si>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</si>
  <si>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</si>
  <si>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</si>
  <si>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</si>
  <si>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</si>
  <si>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</si>
  <si>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</si>
  <si>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</si>
  <si>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</si>
  <si>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</si>
  <si>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</si>
  <si>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</si>
  <si>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</si>
  <si>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</si>
  <si>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</si>
  <si>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</si>
  <si>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</si>
  <si>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</si>
  <si>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</si>
  <si>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</si>
  <si>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</si>
  <si>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</si>
  <si>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</si>
  <si>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</si>
  <si>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</si>
  <si>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</si>
  <si>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</si>
  <si>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</si>
  <si>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</si>
  <si>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</si>
  <si>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</si>
  <si>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</si>
  <si>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</si>
  <si>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</si>
  <si>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</si>
  <si>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</si>
  <si>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</si>
  <si>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</si>
  <si>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</si>
  <si>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</si>
  <si>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</si>
  <si>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</si>
  <si>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</si>
  <si>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</si>
  <si>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</si>
  <si>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</si>
  <si>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</si>
  <si>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</si>
  <si>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</si>
  <si>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</si>
  <si>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</si>
  <si>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</si>
  <si>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</si>
  <si>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</si>
  <si>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</si>
  <si>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</si>
  <si>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</si>
  <si>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</si>
  <si>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</si>
  <si>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</si>
  <si>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</si>
  <si>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</si>
  <si>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</si>
  <si>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</si>
  <si>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</si>
  <si>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</si>
  <si>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</si>
  <si>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</si>
  <si>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</si>
  <si>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</si>
  <si>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</si>
  <si>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</si>
  <si>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</si>
  <si>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</si>
  <si>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</si>
  <si>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</si>
  <si>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</si>
  <si>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</si>
  <si>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</si>
  <si>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</si>
  <si>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</si>
  <si>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</si>
  <si>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</si>
  <si>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</si>
  <si>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</si>
  <si>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猪名川町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</si>
  <si>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</si>
  <si>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</si>
  <si>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</si>
  <si>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</si>
  <si>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</si>
  <si>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</si>
  <si>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</si>
  <si>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</si>
  <si>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</si>
  <si>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</si>
  <si>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</si>
  <si>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</si>
  <si>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</si>
  <si>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</si>
  <si>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</si>
  <si>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</si>
  <si>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</si>
  <si>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</si>
  <si>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</si>
  <si>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</si>
  <si>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</si>
  <si>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</si>
  <si>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</si>
  <si>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</si>
  <si>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</si>
  <si>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</si>
  <si>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</si>
  <si>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</si>
  <si>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</si>
  <si>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</si>
  <si>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</si>
  <si>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</si>
  <si>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</si>
  <si>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</si>
  <si>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</si>
  <si>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</si>
  <si>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</si>
  <si>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</si>
  <si>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</si>
  <si>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</si>
  <si>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</si>
  <si>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</si>
  <si>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</si>
  <si>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</si>
  <si>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</si>
  <si>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</si>
  <si>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</si>
  <si>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</si>
  <si>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</si>
  <si>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</si>
  <si>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</si>
  <si>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</si>
  <si>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</si>
  <si>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-0.8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</si>
  <si>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</si>
  <si>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</si>
  <si>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</si>
  <si>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</si>
  <si>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</si>
  <si>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</si>
  <si>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</si>
  <si>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</si>
  <si>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</si>
  <si>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</si>
  <si>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</si>
  <si>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</si>
  <si>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</si>
  <si>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</si>
  <si>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</si>
  <si>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</si>
  <si>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</si>
  <si>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</si>
  <si>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</si>
  <si>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</si>
  <si>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</si>
  <si>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</si>
  <si>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</si>
  <si>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</si>
  <si>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</si>
  <si>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</si>
  <si>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</si>
  <si>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</si>
  <si>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</si>
  <si>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</si>
  <si>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</si>
  <si>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</si>
  <si>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</si>
  <si>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</si>
  <si>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</si>
  <si>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</si>
  <si>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</si>
  <si>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</si>
  <si>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</si>
  <si>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</si>
  <si>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</si>
  <si>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</si>
  <si>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</si>
  <si>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</si>
  <si>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</si>
  <si>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</si>
  <si>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</si>
  <si>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</si>
  <si>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</si>
  <si>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</si>
  <si>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</si>
  <si>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</si>
  <si>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</si>
  <si>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</si>
  <si>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</si>
  <si>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</si>
  <si>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</si>
  <si>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</si>
  <si>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</si>
  <si>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兵庫県猪名川町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</si>
  <si>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</si>
  <si>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</si>
  <si>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</si>
  <si>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</si>
  <si>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</si>
  <si>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</si>
  <si>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</si>
  <si>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</si>
  <si>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</si>
  <si>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</si>
  <si>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</si>
  <si>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</si>
  <si>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</si>
  <si>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</si>
  <si>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</si>
  <si>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</si>
  <si>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</si>
  <si>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</si>
  <si>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</si>
  <si>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</si>
  <si>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</si>
  <si>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</si>
  <si>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</si>
  <si>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</si>
  <si>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</si>
  <si>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</si>
  <si>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</si>
  <si>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</si>
  <si>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</si>
  <si>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</si>
  <si>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</si>
  <si>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</si>
  <si>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</si>
  <si>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</si>
  <si>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</si>
  <si>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</si>
  <si>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</si>
  <si>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</si>
  <si>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</si>
  <si>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</si>
  <si>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</si>
  <si>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</si>
  <si>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</si>
  <si>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</si>
  <si>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</si>
  <si>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</si>
  <si>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</si>
  <si>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</si>
  <si>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</si>
  <si>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</si>
  <si>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</si>
  <si>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</si>
  <si>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</si>
  <si>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</si>
  <si>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</si>
  <si>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</si>
  <si>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</si>
  <si>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</si>
  <si>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</si>
  <si>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</si>
  <si>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</si>
  <si>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</si>
  <si>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</si>
  <si>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</si>
  <si>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</si>
  <si>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</si>
  <si>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</si>
  <si>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</si>
  <si>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</si>
  <si>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</si>
  <si>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</si>
  <si>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</si>
  <si>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</si>
  <si>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</si>
  <si>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</si>
  <si>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</si>
  <si>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</si>
  <si>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</si>
  <si>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</si>
  <si>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</si>
  <si>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</si>
  <si>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</si>
  <si>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</si>
  <si>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</si>
  <si>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</si>
  <si>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</si>
  <si>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</si>
  <si>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</si>
  <si>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</si>
  <si>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</si>
  <si>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</si>
  <si>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</si>
  <si>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</si>
  <si>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</si>
  <si>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</si>
  <si>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</si>
  <si>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</si>
  <si>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</si>
  <si>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</si>
  <si>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</si>
  <si>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</si>
  <si>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</si>
  <si>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</si>
  <si>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</si>
  <si>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</si>
  <si>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</si>
  <si>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</si>
  <si>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</si>
  <si>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</si>
  <si>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</si>
  <si>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</si>
  <si>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</si>
  <si>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</si>
  <si>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</si>
  <si>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</si>
  <si>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</si>
  <si>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</si>
  <si>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</si>
  <si>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</si>
  <si>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</si>
  <si>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</si>
  <si>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</si>
  <si>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</si>
  <si>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</si>
  <si>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</si>
  <si>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</si>
  <si>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</si>
  <si>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</si>
  <si>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</si>
  <si>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</si>
  <si>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</si>
  <si>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</si>
  <si>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</si>
  <si>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</si>
  <si>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</si>
  <si>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</si>
  <si>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</si>
  <si>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</si>
  <si>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</si>
  <si>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</si>
  <si>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</si>
  <si>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</si>
  <si>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</si>
  <si>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</si>
  <si>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</si>
  <si>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</si>
  <si>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</si>
  <si>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</si>
  <si>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兵庫県猪名川町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</si>
  <si>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</si>
  <si>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</si>
  <si>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</si>
  <si>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</si>
  <si>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</si>
  <si>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</si>
  <si>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</si>
  <si>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</si>
  <si>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</si>
  <si>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</si>
  <si>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</si>
  <si>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</si>
  <si>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</si>
  <si>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</si>
  <si>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</si>
  <si>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</si>
  <si>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</si>
  <si>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</si>
  <si>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</si>
  <si>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</si>
  <si>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</si>
  <si>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</si>
  <si>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</si>
  <si>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</si>
  <si>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</si>
  <si>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</si>
  <si>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</si>
  <si>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</si>
  <si>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</si>
  <si>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</si>
  <si>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</si>
  <si>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</si>
  <si>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</si>
  <si>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</si>
  <si>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</si>
  <si>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</si>
  <si>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</si>
  <si>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農業共済特別会計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</si>
  <si>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</si>
  <si>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</si>
  <si>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</si>
  <si>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</si>
  <si>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</si>
  <si>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</si>
  <si>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</si>
  <si>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</si>
  <si>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</si>
  <si>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</si>
  <si>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</si>
  <si>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</si>
  <si>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</si>
  <si>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</si>
  <si>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</si>
  <si>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</si>
  <si>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</si>
  <si>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</si>
  <si>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</si>
  <si>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</si>
  <si>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</si>
  <si>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</si>
  <si>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</si>
  <si>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</si>
  <si>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</si>
  <si>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</si>
  <si>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</si>
  <si>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</si>
  <si>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</si>
  <si>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</si>
  <si>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</si>
  <si>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</si>
  <si>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</si>
  <si>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</si>
  <si>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</si>
  <si>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</si>
  <si>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</si>
  <si>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</si>
  <si>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</si>
  <si>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</si>
  <si>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</si>
  <si>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</si>
  <si>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</si>
  <si>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</si>
  <si>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</si>
  <si>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</si>
  <si>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</si>
  <si>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</si>
  <si>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</si>
  <si>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</si>
  <si>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</si>
  <si>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</si>
  <si>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</si>
  <si>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</si>
  <si>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</si>
  <si>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</si>
  <si>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</si>
  <si>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</si>
  <si>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</si>
  <si>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</si>
  <si>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</si>
  <si>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</si>
  <si>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</si>
  <si>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</si>
  <si>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</si>
  <si>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</si>
  <si>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</si>
  <si>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</si>
  <si>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</si>
  <si>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</si>
  <si>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</si>
  <si>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</si>
  <si>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後期高齢者医療保険特別会計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</si>
  <si>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</si>
  <si>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</si>
  <si>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</si>
  <si>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</si>
  <si>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</si>
  <si>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</si>
  <si>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</si>
  <si>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</si>
  <si>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</si>
  <si>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</si>
  <si>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</si>
  <si>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</si>
  <si>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</si>
  <si>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</si>
  <si>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</si>
  <si>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</si>
  <si>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</si>
  <si>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</si>
  <si>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</si>
  <si>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</si>
  <si>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</si>
  <si>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</si>
  <si>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</si>
  <si>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</si>
  <si>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</si>
  <si>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</si>
  <si>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</si>
  <si>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</si>
  <si>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</si>
  <si>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</si>
  <si>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</si>
  <si>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</si>
  <si>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</si>
  <si>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</si>
  <si>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</si>
  <si>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</si>
  <si>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</si>
  <si>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</si>
  <si>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</si>
  <si>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</si>
  <si>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</si>
  <si>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</si>
  <si>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</si>
  <si>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</si>
  <si>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</si>
  <si>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</si>
  <si>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</si>
  <si>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</si>
  <si>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</si>
  <si>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</si>
  <si>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</si>
  <si>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</si>
  <si>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</si>
  <si>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</si>
  <si>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</si>
  <si>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</si>
  <si>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</si>
  <si>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</si>
  <si>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</si>
  <si>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</si>
  <si>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</si>
  <si>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</si>
  <si>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</si>
  <si>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</si>
  <si>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</si>
  <si>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</si>
  <si>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</si>
  <si>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</si>
  <si>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</si>
  <si>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</si>
  <si>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</si>
  <si>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</si>
  <si>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</si>
  <si>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</si>
  <si>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</si>
  <si>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</si>
  <si>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</si>
  <si>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</si>
  <si>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</si>
  <si>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</si>
  <si>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</si>
  <si>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</si>
  <si>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</si>
  <si>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</si>
  <si>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</si>
  <si>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</si>
  <si>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</si>
  <si>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0.22</t>
  </si>
  <si>
    <t>▲ 8.29</t>
  </si>
  <si>
    <t>▲ 4.28</t>
  </si>
  <si>
    <t>一般会計</t>
  </si>
  <si>
    <t>国民健康保険特別会計</t>
  </si>
  <si>
    <t>水道事業会計</t>
  </si>
  <si>
    <t>下水道事業会計</t>
  </si>
  <si>
    <t>介護保険特別会計</t>
  </si>
  <si>
    <t>後期高齢者医療保険特別会計</t>
  </si>
  <si>
    <t>農業共済特別会計</t>
  </si>
  <si>
    <t>奨学金特別会計</t>
  </si>
  <si>
    <t>その他会計（赤字）</t>
  </si>
  <si>
    <t>その他会計（黒字）</t>
  </si>
  <si>
    <t>兵庫県市町村職員退職手当組合</t>
    <phoneticPr fontId="2"/>
  </si>
  <si>
    <t>兵庫県市町交通災害共済組合</t>
    <phoneticPr fontId="2"/>
  </si>
  <si>
    <t>兵庫県町議会議員公務災害補償組合</t>
    <phoneticPr fontId="2"/>
  </si>
  <si>
    <t>丹波少年自然の家事務組合</t>
    <phoneticPr fontId="2"/>
  </si>
  <si>
    <t>兵庫県後期高齢者医療広域連合（一般会計）</t>
    <phoneticPr fontId="2"/>
  </si>
  <si>
    <t>兵庫県後期高齢者医療広域連合（特別会計）</t>
    <phoneticPr fontId="2"/>
  </si>
  <si>
    <t>－</t>
  </si>
  <si>
    <t>猪名川上流広域ごみ処理施設組合</t>
    <rPh sb="0" eb="3">
      <t>イナガワ</t>
    </rPh>
    <rPh sb="3" eb="5">
      <t>ジョウリュウ</t>
    </rPh>
    <rPh sb="5" eb="7">
      <t>コウイキ</t>
    </rPh>
    <rPh sb="9" eb="11">
      <t>ショリ</t>
    </rPh>
    <rPh sb="11" eb="13">
      <t>シセツ</t>
    </rPh>
    <rPh sb="13" eb="15">
      <t>クミアイ</t>
    </rPh>
    <phoneticPr fontId="2"/>
  </si>
  <si>
    <t>－</t>
    <phoneticPr fontId="2"/>
  </si>
  <si>
    <t>いながわフレッシュパーク</t>
    <phoneticPr fontId="2"/>
  </si>
  <si>
    <t>兵庫県町土地開発公社</t>
    <rPh sb="0" eb="3">
      <t>ヒョウゴケン</t>
    </rPh>
    <rPh sb="3" eb="4">
      <t>チョウ</t>
    </rPh>
    <rPh sb="4" eb="6">
      <t>トチ</t>
    </rPh>
    <rPh sb="6" eb="8">
      <t>カイハツ</t>
    </rPh>
    <rPh sb="8" eb="10">
      <t>コウシャ</t>
    </rPh>
    <phoneticPr fontId="2"/>
  </si>
  <si>
    <t>まちづくり基金</t>
    <rPh sb="5" eb="7">
      <t>キキン</t>
    </rPh>
    <phoneticPr fontId="11"/>
  </si>
  <si>
    <t>福祉基金</t>
    <rPh sb="0" eb="2">
      <t>フクシ</t>
    </rPh>
    <rPh sb="2" eb="4">
      <t>キキン</t>
    </rPh>
    <phoneticPr fontId="11"/>
  </si>
  <si>
    <t>奨学基金</t>
    <rPh sb="0" eb="2">
      <t>ショウガク</t>
    </rPh>
    <rPh sb="2" eb="4">
      <t>キキン</t>
    </rPh>
    <phoneticPr fontId="11"/>
  </si>
  <si>
    <t>都市計画事業基金</t>
    <rPh sb="0" eb="2">
      <t>トシ</t>
    </rPh>
    <rPh sb="2" eb="4">
      <t>ケイカク</t>
    </rPh>
    <rPh sb="4" eb="6">
      <t>ジギョウ</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</si>
  <si>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</si>
  <si>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</si>
  <si>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</si>
  <si>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の将来負担比率は－％（△91.9％）となっているため、グラフ化はされていないが、財政調整基金の取り崩しや公共事業の実施にまちづくり基金を充当したため前年度と比較し、比率は10ポイント悪化している。
今後、公共施設の老朽化対策などにより、地方債残高の増加が見込まれるため、計画的な施設の長寿命化対策や適正な公共施設の配置等ストックの見直しが必要となる。</t>
    <rPh sb="0" eb="2">
      <t>ホンチョウ</t>
    </rPh>
    <rPh sb="32" eb="33">
      <t>カ</t>
    </rPh>
    <rPh sb="84" eb="86">
      <t>ヒリツ</t>
    </rPh>
    <rPh sb="101" eb="103">
      <t>コンゴ</t>
    </rPh>
    <rPh sb="151" eb="153">
      <t>テキセイ</t>
    </rPh>
    <rPh sb="154" eb="156">
      <t>コウキョウ</t>
    </rPh>
    <rPh sb="156" eb="158">
      <t>シセツ</t>
    </rPh>
    <rPh sb="159" eb="161">
      <t>ハイチ</t>
    </rPh>
    <rPh sb="161" eb="162">
      <t>トウ</t>
    </rPh>
    <rPh sb="167" eb="169">
      <t>ミナオ</t>
    </rPh>
    <rPh sb="171" eb="173">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</si>
  <si>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</si>
  <si>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</si>
  <si>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</si>
  <si>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</si>
  <si>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</si>
  <si>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</si>
  <si>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</si>
  <si>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平均と比較して5.3ポイント上回っているものの、平成29年度は過去の地方債の元金償還が始まったことにより、公債費が対前年度比4.5ポイント増加した結果、0.4ポイント悪化している。
今後、公共施設の老朽化対策が増大すると見込まれるため、実質公債費比率は増加傾向に転じるものと考えられる。（※本町の将来負担比率は－％（△91.9％）となっているため、グラフ化はされていない。）</t>
    <phoneticPr fontId="5"/>
  </si>
  <si>
    <t>将来負担比率</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</si>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</sst>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F07E-487F-8BE7-1ED4118D46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24402</c:v>
                </c:pt>
                <c:pt idx="1">
                  <c:v>43052</c:v>
                </c:pt>
                <c:pt idx="2">
                  <c:v>25337</c:v>
                </c:pt>
                <c:pt idx="3">
                  <c:v>35941</c:v>
                </c:pt>
                <c:pt idx="4">
                  <c:v>27253</c:v>
                </c:pt>
              </c:numCache>
            </c:numRef>
          </c:val>
          <c:smooth val="0"/>
          <c:extLst xmlns:c16r2="http://schemas.microsoft.com/office/drawing/2015/06/chart">
            <c:ext xmlns:c16="http://schemas.microsoft.com/office/drawing/2014/chart" uri="{C3380CC4-5D6E-409C-BE32-E72D297353CC}">
              <c16:uniqueId val="{00000001-F07E-487F-8BE7-1ED4118D46DD}"/>
            </c:ext>
          </c:extLst>
        </c:ser>
        <c:dLbls>
          <c:showLegendKey val="0"/>
          <c:showVal val="0"/>
          <c:showCatName val="0"/>
          <c:showSerName val="0"/>
          <c:showPercent val="0"/>
          <c:showBubbleSize val="0"/>
        </c:dLbls>
        <c:marker val="1"/>
        <c:smooth val="0"/>
        <c:axId val="182490624"/>
        <c:axId val="182492544"/>
      </c:lineChart>
      <c:catAx>
        <c:axId val="182490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492544"/>
        <c:crosses val="autoZero"/>
        <c:auto val="1"/>
        <c:lblAlgn val="ctr"/>
        <c:lblOffset val="100"/>
        <c:tickLblSkip val="1"/>
        <c:tickMarkSkip val="1"/>
        <c:noMultiLvlLbl val="0"/>
      </c:catAx>
      <c:valAx>
        <c:axId val="18249254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490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4.62</c:v>
                </c:pt>
                <c:pt idx="1">
                  <c:v>6.27</c:v>
                </c:pt>
                <c:pt idx="2">
                  <c:v>5.45</c:v>
                </c:pt>
                <c:pt idx="3">
                  <c:v>1.96</c:v>
                </c:pt>
                <c:pt idx="4">
                  <c:v>3.49</c:v>
                </c:pt>
              </c:numCache>
            </c:numRef>
          </c:val>
          <c:extLst xmlns:c16r2="http://schemas.microsoft.com/office/drawing/2015/06/chart">
            <c:ext xmlns:c16="http://schemas.microsoft.com/office/drawing/2014/chart" uri="{C3380CC4-5D6E-409C-BE32-E72D297353CC}">
              <c16:uniqueId val="{00000000-5E30-4784-AE4A-1A9C1E7D59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40.85</c:v>
                </c:pt>
                <c:pt idx="1">
                  <c:v>42.59</c:v>
                </c:pt>
                <c:pt idx="2">
                  <c:v>41.94</c:v>
                </c:pt>
                <c:pt idx="3">
                  <c:v>37.75</c:v>
                </c:pt>
                <c:pt idx="4">
                  <c:v>32.22</c:v>
                </c:pt>
              </c:numCache>
            </c:numRef>
          </c:val>
          <c:extLst xmlns:c16r2="http://schemas.microsoft.com/office/drawing/2015/06/chart">
            <c:ext xmlns:c16="http://schemas.microsoft.com/office/drawing/2014/chart" uri="{C3380CC4-5D6E-409C-BE32-E72D297353CC}">
              <c16:uniqueId val="{00000001-5E30-4784-AE4A-1A9C1E7D592A}"/>
            </c:ext>
          </c:extLst>
        </c:ser>
        <c:dLbls>
          <c:showLegendKey val="0"/>
          <c:showVal val="0"/>
          <c:showCatName val="0"/>
          <c:showSerName val="0"/>
          <c:showPercent val="0"/>
          <c:showBubbleSize val="0"/>
        </c:dLbls>
        <c:gapWidth val="250"/>
        <c:overlap val="100"/>
        <c:axId val="189027072"/>
        <c:axId val="189028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4.03</c:v>
                </c:pt>
                <c:pt idx="1">
                  <c:v>3</c:v>
                </c:pt>
                <c:pt idx="2">
                  <c:v>-0.22</c:v>
                </c:pt>
                <c:pt idx="3">
                  <c:v>-8.2899999999999991</c:v>
                </c:pt>
                <c:pt idx="4">
                  <c:v>-4.28</c:v>
                </c:pt>
              </c:numCache>
            </c:numRef>
          </c:val>
          <c:smooth val="0"/>
          <c:extLst xmlns:c16r2="http://schemas.microsoft.com/office/drawing/2015/06/chart">
            <c:ext xmlns:c16="http://schemas.microsoft.com/office/drawing/2014/chart" uri="{C3380CC4-5D6E-409C-BE32-E72D297353CC}">
              <c16:uniqueId val="{00000002-5E30-4784-AE4A-1A9C1E7D592A}"/>
            </c:ext>
          </c:extLst>
        </c:ser>
        <c:dLbls>
          <c:showLegendKey val="0"/>
          <c:showVal val="0"/>
          <c:showCatName val="0"/>
          <c:showSerName val="0"/>
          <c:showPercent val="0"/>
          <c:showBubbleSize val="0"/>
        </c:dLbls>
        <c:marker val="1"/>
        <c:smooth val="0"/>
        <c:axId val="189027072"/>
        <c:axId val="189028992"/>
      </c:lineChart>
      <c:catAx>
        <c:axId val="18902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9028992"/>
        <c:crosses val="autoZero"/>
        <c:auto val="1"/>
        <c:lblAlgn val="ctr"/>
        <c:lblOffset val="100"/>
        <c:tickLblSkip val="1"/>
        <c:tickMarkSkip val="1"/>
        <c:noMultiLvlLbl val="0"/>
      </c:catAx>
      <c:valAx>
        <c:axId val="189028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02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2B6-45FD-A365-6339ED707D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2B6-45FD-A365-6339ED707D6E}"/>
            </c:ext>
          </c:extLst>
        </c:ser>
        <c:ser>
          <c:idx val="2"/>
          <c:order val="2"/>
          <c:tx>
            <c:strRef>
              <c:f>データシート!$A$29</c:f>
              <c:strCache>
                <c:ptCount val="1"/>
                <c:pt idx="0">
                  <c:v>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2B6-45FD-A365-6339ED707D6E}"/>
            </c:ext>
          </c:extLst>
        </c:ser>
        <c:ser>
          <c:idx val="3"/>
          <c:order val="3"/>
          <c:tx>
            <c:strRef>
              <c:f>データシート!$A$30</c:f>
              <c:strCache>
                <c:ptCount val="1"/>
                <c:pt idx="0">
                  <c:v>農業共済特別会計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0.18</c:v>
                </c:pt>
                <c:pt idx="2">
                  <c:v>#N/A</c:v>
                </c:pt>
                <c:pt idx="3">
                  <c:v>0.17</c:v>
                </c:pt>
                <c:pt idx="4">
                  <c:v>#N/A</c:v>
                </c:pt>
                <c:pt idx="5">
                  <c:v>0.16</c:v>
                </c:pt>
                <c:pt idx="6">
                  <c:v>#N/A</c:v>
                </c:pt>
                <c:pt idx="7">
                  <c:v>0.16</c:v>
                </c:pt>
                <c:pt idx="8">
                  <c:v>#N/A</c:v>
                </c:pt>
                <c:pt idx="9">
                  <c:v>0.15</c:v>
                </c:pt>
              </c:numCache>
            </c:numRef>
          </c:val>
          <c:extLst xmlns:c16r2="http://schemas.microsoft.com/office/drawing/2015/06/chart">
            <c:ext xmlns:c16="http://schemas.microsoft.com/office/drawing/2014/chart" uri="{C3380CC4-5D6E-409C-BE32-E72D297353CC}">
              <c16:uniqueId val="{00000003-92B6-45FD-A365-6339ED707D6E}"/>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0.21</c:v>
                </c:pt>
                <c:pt idx="2">
                  <c:v>#N/A</c:v>
                </c:pt>
                <c:pt idx="3">
                  <c:v>0.18</c:v>
                </c:pt>
                <c:pt idx="4">
                  <c:v>#N/A</c:v>
                </c:pt>
                <c:pt idx="5">
                  <c:v>0.17</c:v>
                </c:pt>
                <c:pt idx="6">
                  <c:v>#N/A</c:v>
                </c:pt>
                <c:pt idx="7">
                  <c:v>0.19</c:v>
                </c:pt>
                <c:pt idx="8">
                  <c:v>#N/A</c:v>
                </c:pt>
                <c:pt idx="9">
                  <c:v>0.18</c:v>
                </c:pt>
              </c:numCache>
            </c:numRef>
          </c:val>
          <c:extLst xmlns:c16r2="http://schemas.microsoft.com/office/drawing/2015/06/chart">
            <c:ext xmlns:c16="http://schemas.microsoft.com/office/drawing/2014/chart" uri="{C3380CC4-5D6E-409C-BE32-E72D297353CC}">
              <c16:uniqueId val="{00000004-92B6-45FD-A365-6339ED707D6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0.88</c:v>
                </c:pt>
                <c:pt idx="2">
                  <c:v>#N/A</c:v>
                </c:pt>
                <c:pt idx="3">
                  <c:v>1.19</c:v>
                </c:pt>
                <c:pt idx="4">
                  <c:v>#N/A</c:v>
                </c:pt>
                <c:pt idx="5">
                  <c:v>1.83</c:v>
                </c:pt>
                <c:pt idx="6">
                  <c:v>#N/A</c:v>
                </c:pt>
                <c:pt idx="7">
                  <c:v>0.66</c:v>
                </c:pt>
                <c:pt idx="8">
                  <c:v>#N/A</c:v>
                </c:pt>
                <c:pt idx="9">
                  <c:v>1.23</c:v>
                </c:pt>
              </c:numCache>
            </c:numRef>
          </c:val>
          <c:extLst xmlns:c16r2="http://schemas.microsoft.com/office/drawing/2015/06/chart">
            <c:ext xmlns:c16="http://schemas.microsoft.com/office/drawing/2014/chart" uri="{C3380CC4-5D6E-409C-BE32-E72D297353CC}">
              <c16:uniqueId val="{00000005-92B6-45FD-A365-6339ED707D6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3.19</c:v>
                </c:pt>
                <c:pt idx="2">
                  <c:v>#N/A</c:v>
                </c:pt>
                <c:pt idx="3">
                  <c:v>2.79</c:v>
                </c:pt>
                <c:pt idx="4">
                  <c:v>#N/A</c:v>
                </c:pt>
                <c:pt idx="5">
                  <c:v>2.19</c:v>
                </c:pt>
                <c:pt idx="6">
                  <c:v>#N/A</c:v>
                </c:pt>
                <c:pt idx="7">
                  <c:v>2.82</c:v>
                </c:pt>
                <c:pt idx="8">
                  <c:v>#N/A</c:v>
                </c:pt>
                <c:pt idx="9">
                  <c:v>1.98</c:v>
                </c:pt>
              </c:numCache>
            </c:numRef>
          </c:val>
          <c:extLst xmlns:c16r2="http://schemas.microsoft.com/office/drawing/2015/06/chart">
            <c:ext xmlns:c16="http://schemas.microsoft.com/office/drawing/2014/chart" uri="{C3380CC4-5D6E-409C-BE32-E72D297353CC}">
              <c16:uniqueId val="{00000006-92B6-45FD-A365-6339ED707D6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6.14</c:v>
                </c:pt>
                <c:pt idx="2">
                  <c:v>#N/A</c:v>
                </c:pt>
                <c:pt idx="3">
                  <c:v>4.51</c:v>
                </c:pt>
                <c:pt idx="4">
                  <c:v>#N/A</c:v>
                </c:pt>
                <c:pt idx="5">
                  <c:v>3.97</c:v>
                </c:pt>
                <c:pt idx="6">
                  <c:v>#N/A</c:v>
                </c:pt>
                <c:pt idx="7">
                  <c:v>1.25</c:v>
                </c:pt>
                <c:pt idx="8">
                  <c:v>#N/A</c:v>
                </c:pt>
                <c:pt idx="9">
                  <c:v>2.1800000000000002</c:v>
                </c:pt>
              </c:numCache>
            </c:numRef>
          </c:val>
          <c:extLst xmlns:c16r2="http://schemas.microsoft.com/office/drawing/2015/06/chart">
            <c:ext xmlns:c16="http://schemas.microsoft.com/office/drawing/2014/chart" uri="{C3380CC4-5D6E-409C-BE32-E72D297353CC}">
              <c16:uniqueId val="{00000007-92B6-45FD-A365-6339ED707D6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3.65</c:v>
                </c:pt>
                <c:pt idx="2">
                  <c:v>#N/A</c:v>
                </c:pt>
                <c:pt idx="3">
                  <c:v>3.85</c:v>
                </c:pt>
                <c:pt idx="4">
                  <c:v>#N/A</c:v>
                </c:pt>
                <c:pt idx="5">
                  <c:v>2.15</c:v>
                </c:pt>
                <c:pt idx="6">
                  <c:v>#N/A</c:v>
                </c:pt>
                <c:pt idx="7">
                  <c:v>1.26</c:v>
                </c:pt>
                <c:pt idx="8">
                  <c:v>#N/A</c:v>
                </c:pt>
                <c:pt idx="9">
                  <c:v>3</c:v>
                </c:pt>
              </c:numCache>
            </c:numRef>
          </c:val>
          <c:extLst xmlns:c16r2="http://schemas.microsoft.com/office/drawing/2015/06/chart">
            <c:ext xmlns:c16="http://schemas.microsoft.com/office/drawing/2014/chart" uri="{C3380CC4-5D6E-409C-BE32-E72D297353CC}">
              <c16:uniqueId val="{00000008-92B6-45FD-A365-6339ED707D6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4.6100000000000003</c:v>
                </c:pt>
                <c:pt idx="2">
                  <c:v>#N/A</c:v>
                </c:pt>
                <c:pt idx="3">
                  <c:v>6.27</c:v>
                </c:pt>
                <c:pt idx="4">
                  <c:v>#N/A</c:v>
                </c:pt>
                <c:pt idx="5">
                  <c:v>5.45</c:v>
                </c:pt>
                <c:pt idx="6">
                  <c:v>#N/A</c:v>
                </c:pt>
                <c:pt idx="7">
                  <c:v>1.95</c:v>
                </c:pt>
                <c:pt idx="8">
                  <c:v>#N/A</c:v>
                </c:pt>
                <c:pt idx="9">
                  <c:v>3.49</c:v>
                </c:pt>
              </c:numCache>
            </c:numRef>
          </c:val>
          <c:extLst xmlns:c16r2="http://schemas.microsoft.com/office/drawing/2015/06/chart">
            <c:ext xmlns:c16="http://schemas.microsoft.com/office/drawing/2014/chart" uri="{C3380CC4-5D6E-409C-BE32-E72D297353CC}">
              <c16:uniqueId val="{00000009-92B6-45FD-A365-6339ED707D6E}"/>
            </c:ext>
          </c:extLst>
        </c:ser>
        <c:dLbls>
          <c:showLegendKey val="0"/>
          <c:showVal val="0"/>
          <c:showCatName val="0"/>
          <c:showSerName val="0"/>
          <c:showPercent val="0"/>
          <c:showBubbleSize val="0"/>
        </c:dLbls>
        <c:gapWidth val="150"/>
        <c:overlap val="100"/>
        <c:axId val="189483648"/>
        <c:axId val="189497728"/>
      </c:barChart>
      <c:catAx>
        <c:axId val="189483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9497728"/>
        <c:crosses val="autoZero"/>
        <c:auto val="1"/>
        <c:lblAlgn val="ctr"/>
        <c:lblOffset val="100"/>
        <c:tickLblSkip val="1"/>
        <c:tickMarkSkip val="1"/>
        <c:noMultiLvlLbl val="0"/>
      </c:catAx>
      <c:valAx>
        <c:axId val="189497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483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1107</c:v>
                </c:pt>
                <c:pt idx="5">
                  <c:v>1126</c:v>
                </c:pt>
                <c:pt idx="8">
                  <c:v>1065</c:v>
                </c:pt>
                <c:pt idx="11">
                  <c:v>982</c:v>
                </c:pt>
                <c:pt idx="14">
                  <c:v>1033</c:v>
                </c:pt>
              </c:numCache>
            </c:numRef>
          </c:val>
          <c:extLst xmlns:c16r2="http://schemas.microsoft.com/office/drawing/2015/06/chart">
            <c:ext xmlns:c16="http://schemas.microsoft.com/office/drawing/2014/chart" uri="{C3380CC4-5D6E-409C-BE32-E72D297353CC}">
              <c16:uniqueId val="{00000000-1F1E-46F9-9DC8-05232A19FF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F1E-46F9-9DC8-05232A19FF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0</c:v>
                </c:pt>
                <c:pt idx="6">
                  <c:v>0</c:v>
                </c:pt>
                <c:pt idx="9">
                  <c:v>1</c:v>
                </c:pt>
                <c:pt idx="12">
                  <c:v>1</c:v>
                </c:pt>
              </c:numCache>
            </c:numRef>
          </c:val>
          <c:extLst xmlns:c16r2="http://schemas.microsoft.com/office/drawing/2015/06/chart">
            <c:ext xmlns:c16="http://schemas.microsoft.com/office/drawing/2014/chart" uri="{C3380CC4-5D6E-409C-BE32-E72D297353CC}">
              <c16:uniqueId val="{00000002-1F1E-46F9-9DC8-05232A19FF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189</c:v>
                </c:pt>
                <c:pt idx="3">
                  <c:v>189</c:v>
                </c:pt>
                <c:pt idx="6">
                  <c:v>189</c:v>
                </c:pt>
                <c:pt idx="9">
                  <c:v>189</c:v>
                </c:pt>
                <c:pt idx="12">
                  <c:v>189</c:v>
                </c:pt>
              </c:numCache>
            </c:numRef>
          </c:val>
          <c:extLst xmlns:c16r2="http://schemas.microsoft.com/office/drawing/2015/06/chart">
            <c:ext xmlns:c16="http://schemas.microsoft.com/office/drawing/2014/chart" uri="{C3380CC4-5D6E-409C-BE32-E72D297353CC}">
              <c16:uniqueId val="{00000003-1F1E-46F9-9DC8-05232A19FF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236</c:v>
                </c:pt>
                <c:pt idx="3">
                  <c:v>250</c:v>
                </c:pt>
                <c:pt idx="6">
                  <c:v>239</c:v>
                </c:pt>
                <c:pt idx="9">
                  <c:v>245</c:v>
                </c:pt>
                <c:pt idx="12">
                  <c:v>239</c:v>
                </c:pt>
              </c:numCache>
            </c:numRef>
          </c:val>
          <c:extLst xmlns:c16r2="http://schemas.microsoft.com/office/drawing/2015/06/chart">
            <c:ext xmlns:c16="http://schemas.microsoft.com/office/drawing/2014/chart" uri="{C3380CC4-5D6E-409C-BE32-E72D297353CC}">
              <c16:uniqueId val="{00000004-1F1E-46F9-9DC8-05232A19FF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F1E-46F9-9DC8-05232A19FF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F1E-46F9-9DC8-05232A19FF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806</c:v>
                </c:pt>
                <c:pt idx="3">
                  <c:v>713</c:v>
                </c:pt>
                <c:pt idx="6">
                  <c:v>678</c:v>
                </c:pt>
                <c:pt idx="9">
                  <c:v>672</c:v>
                </c:pt>
                <c:pt idx="12">
                  <c:v>703</c:v>
                </c:pt>
              </c:numCache>
            </c:numRef>
          </c:val>
          <c:extLst xmlns:c16r2="http://schemas.microsoft.com/office/drawing/2015/06/chart">
            <c:ext xmlns:c16="http://schemas.microsoft.com/office/drawing/2014/chart" uri="{C3380CC4-5D6E-409C-BE32-E72D297353CC}">
              <c16:uniqueId val="{00000007-1F1E-46F9-9DC8-05232A19FF72}"/>
            </c:ext>
          </c:extLst>
        </c:ser>
        <c:dLbls>
          <c:showLegendKey val="0"/>
          <c:showVal val="0"/>
          <c:showCatName val="0"/>
          <c:showSerName val="0"/>
          <c:showPercent val="0"/>
          <c:showBubbleSize val="0"/>
        </c:dLbls>
        <c:gapWidth val="100"/>
        <c:overlap val="100"/>
        <c:axId val="182986624"/>
        <c:axId val="189636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125</c:v>
                </c:pt>
                <c:pt idx="2">
                  <c:v>#N/A</c:v>
                </c:pt>
                <c:pt idx="3">
                  <c:v>#N/A</c:v>
                </c:pt>
                <c:pt idx="4">
                  <c:v>26</c:v>
                </c:pt>
                <c:pt idx="5">
                  <c:v>#N/A</c:v>
                </c:pt>
                <c:pt idx="6">
                  <c:v>#N/A</c:v>
                </c:pt>
                <c:pt idx="7">
                  <c:v>41</c:v>
                </c:pt>
                <c:pt idx="8">
                  <c:v>#N/A</c:v>
                </c:pt>
                <c:pt idx="9">
                  <c:v>#N/A</c:v>
                </c:pt>
                <c:pt idx="10">
                  <c:v>125</c:v>
                </c:pt>
                <c:pt idx="11">
                  <c:v>#N/A</c:v>
                </c:pt>
                <c:pt idx="12">
                  <c:v>#N/A</c:v>
                </c:pt>
                <c:pt idx="13">
                  <c:v>99</c:v>
                </c:pt>
                <c:pt idx="14">
                  <c:v>#N/A</c:v>
                </c:pt>
              </c:numCache>
            </c:numRef>
          </c:val>
          <c:smooth val="0"/>
          <c:extLst xmlns:c16r2="http://schemas.microsoft.com/office/drawing/2015/06/chart">
            <c:ext xmlns:c16="http://schemas.microsoft.com/office/drawing/2014/chart" uri="{C3380CC4-5D6E-409C-BE32-E72D297353CC}">
              <c16:uniqueId val="{00000008-1F1E-46F9-9DC8-05232A19FF72}"/>
            </c:ext>
          </c:extLst>
        </c:ser>
        <c:dLbls>
          <c:showLegendKey val="0"/>
          <c:showVal val="0"/>
          <c:showCatName val="0"/>
          <c:showSerName val="0"/>
          <c:showPercent val="0"/>
          <c:showBubbleSize val="0"/>
        </c:dLbls>
        <c:marker val="1"/>
        <c:smooth val="0"/>
        <c:axId val="182986624"/>
        <c:axId val="189636608"/>
      </c:lineChart>
      <c:catAx>
        <c:axId val="18298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9636608"/>
        <c:crosses val="autoZero"/>
        <c:auto val="1"/>
        <c:lblAlgn val="ctr"/>
        <c:lblOffset val="100"/>
        <c:tickLblSkip val="1"/>
        <c:tickMarkSkip val="1"/>
        <c:noMultiLvlLbl val="0"/>
      </c:catAx>
      <c:valAx>
        <c:axId val="189636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98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10913</c:v>
                </c:pt>
                <c:pt idx="5">
                  <c:v>10690</c:v>
                </c:pt>
                <c:pt idx="8">
                  <c:v>10627</c:v>
                </c:pt>
                <c:pt idx="11">
                  <c:v>10410</c:v>
                </c:pt>
                <c:pt idx="14">
                  <c:v>9944</c:v>
                </c:pt>
              </c:numCache>
            </c:numRef>
          </c:val>
          <c:extLst xmlns:c16r2="http://schemas.microsoft.com/office/drawing/2015/06/chart">
            <c:ext xmlns:c16="http://schemas.microsoft.com/office/drawing/2014/chart" uri="{C3380CC4-5D6E-409C-BE32-E72D297353CC}">
              <c16:uniqueId val="{00000000-B56D-49A6-BD55-16D02589F7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924</c:v>
                </c:pt>
                <c:pt idx="5">
                  <c:v>891</c:v>
                </c:pt>
                <c:pt idx="8">
                  <c:v>866</c:v>
                </c:pt>
                <c:pt idx="11">
                  <c:v>650</c:v>
                </c:pt>
                <c:pt idx="14">
                  <c:v>627</c:v>
                </c:pt>
              </c:numCache>
            </c:numRef>
          </c:val>
          <c:extLst xmlns:c16r2="http://schemas.microsoft.com/office/drawing/2015/06/chart">
            <c:ext xmlns:c16="http://schemas.microsoft.com/office/drawing/2014/chart" uri="{C3380CC4-5D6E-409C-BE32-E72D297353CC}">
              <c16:uniqueId val="{00000001-B56D-49A6-BD55-16D02589F7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6297</c:v>
                </c:pt>
                <c:pt idx="5">
                  <c:v>6024</c:v>
                </c:pt>
                <c:pt idx="8">
                  <c:v>6300</c:v>
                </c:pt>
                <c:pt idx="11">
                  <c:v>6129</c:v>
                </c:pt>
                <c:pt idx="14">
                  <c:v>5801</c:v>
                </c:pt>
              </c:numCache>
            </c:numRef>
          </c:val>
          <c:extLst xmlns:c16r2="http://schemas.microsoft.com/office/drawing/2015/06/chart">
            <c:ext xmlns:c16="http://schemas.microsoft.com/office/drawing/2014/chart" uri="{C3380CC4-5D6E-409C-BE32-E72D297353CC}">
              <c16:uniqueId val="{00000002-B56D-49A6-BD55-16D02589F7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56D-49A6-BD55-16D02589F7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56D-49A6-BD55-16D02589F7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6</c:v>
                </c:pt>
                <c:pt idx="3">
                  <c:v>5</c:v>
                </c:pt>
                <c:pt idx="6">
                  <c:v>4</c:v>
                </c:pt>
                <c:pt idx="9">
                  <c:v>4</c:v>
                </c:pt>
                <c:pt idx="12">
                  <c:v>3</c:v>
                </c:pt>
              </c:numCache>
            </c:numRef>
          </c:val>
          <c:extLst xmlns:c16r2="http://schemas.microsoft.com/office/drawing/2015/06/chart">
            <c:ext xmlns:c16="http://schemas.microsoft.com/office/drawing/2014/chart" uri="{C3380CC4-5D6E-409C-BE32-E72D297353CC}">
              <c16:uniqueId val="{00000005-B56D-49A6-BD55-16D02589F7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56D-49A6-BD55-16D02589F7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1485</c:v>
                </c:pt>
                <c:pt idx="3">
                  <c:v>1318</c:v>
                </c:pt>
                <c:pt idx="6">
                  <c:v>1149</c:v>
                </c:pt>
                <c:pt idx="9">
                  <c:v>977</c:v>
                </c:pt>
                <c:pt idx="12">
                  <c:v>803</c:v>
                </c:pt>
              </c:numCache>
            </c:numRef>
          </c:val>
          <c:extLst xmlns:c16r2="http://schemas.microsoft.com/office/drawing/2015/06/chart">
            <c:ext xmlns:c16="http://schemas.microsoft.com/office/drawing/2014/chart" uri="{C3380CC4-5D6E-409C-BE32-E72D297353CC}">
              <c16:uniqueId val="{00000007-B56D-49A6-BD55-16D02589F7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2552</c:v>
                </c:pt>
                <c:pt idx="3">
                  <c:v>2382</c:v>
                </c:pt>
                <c:pt idx="6">
                  <c:v>2201</c:v>
                </c:pt>
                <c:pt idx="9">
                  <c:v>2028</c:v>
                </c:pt>
                <c:pt idx="12">
                  <c:v>2165</c:v>
                </c:pt>
              </c:numCache>
            </c:numRef>
          </c:val>
          <c:extLst xmlns:c16r2="http://schemas.microsoft.com/office/drawing/2015/06/chart">
            <c:ext xmlns:c16="http://schemas.microsoft.com/office/drawing/2014/chart" uri="{C3380CC4-5D6E-409C-BE32-E72D297353CC}">
              <c16:uniqueId val="{00000008-B56D-49A6-BD55-16D02589F7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22</c:v>
                </c:pt>
                <c:pt idx="3">
                  <c:v>765</c:v>
                </c:pt>
                <c:pt idx="6">
                  <c:v>687</c:v>
                </c:pt>
                <c:pt idx="9">
                  <c:v>610</c:v>
                </c:pt>
                <c:pt idx="12">
                  <c:v>534</c:v>
                </c:pt>
              </c:numCache>
            </c:numRef>
          </c:val>
          <c:extLst xmlns:c16r2="http://schemas.microsoft.com/office/drawing/2015/06/chart">
            <c:ext xmlns:c16="http://schemas.microsoft.com/office/drawing/2014/chart" uri="{C3380CC4-5D6E-409C-BE32-E72D297353CC}">
              <c16:uniqueId val="{00000009-B56D-49A6-BD55-16D02589F7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7095</c:v>
                </c:pt>
                <c:pt idx="3">
                  <c:v>7363</c:v>
                </c:pt>
                <c:pt idx="6">
                  <c:v>7604</c:v>
                </c:pt>
                <c:pt idx="9">
                  <c:v>7729</c:v>
                </c:pt>
                <c:pt idx="12">
                  <c:v>7646</c:v>
                </c:pt>
              </c:numCache>
            </c:numRef>
          </c:val>
          <c:extLst xmlns:c16r2="http://schemas.microsoft.com/office/drawing/2015/06/chart">
            <c:ext xmlns:c16="http://schemas.microsoft.com/office/drawing/2014/chart" uri="{C3380CC4-5D6E-409C-BE32-E72D297353CC}">
              <c16:uniqueId val="{0000000A-B56D-49A6-BD55-16D02589F7C7}"/>
            </c:ext>
          </c:extLst>
        </c:ser>
        <c:dLbls>
          <c:showLegendKey val="0"/>
          <c:showVal val="0"/>
          <c:showCatName val="0"/>
          <c:showSerName val="0"/>
          <c:showPercent val="0"/>
          <c:showBubbleSize val="0"/>
        </c:dLbls>
        <c:gapWidth val="100"/>
        <c:overlap val="100"/>
        <c:axId val="190265600"/>
        <c:axId val="190280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56D-49A6-BD55-16D02589F7C7}"/>
            </c:ext>
          </c:extLst>
        </c:ser>
        <c:dLbls>
          <c:showLegendKey val="0"/>
          <c:showVal val="0"/>
          <c:showCatName val="0"/>
          <c:showSerName val="0"/>
          <c:showPercent val="0"/>
          <c:showBubbleSize val="0"/>
        </c:dLbls>
        <c:marker val="1"/>
        <c:smooth val="0"/>
        <c:axId val="190265600"/>
        <c:axId val="190280064"/>
      </c:lineChart>
      <c:catAx>
        <c:axId val="19026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0280064"/>
        <c:crosses val="autoZero"/>
        <c:auto val="1"/>
        <c:lblAlgn val="ctr"/>
        <c:lblOffset val="100"/>
        <c:tickLblSkip val="1"/>
        <c:tickMarkSkip val="1"/>
        <c:noMultiLvlLbl val="0"/>
      </c:catAx>
      <c:valAx>
        <c:axId val="190280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26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2840</c:v>
                </c:pt>
                <c:pt idx="1">
                  <c:v>2524</c:v>
                </c:pt>
                <c:pt idx="2">
                  <c:v>2139</c:v>
                </c:pt>
              </c:numCache>
            </c:numRef>
          </c:val>
          <c:extLst xmlns:c16r2="http://schemas.microsoft.com/office/drawing/2015/06/chart">
            <c:ext xmlns:c16="http://schemas.microsoft.com/office/drawing/2014/chart" uri="{C3380CC4-5D6E-409C-BE32-E72D297353CC}">
              <c16:uniqueId val="{00000000-1820-4621-B253-FD66145889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592</c:v>
                </c:pt>
                <c:pt idx="1">
                  <c:v>583</c:v>
                </c:pt>
                <c:pt idx="2">
                  <c:v>577</c:v>
                </c:pt>
              </c:numCache>
            </c:numRef>
          </c:val>
          <c:extLst xmlns:c16r2="http://schemas.microsoft.com/office/drawing/2015/06/chart">
            <c:ext xmlns:c16="http://schemas.microsoft.com/office/drawing/2014/chart" uri="{C3380CC4-5D6E-409C-BE32-E72D297353CC}">
              <c16:uniqueId val="{00000001-1820-4621-B253-FD66145889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2067</c:v>
                </c:pt>
                <c:pt idx="1">
                  <c:v>2042</c:v>
                </c:pt>
                <c:pt idx="2">
                  <c:v>1991</c:v>
                </c:pt>
              </c:numCache>
            </c:numRef>
          </c:val>
          <c:extLst xmlns:c16r2="http://schemas.microsoft.com/office/drawing/2015/06/chart">
            <c:ext xmlns:c16="http://schemas.microsoft.com/office/drawing/2014/chart" uri="{C3380CC4-5D6E-409C-BE32-E72D297353CC}">
              <c16:uniqueId val="{00000002-1820-4621-B253-FD6614588976}"/>
            </c:ext>
          </c:extLst>
        </c:ser>
        <c:dLbls>
          <c:showLegendKey val="0"/>
          <c:showVal val="0"/>
          <c:showCatName val="0"/>
          <c:showSerName val="0"/>
          <c:showPercent val="0"/>
          <c:showBubbleSize val="0"/>
        </c:dLbls>
        <c:gapWidth val="120"/>
        <c:overlap val="100"/>
        <c:axId val="180449280"/>
        <c:axId val="180450816"/>
      </c:barChart>
      <c:catAx>
        <c:axId val="180449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0450816"/>
        <c:crosses val="autoZero"/>
        <c:auto val="1"/>
        <c:lblAlgn val="ctr"/>
        <c:lblOffset val="100"/>
        <c:tickLblSkip val="1"/>
        <c:tickMarkSkip val="1"/>
        <c:noMultiLvlLbl val="0"/>
      </c:catAx>
      <c:valAx>
        <c:axId val="180450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0449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{B309837D-661D-4B39-AEEB-DEFDAEC62232}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C6F-4BD9-8881-00C494155D4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{D94BEF97-1596-4CE0-87DC-2D9AC2622487}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6F-4BD9-8881-00C494155D4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{93D262D3-E627-447F-A2B5-3FBC1ED90576}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6F-4BD9-8881-00C494155D4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{FB48B25A-1201-412E-9727-B8BADC77E82E}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6F-4BD9-8881-00C494155D4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{831E5A4D-F01E-4BB1-9BD4-28C2C4863F85}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6F-4BD9-8881-00C494155D4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{33A970BE-6247-44D1-B645-41150B35E1DF}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C6F-4BD9-8881-00C494155D4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{2493A955-C86F-46C0-AE50-CA1F81FBFD3A}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C6F-4BD9-8881-00C494155D4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{F24FEEC5-651D-4254-9CFD-C8AA4A5D7AF3}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C6F-4BD9-8881-00C494155D4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{8CD39F04-492B-42D8-8083-33ECED5D612F}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C6F-4BD9-8881-00C494155D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51.2</c:v>
                </c:pt>
                <c:pt idx="32">
                  <c:v>52.9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9C6F-4BD9-8881-00C494155D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{125D6DEE-5526-43F2-A9D3-55124CC52756}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C6F-4BD9-8881-00C494155D42}"/>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{FAC2C774-9D86-4A08-93C2-2D51561F80B1}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6F-4BD9-8881-00C494155D4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{280CC250-8AE8-4B67-A4FF-78F924322D26}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6F-4BD9-8881-00C494155D4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{B85642BD-FBE0-4104-B014-6E78C815802E}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6F-4BD9-8881-00C494155D4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{100A9573-DA1F-483B-B4FF-C72BFADB6937}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6F-4BD9-8881-00C494155D4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{450D5925-4C0B-4DDD-83C6-89E2A3322BB5}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C6F-4BD9-8881-00C494155D4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{A2508484-BAC6-4AEC-A811-0F6E76B2128E}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C6F-4BD9-8881-00C494155D42}"/>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{0119424B-312B-445D-A0C6-23FEF0B0471D}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C6F-4BD9-8881-00C494155D42}"/>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{5BEDF1A6-6ACE-42A2-8FA2-E2B97096FA4F}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C6F-4BD9-8881-00C494155D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pt idx="32">
                  <c:v>58.1</c:v>
                </c:pt>
              </c:numCache>
            </c:numRef>
          </c:xVal>
          <c:yVal>
            <c:numRef>
              <c:f>公会計指標分析・財政指標組合せ分析表!$BP$55:$DC$55</c:f>
              <c:numCache>
                <c:formatCode>#,##0.0;"▲ "#,##0.0</c:formatCode>
                <c:ptCount val="40"/>
                <c:pt idx="24">
                  <c:v>21</c:v>
                </c:pt>
                <c:pt idx="32">
                  <c:v>20.2</c:v>
                </c:pt>
              </c:numCache>
            </c:numRef>
          </c:yVal>
          <c:smooth val="0"/>
          <c:extLst xmlns:c16r2="http://schemas.microsoft.com/office/drawing/2015/06/chart">
            <c:ext xmlns:c16="http://schemas.microsoft.com/office/drawing/2014/chart" uri="{C3380CC4-5D6E-409C-BE32-E72D297353CC}">
              <c16:uniqueId val="{00000013-9C6F-4BD9-8881-00C494155D42}"/>
            </c:ext>
          </c:extLst>
        </c:ser>
        <c:dLbls>
          <c:showLegendKey val="0"/>
          <c:showVal val="1"/>
          <c:showCatName val="0"/>
          <c:showSerName val="0"/>
          <c:showPercent val="0"/>
          <c:showBubbleSize val="0"/>
        </c:dLbls>
        <c:axId val="190196736"/>
        <c:axId val="190248064"/>
      </c:scatterChart>
      <c:valAx>
        <c:axId val="190196736"/>
        <c:scaling>
          <c:orientation val="minMax"/>
          <c:max val="58.300000000000004"/>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0248064"/>
        <c:crosses val="autoZero"/>
        <c:crossBetween val="midCat"/>
      </c:valAx>
      <c:valAx>
        <c:axId val="190248064"/>
        <c:scaling>
          <c:orientation val="minMax"/>
          <c:max val="21.200000000000003"/>
          <c:min val="20.1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01967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{F2B60365-D5E6-49F3-8D13-C76C536A795B}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B7E-4CEE-8126-A59D22AF6EB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{F55AA2A8-D285-49D5-9A38-27277F9ECCE1}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7E-4CEE-8126-A59D22AF6EB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{4611563E-480E-4CC3-91DC-6B36C37538F5}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7E-4CEE-8126-A59D22AF6EB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{3924F3B7-3A1A-4F52-AE83-AD864E388E36}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7E-4CEE-8126-A59D22AF6EB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{A9F8A401-CC86-4FF8-8771-3A4A1629542F}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7E-4CEE-8126-A59D22AF6EB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{0351C96F-1175-445D-B07C-B03D217212FF}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B7E-4CEE-8126-A59D22AF6EB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{D850E7AA-00FD-4500-8E58-E65524AE5784}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B7E-4CEE-8126-A59D22AF6EB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{D3325FA4-35D5-4CF7-8E24-763BBA35E1EE}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B7E-4CEE-8126-A59D22AF6EB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{F0C447A0-176A-45FD-AECA-710CB3B8D1AB}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B7E-4CEE-8126-A59D22AF6E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1.7</c:v>
                </c:pt>
                <c:pt idx="16">
                  <c:v>1.1000000000000001</c:v>
                </c:pt>
                <c:pt idx="24">
                  <c:v>1.1000000000000001</c:v>
                </c:pt>
                <c:pt idx="32">
                  <c:v>1.5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B7E-4CEE-8126-A59D22AF6E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{8C2DA313-3307-429D-9DDF-D04806DFF135}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B7E-4CEE-8126-A59D22AF6E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{8AA53C0D-524F-4175-B940-4499495D2D7C}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7E-4CEE-8126-A59D22AF6EB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{828C9D45-69AD-4094-BBC3-8115E768B9B5}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7E-4CEE-8126-A59D22AF6EB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{37DF32B7-E75B-4C4D-A5CD-CEC97604C87C}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7E-4CEE-8126-A59D22AF6EB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{A850A203-5547-4D96-B6F4-F41B86C31511}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7E-4CEE-8126-A59D22AF6EB5}"/>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{07707219-CC96-4C3C-9A1C-32B6B0A2ED42}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B7E-4CEE-8126-A59D22AF6EB5}"/>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{61C3FD95-5CDF-42A1-97F1-48F94B3D7300}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B7E-4CEE-8126-A59D22AF6EB5}"/>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{62B50F67-E604-4ABF-AB5A-7DB6E4AFAF4F}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B7E-4CEE-8126-A59D22AF6EB5}"/>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{283ADDA2-6326-4951-8C7A-E87D15BDBDF3}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B7E-4CEE-8126-A59D22AF6E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1B7E-4CEE-8126-A59D22AF6EB5}"/>
            </c:ext>
          </c:extLst>
        </c:ser>
        <c:dLbls>
          <c:showLegendKey val="0"/>
          <c:showVal val="1"/>
          <c:showCatName val="0"/>
          <c:showSerName val="0"/>
          <c:showPercent val="0"/>
          <c:showBubbleSize val="0"/>
        </c:dLbls>
        <c:axId val="190715008"/>
        <c:axId val="190716928"/>
      </c:scatterChart>
      <c:valAx>
        <c:axId val="190715008"/>
        <c:scaling>
          <c:orientation val="minMax"/>
          <c:max val="8.6999999999999993"/>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0716928"/>
        <c:crosses val="autoZero"/>
        <c:crossBetween val="midCat"/>
      </c:valAx>
      <c:valAx>
        <c:axId val="190716928"/>
        <c:scaling>
          <c:orientation val="minMax"/>
          <c:max val="23.900000000000002"/>
          <c:min val="1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07150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実質公債費比率は、地方債返済に係る公債費の一般財源の額が標準財政規模に占める割合の</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ヵ年の平均を数値で表したものです。</a:t>
          </a:r>
        </a:p>
        <a:p>
          <a:r>
            <a:rPr kumimoji="1" lang="ja-JP" altLang="en-US" sz="1200">
              <a:latin typeface="ＭＳ ゴシック" pitchFamily="49" charset="-128"/>
              <a:ea typeface="ＭＳ ゴシック" pitchFamily="49" charset="-128"/>
            </a:rPr>
            <a:t>　地方債返済に係る公債費には、一般会計だけでなく特別会計への繰出金や一部事務組合に対する補助金のうち、借入金返済にあたる公債費の財源となったものを含みます。 </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年度の償還額は、過去の地方債の元金償還が始まったことにより</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261</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千円となり、前年度と比較して</a:t>
          </a: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増加しました。</a:t>
          </a:r>
        </a:p>
        <a:p>
          <a:r>
            <a:rPr kumimoji="1" lang="ja-JP" altLang="en-US" sz="1200">
              <a:latin typeface="ＭＳ ゴシック" pitchFamily="49" charset="-128"/>
              <a:ea typeface="ＭＳ ゴシック" pitchFamily="49" charset="-128"/>
            </a:rPr>
            <a:t>　起債の抑制により減少傾向が続いていましたが、近年、経済対策による公共施設の改修など投資的経費が増大傾向にあるため、これらの償還が始まると、実質公債費比率は増加に転じる見込みです。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将来負担比率については、地方債残高や水道事業会計、下水道事業会計の公営企業会計への繰出見込額、国崎クリーンセンターや丹波少年自然の家施設の一部事務組合への負担見込額</a:t>
          </a:r>
          <a:r>
            <a:rPr kumimoji="1" lang="en-US" altLang="ja-JP" sz="1200">
              <a:latin typeface="ＭＳ ゴシック" pitchFamily="49" charset="-128"/>
              <a:ea typeface="ＭＳ ゴシック" pitchFamily="49" charset="-128"/>
            </a:rPr>
            <a:t>111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5,142</a:t>
          </a:r>
          <a:r>
            <a:rPr kumimoji="1" lang="ja-JP" altLang="en-US" sz="1200">
              <a:latin typeface="ＭＳ ゴシック" pitchFamily="49" charset="-128"/>
              <a:ea typeface="ＭＳ ゴシック" pitchFamily="49" charset="-128"/>
            </a:rPr>
            <a:t>万円に比べ、将来の負担に備えた基金残高や将来交付される交付税へ算入される見込額などが</a:t>
          </a:r>
          <a:r>
            <a:rPr kumimoji="1" lang="en-US" altLang="ja-JP" sz="1200">
              <a:latin typeface="ＭＳ ゴシック" pitchFamily="49" charset="-128"/>
              <a:ea typeface="ＭＳ ゴシック" pitchFamily="49" charset="-128"/>
            </a:rPr>
            <a:t>163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7,116</a:t>
          </a:r>
          <a:r>
            <a:rPr kumimoji="1" lang="ja-JP" altLang="en-US" sz="1200">
              <a:latin typeface="ＭＳ ゴシック" pitchFamily="49" charset="-128"/>
              <a:ea typeface="ＭＳ ゴシック" pitchFamily="49" charset="-128"/>
            </a:rPr>
            <a:t>万円と将来負担額を</a:t>
          </a:r>
          <a:r>
            <a:rPr kumimoji="1" lang="en-US" altLang="ja-JP" sz="1200">
              <a:latin typeface="ＭＳ ゴシック" pitchFamily="49" charset="-128"/>
              <a:ea typeface="ＭＳ ゴシック" pitchFamily="49" charset="-128"/>
            </a:rPr>
            <a:t>52</a:t>
          </a:r>
          <a:r>
            <a:rPr kumimoji="1" lang="ja-JP" altLang="en-US" sz="1200">
              <a:latin typeface="ＭＳ ゴシック" pitchFamily="49" charset="-128"/>
              <a:ea typeface="ＭＳ ゴシック" pitchFamily="49" charset="-128"/>
            </a:rPr>
            <a:t>億円程度上回っているため、将来負担比率は△</a:t>
          </a:r>
          <a:r>
            <a:rPr kumimoji="1" lang="en-US" altLang="ja-JP" sz="1200">
              <a:latin typeface="ＭＳ ゴシック" pitchFamily="49" charset="-128"/>
              <a:ea typeface="ＭＳ ゴシック" pitchFamily="49" charset="-128"/>
            </a:rPr>
            <a:t>91.9%</a:t>
          </a:r>
          <a:r>
            <a:rPr kumimoji="1" lang="ja-JP" altLang="en-US" sz="1200">
              <a:latin typeface="ＭＳ ゴシック" pitchFamily="49" charset="-128"/>
              <a:ea typeface="ＭＳ ゴシック" pitchFamily="49" charset="-128"/>
            </a:rPr>
            <a:t>と引き続き健全な状態を維持していますが、前年度の△</a:t>
          </a:r>
          <a:r>
            <a:rPr kumimoji="1" lang="en-US" altLang="ja-JP" sz="1200">
              <a:latin typeface="ＭＳ ゴシック" pitchFamily="49" charset="-128"/>
              <a:ea typeface="ＭＳ ゴシック" pitchFamily="49" charset="-128"/>
            </a:rPr>
            <a:t>101.9%</a:t>
          </a:r>
          <a:r>
            <a:rPr kumimoji="1" lang="ja-JP" altLang="en-US" sz="1200">
              <a:latin typeface="ＭＳ ゴシック" pitchFamily="49" charset="-128"/>
              <a:ea typeface="ＭＳ ゴシック" pitchFamily="49" charset="-128"/>
            </a:rPr>
            <a:t>と比較すると</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ポイント悪化しました。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当該事業に充てる財源として財政調整基金やまちづくり基金を取り崩しことにより基金残高が減少したため、充当可能財源が</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1,903</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千円減少したことが主な要因です。 </a:t>
          </a:r>
        </a:p>
        <a:p>
          <a:r>
            <a:rPr kumimoji="1" lang="ja-JP" altLang="en-US" sz="1200">
              <a:latin typeface="ＭＳ ゴシック" pitchFamily="49" charset="-128"/>
              <a:ea typeface="ＭＳ ゴシック" pitchFamily="49" charset="-128"/>
            </a:rPr>
            <a:t>　今後、過去に建設した大型公共施設の改修など経費の増加が見込まれるため、各財政指標を注視し、財政の健全な運営に努めます。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兵庫県猪名川町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千円を財政調整基金へ、将来のまちづくりの財源としてまちづくり基金へ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千円を積み立てた一方で、財源不足の補てん及び普通建設事業の財源とするために基金を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千円を取り崩したことに伴い、基金残高は対前年度比で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町の特性や他団体との比較を踏まえ健全な財政運営を維持するため必要な水準を設定するとともに、庁舎が築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年を迎える平成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年度を目標年次とし、庁舎整備に向けた計画的な基金の積立てを開始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まちづくり基金：住みよい豊かなまちづくりを推進するための経費に充てるもの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福祉基金：町の福祉の振興を図る経費に充てるもの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奨学基金：町の奨学制度の安定と充実をはかるためのもの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都市計画事業基金：都市計画事業を円滑かつ計画的に推進するためのもの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G</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海洋センター改修工事や公園健康器具設置等の財源として基金を取り崩したことによる減少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年度に奨学金貸付制度を改正（貸付上限額の引き上げ等）したことに伴い貸付件数が増加し、不足する財源を補てんするために基金を取り崩したことによる減少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まちづくり基金：将来負担する公共施設等の大規模改修等に係る財源不足への対応は、当面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億円規模の残高確保を目標とする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過去の地方債の償還完了等による影響で地方交付税が減少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％に設定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・財源不足への対応は、①の設定額を目標に他の基金に優先して取崩し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を下らない額を引き続き毎年度積立て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万円を積み立てたものの、償還のため約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将来の償還財源の計画的な確保等の観点から、当面の取崩しはルール分のみとし、地方債現在高の状況及び公債費負担の見通しに応じ、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31,494
31,327
90.33
10,212,103
9,919,993
231,963
6,637,951
7,645,594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有形固定資産の減価償却率増加の主な要因は、インフラ資産の工作物（主に道路や橋りょう）および事業用資産の建物（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主に学校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、役場庁舎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社会教育施設</a:t>
          </a:r>
          <a:r>
            <a:rPr kumimoji="1" lang="ja-JP" altLang="en-US" sz="1100">
              <a:latin typeface="ＭＳ Ｐゴシック" panose="020B0600070205080204" pitchFamily="50" charset="-128"/>
              <a:ea typeface="ＭＳ Ｐゴシック" panose="020B0600070205080204" pitchFamily="50" charset="-128"/>
            </a:rPr>
            <a:t>）の減価償却である。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また、類似団体の減価償却率が</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ポイント増加しているのに対し、本町が</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ポイントとなっている要因としては、本町では</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B&amp;G</a:t>
          </a:r>
          <a:r>
            <a:rPr kumimoji="1" lang="ja-JP" altLang="en-US" sz="1100">
              <a:latin typeface="ＭＳ Ｐゴシック" panose="020B0600070205080204" pitchFamily="50" charset="-128"/>
              <a:ea typeface="ＭＳ Ｐゴシック" panose="020B0600070205080204" pitchFamily="50" charset="-128"/>
            </a:rPr>
            <a:t>海洋センター、公営住宅や白金小学校等の大規模改修等を実施したことで事業用資産が増加したことによるものである。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73" name="直線コネクタ 72"/>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74"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5" name="直線コネクタ 74"/>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6"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7" name="直線コネクタ 76"/>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165389</xdr:rowOff>
    </xdr:from>
    <xdr:ext cx="405111" cy="259045"/>
    <xdr:sp macro="" textlink="">
      <xdr:nvSpPr>
        <xdr:cNvPr id="78" name="有形固定資産減価償却率平均値テキスト"/>
        <xdr:cNvSpPr txBox="1"/>
      </xdr:nvSpPr>
      <xdr:spPr>
        <a:xfrm>
          <a:off x="4813300" y="573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9" name="フローチャート: 判断 78"/>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80" name="フローチャート: 判断 79"/>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1" name="フローチャート: 判断 80"/>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7" name="楕円 86"/>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109872</xdr:rowOff>
    </xdr:from>
    <xdr:ext cx="405111" cy="259045"/>
    <xdr:sp macro="" textlink="">
      <xdr:nvSpPr>
        <xdr:cNvPr id="88" name="有形固定資産減価償却率該当値テキスト"/>
        <xdr:cNvSpPr txBox="1"/>
      </xdr:nvSpPr>
      <xdr:spPr>
        <a:xfrm>
          <a:off x="4813300"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12428</xdr:rowOff>
    </xdr:from>
    <xdr:to>
      <xdr:col>19</xdr:col>
      <xdr:colOff>187325</xdr:colOff>
      <xdr:row>31</xdr:row>
      <xdr:rowOff>114028</xdr:rowOff>
    </xdr:to>
    <xdr:sp macro="" textlink="">
      <xdr:nvSpPr>
        <xdr:cNvPr id="89" name="楕円 88"/>
        <xdr:cNvSpPr/>
      </xdr:nvSpPr>
      <xdr:spPr>
        <a:xfrm>
          <a:off x="4000500" y="609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63228</xdr:rowOff>
    </xdr:to>
    <xdr:cxnSp macro="">
      <xdr:nvCxnSpPr>
        <xdr:cNvPr id="90" name="直線コネクタ 89"/>
        <xdr:cNvCxnSpPr/>
      </xdr:nvCxnSpPr>
      <xdr:spPr>
        <a:xfrm flipV="1">
          <a:off x="4051300" y="6097270"/>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150875</xdr:rowOff>
    </xdr:from>
    <xdr:ext cx="405111" cy="259045"/>
    <xdr:sp macro="" textlink="">
      <xdr:nvSpPr>
        <xdr:cNvPr id="91" name="n_1aveValue有形固定資産減価償却率"/>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92"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105155</xdr:rowOff>
    </xdr:from>
    <xdr:ext cx="405111" cy="259045"/>
    <xdr:sp macro="" textlink="">
      <xdr:nvSpPr>
        <xdr:cNvPr id="93" name="n_1mainValue有形固定資産減価償却率"/>
        <xdr:cNvSpPr txBox="1"/>
      </xdr:nvSpPr>
      <xdr:spPr>
        <a:xfrm>
          <a:off x="3836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本町の債務償還年数が類似団体と比較して短い要因としては、基金等の充当可能財源に対して、地方債や債務負担行為に基づく支出予定額が少ないことが挙げられる。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4" name="テキスト ボックス 11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6" name="テキスト ボックス 11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22" name="直線コネクタ 121"/>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5"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6" name="直線コネクタ 125"/>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27" name="債務償還可能年数平均値テキスト"/>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8" name="フローチャート: 判断 127"/>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77681</xdr:rowOff>
    </xdr:from>
    <xdr:to>
      <xdr:col>76</xdr:col>
      <xdr:colOff>73025</xdr:colOff>
      <xdr:row>34</xdr:row>
      <xdr:rowOff>7831</xdr:rowOff>
    </xdr:to>
    <xdr:sp macro="" textlink="">
      <xdr:nvSpPr>
        <xdr:cNvPr id="134" name="楕円 133"/>
        <xdr:cNvSpPr/>
      </xdr:nvSpPr>
      <xdr:spPr>
        <a:xfrm>
          <a:off x="14744700" y="65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56108</xdr:rowOff>
    </xdr:from>
    <xdr:ext cx="340478" cy="259045"/>
    <xdr:sp macro="" textlink="">
      <xdr:nvSpPr>
        <xdr:cNvPr id="135" name="債務償還可能年数該当値テキスト"/>
        <xdr:cNvSpPr txBox="1"/>
      </xdr:nvSpPr>
      <xdr:spPr>
        <a:xfrm>
          <a:off x="14846300" y="64854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31,494
31,327
90.33
10,212,103
9,919,993
231,963
6,637,951
7,645,594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xdr:cNvSpPr txBox="1"/>
      </xdr:nvSpPr>
      <xdr:spPr>
        <a:xfrm>
          <a:off x="4673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70" name="楕円 69"/>
        <xdr:cNvSpPr/>
      </xdr:nvSpPr>
      <xdr:spPr>
        <a:xfrm>
          <a:off x="4584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89552</xdr:rowOff>
    </xdr:from>
    <xdr:ext cx="405111" cy="259045"/>
    <xdr:sp macro="" textlink="">
      <xdr:nvSpPr>
        <xdr:cNvPr id="71" name="【道路】&#10;有形固定資産減価償却率該当値テキスト"/>
        <xdr:cNvSpPr txBox="1"/>
      </xdr:nvSpPr>
      <xdr:spPr>
        <a:xfrm>
          <a:off x="4673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2" name="楕円 71"/>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161925</xdr:rowOff>
    </xdr:from>
    <xdr:to>
      <xdr:col>24</xdr:col>
      <xdr:colOff>63500</xdr:colOff>
      <xdr:row>39</xdr:row>
      <xdr:rowOff>19050</xdr:rowOff>
    </xdr:to>
    <xdr:cxnSp macro="">
      <xdr:nvCxnSpPr>
        <xdr:cNvPr id="73" name="直線コネクタ 72"/>
        <xdr:cNvCxnSpPr/>
      </xdr:nvCxnSpPr>
      <xdr:spPr>
        <a:xfrm flipV="1">
          <a:off x="3797300" y="66770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4"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5"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76" name="n_1mainValue【道路】&#10;有形固定資産減価償却率"/>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3" name="【道路】&#10;一人当たり延長平均値テキスト"/>
        <xdr:cNvSpPr txBox="1"/>
      </xdr:nvSpPr>
      <xdr:spPr>
        <a:xfrm>
          <a:off x="10515600"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39939</xdr:rowOff>
    </xdr:from>
    <xdr:to>
      <xdr:col>55</xdr:col>
      <xdr:colOff>50800</xdr:colOff>
      <xdr:row>39</xdr:row>
      <xdr:rowOff>141539</xdr:rowOff>
    </xdr:to>
    <xdr:sp macro="" textlink="">
      <xdr:nvSpPr>
        <xdr:cNvPr id="112" name="楕円 111"/>
        <xdr:cNvSpPr/>
      </xdr:nvSpPr>
      <xdr:spPr>
        <a:xfrm>
          <a:off x="10426700" y="67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18366</xdr:rowOff>
    </xdr:from>
    <xdr:ext cx="469744" cy="259045"/>
    <xdr:sp macro="" textlink="">
      <xdr:nvSpPr>
        <xdr:cNvPr id="113" name="【道路】&#10;一人当たり延長該当値テキスト"/>
        <xdr:cNvSpPr txBox="1"/>
      </xdr:nvSpPr>
      <xdr:spPr>
        <a:xfrm>
          <a:off x="10515600" y="670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42773</xdr:rowOff>
    </xdr:from>
    <xdr:to>
      <xdr:col>50</xdr:col>
      <xdr:colOff>165100</xdr:colOff>
      <xdr:row>39</xdr:row>
      <xdr:rowOff>144373</xdr:rowOff>
    </xdr:to>
    <xdr:sp macro="" textlink="">
      <xdr:nvSpPr>
        <xdr:cNvPr id="114" name="楕円 113"/>
        <xdr:cNvSpPr/>
      </xdr:nvSpPr>
      <xdr:spPr>
        <a:xfrm>
          <a:off x="9588500" y="6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90739</xdr:rowOff>
    </xdr:from>
    <xdr:to>
      <xdr:col>55</xdr:col>
      <xdr:colOff>0</xdr:colOff>
      <xdr:row>39</xdr:row>
      <xdr:rowOff>93573</xdr:rowOff>
    </xdr:to>
    <xdr:cxnSp macro="">
      <xdr:nvCxnSpPr>
        <xdr:cNvPr id="115" name="直線コネクタ 114"/>
        <xdr:cNvCxnSpPr/>
      </xdr:nvCxnSpPr>
      <xdr:spPr>
        <a:xfrm flipV="1">
          <a:off x="9639300" y="6777289"/>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16"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7"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135500</xdr:rowOff>
    </xdr:from>
    <xdr:ext cx="469744" cy="259045"/>
    <xdr:sp macro="" textlink="">
      <xdr:nvSpPr>
        <xdr:cNvPr id="118" name="n_1mainValue【道路】&#10;一人当たり延長"/>
        <xdr:cNvSpPr txBox="1"/>
      </xdr:nvSpPr>
      <xdr:spPr>
        <a:xfrm>
          <a:off x="9391727" y="6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9"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8" name="楕円 157"/>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159" name="【橋りょう・トンネル】&#10;有形固定資産減価償却率該当値テキスト"/>
        <xdr:cNvSpPr txBox="1"/>
      </xdr:nvSpPr>
      <xdr:spPr>
        <a:xfrm>
          <a:off x="4673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89626</xdr:rowOff>
    </xdr:from>
    <xdr:to>
      <xdr:col>20</xdr:col>
      <xdr:colOff>38100</xdr:colOff>
      <xdr:row>59</xdr:row>
      <xdr:rowOff>19776</xdr:rowOff>
    </xdr:to>
    <xdr:sp macro="" textlink="">
      <xdr:nvSpPr>
        <xdr:cNvPr id="160" name="楕円 159"/>
        <xdr:cNvSpPr/>
      </xdr:nvSpPr>
      <xdr:spPr>
        <a:xfrm>
          <a:off x="3746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114300</xdr:rowOff>
    </xdr:from>
    <xdr:to>
      <xdr:col>24</xdr:col>
      <xdr:colOff>63500</xdr:colOff>
      <xdr:row>58</xdr:row>
      <xdr:rowOff>140426</xdr:rowOff>
    </xdr:to>
    <xdr:cxnSp macro="">
      <xdr:nvCxnSpPr>
        <xdr:cNvPr id="161" name="直線コネクタ 160"/>
        <xdr:cNvCxnSpPr/>
      </xdr:nvCxnSpPr>
      <xdr:spPr>
        <a:xfrm flipV="1">
          <a:off x="3797300" y="100584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62" name="n_1ave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3"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36303</xdr:rowOff>
    </xdr:from>
    <xdr:ext cx="405111" cy="259045"/>
    <xdr:sp macro="" textlink="">
      <xdr:nvSpPr>
        <xdr:cNvPr id="164" name="n_1mainValue【橋りょう・トンネル】&#10;有形固定資産減価償却率"/>
        <xdr:cNvSpPr txBox="1"/>
      </xdr:nvSpPr>
      <xdr:spPr>
        <a:xfrm>
          <a:off x="35820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93"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6" name="フローチャート: 判断 195"/>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116900</xdr:rowOff>
    </xdr:from>
    <xdr:to>
      <xdr:col>55</xdr:col>
      <xdr:colOff>50800</xdr:colOff>
      <xdr:row>63</xdr:row>
      <xdr:rowOff>47050</xdr:rowOff>
    </xdr:to>
    <xdr:sp macro="" textlink="">
      <xdr:nvSpPr>
        <xdr:cNvPr id="202" name="楕円 201"/>
        <xdr:cNvSpPr/>
      </xdr:nvSpPr>
      <xdr:spPr>
        <a:xfrm>
          <a:off x="10426700" y="107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139777</xdr:rowOff>
    </xdr:from>
    <xdr:ext cx="599010" cy="259045"/>
    <xdr:sp macro="" textlink="">
      <xdr:nvSpPr>
        <xdr:cNvPr id="203" name="【橋りょう・トンネル】&#10;一人当たり有形固定資産（償却資産）額該当値テキスト"/>
        <xdr:cNvSpPr txBox="1"/>
      </xdr:nvSpPr>
      <xdr:spPr>
        <a:xfrm>
          <a:off x="10515600" y="1059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118762</xdr:rowOff>
    </xdr:from>
    <xdr:to>
      <xdr:col>50</xdr:col>
      <xdr:colOff>165100</xdr:colOff>
      <xdr:row>63</xdr:row>
      <xdr:rowOff>48912</xdr:rowOff>
    </xdr:to>
    <xdr:sp macro="" textlink="">
      <xdr:nvSpPr>
        <xdr:cNvPr id="204" name="楕円 203"/>
        <xdr:cNvSpPr/>
      </xdr:nvSpPr>
      <xdr:spPr>
        <a:xfrm>
          <a:off x="9588500" y="1074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167700</xdr:rowOff>
    </xdr:from>
    <xdr:to>
      <xdr:col>55</xdr:col>
      <xdr:colOff>0</xdr:colOff>
      <xdr:row>62</xdr:row>
      <xdr:rowOff>169562</xdr:rowOff>
    </xdr:to>
    <xdr:cxnSp macro="">
      <xdr:nvCxnSpPr>
        <xdr:cNvPr id="205" name="直線コネクタ 204"/>
        <xdr:cNvCxnSpPr/>
      </xdr:nvCxnSpPr>
      <xdr:spPr>
        <a:xfrm flipV="1">
          <a:off x="9639300" y="10797600"/>
          <a:ext cx="8382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56614</xdr:rowOff>
    </xdr:from>
    <xdr:ext cx="599010" cy="259045"/>
    <xdr:sp macro="" textlink="">
      <xdr:nvSpPr>
        <xdr:cNvPr id="206" name="n_1aveValue【橋りょう・トンネル】&#10;一人当たり有形固定資産（償却資産）額"/>
        <xdr:cNvSpPr txBox="1"/>
      </xdr:nvSpPr>
      <xdr:spPr>
        <a:xfrm>
          <a:off x="93270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07"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65439</xdr:rowOff>
    </xdr:from>
    <xdr:ext cx="599010" cy="259045"/>
    <xdr:sp macro="" textlink="">
      <xdr:nvSpPr>
        <xdr:cNvPr id="208" name="n_1mainValue【橋りょう・トンネル】&#10;一人当たり有形固定資産（償却資産）額"/>
        <xdr:cNvSpPr txBox="1"/>
      </xdr:nvSpPr>
      <xdr:spPr>
        <a:xfrm>
          <a:off x="9327095" y="1052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33" name="直線コネクタ 232"/>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34"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35" name="直線コネクタ 234"/>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109238</xdr:rowOff>
    </xdr:from>
    <xdr:ext cx="405111" cy="259045"/>
    <xdr:sp macro="" textlink="">
      <xdr:nvSpPr>
        <xdr:cNvPr id="238" name="【公営住宅】&#10;有形固定資産減価償却率平均値テキスト"/>
        <xdr:cNvSpPr txBox="1"/>
      </xdr:nvSpPr>
      <xdr:spPr>
        <a:xfrm>
          <a:off x="4673600" y="1382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39" name="フローチャート: 判断 238"/>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40" name="フローチャート: 判断 239"/>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41" name="フローチャート: 判断 240"/>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47" name="楕円 246"/>
        <xdr:cNvSpPr/>
      </xdr:nvSpPr>
      <xdr:spPr>
        <a:xfrm>
          <a:off x="45847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81932</xdr:rowOff>
    </xdr:from>
    <xdr:ext cx="405111" cy="259045"/>
    <xdr:sp macro="" textlink="">
      <xdr:nvSpPr>
        <xdr:cNvPr id="248" name="【公営住宅】&#10;有形固定資産減価償却率該当値テキスト"/>
        <xdr:cNvSpPr txBox="1"/>
      </xdr:nvSpPr>
      <xdr:spPr>
        <a:xfrm>
          <a:off x="4673600"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116839</xdr:rowOff>
    </xdr:from>
    <xdr:to>
      <xdr:col>20</xdr:col>
      <xdr:colOff>38100</xdr:colOff>
      <xdr:row>83</xdr:row>
      <xdr:rowOff>46989</xdr:rowOff>
    </xdr:to>
    <xdr:sp macro="" textlink="">
      <xdr:nvSpPr>
        <xdr:cNvPr id="249" name="楕円 248"/>
        <xdr:cNvSpPr/>
      </xdr:nvSpPr>
      <xdr:spPr>
        <a:xfrm>
          <a:off x="3746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154305</xdr:rowOff>
    </xdr:from>
    <xdr:to>
      <xdr:col>24</xdr:col>
      <xdr:colOff>63500</xdr:colOff>
      <xdr:row>82</xdr:row>
      <xdr:rowOff>167639</xdr:rowOff>
    </xdr:to>
    <xdr:cxnSp macro="">
      <xdr:nvCxnSpPr>
        <xdr:cNvPr id="250" name="直線コネクタ 249"/>
        <xdr:cNvCxnSpPr/>
      </xdr:nvCxnSpPr>
      <xdr:spPr>
        <a:xfrm flipV="1">
          <a:off x="3797300" y="1421320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67327</xdr:rowOff>
    </xdr:from>
    <xdr:ext cx="405111" cy="259045"/>
    <xdr:sp macro="" textlink="">
      <xdr:nvSpPr>
        <xdr:cNvPr id="251" name="n_1aveValue【公営住宅】&#10;有形固定資産減価償却率"/>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52"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38116</xdr:rowOff>
    </xdr:from>
    <xdr:ext cx="405111" cy="259045"/>
    <xdr:sp macro="" textlink="">
      <xdr:nvSpPr>
        <xdr:cNvPr id="253" name="n_1mainValue【公営住宅】&#10;有形固定資産減価償却率"/>
        <xdr:cNvSpPr txBox="1"/>
      </xdr:nvSpPr>
      <xdr:spPr>
        <a:xfrm>
          <a:off x="3582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4" name="直線コネクタ 26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5" name="テキスト ボックス 26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6" name="直線コネクタ 26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7" name="テキスト ボックス 26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8" name="直線コネクタ 26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9" name="テキスト ボックス 26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0" name="直線コネクタ 26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1" name="テキスト ボックス 27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2" name="直線コネクタ 27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3" name="テキスト ボックス 27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4" name="直線コネクタ 27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5" name="テキスト ボックス 27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79" name="直線コネクタ 278"/>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80"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81" name="直線コネクタ 280"/>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82"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3" name="直線コネクタ 282"/>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84" name="【公営住宅】&#10;一人当たり面積平均値テキスト"/>
        <xdr:cNvSpPr txBox="1"/>
      </xdr:nvSpPr>
      <xdr:spPr>
        <a:xfrm>
          <a:off x="10515600" y="1453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85" name="フローチャート: 判断 284"/>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86" name="フローチャート: 判断 285"/>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87" name="フローチャート: 判断 286"/>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92456</xdr:rowOff>
    </xdr:from>
    <xdr:to>
      <xdr:col>55</xdr:col>
      <xdr:colOff>50800</xdr:colOff>
      <xdr:row>87</xdr:row>
      <xdr:rowOff>22606</xdr:rowOff>
    </xdr:to>
    <xdr:sp macro="" textlink="">
      <xdr:nvSpPr>
        <xdr:cNvPr id="293" name="楕円 292"/>
        <xdr:cNvSpPr/>
      </xdr:nvSpPr>
      <xdr:spPr>
        <a:xfrm>
          <a:off x="10426700" y="1483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7383</xdr:rowOff>
    </xdr:from>
    <xdr:ext cx="469744" cy="259045"/>
    <xdr:sp macro="" textlink="">
      <xdr:nvSpPr>
        <xdr:cNvPr id="294" name="【公営住宅】&#10;一人当たり面積該当値テキスト"/>
        <xdr:cNvSpPr txBox="1"/>
      </xdr:nvSpPr>
      <xdr:spPr>
        <a:xfrm>
          <a:off x="10515600" y="1475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92782</xdr:rowOff>
    </xdr:from>
    <xdr:to>
      <xdr:col>50</xdr:col>
      <xdr:colOff>165100</xdr:colOff>
      <xdr:row>87</xdr:row>
      <xdr:rowOff>22932</xdr:rowOff>
    </xdr:to>
    <xdr:sp macro="" textlink="">
      <xdr:nvSpPr>
        <xdr:cNvPr id="295" name="楕円 294"/>
        <xdr:cNvSpPr/>
      </xdr:nvSpPr>
      <xdr:spPr>
        <a:xfrm>
          <a:off x="9588500" y="148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143256</xdr:rowOff>
    </xdr:from>
    <xdr:to>
      <xdr:col>55</xdr:col>
      <xdr:colOff>0</xdr:colOff>
      <xdr:row>86</xdr:row>
      <xdr:rowOff>143582</xdr:rowOff>
    </xdr:to>
    <xdr:cxnSp macro="">
      <xdr:nvCxnSpPr>
        <xdr:cNvPr id="296" name="直線コネクタ 295"/>
        <xdr:cNvCxnSpPr/>
      </xdr:nvCxnSpPr>
      <xdr:spPr>
        <a:xfrm flipV="1">
          <a:off x="9639300" y="14887956"/>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297"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98"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14059</xdr:rowOff>
    </xdr:from>
    <xdr:ext cx="469744" cy="259045"/>
    <xdr:sp macro="" textlink="">
      <xdr:nvSpPr>
        <xdr:cNvPr id="299" name="n_1mainValue【公営住宅】&#10;一人当たり面積"/>
        <xdr:cNvSpPr txBox="1"/>
      </xdr:nvSpPr>
      <xdr:spPr>
        <a:xfrm>
          <a:off x="9391727" y="1493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1" name="直線コネクタ 340"/>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2"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3" name="直線コネクタ 342"/>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5" name="直線コネクタ 34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53176</xdr:rowOff>
    </xdr:from>
    <xdr:ext cx="405111" cy="259045"/>
    <xdr:sp macro="" textlink="">
      <xdr:nvSpPr>
        <xdr:cNvPr id="346" name="【認定こども園・幼稚園・保育所】&#10;有形固定資産減価償却率平均値テキスト"/>
        <xdr:cNvSpPr txBox="1"/>
      </xdr:nvSpPr>
      <xdr:spPr>
        <a:xfrm>
          <a:off x="16357600" y="622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47" name="フローチャート: 判断 346"/>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48" name="フローチャート: 判断 347"/>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49" name="フローチャート: 判断 348"/>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31931</xdr:rowOff>
    </xdr:from>
    <xdr:to>
      <xdr:col>85</xdr:col>
      <xdr:colOff>177800</xdr:colOff>
      <xdr:row>37</xdr:row>
      <xdr:rowOff>133531</xdr:rowOff>
    </xdr:to>
    <xdr:sp macro="" textlink="">
      <xdr:nvSpPr>
        <xdr:cNvPr id="355" name="楕円 354"/>
        <xdr:cNvSpPr/>
      </xdr:nvSpPr>
      <xdr:spPr>
        <a:xfrm>
          <a:off x="162687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10358</xdr:rowOff>
    </xdr:from>
    <xdr:ext cx="405111" cy="259045"/>
    <xdr:sp macro="" textlink="">
      <xdr:nvSpPr>
        <xdr:cNvPr id="356" name="【認定こども園・幼稚園・保育所】&#10;有形固定資産減価償却率該当値テキスト"/>
        <xdr:cNvSpPr txBox="1"/>
      </xdr:nvSpPr>
      <xdr:spPr>
        <a:xfrm>
          <a:off x="16357600" y="635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67854</xdr:rowOff>
    </xdr:from>
    <xdr:to>
      <xdr:col>81</xdr:col>
      <xdr:colOff>101600</xdr:colOff>
      <xdr:row>37</xdr:row>
      <xdr:rowOff>169455</xdr:rowOff>
    </xdr:to>
    <xdr:sp macro="" textlink="">
      <xdr:nvSpPr>
        <xdr:cNvPr id="357" name="楕円 356"/>
        <xdr:cNvSpPr/>
      </xdr:nvSpPr>
      <xdr:spPr>
        <a:xfrm>
          <a:off x="15430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82731</xdr:rowOff>
    </xdr:from>
    <xdr:to>
      <xdr:col>85</xdr:col>
      <xdr:colOff>127000</xdr:colOff>
      <xdr:row>37</xdr:row>
      <xdr:rowOff>118654</xdr:rowOff>
    </xdr:to>
    <xdr:cxnSp macro="">
      <xdr:nvCxnSpPr>
        <xdr:cNvPr id="358" name="直線コネクタ 357"/>
        <xdr:cNvCxnSpPr/>
      </xdr:nvCxnSpPr>
      <xdr:spPr>
        <a:xfrm flipV="1">
          <a:off x="15481300" y="642638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94541</xdr:rowOff>
    </xdr:from>
    <xdr:ext cx="405111" cy="259045"/>
    <xdr:sp macro="" textlink="">
      <xdr:nvSpPr>
        <xdr:cNvPr id="359" name="n_1aveValue【認定こども園・幼稚園・保育所】&#10;有形固定資産減価償却率"/>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60"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160581</xdr:rowOff>
    </xdr:from>
    <xdr:ext cx="405111" cy="259045"/>
    <xdr:sp macro="" textlink="">
      <xdr:nvSpPr>
        <xdr:cNvPr id="361" name="n_1mainValue【認定こども園・幼稚園・保育所】&#10;有形固定資産減価償却率"/>
        <xdr:cNvSpPr txBox="1"/>
      </xdr:nvSpPr>
      <xdr:spPr>
        <a:xfrm>
          <a:off x="15266044" y="65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85" name="直線コネクタ 384"/>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6"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7" name="直線コネクタ 38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88"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89" name="直線コネクタ 388"/>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390"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91" name="フローチャート: 判断 390"/>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92" name="フローチャート: 判断 391"/>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93" name="フローチャート: 判断 392"/>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118745</xdr:rowOff>
    </xdr:from>
    <xdr:to>
      <xdr:col>116</xdr:col>
      <xdr:colOff>114300</xdr:colOff>
      <xdr:row>41</xdr:row>
      <xdr:rowOff>48895</xdr:rowOff>
    </xdr:to>
    <xdr:sp macro="" textlink="">
      <xdr:nvSpPr>
        <xdr:cNvPr id="399" name="楕円 398"/>
        <xdr:cNvSpPr/>
      </xdr:nvSpPr>
      <xdr:spPr>
        <a:xfrm>
          <a:off x="221107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97172</xdr:rowOff>
    </xdr:from>
    <xdr:ext cx="469744" cy="259045"/>
    <xdr:sp macro="" textlink="">
      <xdr:nvSpPr>
        <xdr:cNvPr id="400" name="【認定こども園・幼稚園・保育所】&#10;一人当たり面積該当値テキスト"/>
        <xdr:cNvSpPr txBox="1"/>
      </xdr:nvSpPr>
      <xdr:spPr>
        <a:xfrm>
          <a:off x="22199600" y="69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105410</xdr:rowOff>
    </xdr:from>
    <xdr:to>
      <xdr:col>112</xdr:col>
      <xdr:colOff>38100</xdr:colOff>
      <xdr:row>41</xdr:row>
      <xdr:rowOff>35560</xdr:rowOff>
    </xdr:to>
    <xdr:sp macro="" textlink="">
      <xdr:nvSpPr>
        <xdr:cNvPr id="401" name="楕円 400"/>
        <xdr:cNvSpPr/>
      </xdr:nvSpPr>
      <xdr:spPr>
        <a:xfrm>
          <a:off x="21272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156210</xdr:rowOff>
    </xdr:from>
    <xdr:to>
      <xdr:col>116</xdr:col>
      <xdr:colOff>63500</xdr:colOff>
      <xdr:row>40</xdr:row>
      <xdr:rowOff>169545</xdr:rowOff>
    </xdr:to>
    <xdr:cxnSp macro="">
      <xdr:nvCxnSpPr>
        <xdr:cNvPr id="402" name="直線コネクタ 401"/>
        <xdr:cNvCxnSpPr/>
      </xdr:nvCxnSpPr>
      <xdr:spPr>
        <a:xfrm>
          <a:off x="21323300" y="701421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03"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04"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26687</xdr:rowOff>
    </xdr:from>
    <xdr:ext cx="469744" cy="259045"/>
    <xdr:sp macro="" textlink="">
      <xdr:nvSpPr>
        <xdr:cNvPr id="405" name="n_1mainValue【認定こども園・幼稚園・保育所】&#10;一人当たり面積"/>
        <xdr:cNvSpPr txBox="1"/>
      </xdr:nvSpPr>
      <xdr:spPr>
        <a:xfrm>
          <a:off x="210757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6" name="テキスト ボックス 41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6" name="テキスト ボックス 42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8" name="テキスト ボックス 4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30" name="直線コネクタ 429"/>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31"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32" name="直線コネクタ 431"/>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33"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34" name="直線コネクタ 433"/>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35"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36" name="フローチャート: 判断 435"/>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37" name="フローチャート: 判断 436"/>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38" name="フローチャート: 判断 437"/>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105410</xdr:rowOff>
    </xdr:from>
    <xdr:to>
      <xdr:col>85</xdr:col>
      <xdr:colOff>177800</xdr:colOff>
      <xdr:row>60</xdr:row>
      <xdr:rowOff>35560</xdr:rowOff>
    </xdr:to>
    <xdr:sp macro="" textlink="">
      <xdr:nvSpPr>
        <xdr:cNvPr id="444" name="楕円 443"/>
        <xdr:cNvSpPr/>
      </xdr:nvSpPr>
      <xdr:spPr>
        <a:xfrm>
          <a:off x="16268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128287</xdr:rowOff>
    </xdr:from>
    <xdr:ext cx="405111" cy="259045"/>
    <xdr:sp macro="" textlink="">
      <xdr:nvSpPr>
        <xdr:cNvPr id="445" name="【学校施設】&#10;有形固定資産減価償却率該当値テキスト"/>
        <xdr:cNvSpPr txBox="1"/>
      </xdr:nvSpPr>
      <xdr:spPr>
        <a:xfrm>
          <a:off x="16357600"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149225</xdr:rowOff>
    </xdr:from>
    <xdr:to>
      <xdr:col>81</xdr:col>
      <xdr:colOff>101600</xdr:colOff>
      <xdr:row>60</xdr:row>
      <xdr:rowOff>79375</xdr:rowOff>
    </xdr:to>
    <xdr:sp macro="" textlink="">
      <xdr:nvSpPr>
        <xdr:cNvPr id="446" name="楕円 445"/>
        <xdr:cNvSpPr/>
      </xdr:nvSpPr>
      <xdr:spPr>
        <a:xfrm>
          <a:off x="15430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156210</xdr:rowOff>
    </xdr:from>
    <xdr:to>
      <xdr:col>85</xdr:col>
      <xdr:colOff>127000</xdr:colOff>
      <xdr:row>60</xdr:row>
      <xdr:rowOff>28575</xdr:rowOff>
    </xdr:to>
    <xdr:cxnSp macro="">
      <xdr:nvCxnSpPr>
        <xdr:cNvPr id="447" name="直線コネクタ 446"/>
        <xdr:cNvCxnSpPr/>
      </xdr:nvCxnSpPr>
      <xdr:spPr>
        <a:xfrm flipV="1">
          <a:off x="15481300" y="102717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448" name="n_1ave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49" name="n_2ave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70502</xdr:rowOff>
    </xdr:from>
    <xdr:ext cx="405111" cy="259045"/>
    <xdr:sp macro="" textlink="">
      <xdr:nvSpPr>
        <xdr:cNvPr id="450" name="n_1main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1" name="テキスト ボックス 46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2" name="直線コネクタ 46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3" name="テキスト ボックス 46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4" name="直線コネクタ 46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5" name="テキスト ボックス 46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6" name="直線コネクタ 46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7" name="テキスト ボックス 46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8" name="直線コネクタ 46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9" name="テキスト ボックス 46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73" name="直線コネクタ 472"/>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74"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75" name="直線コネクタ 474"/>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76"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77" name="直線コネクタ 476"/>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478" name="【学校施設】&#10;一人当たり面積平均値テキスト"/>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79" name="フローチャート: 判断 478"/>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80" name="フローチャート: 判断 479"/>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81" name="フローチャート: 判断 480"/>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141681</xdr:rowOff>
    </xdr:from>
    <xdr:to>
      <xdr:col>116</xdr:col>
      <xdr:colOff>114300</xdr:colOff>
      <xdr:row>62</xdr:row>
      <xdr:rowOff>71831</xdr:rowOff>
    </xdr:to>
    <xdr:sp macro="" textlink="">
      <xdr:nvSpPr>
        <xdr:cNvPr id="487" name="楕円 486"/>
        <xdr:cNvSpPr/>
      </xdr:nvSpPr>
      <xdr:spPr>
        <a:xfrm>
          <a:off x="22110700" y="1060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120108</xdr:rowOff>
    </xdr:from>
    <xdr:ext cx="469744" cy="259045"/>
    <xdr:sp macro="" textlink="">
      <xdr:nvSpPr>
        <xdr:cNvPr id="488" name="【学校施設】&#10;一人当たり面積該当値テキスト"/>
        <xdr:cNvSpPr txBox="1"/>
      </xdr:nvSpPr>
      <xdr:spPr>
        <a:xfrm>
          <a:off x="22199600"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150825</xdr:rowOff>
    </xdr:from>
    <xdr:to>
      <xdr:col>112</xdr:col>
      <xdr:colOff>38100</xdr:colOff>
      <xdr:row>62</xdr:row>
      <xdr:rowOff>80975</xdr:rowOff>
    </xdr:to>
    <xdr:sp macro="" textlink="">
      <xdr:nvSpPr>
        <xdr:cNvPr id="489" name="楕円 488"/>
        <xdr:cNvSpPr/>
      </xdr:nvSpPr>
      <xdr:spPr>
        <a:xfrm>
          <a:off x="21272500" y="106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21031</xdr:rowOff>
    </xdr:from>
    <xdr:to>
      <xdr:col>116</xdr:col>
      <xdr:colOff>63500</xdr:colOff>
      <xdr:row>62</xdr:row>
      <xdr:rowOff>30175</xdr:rowOff>
    </xdr:to>
    <xdr:cxnSp macro="">
      <xdr:nvCxnSpPr>
        <xdr:cNvPr id="490" name="直線コネクタ 489"/>
        <xdr:cNvCxnSpPr/>
      </xdr:nvCxnSpPr>
      <xdr:spPr>
        <a:xfrm flipV="1">
          <a:off x="21323300" y="1065093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491"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92"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72102</xdr:rowOff>
    </xdr:from>
    <xdr:ext cx="469744" cy="259045"/>
    <xdr:sp macro="" textlink="">
      <xdr:nvSpPr>
        <xdr:cNvPr id="493" name="n_1mainValue【学校施設】&#10;一人当たり面積"/>
        <xdr:cNvSpPr txBox="1"/>
      </xdr:nvSpPr>
      <xdr:spPr>
        <a:xfrm>
          <a:off x="21075727" y="1070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20" name="テキスト ボックス 51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1" name="直線コネクタ 52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22" name="テキスト ボックス 52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23" name="直線コネクタ 52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24" name="テキスト ボックス 52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25" name="直線コネクタ 52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6" name="テキスト ボックス 52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7" name="直線コネクタ 52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8" name="テキスト ボックス 52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9" name="直線コネクタ 5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0" name="テキスト ボックス 5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532" name="直線コネクタ 531"/>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533"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534" name="直線コネクタ 533"/>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3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36" name="直線コネクタ 53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20845</xdr:rowOff>
    </xdr:from>
    <xdr:ext cx="405111" cy="259045"/>
    <xdr:sp macro="" textlink="">
      <xdr:nvSpPr>
        <xdr:cNvPr id="537" name="【公民館】&#10;有形固定資産減価償却率平均値テキスト"/>
        <xdr:cNvSpPr txBox="1"/>
      </xdr:nvSpPr>
      <xdr:spPr>
        <a:xfrm>
          <a:off x="16357600" y="1785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38" name="フローチャート: 判断 537"/>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539" name="フローチャート: 判断 538"/>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40" name="フローチャート: 判断 539"/>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1" name="テキスト ボックス 5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2" name="テキスト ボックス 5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3" name="テキスト ボックス 5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4" name="テキスト ボックス 5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5" name="テキスト ボックス 5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4826</xdr:rowOff>
    </xdr:from>
    <xdr:to>
      <xdr:col>85</xdr:col>
      <xdr:colOff>177800</xdr:colOff>
      <xdr:row>107</xdr:row>
      <xdr:rowOff>106426</xdr:rowOff>
    </xdr:to>
    <xdr:sp macro="" textlink="">
      <xdr:nvSpPr>
        <xdr:cNvPr id="546" name="楕円 545"/>
        <xdr:cNvSpPr/>
      </xdr:nvSpPr>
      <xdr:spPr>
        <a:xfrm>
          <a:off x="162687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154703</xdr:rowOff>
    </xdr:from>
    <xdr:ext cx="405111" cy="259045"/>
    <xdr:sp macro="" textlink="">
      <xdr:nvSpPr>
        <xdr:cNvPr id="547" name="【公民館】&#10;有形固定資産減価償却率該当値テキスト"/>
        <xdr:cNvSpPr txBox="1"/>
      </xdr:nvSpPr>
      <xdr:spPr>
        <a:xfrm>
          <a:off x="16357600" y="1832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55118</xdr:rowOff>
    </xdr:from>
    <xdr:to>
      <xdr:col>81</xdr:col>
      <xdr:colOff>101600</xdr:colOff>
      <xdr:row>107</xdr:row>
      <xdr:rowOff>156718</xdr:rowOff>
    </xdr:to>
    <xdr:sp macro="" textlink="">
      <xdr:nvSpPr>
        <xdr:cNvPr id="548" name="楕円 547"/>
        <xdr:cNvSpPr/>
      </xdr:nvSpPr>
      <xdr:spPr>
        <a:xfrm>
          <a:off x="15430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55626</xdr:rowOff>
    </xdr:from>
    <xdr:to>
      <xdr:col>85</xdr:col>
      <xdr:colOff>127000</xdr:colOff>
      <xdr:row>107</xdr:row>
      <xdr:rowOff>105918</xdr:rowOff>
    </xdr:to>
    <xdr:cxnSp macro="">
      <xdr:nvCxnSpPr>
        <xdr:cNvPr id="549" name="直線コネクタ 548"/>
        <xdr:cNvCxnSpPr/>
      </xdr:nvCxnSpPr>
      <xdr:spPr>
        <a:xfrm flipV="1">
          <a:off x="15481300" y="184007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157242</xdr:rowOff>
    </xdr:from>
    <xdr:ext cx="405111" cy="259045"/>
    <xdr:sp macro="" textlink="">
      <xdr:nvSpPr>
        <xdr:cNvPr id="550" name="n_1aveValue【公民館】&#10;有形固定資産減価償却率"/>
        <xdr:cNvSpPr txBox="1"/>
      </xdr:nvSpPr>
      <xdr:spPr>
        <a:xfrm>
          <a:off x="15266044" y="178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33799</xdr:rowOff>
    </xdr:from>
    <xdr:ext cx="405111" cy="259045"/>
    <xdr:sp macro="" textlink="">
      <xdr:nvSpPr>
        <xdr:cNvPr id="551" name="n_2aveValue【公民館】&#10;有形固定資産減価償却率"/>
        <xdr:cNvSpPr txBox="1"/>
      </xdr:nvSpPr>
      <xdr:spPr>
        <a:xfrm>
          <a:off x="14389744" y="178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147845</xdr:rowOff>
    </xdr:from>
    <xdr:ext cx="405111" cy="259045"/>
    <xdr:sp macro="" textlink="">
      <xdr:nvSpPr>
        <xdr:cNvPr id="552" name="n_1mainValue【公民館】&#10;有形固定資産減価償却率"/>
        <xdr:cNvSpPr txBox="1"/>
      </xdr:nvSpPr>
      <xdr:spPr>
        <a:xfrm>
          <a:off x="15266044" y="184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1" name="テキスト ボックス 5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2" name="直線コネクタ 5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3" name="直線コネクタ 56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4" name="テキスト ボックス 56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5" name="直線コネクタ 56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6" name="テキスト ボックス 56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7" name="直線コネクタ 56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8" name="テキスト ボックス 56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9" name="直線コネクタ 56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0" name="テキスト ボックス 56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1" name="直線コネクタ 5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2" name="テキスト ボックス 5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574" name="直線コネクタ 573"/>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575"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576" name="直線コネクタ 575"/>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577"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578" name="直線コネクタ 577"/>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39133</xdr:rowOff>
    </xdr:from>
    <xdr:ext cx="469744" cy="259045"/>
    <xdr:sp macro="" textlink="">
      <xdr:nvSpPr>
        <xdr:cNvPr id="579" name="【公民館】&#10;一人当たり面積平均値テキスト"/>
        <xdr:cNvSpPr txBox="1"/>
      </xdr:nvSpPr>
      <xdr:spPr>
        <a:xfrm>
          <a:off x="22199600" y="1804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580" name="フローチャート: 判断 579"/>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581" name="フローチャート: 判断 580"/>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582" name="フローチャート: 判断 581"/>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82550</xdr:rowOff>
    </xdr:from>
    <xdr:to>
      <xdr:col>116</xdr:col>
      <xdr:colOff>114300</xdr:colOff>
      <xdr:row>108</xdr:row>
      <xdr:rowOff>12700</xdr:rowOff>
    </xdr:to>
    <xdr:sp macro="" textlink="">
      <xdr:nvSpPr>
        <xdr:cNvPr id="588" name="楕円 587"/>
        <xdr:cNvSpPr/>
      </xdr:nvSpPr>
      <xdr:spPr>
        <a:xfrm>
          <a:off x="22110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168927</xdr:rowOff>
    </xdr:from>
    <xdr:ext cx="469744" cy="259045"/>
    <xdr:sp macro="" textlink="">
      <xdr:nvSpPr>
        <xdr:cNvPr id="589" name="【公民館】&#10;一人当たり面積該当値テキスト"/>
        <xdr:cNvSpPr txBox="1"/>
      </xdr:nvSpPr>
      <xdr:spPr>
        <a:xfrm>
          <a:off x="22199600" y="183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590" name="楕円 589"/>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133350</xdr:rowOff>
    </xdr:from>
    <xdr:to>
      <xdr:col>116</xdr:col>
      <xdr:colOff>63500</xdr:colOff>
      <xdr:row>107</xdr:row>
      <xdr:rowOff>133350</xdr:rowOff>
    </xdr:to>
    <xdr:cxnSp macro="">
      <xdr:nvCxnSpPr>
        <xdr:cNvPr id="591" name="直線コネクタ 590"/>
        <xdr:cNvCxnSpPr/>
      </xdr:nvCxnSpPr>
      <xdr:spPr>
        <a:xfrm>
          <a:off x="21323300" y="1847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24655</xdr:rowOff>
    </xdr:from>
    <xdr:ext cx="469744" cy="259045"/>
    <xdr:sp macro="" textlink="">
      <xdr:nvSpPr>
        <xdr:cNvPr id="592" name="n_1aveValue【公民館】&#10;一人当たり面積"/>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593"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594" name="n_1mainValue【公民館】&#10;一人当たり面積"/>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5" name="正方形/長方形 5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6" name="正方形/長方形 5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7" name="テキスト ボックス 5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本町の有形固定資産（土地を除く）の占める割合は、有形固定資産額の現在簿価をもとに大別して、インフラ資産が</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％、事業用資産</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％、物品</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インフラ資産のうち、大部分を占めるのは「道路」で、インフラ資産額全体の約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％を占めている。本町では平成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年度に「猪名川町道路舗装修繕計画（舗装の個別施設計画）」を作成し、町道の路面性状調査の結果をもとに計画的な道路修繕を実施することで、</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舗装の長寿命化や維持修繕費のライフサイクルコスト縮減を図っている。また、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インフラ資産に占める割合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latin typeface="ＭＳ Ｐゴシック" panose="020B0600070205080204" pitchFamily="50" charset="-128"/>
              <a:ea typeface="ＭＳ Ｐゴシック" panose="020B0600070205080204" pitchFamily="50" charset="-128"/>
            </a:rPr>
            <a:t>「橋りょう」についても、損耗等の状況を把握するための橋梁カルテを作成し、橋りょうの状況に応じて順次長寿命化に資する修繕を実施している。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一方、事業用資産で最も多くの割合を占めるのが「学校施設」で、事業用資産額全体の約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を占めている。学校施設の減価償却率については、類似団体内の平均的な数値となっているが、現在中学校の再編を検討しているため、再編を実施すれば学校施設の減価償却率および一人当たり面積の指標に大きな影響があると考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31,494
31,327
90.33
10,212,103
9,919,993
231,963
6,637,951
7,645,594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119126</xdr:rowOff>
    </xdr:from>
    <xdr:to>
      <xdr:col>24</xdr:col>
      <xdr:colOff>114300</xdr:colOff>
      <xdr:row>38</xdr:row>
      <xdr:rowOff>49276</xdr:rowOff>
    </xdr:to>
    <xdr:sp macro="" textlink="">
      <xdr:nvSpPr>
        <xdr:cNvPr id="68" name="楕円 67"/>
        <xdr:cNvSpPr/>
      </xdr:nvSpPr>
      <xdr:spPr>
        <a:xfrm>
          <a:off x="45847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142003</xdr:rowOff>
    </xdr:from>
    <xdr:ext cx="405111" cy="259045"/>
    <xdr:sp macro="" textlink="">
      <xdr:nvSpPr>
        <xdr:cNvPr id="69" name="【図書館】&#10;有形固定資産減価償却率該当値テキスト"/>
        <xdr:cNvSpPr txBox="1"/>
      </xdr:nvSpPr>
      <xdr:spPr>
        <a:xfrm>
          <a:off x="4673600" y="631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169418</xdr:rowOff>
    </xdr:from>
    <xdr:to>
      <xdr:col>20</xdr:col>
      <xdr:colOff>38100</xdr:colOff>
      <xdr:row>38</xdr:row>
      <xdr:rowOff>99568</xdr:rowOff>
    </xdr:to>
    <xdr:sp macro="" textlink="">
      <xdr:nvSpPr>
        <xdr:cNvPr id="70" name="楕円 69"/>
        <xdr:cNvSpPr/>
      </xdr:nvSpPr>
      <xdr:spPr>
        <a:xfrm>
          <a:off x="3746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169926</xdr:rowOff>
    </xdr:from>
    <xdr:to>
      <xdr:col>24</xdr:col>
      <xdr:colOff>63500</xdr:colOff>
      <xdr:row>38</xdr:row>
      <xdr:rowOff>48768</xdr:rowOff>
    </xdr:to>
    <xdr:cxnSp macro="">
      <xdr:nvCxnSpPr>
        <xdr:cNvPr id="71" name="直線コネクタ 70"/>
        <xdr:cNvCxnSpPr/>
      </xdr:nvCxnSpPr>
      <xdr:spPr>
        <a:xfrm flipV="1">
          <a:off x="3797300" y="65135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19829</xdr:rowOff>
    </xdr:from>
    <xdr:ext cx="405111" cy="259045"/>
    <xdr:sp macro="" textlink="">
      <xdr:nvSpPr>
        <xdr:cNvPr id="72" name="n_1ave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65803</xdr:rowOff>
    </xdr:from>
    <xdr:ext cx="405111" cy="259045"/>
    <xdr:sp macro="" textlink="">
      <xdr:nvSpPr>
        <xdr:cNvPr id="73" name="n_2aveValue【図書館】&#10;有形固定資産減価償却率"/>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116095</xdr:rowOff>
    </xdr:from>
    <xdr:ext cx="405111" cy="259045"/>
    <xdr:sp macro="" textlink="">
      <xdr:nvSpPr>
        <xdr:cNvPr id="74" name="n_1mainValue【図書館】&#10;有形固定資産減価償却率"/>
        <xdr:cNvSpPr txBox="1"/>
      </xdr:nvSpPr>
      <xdr:spPr>
        <a:xfrm>
          <a:off x="35820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6" name="直線コネクタ 95"/>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7"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8" name="直線コネクタ 97"/>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9"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0" name="直線コネクタ 99"/>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1"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2" name="フローチャート: 判断 101"/>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3" name="フローチャート: 判断 102"/>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4" name="フローチャート: 判断 103"/>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52832</xdr:rowOff>
    </xdr:from>
    <xdr:to>
      <xdr:col>55</xdr:col>
      <xdr:colOff>50800</xdr:colOff>
      <xdr:row>38</xdr:row>
      <xdr:rowOff>154432</xdr:rowOff>
    </xdr:to>
    <xdr:sp macro="" textlink="">
      <xdr:nvSpPr>
        <xdr:cNvPr id="110" name="楕円 109"/>
        <xdr:cNvSpPr/>
      </xdr:nvSpPr>
      <xdr:spPr>
        <a:xfrm>
          <a:off x="104267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75709</xdr:rowOff>
    </xdr:from>
    <xdr:ext cx="469744" cy="259045"/>
    <xdr:sp macro="" textlink="">
      <xdr:nvSpPr>
        <xdr:cNvPr id="111" name="【図書館】&#10;一人当たり面積該当値テキスト"/>
        <xdr:cNvSpPr txBox="1"/>
      </xdr:nvSpPr>
      <xdr:spPr>
        <a:xfrm>
          <a:off x="10515600" y="641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57404</xdr:rowOff>
    </xdr:from>
    <xdr:to>
      <xdr:col>50</xdr:col>
      <xdr:colOff>165100</xdr:colOff>
      <xdr:row>38</xdr:row>
      <xdr:rowOff>159004</xdr:rowOff>
    </xdr:to>
    <xdr:sp macro="" textlink="">
      <xdr:nvSpPr>
        <xdr:cNvPr id="112" name="楕円 111"/>
        <xdr:cNvSpPr/>
      </xdr:nvSpPr>
      <xdr:spPr>
        <a:xfrm>
          <a:off x="9588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103632</xdr:rowOff>
    </xdr:from>
    <xdr:to>
      <xdr:col>55</xdr:col>
      <xdr:colOff>0</xdr:colOff>
      <xdr:row>38</xdr:row>
      <xdr:rowOff>108204</xdr:rowOff>
    </xdr:to>
    <xdr:cxnSp macro="">
      <xdr:nvCxnSpPr>
        <xdr:cNvPr id="113" name="直線コネクタ 112"/>
        <xdr:cNvCxnSpPr/>
      </xdr:nvCxnSpPr>
      <xdr:spPr>
        <a:xfrm flipV="1">
          <a:off x="9639300" y="66187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67835</xdr:rowOff>
    </xdr:from>
    <xdr:ext cx="469744" cy="259045"/>
    <xdr:sp macro="" textlink="">
      <xdr:nvSpPr>
        <xdr:cNvPr id="114" name="n_1aveValue【図書館】&#10;一人当たり面積"/>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125239</xdr:rowOff>
    </xdr:from>
    <xdr:ext cx="469744" cy="259045"/>
    <xdr:sp macro="" textlink="">
      <xdr:nvSpPr>
        <xdr:cNvPr id="115"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4081</xdr:rowOff>
    </xdr:from>
    <xdr:ext cx="469744" cy="259045"/>
    <xdr:sp macro="" textlink="">
      <xdr:nvSpPr>
        <xdr:cNvPr id="116" name="n_1mainValue【図書館】&#10;一人当たり面積"/>
        <xdr:cNvSpPr txBox="1"/>
      </xdr:nvSpPr>
      <xdr:spPr>
        <a:xfrm>
          <a:off x="9391727"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2" name="直線コネクタ 141"/>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3"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44" name="直線コネクタ 143"/>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5"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6" name="直線コネクタ 14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153324</xdr:rowOff>
    </xdr:from>
    <xdr:ext cx="405111" cy="259045"/>
    <xdr:sp macro="" textlink="">
      <xdr:nvSpPr>
        <xdr:cNvPr id="147" name="【体育館・プール】&#10;有形固定資産減価償却率平均値テキスト"/>
        <xdr:cNvSpPr txBox="1"/>
      </xdr:nvSpPr>
      <xdr:spPr>
        <a:xfrm>
          <a:off x="4673600" y="9925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8" name="フローチャート: 判断 147"/>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9" name="フローチャート: 判断 148"/>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0" name="フローチャート: 判断 149"/>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114119</xdr:rowOff>
    </xdr:from>
    <xdr:to>
      <xdr:col>24</xdr:col>
      <xdr:colOff>114300</xdr:colOff>
      <xdr:row>60</xdr:row>
      <xdr:rowOff>44269</xdr:rowOff>
    </xdr:to>
    <xdr:sp macro="" textlink="">
      <xdr:nvSpPr>
        <xdr:cNvPr id="156" name="楕円 155"/>
        <xdr:cNvSpPr/>
      </xdr:nvSpPr>
      <xdr:spPr>
        <a:xfrm>
          <a:off x="45847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92546</xdr:rowOff>
    </xdr:from>
    <xdr:ext cx="405111" cy="259045"/>
    <xdr:sp macro="" textlink="">
      <xdr:nvSpPr>
        <xdr:cNvPr id="157" name="【体育館・プール】&#10;有形固定資産減価償却率該当値テキスト"/>
        <xdr:cNvSpPr txBox="1"/>
      </xdr:nvSpPr>
      <xdr:spPr>
        <a:xfrm>
          <a:off x="4673600"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151674</xdr:rowOff>
    </xdr:from>
    <xdr:to>
      <xdr:col>20</xdr:col>
      <xdr:colOff>38100</xdr:colOff>
      <xdr:row>60</xdr:row>
      <xdr:rowOff>81824</xdr:rowOff>
    </xdr:to>
    <xdr:sp macro="" textlink="">
      <xdr:nvSpPr>
        <xdr:cNvPr id="158" name="楕円 157"/>
        <xdr:cNvSpPr/>
      </xdr:nvSpPr>
      <xdr:spPr>
        <a:xfrm>
          <a:off x="3746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164919</xdr:rowOff>
    </xdr:from>
    <xdr:to>
      <xdr:col>24</xdr:col>
      <xdr:colOff>63500</xdr:colOff>
      <xdr:row>60</xdr:row>
      <xdr:rowOff>31024</xdr:rowOff>
    </xdr:to>
    <xdr:cxnSp macro="">
      <xdr:nvCxnSpPr>
        <xdr:cNvPr id="159" name="直線コネクタ 158"/>
        <xdr:cNvCxnSpPr/>
      </xdr:nvCxnSpPr>
      <xdr:spPr>
        <a:xfrm flipV="1">
          <a:off x="3797300" y="1028046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101617</xdr:rowOff>
    </xdr:from>
    <xdr:ext cx="405111" cy="259045"/>
    <xdr:sp macro="" textlink="">
      <xdr:nvSpPr>
        <xdr:cNvPr id="160" name="n_1aveValue【体育館・プール】&#10;有形固定資産減価償却率"/>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61"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72951</xdr:rowOff>
    </xdr:from>
    <xdr:ext cx="405111" cy="259045"/>
    <xdr:sp macro="" textlink="">
      <xdr:nvSpPr>
        <xdr:cNvPr id="162" name="n_1mainValue【体育館・プール】&#10;有形固定資産減価償却率"/>
        <xdr:cNvSpPr txBox="1"/>
      </xdr:nvSpPr>
      <xdr:spPr>
        <a:xfrm>
          <a:off x="35820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6" name="直線コネクタ 185"/>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7"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8" name="直線コネクタ 187"/>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9"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0" name="直線コネクタ 189"/>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91"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92" name="フローチャート: 判断 191"/>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93" name="フローチャート: 判断 192"/>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194" name="フローチャート: 判断 193"/>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90170</xdr:rowOff>
    </xdr:from>
    <xdr:to>
      <xdr:col>55</xdr:col>
      <xdr:colOff>50800</xdr:colOff>
      <xdr:row>58</xdr:row>
      <xdr:rowOff>20320</xdr:rowOff>
    </xdr:to>
    <xdr:sp macro="" textlink="">
      <xdr:nvSpPr>
        <xdr:cNvPr id="200" name="楕円 199"/>
        <xdr:cNvSpPr/>
      </xdr:nvSpPr>
      <xdr:spPr>
        <a:xfrm>
          <a:off x="104267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113047</xdr:rowOff>
    </xdr:from>
    <xdr:ext cx="469744" cy="259045"/>
    <xdr:sp macro="" textlink="">
      <xdr:nvSpPr>
        <xdr:cNvPr id="201" name="【体育館・プール】&#10;一人当たり面積該当値テキスト"/>
        <xdr:cNvSpPr txBox="1"/>
      </xdr:nvSpPr>
      <xdr:spPr>
        <a:xfrm>
          <a:off x="10515600"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97790</xdr:rowOff>
    </xdr:from>
    <xdr:to>
      <xdr:col>50</xdr:col>
      <xdr:colOff>165100</xdr:colOff>
      <xdr:row>58</xdr:row>
      <xdr:rowOff>27940</xdr:rowOff>
    </xdr:to>
    <xdr:sp macro="" textlink="">
      <xdr:nvSpPr>
        <xdr:cNvPr id="202" name="楕円 201"/>
        <xdr:cNvSpPr/>
      </xdr:nvSpPr>
      <xdr:spPr>
        <a:xfrm>
          <a:off x="9588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140970</xdr:rowOff>
    </xdr:from>
    <xdr:to>
      <xdr:col>55</xdr:col>
      <xdr:colOff>0</xdr:colOff>
      <xdr:row>57</xdr:row>
      <xdr:rowOff>148590</xdr:rowOff>
    </xdr:to>
    <xdr:cxnSp macro="">
      <xdr:nvCxnSpPr>
        <xdr:cNvPr id="203" name="直線コネクタ 202"/>
        <xdr:cNvCxnSpPr/>
      </xdr:nvCxnSpPr>
      <xdr:spPr>
        <a:xfrm flipV="1">
          <a:off x="9639300" y="9913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04"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05"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44467</xdr:rowOff>
    </xdr:from>
    <xdr:ext cx="469744" cy="259045"/>
    <xdr:sp macro="" textlink="">
      <xdr:nvSpPr>
        <xdr:cNvPr id="206" name="n_1mainValue【体育館・プール】&#10;一人当たり面積"/>
        <xdr:cNvSpPr txBox="1"/>
      </xdr:nvSpPr>
      <xdr:spPr>
        <a:xfrm>
          <a:off x="93917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5" name="テキスト ボックス 22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29" name="直線コネクタ 228"/>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30"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31" name="直線コネクタ 230"/>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2"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3" name="直線コネクタ 232"/>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106190</xdr:rowOff>
    </xdr:from>
    <xdr:ext cx="405111" cy="259045"/>
    <xdr:sp macro="" textlink="">
      <xdr:nvSpPr>
        <xdr:cNvPr id="234" name="【福祉施設】&#10;有形固定資産減価償却率平均値テキスト"/>
        <xdr:cNvSpPr txBox="1"/>
      </xdr:nvSpPr>
      <xdr:spPr>
        <a:xfrm>
          <a:off x="4673600" y="14336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35" name="フローチャート: 判断 234"/>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36" name="フローチャート: 判断 235"/>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42163</xdr:rowOff>
    </xdr:from>
    <xdr:to>
      <xdr:col>15</xdr:col>
      <xdr:colOff>101600</xdr:colOff>
      <xdr:row>84</xdr:row>
      <xdr:rowOff>143763</xdr:rowOff>
    </xdr:to>
    <xdr:sp macro="" textlink="">
      <xdr:nvSpPr>
        <xdr:cNvPr id="237" name="フローチャート: 判断 236"/>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97028</xdr:rowOff>
    </xdr:from>
    <xdr:to>
      <xdr:col>24</xdr:col>
      <xdr:colOff>114300</xdr:colOff>
      <xdr:row>86</xdr:row>
      <xdr:rowOff>27178</xdr:rowOff>
    </xdr:to>
    <xdr:sp macro="" textlink="">
      <xdr:nvSpPr>
        <xdr:cNvPr id="243" name="楕円 242"/>
        <xdr:cNvSpPr/>
      </xdr:nvSpPr>
      <xdr:spPr>
        <a:xfrm>
          <a:off x="45847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75455</xdr:rowOff>
    </xdr:from>
    <xdr:ext cx="405111" cy="259045"/>
    <xdr:sp macro="" textlink="">
      <xdr:nvSpPr>
        <xdr:cNvPr id="244" name="【福祉施設】&#10;有形固定資産減価償却率該当値テキスト"/>
        <xdr:cNvSpPr txBox="1"/>
      </xdr:nvSpPr>
      <xdr:spPr>
        <a:xfrm>
          <a:off x="4673600" y="1464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145035</xdr:rowOff>
    </xdr:from>
    <xdr:to>
      <xdr:col>20</xdr:col>
      <xdr:colOff>38100</xdr:colOff>
      <xdr:row>86</xdr:row>
      <xdr:rowOff>75185</xdr:rowOff>
    </xdr:to>
    <xdr:sp macro="" textlink="">
      <xdr:nvSpPr>
        <xdr:cNvPr id="245" name="楕円 244"/>
        <xdr:cNvSpPr/>
      </xdr:nvSpPr>
      <xdr:spPr>
        <a:xfrm>
          <a:off x="3746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147828</xdr:rowOff>
    </xdr:from>
    <xdr:to>
      <xdr:col>24</xdr:col>
      <xdr:colOff>63500</xdr:colOff>
      <xdr:row>86</xdr:row>
      <xdr:rowOff>24385</xdr:rowOff>
    </xdr:to>
    <xdr:cxnSp macro="">
      <xdr:nvCxnSpPr>
        <xdr:cNvPr id="246" name="直線コネクタ 245"/>
        <xdr:cNvCxnSpPr/>
      </xdr:nvCxnSpPr>
      <xdr:spPr>
        <a:xfrm flipV="1">
          <a:off x="3797300" y="14721078"/>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16273</xdr:rowOff>
    </xdr:from>
    <xdr:ext cx="405111" cy="259045"/>
    <xdr:sp macro="" textlink="">
      <xdr:nvSpPr>
        <xdr:cNvPr id="247" name="n_1aveValue【福祉施設】&#10;有形固定資産減価償却率"/>
        <xdr:cNvSpPr txBox="1"/>
      </xdr:nvSpPr>
      <xdr:spPr>
        <a:xfrm>
          <a:off x="3582044" y="1424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160290</xdr:rowOff>
    </xdr:from>
    <xdr:ext cx="405111" cy="259045"/>
    <xdr:sp macro="" textlink="">
      <xdr:nvSpPr>
        <xdr:cNvPr id="248" name="n_2aveValue【福祉施設】&#10;有形固定資産減価償却率"/>
        <xdr:cNvSpPr txBox="1"/>
      </xdr:nvSpPr>
      <xdr:spPr>
        <a:xfrm>
          <a:off x="2705744"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66312</xdr:rowOff>
    </xdr:from>
    <xdr:ext cx="405111" cy="259045"/>
    <xdr:sp macro="" textlink="">
      <xdr:nvSpPr>
        <xdr:cNvPr id="249" name="n_1mainValue【福祉施設】&#10;有形固定資産減価償却率"/>
        <xdr:cNvSpPr txBox="1"/>
      </xdr:nvSpPr>
      <xdr:spPr>
        <a:xfrm>
          <a:off x="3582044" y="1481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0" name="直線コネクタ 25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1" name="テキスト ボックス 26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2" name="直線コネクタ 26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3" name="テキスト ボックス 26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4" name="直線コネクタ 26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5" name="テキスト ボックス 26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6" name="直線コネクタ 26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7" name="テキスト ボックス 26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71" name="直線コネクタ 270"/>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2"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3" name="直線コネクタ 272"/>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74"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75" name="直線コネクタ 274"/>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76" name="【福祉施設】&#10;一人当たり面積平均値テキスト"/>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77" name="フローチャート: 判断 276"/>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78" name="フローチャート: 判断 277"/>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79" name="フローチャート: 判断 278"/>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0" name="テキスト ボックス 27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1" name="テキスト ボックス 28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2" name="テキスト ボックス 28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3" name="テキスト ボックス 28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4" name="テキスト ボックス 28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167894</xdr:rowOff>
    </xdr:from>
    <xdr:to>
      <xdr:col>55</xdr:col>
      <xdr:colOff>50800</xdr:colOff>
      <xdr:row>80</xdr:row>
      <xdr:rowOff>98044</xdr:rowOff>
    </xdr:to>
    <xdr:sp macro="" textlink="">
      <xdr:nvSpPr>
        <xdr:cNvPr id="285" name="楕円 284"/>
        <xdr:cNvSpPr/>
      </xdr:nvSpPr>
      <xdr:spPr>
        <a:xfrm>
          <a:off x="10426700" y="137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19321</xdr:rowOff>
    </xdr:from>
    <xdr:ext cx="469744" cy="259045"/>
    <xdr:sp macro="" textlink="">
      <xdr:nvSpPr>
        <xdr:cNvPr id="286" name="【福祉施設】&#10;一人当たり面積該当値テキスト"/>
        <xdr:cNvSpPr txBox="1"/>
      </xdr:nvSpPr>
      <xdr:spPr>
        <a:xfrm>
          <a:off x="10515600" y="1356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5587</xdr:rowOff>
    </xdr:from>
    <xdr:to>
      <xdr:col>50</xdr:col>
      <xdr:colOff>165100</xdr:colOff>
      <xdr:row>80</xdr:row>
      <xdr:rowOff>107187</xdr:rowOff>
    </xdr:to>
    <xdr:sp macro="" textlink="">
      <xdr:nvSpPr>
        <xdr:cNvPr id="287" name="楕円 286"/>
        <xdr:cNvSpPr/>
      </xdr:nvSpPr>
      <xdr:spPr>
        <a:xfrm>
          <a:off x="95885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47244</xdr:rowOff>
    </xdr:from>
    <xdr:to>
      <xdr:col>55</xdr:col>
      <xdr:colOff>0</xdr:colOff>
      <xdr:row>80</xdr:row>
      <xdr:rowOff>56387</xdr:rowOff>
    </xdr:to>
    <xdr:cxnSp macro="">
      <xdr:nvCxnSpPr>
        <xdr:cNvPr id="288" name="直線コネクタ 287"/>
        <xdr:cNvCxnSpPr/>
      </xdr:nvCxnSpPr>
      <xdr:spPr>
        <a:xfrm flipV="1">
          <a:off x="9639300" y="137632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289" name="n_1aveValue【福祉施設】&#10;一人当たり面積"/>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290" name="n_2aveValue【福祉施設】&#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123714</xdr:rowOff>
    </xdr:from>
    <xdr:ext cx="469744" cy="259045"/>
    <xdr:sp macro="" textlink="">
      <xdr:nvSpPr>
        <xdr:cNvPr id="291" name="n_1mainValue【福祉施設】&#10;一人当たり面積"/>
        <xdr:cNvSpPr txBox="1"/>
      </xdr:nvSpPr>
      <xdr:spPr>
        <a:xfrm>
          <a:off x="9391727" y="1349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0" name="テキスト ボックス 29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1" name="直線コネクタ 30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2" name="テキスト ボックス 30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3" name="直線コネクタ 30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4" name="テキスト ボックス 30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5" name="直線コネクタ 30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6" name="テキスト ボックス 30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7" name="直線コネクタ 30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8" name="テキスト ボックス 30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9" name="直線コネクタ 30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0" name="テキスト ボックス 30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1" name="直線コネクタ 31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2" name="テキスト ボックス 31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3" name="直線コネクタ 31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4" name="テキスト ボックス 31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16" name="直線コネクタ 315"/>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17"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18" name="直線コネクタ 317"/>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19"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0" name="直線コネクタ 31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321" name="【市民会館】&#10;有形固定資産減価償却率平均値テキスト"/>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322" name="フローチャート: 判断 321"/>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23" name="フローチャート: 判断 322"/>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13970</xdr:rowOff>
    </xdr:from>
    <xdr:to>
      <xdr:col>15</xdr:col>
      <xdr:colOff>101600</xdr:colOff>
      <xdr:row>105</xdr:row>
      <xdr:rowOff>115570</xdr:rowOff>
    </xdr:to>
    <xdr:sp macro="" textlink="">
      <xdr:nvSpPr>
        <xdr:cNvPr id="324" name="フローチャート: 判断 323"/>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5" name="テキスト ボックス 32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6" name="テキスト ボックス 32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7" name="テキスト ボックス 32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8" name="テキスト ボックス 32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9" name="テキスト ボックス 32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120650</xdr:rowOff>
    </xdr:from>
    <xdr:to>
      <xdr:col>24</xdr:col>
      <xdr:colOff>114300</xdr:colOff>
      <xdr:row>100</xdr:row>
      <xdr:rowOff>50800</xdr:rowOff>
    </xdr:to>
    <xdr:sp macro="" textlink="">
      <xdr:nvSpPr>
        <xdr:cNvPr id="330" name="楕円 329"/>
        <xdr:cNvSpPr/>
      </xdr:nvSpPr>
      <xdr:spPr>
        <a:xfrm>
          <a:off x="4584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73677</xdr:rowOff>
    </xdr:from>
    <xdr:ext cx="469744" cy="259045"/>
    <xdr:sp macro="" textlink="">
      <xdr:nvSpPr>
        <xdr:cNvPr id="331" name="【市民会館】&#10;有形固定資産減価償却率該当値テキスト"/>
        <xdr:cNvSpPr txBox="1"/>
      </xdr:nvSpPr>
      <xdr:spPr>
        <a:xfrm>
          <a:off x="4673600" y="170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139700</xdr:rowOff>
    </xdr:from>
    <xdr:to>
      <xdr:col>20</xdr:col>
      <xdr:colOff>38100</xdr:colOff>
      <xdr:row>100</xdr:row>
      <xdr:rowOff>69850</xdr:rowOff>
    </xdr:to>
    <xdr:sp macro="" textlink="">
      <xdr:nvSpPr>
        <xdr:cNvPr id="332" name="楕円 331"/>
        <xdr:cNvSpPr/>
      </xdr:nvSpPr>
      <xdr:spPr>
        <a:xfrm>
          <a:off x="3746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0</xdr:rowOff>
    </xdr:from>
    <xdr:to>
      <xdr:col>24</xdr:col>
      <xdr:colOff>63500</xdr:colOff>
      <xdr:row>100</xdr:row>
      <xdr:rowOff>19050</xdr:rowOff>
    </xdr:to>
    <xdr:cxnSp macro="">
      <xdr:nvCxnSpPr>
        <xdr:cNvPr id="333" name="直線コネクタ 332"/>
        <xdr:cNvCxnSpPr/>
      </xdr:nvCxnSpPr>
      <xdr:spPr>
        <a:xfrm flipV="1">
          <a:off x="3797300" y="17145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108602</xdr:rowOff>
    </xdr:from>
    <xdr:ext cx="405111" cy="259045"/>
    <xdr:sp macro="" textlink="">
      <xdr:nvSpPr>
        <xdr:cNvPr id="334" name="n_1aveValue【市民会館】&#10;有形固定資産減価償却率"/>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132097</xdr:rowOff>
    </xdr:from>
    <xdr:ext cx="405111" cy="259045"/>
    <xdr:sp macro="" textlink="">
      <xdr:nvSpPr>
        <xdr:cNvPr id="335" name="n_2aveValue【市民会館】&#10;有形固定資産減価償却率"/>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86377</xdr:rowOff>
    </xdr:from>
    <xdr:ext cx="405111" cy="259045"/>
    <xdr:sp macro="" textlink="">
      <xdr:nvSpPr>
        <xdr:cNvPr id="336" name="n_1mainValue【市民会館】&#10;有形固定資産減価償却率"/>
        <xdr:cNvSpPr txBox="1"/>
      </xdr:nvSpPr>
      <xdr:spPr>
        <a:xfrm>
          <a:off x="35820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62" name="直線コネクタ 361"/>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63"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64" name="直線コネクタ 363"/>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65"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66" name="直線コネクタ 365"/>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170741</xdr:rowOff>
    </xdr:from>
    <xdr:ext cx="469744" cy="259045"/>
    <xdr:sp macro="" textlink="">
      <xdr:nvSpPr>
        <xdr:cNvPr id="367" name="【市民会館】&#10;一人当たり面積平均値テキスト"/>
        <xdr:cNvSpPr txBox="1"/>
      </xdr:nvSpPr>
      <xdr:spPr>
        <a:xfrm>
          <a:off x="10515600" y="1800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68" name="フローチャート: 判断 367"/>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69" name="フローチャート: 判断 368"/>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70" name="フローチャート: 判断 369"/>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103777</xdr:rowOff>
    </xdr:from>
    <xdr:to>
      <xdr:col>55</xdr:col>
      <xdr:colOff>50800</xdr:colOff>
      <xdr:row>109</xdr:row>
      <xdr:rowOff>33927</xdr:rowOff>
    </xdr:to>
    <xdr:sp macro="" textlink="">
      <xdr:nvSpPr>
        <xdr:cNvPr id="376" name="楕円 375"/>
        <xdr:cNvSpPr/>
      </xdr:nvSpPr>
      <xdr:spPr>
        <a:xfrm>
          <a:off x="104267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18704</xdr:rowOff>
    </xdr:from>
    <xdr:ext cx="469744" cy="259045"/>
    <xdr:sp macro="" textlink="">
      <xdr:nvSpPr>
        <xdr:cNvPr id="377" name="【市民会館】&#10;一人当たり面積該当値テキスト"/>
        <xdr:cNvSpPr txBox="1"/>
      </xdr:nvSpPr>
      <xdr:spPr>
        <a:xfrm>
          <a:off x="10515600" y="18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103777</xdr:rowOff>
    </xdr:from>
    <xdr:to>
      <xdr:col>50</xdr:col>
      <xdr:colOff>165100</xdr:colOff>
      <xdr:row>109</xdr:row>
      <xdr:rowOff>33927</xdr:rowOff>
    </xdr:to>
    <xdr:sp macro="" textlink="">
      <xdr:nvSpPr>
        <xdr:cNvPr id="378" name="楕円 377"/>
        <xdr:cNvSpPr/>
      </xdr:nvSpPr>
      <xdr:spPr>
        <a:xfrm>
          <a:off x="9588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154577</xdr:rowOff>
    </xdr:from>
    <xdr:to>
      <xdr:col>55</xdr:col>
      <xdr:colOff>0</xdr:colOff>
      <xdr:row>108</xdr:row>
      <xdr:rowOff>154577</xdr:rowOff>
    </xdr:to>
    <xdr:cxnSp macro="">
      <xdr:nvCxnSpPr>
        <xdr:cNvPr id="379" name="直線コネクタ 378"/>
        <xdr:cNvCxnSpPr/>
      </xdr:nvCxnSpPr>
      <xdr:spPr>
        <a:xfrm>
          <a:off x="9639300" y="1867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136996</xdr:rowOff>
    </xdr:from>
    <xdr:ext cx="469744" cy="259045"/>
    <xdr:sp macro="" textlink="">
      <xdr:nvSpPr>
        <xdr:cNvPr id="380" name="n_1aveValue【市民会館】&#10;一人当たり面積"/>
        <xdr:cNvSpPr txBox="1"/>
      </xdr:nvSpPr>
      <xdr:spPr>
        <a:xfrm>
          <a:off x="9391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381" name="n_2aveValue【市民会館】&#10;一人当たり面積"/>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25054</xdr:rowOff>
    </xdr:from>
    <xdr:ext cx="469744" cy="259045"/>
    <xdr:sp macro="" textlink="">
      <xdr:nvSpPr>
        <xdr:cNvPr id="382" name="n_1mainValue【市民会館】&#10;一人当たり面積"/>
        <xdr:cNvSpPr txBox="1"/>
      </xdr:nvSpPr>
      <xdr:spPr>
        <a:xfrm>
          <a:off x="93917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3" name="テキスト ボックス 40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407" name="直線コネクタ 406"/>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408"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409" name="直線コネクタ 408"/>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10"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11" name="直線コネクタ 410"/>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412"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413" name="フローチャート: 判断 412"/>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14" name="フローチャート: 判断 413"/>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15" name="フローチャート: 判断 414"/>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38735</xdr:rowOff>
    </xdr:from>
    <xdr:to>
      <xdr:col>85</xdr:col>
      <xdr:colOff>177800</xdr:colOff>
      <xdr:row>42</xdr:row>
      <xdr:rowOff>140335</xdr:rowOff>
    </xdr:to>
    <xdr:sp macro="" textlink="">
      <xdr:nvSpPr>
        <xdr:cNvPr id="421" name="楕円 420"/>
        <xdr:cNvSpPr/>
      </xdr:nvSpPr>
      <xdr:spPr>
        <a:xfrm>
          <a:off x="16268700" y="7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125112</xdr:rowOff>
    </xdr:from>
    <xdr:ext cx="405111" cy="259045"/>
    <xdr:sp macro="" textlink="">
      <xdr:nvSpPr>
        <xdr:cNvPr id="422" name="【一般廃棄物処理施設】&#10;有形固定資産減価償却率該当値テキスト"/>
        <xdr:cNvSpPr txBox="1"/>
      </xdr:nvSpPr>
      <xdr:spPr>
        <a:xfrm>
          <a:off x="16357600" y="715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423" name="楕円 422"/>
        <xdr:cNvSpPr/>
      </xdr:nvSpPr>
      <xdr:spPr>
        <a:xfrm>
          <a:off x="1543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102870</xdr:rowOff>
    </xdr:from>
    <xdr:to>
      <xdr:col>85</xdr:col>
      <xdr:colOff>127000</xdr:colOff>
      <xdr:row>42</xdr:row>
      <xdr:rowOff>89535</xdr:rowOff>
    </xdr:to>
    <xdr:cxnSp macro="">
      <xdr:nvCxnSpPr>
        <xdr:cNvPr id="424" name="直線コネクタ 423"/>
        <xdr:cNvCxnSpPr/>
      </xdr:nvCxnSpPr>
      <xdr:spPr>
        <a:xfrm>
          <a:off x="15481300" y="6789420"/>
          <a:ext cx="838200" cy="50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425"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26"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144797</xdr:rowOff>
    </xdr:from>
    <xdr:ext cx="405111" cy="259045"/>
    <xdr:sp macro="" textlink="">
      <xdr:nvSpPr>
        <xdr:cNvPr id="427" name="n_1mainValue【一般廃棄物処理施設】&#10;有形固定資産減価償却率"/>
        <xdr:cNvSpPr txBox="1"/>
      </xdr:nvSpPr>
      <xdr:spPr>
        <a:xfrm>
          <a:off x="152660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9" name="テキスト ボックス 43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1" name="テキスト ボックス 44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3" name="テキスト ボックス 44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5" name="テキスト ボックス 44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7" name="テキスト ボックス 4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449" name="直線コネクタ 448"/>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450"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51" name="直線コネクタ 450"/>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52"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53" name="直線コネクタ 452"/>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454" name="【一般廃棄物処理施設】&#10;一人当たり有形固定資産（償却資産）額平均値テキスト"/>
        <xdr:cNvSpPr txBox="1"/>
      </xdr:nvSpPr>
      <xdr:spPr>
        <a:xfrm>
          <a:off x="22199600" y="65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55" name="フローチャート: 判断 454"/>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56" name="フローチャート: 判断 455"/>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457" name="フローチャート: 判断 456"/>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5421</xdr:rowOff>
    </xdr:from>
    <xdr:to>
      <xdr:col>116</xdr:col>
      <xdr:colOff>114300</xdr:colOff>
      <xdr:row>40</xdr:row>
      <xdr:rowOff>107021</xdr:rowOff>
    </xdr:to>
    <xdr:sp macro="" textlink="">
      <xdr:nvSpPr>
        <xdr:cNvPr id="463" name="楕円 462"/>
        <xdr:cNvSpPr/>
      </xdr:nvSpPr>
      <xdr:spPr>
        <a:xfrm>
          <a:off x="22110700" y="686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155298</xdr:rowOff>
    </xdr:from>
    <xdr:ext cx="534377" cy="259045"/>
    <xdr:sp macro="" textlink="">
      <xdr:nvSpPr>
        <xdr:cNvPr id="464" name="【一般廃棄物処理施設】&#10;一人当たり有形固定資産（償却資産）額該当値テキスト"/>
        <xdr:cNvSpPr txBox="1"/>
      </xdr:nvSpPr>
      <xdr:spPr>
        <a:xfrm>
          <a:off x="22199600" y="684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140038</xdr:rowOff>
    </xdr:from>
    <xdr:to>
      <xdr:col>112</xdr:col>
      <xdr:colOff>38100</xdr:colOff>
      <xdr:row>40</xdr:row>
      <xdr:rowOff>70188</xdr:rowOff>
    </xdr:to>
    <xdr:sp macro="" textlink="">
      <xdr:nvSpPr>
        <xdr:cNvPr id="465" name="楕円 464"/>
        <xdr:cNvSpPr/>
      </xdr:nvSpPr>
      <xdr:spPr>
        <a:xfrm>
          <a:off x="21272500" y="682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19388</xdr:rowOff>
    </xdr:from>
    <xdr:to>
      <xdr:col>116</xdr:col>
      <xdr:colOff>63500</xdr:colOff>
      <xdr:row>40</xdr:row>
      <xdr:rowOff>56221</xdr:rowOff>
    </xdr:to>
    <xdr:cxnSp macro="">
      <xdr:nvCxnSpPr>
        <xdr:cNvPr id="466" name="直線コネクタ 465"/>
        <xdr:cNvCxnSpPr/>
      </xdr:nvCxnSpPr>
      <xdr:spPr>
        <a:xfrm>
          <a:off x="21323300" y="6877388"/>
          <a:ext cx="838200" cy="3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42852</xdr:rowOff>
    </xdr:from>
    <xdr:ext cx="534377" cy="259045"/>
    <xdr:sp macro="" textlink="">
      <xdr:nvSpPr>
        <xdr:cNvPr id="467"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78171</xdr:rowOff>
    </xdr:from>
    <xdr:ext cx="534377" cy="259045"/>
    <xdr:sp macro="" textlink="">
      <xdr:nvSpPr>
        <xdr:cNvPr id="468"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61315</xdr:rowOff>
    </xdr:from>
    <xdr:ext cx="534377" cy="259045"/>
    <xdr:sp macro="" textlink="">
      <xdr:nvSpPr>
        <xdr:cNvPr id="469" name="n_1mainValue【一般廃棄物処理施設】&#10;一人当たり有形固定資産（償却資産）額"/>
        <xdr:cNvSpPr txBox="1"/>
      </xdr:nvSpPr>
      <xdr:spPr>
        <a:xfrm>
          <a:off x="21043411" y="691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0" name="テキスト ボックス 47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0" name="テキスト ボックス 48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94" name="直線コネクタ 493"/>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95"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96" name="直線コネクタ 495"/>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97"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98" name="直線コネクタ 497"/>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499"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500" name="フローチャート: 判断 499"/>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501" name="フローチャート: 判断 500"/>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153035</xdr:rowOff>
    </xdr:from>
    <xdr:to>
      <xdr:col>76</xdr:col>
      <xdr:colOff>165100</xdr:colOff>
      <xdr:row>62</xdr:row>
      <xdr:rowOff>83185</xdr:rowOff>
    </xdr:to>
    <xdr:sp macro="" textlink="">
      <xdr:nvSpPr>
        <xdr:cNvPr id="502" name="フローチャート: 判断 501"/>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508" name="楕円 507"/>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67327</xdr:rowOff>
    </xdr:from>
    <xdr:ext cx="405111" cy="259045"/>
    <xdr:sp macro="" textlink="">
      <xdr:nvSpPr>
        <xdr:cNvPr id="509" name="【保健センター・保健所】&#10;有形固定資産減価償却率該当値テキスト"/>
        <xdr:cNvSpPr txBox="1"/>
      </xdr:nvSpPr>
      <xdr:spPr>
        <a:xfrm>
          <a:off x="16357600"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510" name="楕円 509"/>
        <xdr:cNvSpPr/>
      </xdr:nvSpPr>
      <xdr:spPr>
        <a:xfrm>
          <a:off x="15430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133350</xdr:rowOff>
    </xdr:to>
    <xdr:cxnSp macro="">
      <xdr:nvCxnSpPr>
        <xdr:cNvPr id="511" name="直線コネクタ 510"/>
        <xdr:cNvCxnSpPr/>
      </xdr:nvCxnSpPr>
      <xdr:spPr>
        <a:xfrm flipV="1">
          <a:off x="154813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167657</xdr:rowOff>
    </xdr:from>
    <xdr:ext cx="405111" cy="259045"/>
    <xdr:sp macro="" textlink="">
      <xdr:nvSpPr>
        <xdr:cNvPr id="512"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99712</xdr:rowOff>
    </xdr:from>
    <xdr:ext cx="405111" cy="259045"/>
    <xdr:sp macro="" textlink="">
      <xdr:nvSpPr>
        <xdr:cNvPr id="513" name="n_2aveValue【保健センター・保健所】&#10;有形固定資産減価償却率"/>
        <xdr:cNvSpPr txBox="1"/>
      </xdr:nvSpPr>
      <xdr:spPr>
        <a:xfrm>
          <a:off x="14389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29227</xdr:rowOff>
    </xdr:from>
    <xdr:ext cx="405111" cy="259045"/>
    <xdr:sp macro="" textlink="">
      <xdr:nvSpPr>
        <xdr:cNvPr id="514" name="n_1mainValue【保健センター・保健所】&#10;有形固定資産減価償却率"/>
        <xdr:cNvSpPr txBox="1"/>
      </xdr:nvSpPr>
      <xdr:spPr>
        <a:xfrm>
          <a:off x="15266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5" name="直線コネクタ 52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6" name="テキスト ボックス 52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7" name="直線コネクタ 52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8" name="テキスト ボックス 52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9" name="直線コネクタ 52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0" name="テキスト ボックス 52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1" name="直線コネクタ 53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2" name="テキスト ボックス 53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3" name="直線コネクタ 53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4" name="テキスト ボックス 53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5" name="直線コネクタ 53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6" name="テキスト ボックス 53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540" name="直線コネクタ 539"/>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41"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42" name="直線コネクタ 541"/>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543"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544" name="直線コネクタ 543"/>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78212</xdr:rowOff>
    </xdr:from>
    <xdr:ext cx="469744" cy="259045"/>
    <xdr:sp macro="" textlink="">
      <xdr:nvSpPr>
        <xdr:cNvPr id="545" name="【保健センター・保健所】&#10;一人当たり面積平均値テキスト"/>
        <xdr:cNvSpPr txBox="1"/>
      </xdr:nvSpPr>
      <xdr:spPr>
        <a:xfrm>
          <a:off x="22199600" y="1070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546" name="フローチャート: 判断 545"/>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47" name="フローチャート: 判断 546"/>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16147</xdr:rowOff>
    </xdr:from>
    <xdr:to>
      <xdr:col>107</xdr:col>
      <xdr:colOff>101600</xdr:colOff>
      <xdr:row>63</xdr:row>
      <xdr:rowOff>117747</xdr:rowOff>
    </xdr:to>
    <xdr:sp macro="" textlink="">
      <xdr:nvSpPr>
        <xdr:cNvPr id="548" name="フローチャート: 判断 547"/>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9" name="テキスト ボックス 5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0" name="テキスト ボックス 5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1" name="テキスト ボックス 5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2" name="テキスト ボックス 5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3" name="テキスト ボックス 5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17780</xdr:rowOff>
    </xdr:from>
    <xdr:to>
      <xdr:col>116</xdr:col>
      <xdr:colOff>114300</xdr:colOff>
      <xdr:row>64</xdr:row>
      <xdr:rowOff>119380</xdr:rowOff>
    </xdr:to>
    <xdr:sp macro="" textlink="">
      <xdr:nvSpPr>
        <xdr:cNvPr id="554" name="楕円 553"/>
        <xdr:cNvSpPr/>
      </xdr:nvSpPr>
      <xdr:spPr>
        <a:xfrm>
          <a:off x="221107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104157</xdr:rowOff>
    </xdr:from>
    <xdr:ext cx="469744" cy="259045"/>
    <xdr:sp macro="" textlink="">
      <xdr:nvSpPr>
        <xdr:cNvPr id="555" name="【保健センター・保健所】&#10;一人当たり面積該当値テキスト"/>
        <xdr:cNvSpPr txBox="1"/>
      </xdr:nvSpPr>
      <xdr:spPr>
        <a:xfrm>
          <a:off x="22199600" y="1090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17780</xdr:rowOff>
    </xdr:from>
    <xdr:to>
      <xdr:col>112</xdr:col>
      <xdr:colOff>38100</xdr:colOff>
      <xdr:row>64</xdr:row>
      <xdr:rowOff>119380</xdr:rowOff>
    </xdr:to>
    <xdr:sp macro="" textlink="">
      <xdr:nvSpPr>
        <xdr:cNvPr id="556" name="楕円 555"/>
        <xdr:cNvSpPr/>
      </xdr:nvSpPr>
      <xdr:spPr>
        <a:xfrm>
          <a:off x="21272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68580</xdr:rowOff>
    </xdr:from>
    <xdr:to>
      <xdr:col>116</xdr:col>
      <xdr:colOff>63500</xdr:colOff>
      <xdr:row>64</xdr:row>
      <xdr:rowOff>68580</xdr:rowOff>
    </xdr:to>
    <xdr:cxnSp macro="">
      <xdr:nvCxnSpPr>
        <xdr:cNvPr id="557" name="直線コネクタ 556"/>
        <xdr:cNvCxnSpPr/>
      </xdr:nvCxnSpPr>
      <xdr:spPr>
        <a:xfrm>
          <a:off x="21323300" y="1104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558"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134274</xdr:rowOff>
    </xdr:from>
    <xdr:ext cx="469744" cy="259045"/>
    <xdr:sp macro="" textlink="">
      <xdr:nvSpPr>
        <xdr:cNvPr id="559" name="n_2aveValue【保健センター・保健所】&#10;一人当たり面積"/>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110507</xdr:rowOff>
    </xdr:from>
    <xdr:ext cx="469744" cy="259045"/>
    <xdr:sp macro="" textlink="">
      <xdr:nvSpPr>
        <xdr:cNvPr id="560" name="n_1mainValue【保健センター・保健所】&#10;一人当たり面積"/>
        <xdr:cNvSpPr txBox="1"/>
      </xdr:nvSpPr>
      <xdr:spPr>
        <a:xfrm>
          <a:off x="210757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9" name="テキスト ボックス 5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0" name="直線コネクタ 5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1" name="直線コネクタ 57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2" name="テキスト ボックス 57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3" name="直線コネクタ 57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4" name="テキスト ボックス 57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5" name="直線コネクタ 57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6" name="テキスト ボックス 57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7" name="直線コネクタ 57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8" name="テキスト ボックス 57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9" name="直線コネクタ 57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0" name="テキスト ボックス 57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1" name="直線コネクタ 58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2" name="テキスト ボックス 58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4" name="テキスト ボックス 5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86" name="直線コネクタ 585"/>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87"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88" name="直線コネクタ 587"/>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89"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90" name="直線コネクタ 589"/>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160400</xdr:rowOff>
    </xdr:from>
    <xdr:ext cx="405111" cy="259045"/>
    <xdr:sp macro="" textlink="">
      <xdr:nvSpPr>
        <xdr:cNvPr id="591" name="【消防施設】&#10;有形固定資産減価償却率平均値テキスト"/>
        <xdr:cNvSpPr txBox="1"/>
      </xdr:nvSpPr>
      <xdr:spPr>
        <a:xfrm>
          <a:off x="16357600" y="1387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92" name="フローチャート: 判断 591"/>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93" name="フローチャート: 判断 592"/>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94" name="フローチャート: 判断 593"/>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00" name="楕円 599"/>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137177</xdr:rowOff>
    </xdr:from>
    <xdr:ext cx="405111" cy="259045"/>
    <xdr:sp macro="" textlink="">
      <xdr:nvSpPr>
        <xdr:cNvPr id="601" name="【消防施設】&#10;有形固定資産減価償却率該当値テキスト"/>
        <xdr:cNvSpPr txBox="1"/>
      </xdr:nvSpPr>
      <xdr:spPr>
        <a:xfrm>
          <a:off x="1635760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19957</xdr:rowOff>
    </xdr:from>
    <xdr:to>
      <xdr:col>81</xdr:col>
      <xdr:colOff>101600</xdr:colOff>
      <xdr:row>82</xdr:row>
      <xdr:rowOff>121557</xdr:rowOff>
    </xdr:to>
    <xdr:sp macro="" textlink="">
      <xdr:nvSpPr>
        <xdr:cNvPr id="602" name="楕円 601"/>
        <xdr:cNvSpPr/>
      </xdr:nvSpPr>
      <xdr:spPr>
        <a:xfrm>
          <a:off x="15430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38100</xdr:rowOff>
    </xdr:from>
    <xdr:to>
      <xdr:col>85</xdr:col>
      <xdr:colOff>127000</xdr:colOff>
      <xdr:row>82</xdr:row>
      <xdr:rowOff>70757</xdr:rowOff>
    </xdr:to>
    <xdr:cxnSp macro="">
      <xdr:nvCxnSpPr>
        <xdr:cNvPr id="603" name="直線コネクタ 602"/>
        <xdr:cNvCxnSpPr/>
      </xdr:nvCxnSpPr>
      <xdr:spPr>
        <a:xfrm flipV="1">
          <a:off x="15481300" y="1409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89098</xdr:rowOff>
    </xdr:from>
    <xdr:ext cx="405111" cy="259045"/>
    <xdr:sp macro="" textlink="">
      <xdr:nvSpPr>
        <xdr:cNvPr id="604" name="n_1aveValue【消防施設】&#10;有形固定資産減価償却率"/>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605"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112684</xdr:rowOff>
    </xdr:from>
    <xdr:ext cx="405111" cy="259045"/>
    <xdr:sp macro="" textlink="">
      <xdr:nvSpPr>
        <xdr:cNvPr id="606" name="n_1mainValue【消防施設】&#10;有形固定資産減価償却率"/>
        <xdr:cNvSpPr txBox="1"/>
      </xdr:nvSpPr>
      <xdr:spPr>
        <a:xfrm>
          <a:off x="152660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5" name="テキスト ボックス 6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6" name="直線コネクタ 6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7" name="直線コネクタ 61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8" name="テキスト ボックス 61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9" name="直線コネクタ 61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0" name="テキスト ボックス 61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1" name="直線コネクタ 62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2" name="テキスト ボックス 62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3" name="直線コネクタ 62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4" name="テキスト ボックス 62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5" name="直線コネクタ 62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6" name="テキスト ボックス 62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628" name="直線コネクタ 627"/>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29"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30" name="直線コネクタ 629"/>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631"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632" name="直線コネクタ 631"/>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633"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634" name="フローチャート: 判断 633"/>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635" name="フローチャート: 判断 634"/>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636" name="フローチャート: 判断 635"/>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7" name="テキスト ボックス 6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8" name="テキスト ボックス 6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9" name="テキスト ボックス 6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0" name="テキスト ボックス 6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1" name="テキスト ボックス 6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642" name="楕円 641"/>
        <xdr:cNvSpPr/>
      </xdr:nvSpPr>
      <xdr:spPr>
        <a:xfrm>
          <a:off x="22110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643" name="【消防施設】&#10;一人当たり面積該当値テキスト"/>
        <xdr:cNvSpPr txBox="1"/>
      </xdr:nvSpPr>
      <xdr:spPr>
        <a:xfrm>
          <a:off x="22199600"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644" name="楕円 643"/>
        <xdr:cNvSpPr/>
      </xdr:nvSpPr>
      <xdr:spPr>
        <a:xfrm>
          <a:off x="21272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134113</xdr:rowOff>
    </xdr:to>
    <xdr:cxnSp macro="">
      <xdr:nvCxnSpPr>
        <xdr:cNvPr id="645" name="直線コネクタ 644"/>
        <xdr:cNvCxnSpPr/>
      </xdr:nvCxnSpPr>
      <xdr:spPr>
        <a:xfrm>
          <a:off x="21323300" y="145359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646"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647"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4590</xdr:rowOff>
    </xdr:from>
    <xdr:ext cx="469744" cy="259045"/>
    <xdr:sp macro="" textlink="">
      <xdr:nvSpPr>
        <xdr:cNvPr id="648" name="n_1mainValue【消防施設】&#10;一人当たり面積"/>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9" name="直線コネクタ 6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0" name="テキスト ボックス 65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1" name="直線コネクタ 6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2" name="テキスト ボックス 6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3" name="直線コネクタ 6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4" name="テキスト ボックス 6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5" name="直線コネクタ 6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6" name="テキスト ボックス 6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7" name="直線コネクタ 6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8" name="テキスト ボックス 6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9" name="直線コネクタ 6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0" name="テキスト ボックス 66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2" name="テキスト ボックス 6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74" name="直線コネクタ 673"/>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75"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77"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78" name="直線コネクタ 677"/>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79"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80" name="フローチャート: 判断 679"/>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81" name="フローチャート: 判断 680"/>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682" name="フローチャート: 判断 681"/>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33564</xdr:rowOff>
    </xdr:from>
    <xdr:to>
      <xdr:col>85</xdr:col>
      <xdr:colOff>177800</xdr:colOff>
      <xdr:row>102</xdr:row>
      <xdr:rowOff>135164</xdr:rowOff>
    </xdr:to>
    <xdr:sp macro="" textlink="">
      <xdr:nvSpPr>
        <xdr:cNvPr id="688" name="楕円 687"/>
        <xdr:cNvSpPr/>
      </xdr:nvSpPr>
      <xdr:spPr>
        <a:xfrm>
          <a:off x="162687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56441</xdr:rowOff>
    </xdr:from>
    <xdr:ext cx="405111" cy="259045"/>
    <xdr:sp macro="" textlink="">
      <xdr:nvSpPr>
        <xdr:cNvPr id="689" name="【庁舎】&#10;有形固定資産減価償却率該当値テキスト"/>
        <xdr:cNvSpPr txBox="1"/>
      </xdr:nvSpPr>
      <xdr:spPr>
        <a:xfrm>
          <a:off x="16357600" y="1737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67855</xdr:rowOff>
    </xdr:from>
    <xdr:to>
      <xdr:col>81</xdr:col>
      <xdr:colOff>101600</xdr:colOff>
      <xdr:row>102</xdr:row>
      <xdr:rowOff>169455</xdr:rowOff>
    </xdr:to>
    <xdr:sp macro="" textlink="">
      <xdr:nvSpPr>
        <xdr:cNvPr id="690" name="楕円 689"/>
        <xdr:cNvSpPr/>
      </xdr:nvSpPr>
      <xdr:spPr>
        <a:xfrm>
          <a:off x="154305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84364</xdr:rowOff>
    </xdr:from>
    <xdr:to>
      <xdr:col>85</xdr:col>
      <xdr:colOff>127000</xdr:colOff>
      <xdr:row>102</xdr:row>
      <xdr:rowOff>118655</xdr:rowOff>
    </xdr:to>
    <xdr:cxnSp macro="">
      <xdr:nvCxnSpPr>
        <xdr:cNvPr id="691" name="直線コネクタ 690"/>
        <xdr:cNvCxnSpPr/>
      </xdr:nvCxnSpPr>
      <xdr:spPr>
        <a:xfrm flipV="1">
          <a:off x="15481300" y="175722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692"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138628</xdr:rowOff>
    </xdr:from>
    <xdr:ext cx="405111" cy="259045"/>
    <xdr:sp macro="" textlink="">
      <xdr:nvSpPr>
        <xdr:cNvPr id="693" name="n_2aveValue【庁舎】&#10;有形固定資産減価償却率"/>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14532</xdr:rowOff>
    </xdr:from>
    <xdr:ext cx="405111" cy="259045"/>
    <xdr:sp macro="" textlink="">
      <xdr:nvSpPr>
        <xdr:cNvPr id="694" name="n_1mainValue【庁舎】&#10;有形固定資産減価償却率"/>
        <xdr:cNvSpPr txBox="1"/>
      </xdr:nvSpPr>
      <xdr:spPr>
        <a:xfrm>
          <a:off x="15266044" y="1733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720" name="直線コネクタ 719"/>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721"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722" name="直線コネクタ 721"/>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723"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724" name="直線コネクタ 723"/>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725" name="【庁舎】&#10;一人当たり面積平均値テキスト"/>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726" name="フローチャート: 判断 725"/>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727" name="フローチャート: 判断 726"/>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728" name="フローチャート: 判断 727"/>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169636</xdr:rowOff>
    </xdr:from>
    <xdr:to>
      <xdr:col>116</xdr:col>
      <xdr:colOff>114300</xdr:colOff>
      <xdr:row>108</xdr:row>
      <xdr:rowOff>99786</xdr:rowOff>
    </xdr:to>
    <xdr:sp macro="" textlink="">
      <xdr:nvSpPr>
        <xdr:cNvPr id="734" name="楕円 733"/>
        <xdr:cNvSpPr/>
      </xdr:nvSpPr>
      <xdr:spPr>
        <a:xfrm>
          <a:off x="22110700" y="1851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84563</xdr:rowOff>
    </xdr:from>
    <xdr:ext cx="469744" cy="259045"/>
    <xdr:sp macro="" textlink="">
      <xdr:nvSpPr>
        <xdr:cNvPr id="735" name="【庁舎】&#10;一人当たり面積該当値テキスト"/>
        <xdr:cNvSpPr txBox="1"/>
      </xdr:nvSpPr>
      <xdr:spPr>
        <a:xfrm>
          <a:off x="22199600" y="1842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170724</xdr:rowOff>
    </xdr:from>
    <xdr:to>
      <xdr:col>112</xdr:col>
      <xdr:colOff>38100</xdr:colOff>
      <xdr:row>108</xdr:row>
      <xdr:rowOff>100874</xdr:rowOff>
    </xdr:to>
    <xdr:sp macro="" textlink="">
      <xdr:nvSpPr>
        <xdr:cNvPr id="736" name="楕円 735"/>
        <xdr:cNvSpPr/>
      </xdr:nvSpPr>
      <xdr:spPr>
        <a:xfrm>
          <a:off x="21272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48986</xdr:rowOff>
    </xdr:from>
    <xdr:to>
      <xdr:col>116</xdr:col>
      <xdr:colOff>63500</xdr:colOff>
      <xdr:row>108</xdr:row>
      <xdr:rowOff>50074</xdr:rowOff>
    </xdr:to>
    <xdr:cxnSp macro="">
      <xdr:nvCxnSpPr>
        <xdr:cNvPr id="737" name="直線コネクタ 736"/>
        <xdr:cNvCxnSpPr/>
      </xdr:nvCxnSpPr>
      <xdr:spPr>
        <a:xfrm flipV="1">
          <a:off x="21323300" y="18565586"/>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738"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59707</xdr:rowOff>
    </xdr:from>
    <xdr:ext cx="469744" cy="259045"/>
    <xdr:sp macro="" textlink="">
      <xdr:nvSpPr>
        <xdr:cNvPr id="739"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92001</xdr:rowOff>
    </xdr:from>
    <xdr:ext cx="469744" cy="259045"/>
    <xdr:sp macro="" textlink="">
      <xdr:nvSpPr>
        <xdr:cNvPr id="740" name="n_1mainValue【庁舎】&#10;一人当たり面積"/>
        <xdr:cNvSpPr txBox="1"/>
      </xdr:nvSpPr>
      <xdr:spPr>
        <a:xfrm>
          <a:off x="210757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類似団体と比較して、施設の老朽化が進んでいる施設は、市民会館（減価償却率</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％）、庁舎（同</a:t>
          </a:r>
          <a:r>
            <a:rPr kumimoji="1" lang="en-US" altLang="ja-JP" sz="1300">
              <a:latin typeface="ＭＳ Ｐゴシック" panose="020B0600070205080204" pitchFamily="50" charset="-128"/>
              <a:ea typeface="ＭＳ Ｐゴシック" panose="020B0600070205080204" pitchFamily="50" charset="-128"/>
            </a:rPr>
            <a:t>70.5</a:t>
          </a:r>
          <a:r>
            <a:rPr kumimoji="1" lang="ja-JP" altLang="en-US" sz="1300">
              <a:latin typeface="ＭＳ Ｐゴシック" panose="020B0600070205080204" pitchFamily="50" charset="-128"/>
              <a:ea typeface="ＭＳ Ｐゴシック" panose="020B0600070205080204" pitchFamily="50" charset="-128"/>
            </a:rPr>
            <a:t>％）等が挙げられる。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市民会館として計上しているのは本町では社会福祉会館の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施設で、昭和</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年供用開始のため、施設の耐用年数</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年を経過したためである。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また、役場本庁舎は平成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年度に実施した空調設備の改修工事で資産額が増加したものの、建物の供用が昭和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年に開始し、耐用年数</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年のうち</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年が経過したため、今後大規模修繕が必要となる可能性が考えられる。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31,494
31,327
90.33
10,212,103
9,919,993
231,963
6,637,951
7,645,594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基準財政需要額は幼稚園等の子どもの人数の減少に伴い減少し、基準財政収入額も、理論納税義務者の増加により町税収入が増額したものの国勢調査人口の減少による地方消費税交付金の減少が上回ったため、減少し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結果、単年度の財政力指数は前年度とほぼ横ばいとなり、３ヵ年平均の財政力指数も前年度と同じとなりました。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自主財源は減少傾向にあるため、引き続き、人件費や公債費等の義務的経費の削減により歳出を抑制するとともに、徴収業務の強化に取り組み、財政基盤の強化に努めます。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1411</xdr:rowOff>
    </xdr:to>
    <xdr:cxnSp macro="">
      <xdr:nvCxnSpPr>
        <xdr:cNvPr id="69" name="直線コネクタ 68"/>
        <xdr:cNvCxnSpPr/>
      </xdr:nvCxnSpPr>
      <xdr:spPr>
        <a:xfrm>
          <a:off x="4114800" y="737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1411</xdr:rowOff>
    </xdr:to>
    <xdr:cxnSp macro="">
      <xdr:nvCxnSpPr>
        <xdr:cNvPr id="72" name="直線コネクタ 71"/>
        <xdr:cNvCxnSpPr/>
      </xdr:nvCxnSpPr>
      <xdr:spPr>
        <a:xfrm>
          <a:off x="3225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1411</xdr:rowOff>
    </xdr:to>
    <xdr:cxnSp macro="">
      <xdr:nvCxnSpPr>
        <xdr:cNvPr id="75" name="直線コネクタ 74"/>
        <xdr:cNvCxnSpPr/>
      </xdr:nvCxnSpPr>
      <xdr:spPr>
        <a:xfrm>
          <a:off x="2336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1411</xdr:rowOff>
    </xdr:to>
    <xdr:cxnSp macro="">
      <xdr:nvCxnSpPr>
        <xdr:cNvPr id="78" name="直線コネクタ 77"/>
        <xdr:cNvCxnSpPr/>
      </xdr:nvCxnSpPr>
      <xdr:spPr>
        <a:xfrm>
          <a:off x="1447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町税や各種交付金等の経常一般財源が前年度比で微増となりましたが、経常経費は過去の地方債の元金償還が開始したことにより公債費が増加し、繰出金等も増加した結果、</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引き続き人件費の抑制や、地方債発行の抑制など義務的経費の抑制に努めます。</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62</xdr:row>
      <xdr:rowOff>161079</xdr:rowOff>
    </xdr:to>
    <xdr:cxnSp macro="">
      <xdr:nvCxnSpPr>
        <xdr:cNvPr id="132" name="直線コネクタ 131"/>
        <xdr:cNvCxnSpPr/>
      </xdr:nvCxnSpPr>
      <xdr:spPr>
        <a:xfrm>
          <a:off x="4114800" y="10746740"/>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62</xdr:row>
      <xdr:rowOff>116840</xdr:rowOff>
    </xdr:to>
    <xdr:cxnSp macro="">
      <xdr:nvCxnSpPr>
        <xdr:cNvPr id="135" name="直線コネクタ 134"/>
        <xdr:cNvCxnSpPr/>
      </xdr:nvCxnSpPr>
      <xdr:spPr>
        <a:xfrm>
          <a:off x="3225800" y="1056978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12277</xdr:rowOff>
    </xdr:to>
    <xdr:cxnSp macro="">
      <xdr:nvCxnSpPr>
        <xdr:cNvPr id="138" name="直線コネクタ 137"/>
        <xdr:cNvCxnSpPr/>
      </xdr:nvCxnSpPr>
      <xdr:spPr>
        <a:xfrm flipV="1">
          <a:off x="2336800" y="105697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0" name="テキスト ボックス 139"/>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12277</xdr:rowOff>
    </xdr:from>
    <xdr:to>
      <xdr:col>11</xdr:col>
      <xdr:colOff>31750</xdr:colOff>
      <xdr:row>62</xdr:row>
      <xdr:rowOff>52494</xdr:rowOff>
    </xdr:to>
    <xdr:cxnSp macro="">
      <xdr:nvCxnSpPr>
        <xdr:cNvPr id="141" name="直線コネクタ 140"/>
        <xdr:cNvCxnSpPr/>
      </xdr:nvCxnSpPr>
      <xdr:spPr>
        <a:xfrm flipV="1">
          <a:off x="1447800" y="106421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3" name="テキスト ボックス 142"/>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110279</xdr:rowOff>
    </xdr:from>
    <xdr:to>
      <xdr:col>23</xdr:col>
      <xdr:colOff>184150</xdr:colOff>
      <xdr:row>63</xdr:row>
      <xdr:rowOff>40429</xdr:rowOff>
    </xdr:to>
    <xdr:sp macro="" textlink="">
      <xdr:nvSpPr>
        <xdr:cNvPr id="151" name="楕円 150"/>
        <xdr:cNvSpPr/>
      </xdr:nvSpPr>
      <xdr:spPr>
        <a:xfrm>
          <a:off x="4902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126806</xdr:rowOff>
    </xdr:from>
    <xdr:ext cx="762000" cy="259045"/>
    <xdr:sp macro="" textlink="">
      <xdr:nvSpPr>
        <xdr:cNvPr id="152" name="財政構造の弾力性該当値テキスト"/>
        <xdr:cNvSpPr txBox="1"/>
      </xdr:nvSpPr>
      <xdr:spPr>
        <a:xfrm>
          <a:off x="50419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3" name="楕円 152"/>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4" name="テキスト ボックス 153"/>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60537</xdr:rowOff>
    </xdr:from>
    <xdr:to>
      <xdr:col>15</xdr:col>
      <xdr:colOff>133350</xdr:colOff>
      <xdr:row>61</xdr:row>
      <xdr:rowOff>162137</xdr:rowOff>
    </xdr:to>
    <xdr:sp macro="" textlink="">
      <xdr:nvSpPr>
        <xdr:cNvPr id="155" name="楕円 154"/>
        <xdr:cNvSpPr/>
      </xdr:nvSpPr>
      <xdr:spPr>
        <a:xfrm>
          <a:off x="3175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56" name="テキスト ボックス 155"/>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132927</xdr:rowOff>
    </xdr:from>
    <xdr:to>
      <xdr:col>11</xdr:col>
      <xdr:colOff>82550</xdr:colOff>
      <xdr:row>62</xdr:row>
      <xdr:rowOff>63077</xdr:rowOff>
    </xdr:to>
    <xdr:sp macro="" textlink="">
      <xdr:nvSpPr>
        <xdr:cNvPr id="157" name="楕円 156"/>
        <xdr:cNvSpPr/>
      </xdr:nvSpPr>
      <xdr:spPr>
        <a:xfrm>
          <a:off x="2286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73254</xdr:rowOff>
    </xdr:from>
    <xdr:ext cx="762000" cy="259045"/>
    <xdr:sp macro="" textlink="">
      <xdr:nvSpPr>
        <xdr:cNvPr id="158" name="テキスト ボックス 157"/>
        <xdr:cNvSpPr txBox="1"/>
      </xdr:nvSpPr>
      <xdr:spPr>
        <a:xfrm>
          <a:off x="1955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59" name="楕円 158"/>
        <xdr:cNvSpPr/>
      </xdr:nvSpPr>
      <xdr:spPr>
        <a:xfrm>
          <a:off x="1397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60" name="テキスト ボックス 159"/>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対前年度比で人件費は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％、維持補修費は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％減少しました。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19,043</a:t>
          </a:r>
          <a:r>
            <a:rPr kumimoji="1" lang="ja-JP" altLang="en-US" sz="1300">
              <a:latin typeface="ＭＳ Ｐゴシック" panose="020B0600070205080204" pitchFamily="50" charset="-128"/>
              <a:ea typeface="ＭＳ Ｐゴシック" panose="020B0600070205080204" pitchFamily="50" charset="-128"/>
            </a:rPr>
            <a:t>円高くなっていますが、これまでニュータウン開発に伴う人口の増加によって、住民ニーズとしては阪神間他都市と同様のサービスが求められ、大型公共施設整備を行ったこと、また、町単独の消防本部を設置していることが要因と考えられ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66850</xdr:rowOff>
    </xdr:from>
    <xdr:to>
      <xdr:col>23</xdr:col>
      <xdr:colOff>133350</xdr:colOff>
      <xdr:row>84</xdr:row>
      <xdr:rowOff>78062</xdr:rowOff>
    </xdr:to>
    <xdr:cxnSp macro="">
      <xdr:nvCxnSpPr>
        <xdr:cNvPr id="195" name="直線コネクタ 194"/>
        <xdr:cNvCxnSpPr/>
      </xdr:nvCxnSpPr>
      <xdr:spPr>
        <a:xfrm flipV="1">
          <a:off x="4114800" y="14468650"/>
          <a:ext cx="8382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50857</xdr:rowOff>
    </xdr:from>
    <xdr:ext cx="762000" cy="259045"/>
    <xdr:sp macro="" textlink="">
      <xdr:nvSpPr>
        <xdr:cNvPr id="196" name="人件費・物件費等の状況平均値テキスト"/>
        <xdr:cNvSpPr txBox="1"/>
      </xdr:nvSpPr>
      <xdr:spPr>
        <a:xfrm>
          <a:off x="5041900" y="141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77073</xdr:rowOff>
    </xdr:from>
    <xdr:to>
      <xdr:col>19</xdr:col>
      <xdr:colOff>133350</xdr:colOff>
      <xdr:row>84</xdr:row>
      <xdr:rowOff>78062</xdr:rowOff>
    </xdr:to>
    <xdr:cxnSp macro="">
      <xdr:nvCxnSpPr>
        <xdr:cNvPr id="198" name="直線コネクタ 197"/>
        <xdr:cNvCxnSpPr/>
      </xdr:nvCxnSpPr>
      <xdr:spPr>
        <a:xfrm>
          <a:off x="3225800" y="14478873"/>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142955</xdr:rowOff>
    </xdr:from>
    <xdr:ext cx="736600" cy="259045"/>
    <xdr:sp macro="" textlink="">
      <xdr:nvSpPr>
        <xdr:cNvPr id="200" name="テキスト ボックス 199"/>
        <xdr:cNvSpPr txBox="1"/>
      </xdr:nvSpPr>
      <xdr:spPr>
        <a:xfrm>
          <a:off x="3733800" y="1403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35954</xdr:rowOff>
    </xdr:from>
    <xdr:to>
      <xdr:col>15</xdr:col>
      <xdr:colOff>82550</xdr:colOff>
      <xdr:row>84</xdr:row>
      <xdr:rowOff>77073</xdr:rowOff>
    </xdr:to>
    <xdr:cxnSp macro="">
      <xdr:nvCxnSpPr>
        <xdr:cNvPr id="201" name="直線コネクタ 200"/>
        <xdr:cNvCxnSpPr/>
      </xdr:nvCxnSpPr>
      <xdr:spPr>
        <a:xfrm>
          <a:off x="2336800" y="14437754"/>
          <a:ext cx="889000" cy="4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102399</xdr:rowOff>
    </xdr:from>
    <xdr:ext cx="762000" cy="259045"/>
    <xdr:sp macro="" textlink="">
      <xdr:nvSpPr>
        <xdr:cNvPr id="203" name="テキスト ボックス 202"/>
        <xdr:cNvSpPr txBox="1"/>
      </xdr:nvSpPr>
      <xdr:spPr>
        <a:xfrm>
          <a:off x="2844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167261</xdr:rowOff>
    </xdr:from>
    <xdr:to>
      <xdr:col>11</xdr:col>
      <xdr:colOff>31750</xdr:colOff>
      <xdr:row>84</xdr:row>
      <xdr:rowOff>35954</xdr:rowOff>
    </xdr:to>
    <xdr:cxnSp macro="">
      <xdr:nvCxnSpPr>
        <xdr:cNvPr id="204" name="直線コネクタ 203"/>
        <xdr:cNvCxnSpPr/>
      </xdr:nvCxnSpPr>
      <xdr:spPr>
        <a:xfrm>
          <a:off x="1447800" y="14397611"/>
          <a:ext cx="889000" cy="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138281</xdr:rowOff>
    </xdr:from>
    <xdr:ext cx="762000" cy="259045"/>
    <xdr:sp macro="" textlink="">
      <xdr:nvSpPr>
        <xdr:cNvPr id="206" name="テキスト ボックス 205"/>
        <xdr:cNvSpPr txBox="1"/>
      </xdr:nvSpPr>
      <xdr:spPr>
        <a:xfrm>
          <a:off x="1955800" y="1402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102472</xdr:rowOff>
    </xdr:from>
    <xdr:ext cx="762000" cy="259045"/>
    <xdr:sp macro="" textlink="">
      <xdr:nvSpPr>
        <xdr:cNvPr id="208" name="テキスト ボックス 207"/>
        <xdr:cNvSpPr txBox="1"/>
      </xdr:nvSpPr>
      <xdr:spPr>
        <a:xfrm>
          <a:off x="1066800" y="1398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16050</xdr:rowOff>
    </xdr:from>
    <xdr:to>
      <xdr:col>23</xdr:col>
      <xdr:colOff>184150</xdr:colOff>
      <xdr:row>84</xdr:row>
      <xdr:rowOff>117650</xdr:rowOff>
    </xdr:to>
    <xdr:sp macro="" textlink="">
      <xdr:nvSpPr>
        <xdr:cNvPr id="214" name="楕円 213"/>
        <xdr:cNvSpPr/>
      </xdr:nvSpPr>
      <xdr:spPr>
        <a:xfrm>
          <a:off x="4902200" y="1441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159577</xdr:rowOff>
    </xdr:from>
    <xdr:ext cx="762000" cy="259045"/>
    <xdr:sp macro="" textlink="">
      <xdr:nvSpPr>
        <xdr:cNvPr id="215" name="人件費・物件費等の状況該当値テキスト"/>
        <xdr:cNvSpPr txBox="1"/>
      </xdr:nvSpPr>
      <xdr:spPr>
        <a:xfrm>
          <a:off x="5041900" y="1438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27262</xdr:rowOff>
    </xdr:from>
    <xdr:to>
      <xdr:col>19</xdr:col>
      <xdr:colOff>184150</xdr:colOff>
      <xdr:row>84</xdr:row>
      <xdr:rowOff>128862</xdr:rowOff>
    </xdr:to>
    <xdr:sp macro="" textlink="">
      <xdr:nvSpPr>
        <xdr:cNvPr id="216" name="楕円 215"/>
        <xdr:cNvSpPr/>
      </xdr:nvSpPr>
      <xdr:spPr>
        <a:xfrm>
          <a:off x="4064000" y="1442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113639</xdr:rowOff>
    </xdr:from>
    <xdr:ext cx="736600" cy="259045"/>
    <xdr:sp macro="" textlink="">
      <xdr:nvSpPr>
        <xdr:cNvPr id="217" name="テキスト ボックス 216"/>
        <xdr:cNvSpPr txBox="1"/>
      </xdr:nvSpPr>
      <xdr:spPr>
        <a:xfrm>
          <a:off x="3733800" y="1451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26273</xdr:rowOff>
    </xdr:from>
    <xdr:to>
      <xdr:col>15</xdr:col>
      <xdr:colOff>133350</xdr:colOff>
      <xdr:row>84</xdr:row>
      <xdr:rowOff>127873</xdr:rowOff>
    </xdr:to>
    <xdr:sp macro="" textlink="">
      <xdr:nvSpPr>
        <xdr:cNvPr id="218" name="楕円 217"/>
        <xdr:cNvSpPr/>
      </xdr:nvSpPr>
      <xdr:spPr>
        <a:xfrm>
          <a:off x="3175000" y="144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112650</xdr:rowOff>
    </xdr:from>
    <xdr:ext cx="762000" cy="259045"/>
    <xdr:sp macro="" textlink="">
      <xdr:nvSpPr>
        <xdr:cNvPr id="219" name="テキスト ボックス 218"/>
        <xdr:cNvSpPr txBox="1"/>
      </xdr:nvSpPr>
      <xdr:spPr>
        <a:xfrm>
          <a:off x="2844800" y="1451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156604</xdr:rowOff>
    </xdr:from>
    <xdr:to>
      <xdr:col>11</xdr:col>
      <xdr:colOff>82550</xdr:colOff>
      <xdr:row>84</xdr:row>
      <xdr:rowOff>86754</xdr:rowOff>
    </xdr:to>
    <xdr:sp macro="" textlink="">
      <xdr:nvSpPr>
        <xdr:cNvPr id="220" name="楕円 219"/>
        <xdr:cNvSpPr/>
      </xdr:nvSpPr>
      <xdr:spPr>
        <a:xfrm>
          <a:off x="2286000" y="1438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71531</xdr:rowOff>
    </xdr:from>
    <xdr:ext cx="762000" cy="259045"/>
    <xdr:sp macro="" textlink="">
      <xdr:nvSpPr>
        <xdr:cNvPr id="221" name="テキスト ボックス 220"/>
        <xdr:cNvSpPr txBox="1"/>
      </xdr:nvSpPr>
      <xdr:spPr>
        <a:xfrm>
          <a:off x="1955800" y="1447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116461</xdr:rowOff>
    </xdr:from>
    <xdr:to>
      <xdr:col>7</xdr:col>
      <xdr:colOff>31750</xdr:colOff>
      <xdr:row>84</xdr:row>
      <xdr:rowOff>46611</xdr:rowOff>
    </xdr:to>
    <xdr:sp macro="" textlink="">
      <xdr:nvSpPr>
        <xdr:cNvPr id="222" name="楕円 221"/>
        <xdr:cNvSpPr/>
      </xdr:nvSpPr>
      <xdr:spPr>
        <a:xfrm>
          <a:off x="1397000" y="143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31388</xdr:rowOff>
    </xdr:from>
    <xdr:ext cx="762000" cy="259045"/>
    <xdr:sp macro="" textlink="">
      <xdr:nvSpPr>
        <xdr:cNvPr id="223" name="テキスト ボックス 222"/>
        <xdr:cNvSpPr txBox="1"/>
      </xdr:nvSpPr>
      <xdr:spPr>
        <a:xfrm>
          <a:off x="1066800" y="144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ラスパイレス指数算定に用いる国家公務員と町職員との階層変動の差が前年度と比べ影響が大きかったことや、国の給与水準を上回る退職者の影響等によりラスパイレス指数は</a:t>
          </a:r>
          <a:r>
            <a:rPr kumimoji="1" lang="en-US" altLang="ja-JP" sz="1300">
              <a:latin typeface="ＭＳ Ｐゴシック" panose="020B0600070205080204" pitchFamily="50" charset="-128"/>
              <a:ea typeface="ＭＳ Ｐゴシック" panose="020B0600070205080204" pitchFamily="50" charset="-128"/>
            </a:rPr>
            <a:t>100.9</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　これまでも職員数の定員適正化等に取り組んできましたが、今後においても、国との均衡を考慮しながら、職員定数適正化に務めます。</a:t>
          </a:r>
        </a:p>
        <a:p>
          <a:r>
            <a:rPr kumimoji="1" lang="ja-JP" altLang="en-US" sz="1300">
              <a:latin typeface="ＭＳ Ｐゴシック" panose="020B0600070205080204" pitchFamily="50" charset="-128"/>
              <a:ea typeface="ＭＳ Ｐゴシック" panose="020B0600070205080204" pitchFamily="50" charset="-128"/>
            </a:rPr>
            <a:t>　なお、ラスパイレス指数は前年度数値を引用しています。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2822</xdr:rowOff>
    </xdr:from>
    <xdr:to>
      <xdr:col>81</xdr:col>
      <xdr:colOff>44450</xdr:colOff>
      <xdr:row>89</xdr:row>
      <xdr:rowOff>2822</xdr:rowOff>
    </xdr:to>
    <xdr:cxnSp macro="">
      <xdr:nvCxnSpPr>
        <xdr:cNvPr id="257" name="直線コネクタ 256"/>
        <xdr:cNvCxnSpPr/>
      </xdr:nvCxnSpPr>
      <xdr:spPr>
        <a:xfrm>
          <a:off x="16179800" y="15261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2822</xdr:rowOff>
    </xdr:from>
    <xdr:to>
      <xdr:col>77</xdr:col>
      <xdr:colOff>44450</xdr:colOff>
      <xdr:row>89</xdr:row>
      <xdr:rowOff>29634</xdr:rowOff>
    </xdr:to>
    <xdr:cxnSp macro="">
      <xdr:nvCxnSpPr>
        <xdr:cNvPr id="260" name="直線コネクタ 259"/>
        <xdr:cNvCxnSpPr/>
      </xdr:nvCxnSpPr>
      <xdr:spPr>
        <a:xfrm flipV="1">
          <a:off x="15290800" y="152618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89</xdr:row>
      <xdr:rowOff>29634</xdr:rowOff>
    </xdr:to>
    <xdr:cxnSp macro="">
      <xdr:nvCxnSpPr>
        <xdr:cNvPr id="263" name="直線コネクタ 262"/>
        <xdr:cNvCxnSpPr/>
      </xdr:nvCxnSpPr>
      <xdr:spPr>
        <a:xfrm>
          <a:off x="14401800" y="14886516"/>
          <a:ext cx="8890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141816</xdr:rowOff>
    </xdr:to>
    <xdr:cxnSp macro="">
      <xdr:nvCxnSpPr>
        <xdr:cNvPr id="266" name="直線コネクタ 265"/>
        <xdr:cNvCxnSpPr/>
      </xdr:nvCxnSpPr>
      <xdr:spPr>
        <a:xfrm>
          <a:off x="13512800" y="148328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123472</xdr:rowOff>
    </xdr:from>
    <xdr:to>
      <xdr:col>81</xdr:col>
      <xdr:colOff>95250</xdr:colOff>
      <xdr:row>89</xdr:row>
      <xdr:rowOff>53622</xdr:rowOff>
    </xdr:to>
    <xdr:sp macro="" textlink="">
      <xdr:nvSpPr>
        <xdr:cNvPr id="276" name="楕円 275"/>
        <xdr:cNvSpPr/>
      </xdr:nvSpPr>
      <xdr:spPr>
        <a:xfrm>
          <a:off x="169672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95549</xdr:rowOff>
    </xdr:from>
    <xdr:ext cx="762000" cy="259045"/>
    <xdr:sp macro="" textlink="">
      <xdr:nvSpPr>
        <xdr:cNvPr id="277" name="給与水準   （国との比較）該当値テキスト"/>
        <xdr:cNvSpPr txBox="1"/>
      </xdr:nvSpPr>
      <xdr:spPr>
        <a:xfrm>
          <a:off x="17106900" y="151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123472</xdr:rowOff>
    </xdr:from>
    <xdr:to>
      <xdr:col>77</xdr:col>
      <xdr:colOff>95250</xdr:colOff>
      <xdr:row>89</xdr:row>
      <xdr:rowOff>53622</xdr:rowOff>
    </xdr:to>
    <xdr:sp macro="" textlink="">
      <xdr:nvSpPr>
        <xdr:cNvPr id="278" name="楕円 277"/>
        <xdr:cNvSpPr/>
      </xdr:nvSpPr>
      <xdr:spPr>
        <a:xfrm>
          <a:off x="16129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38399</xdr:rowOff>
    </xdr:from>
    <xdr:ext cx="736600" cy="259045"/>
    <xdr:sp macro="" textlink="">
      <xdr:nvSpPr>
        <xdr:cNvPr id="279" name="テキスト ボックス 278"/>
        <xdr:cNvSpPr txBox="1"/>
      </xdr:nvSpPr>
      <xdr:spPr>
        <a:xfrm>
          <a:off x="15798800" y="1529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80" name="楕円 279"/>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81" name="テキスト ボックス 280"/>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3" name="テキスト ボックス 282"/>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4" name="楕円 283"/>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5" name="テキスト ボックス 284"/>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当町では人口千人当たりの職員数は、</a:t>
          </a:r>
          <a:r>
            <a:rPr kumimoji="1" lang="en-US" altLang="ja-JP" sz="1300">
              <a:latin typeface="ＭＳ Ｐゴシック" panose="020B0600070205080204" pitchFamily="50" charset="-128"/>
              <a:ea typeface="ＭＳ Ｐゴシック" panose="020B0600070205080204" pitchFamily="50" charset="-128"/>
            </a:rPr>
            <a:t>7.56</a:t>
          </a:r>
          <a:r>
            <a:rPr kumimoji="1" lang="ja-JP" altLang="en-US" sz="1300">
              <a:latin typeface="ＭＳ Ｐゴシック" panose="020B0600070205080204" pitchFamily="50" charset="-128"/>
              <a:ea typeface="ＭＳ Ｐゴシック" panose="020B0600070205080204" pitchFamily="50" charset="-128"/>
            </a:rPr>
            <a:t>人と前年度と比較して</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ポイント増加しています。職員数は</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人で前年度と同数となりました。</a:t>
          </a:r>
        </a:p>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ポイント高くなっていますが、町単独で消防本部を設置していることが職員数を押し上げる要因となっています。</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135467</xdr:rowOff>
    </xdr:from>
    <xdr:to>
      <xdr:col>81</xdr:col>
      <xdr:colOff>44450</xdr:colOff>
      <xdr:row>61</xdr:row>
      <xdr:rowOff>143510</xdr:rowOff>
    </xdr:to>
    <xdr:cxnSp macro="">
      <xdr:nvCxnSpPr>
        <xdr:cNvPr id="320" name="直線コネクタ 319"/>
        <xdr:cNvCxnSpPr/>
      </xdr:nvCxnSpPr>
      <xdr:spPr>
        <a:xfrm>
          <a:off x="16179800" y="105939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127864</xdr:rowOff>
    </xdr:from>
    <xdr:ext cx="762000" cy="259045"/>
    <xdr:sp macro="" textlink="">
      <xdr:nvSpPr>
        <xdr:cNvPr id="321" name="定員管理の状況平均値テキスト"/>
        <xdr:cNvSpPr txBox="1"/>
      </xdr:nvSpPr>
      <xdr:spPr>
        <a:xfrm>
          <a:off x="17106900" y="1024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135467</xdr:rowOff>
    </xdr:from>
    <xdr:to>
      <xdr:col>77</xdr:col>
      <xdr:colOff>44450</xdr:colOff>
      <xdr:row>61</xdr:row>
      <xdr:rowOff>143510</xdr:rowOff>
    </xdr:to>
    <xdr:cxnSp macro="">
      <xdr:nvCxnSpPr>
        <xdr:cNvPr id="323" name="直線コネクタ 322"/>
        <xdr:cNvCxnSpPr/>
      </xdr:nvCxnSpPr>
      <xdr:spPr>
        <a:xfrm flipV="1">
          <a:off x="15290800" y="105939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25" name="テキスト ボックス 324"/>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142170</xdr:rowOff>
    </xdr:from>
    <xdr:to>
      <xdr:col>72</xdr:col>
      <xdr:colOff>203200</xdr:colOff>
      <xdr:row>61</xdr:row>
      <xdr:rowOff>143510</xdr:rowOff>
    </xdr:to>
    <xdr:cxnSp macro="">
      <xdr:nvCxnSpPr>
        <xdr:cNvPr id="326" name="直線コネクタ 325"/>
        <xdr:cNvCxnSpPr/>
      </xdr:nvCxnSpPr>
      <xdr:spPr>
        <a:xfrm>
          <a:off x="14401800" y="10600620"/>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31556</xdr:rowOff>
    </xdr:from>
    <xdr:ext cx="762000" cy="259045"/>
    <xdr:sp macro="" textlink="">
      <xdr:nvSpPr>
        <xdr:cNvPr id="328" name="テキスト ボックス 327"/>
        <xdr:cNvSpPr txBox="1"/>
      </xdr:nvSpPr>
      <xdr:spPr>
        <a:xfrm>
          <a:off x="14909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134126</xdr:rowOff>
    </xdr:from>
    <xdr:to>
      <xdr:col>68</xdr:col>
      <xdr:colOff>152400</xdr:colOff>
      <xdr:row>61</xdr:row>
      <xdr:rowOff>142170</xdr:rowOff>
    </xdr:to>
    <xdr:cxnSp macro="">
      <xdr:nvCxnSpPr>
        <xdr:cNvPr id="329" name="直線コネクタ 328"/>
        <xdr:cNvCxnSpPr/>
      </xdr:nvCxnSpPr>
      <xdr:spPr>
        <a:xfrm>
          <a:off x="13512800" y="1059257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93221</xdr:rowOff>
    </xdr:from>
    <xdr:ext cx="762000" cy="259045"/>
    <xdr:sp macro="" textlink="">
      <xdr:nvSpPr>
        <xdr:cNvPr id="331" name="テキスト ボックス 330"/>
        <xdr:cNvSpPr txBox="1"/>
      </xdr:nvSpPr>
      <xdr:spPr>
        <a:xfrm>
          <a:off x="14020800" y="1020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94562</xdr:rowOff>
    </xdr:from>
    <xdr:ext cx="762000" cy="259045"/>
    <xdr:sp macro="" textlink="">
      <xdr:nvSpPr>
        <xdr:cNvPr id="333" name="テキスト ボックス 332"/>
        <xdr:cNvSpPr txBox="1"/>
      </xdr:nvSpPr>
      <xdr:spPr>
        <a:xfrm>
          <a:off x="13131800" y="1021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39" name="楕円 338"/>
        <xdr:cNvSpPr/>
      </xdr:nvSpPr>
      <xdr:spPr>
        <a:xfrm>
          <a:off x="16967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64787</xdr:rowOff>
    </xdr:from>
    <xdr:ext cx="762000" cy="259045"/>
    <xdr:sp macro="" textlink="">
      <xdr:nvSpPr>
        <xdr:cNvPr id="340" name="定員管理の状況該当値テキスト"/>
        <xdr:cNvSpPr txBox="1"/>
      </xdr:nvSpPr>
      <xdr:spPr>
        <a:xfrm>
          <a:off x="17106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84667</xdr:rowOff>
    </xdr:from>
    <xdr:to>
      <xdr:col>77</xdr:col>
      <xdr:colOff>95250</xdr:colOff>
      <xdr:row>62</xdr:row>
      <xdr:rowOff>14817</xdr:rowOff>
    </xdr:to>
    <xdr:sp macro="" textlink="">
      <xdr:nvSpPr>
        <xdr:cNvPr id="341" name="楕円 340"/>
        <xdr:cNvSpPr/>
      </xdr:nvSpPr>
      <xdr:spPr>
        <a:xfrm>
          <a:off x="16129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42" name="テキスト ボックス 341"/>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92710</xdr:rowOff>
    </xdr:from>
    <xdr:to>
      <xdr:col>73</xdr:col>
      <xdr:colOff>44450</xdr:colOff>
      <xdr:row>62</xdr:row>
      <xdr:rowOff>22860</xdr:rowOff>
    </xdr:to>
    <xdr:sp macro="" textlink="">
      <xdr:nvSpPr>
        <xdr:cNvPr id="343" name="楕円 342"/>
        <xdr:cNvSpPr/>
      </xdr:nvSpPr>
      <xdr:spPr>
        <a:xfrm>
          <a:off x="15240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7637</xdr:rowOff>
    </xdr:from>
    <xdr:ext cx="762000" cy="259045"/>
    <xdr:sp macro="" textlink="">
      <xdr:nvSpPr>
        <xdr:cNvPr id="344" name="テキスト ボックス 343"/>
        <xdr:cNvSpPr txBox="1"/>
      </xdr:nvSpPr>
      <xdr:spPr>
        <a:xfrm>
          <a:off x="14909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91370</xdr:rowOff>
    </xdr:from>
    <xdr:to>
      <xdr:col>68</xdr:col>
      <xdr:colOff>203200</xdr:colOff>
      <xdr:row>62</xdr:row>
      <xdr:rowOff>21520</xdr:rowOff>
    </xdr:to>
    <xdr:sp macro="" textlink="">
      <xdr:nvSpPr>
        <xdr:cNvPr id="345" name="楕円 344"/>
        <xdr:cNvSpPr/>
      </xdr:nvSpPr>
      <xdr:spPr>
        <a:xfrm>
          <a:off x="14351000" y="1054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6297</xdr:rowOff>
    </xdr:from>
    <xdr:ext cx="762000" cy="259045"/>
    <xdr:sp macro="" textlink="">
      <xdr:nvSpPr>
        <xdr:cNvPr id="346" name="テキスト ボックス 345"/>
        <xdr:cNvSpPr txBox="1"/>
      </xdr:nvSpPr>
      <xdr:spPr>
        <a:xfrm>
          <a:off x="14020800" y="106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83326</xdr:rowOff>
    </xdr:from>
    <xdr:to>
      <xdr:col>64</xdr:col>
      <xdr:colOff>152400</xdr:colOff>
      <xdr:row>62</xdr:row>
      <xdr:rowOff>13476</xdr:rowOff>
    </xdr:to>
    <xdr:sp macro="" textlink="">
      <xdr:nvSpPr>
        <xdr:cNvPr id="347" name="楕円 346"/>
        <xdr:cNvSpPr/>
      </xdr:nvSpPr>
      <xdr:spPr>
        <a:xfrm>
          <a:off x="13462000" y="105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169703</xdr:rowOff>
    </xdr:from>
    <xdr:ext cx="762000" cy="259045"/>
    <xdr:sp macro="" textlink="">
      <xdr:nvSpPr>
        <xdr:cNvPr id="348" name="テキスト ボックス 347"/>
        <xdr:cNvSpPr txBox="1"/>
      </xdr:nvSpPr>
      <xdr:spPr>
        <a:xfrm>
          <a:off x="13131800" y="1062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実質公債費比率は類似団体平均と比較して</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ポイント上回っているものの、平成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年度は過去の地方債の元金償還が始まったことにより、公債費が対前年度比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ポイント増加した結果、</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老朽化対策が増大すると見込まれるため、実質公債費比率は増加傾向に転じるものと考えられますが、地方債の借り入れにあたっては、各財政指標を注視し、将来に過度の負担を残さないように慎重に対応いたし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23622</xdr:rowOff>
    </xdr:from>
    <xdr:to>
      <xdr:col>81</xdr:col>
      <xdr:colOff>44450</xdr:colOff>
      <xdr:row>37</xdr:row>
      <xdr:rowOff>62230</xdr:rowOff>
    </xdr:to>
    <xdr:cxnSp macro="">
      <xdr:nvCxnSpPr>
        <xdr:cNvPr id="380" name="直線コネクタ 379"/>
        <xdr:cNvCxnSpPr/>
      </xdr:nvCxnSpPr>
      <xdr:spPr>
        <a:xfrm>
          <a:off x="16179800" y="636727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23622</xdr:rowOff>
    </xdr:from>
    <xdr:to>
      <xdr:col>77</xdr:col>
      <xdr:colOff>44450</xdr:colOff>
      <xdr:row>37</xdr:row>
      <xdr:rowOff>23622</xdr:rowOff>
    </xdr:to>
    <xdr:cxnSp macro="">
      <xdr:nvCxnSpPr>
        <xdr:cNvPr id="383" name="直線コネクタ 382"/>
        <xdr:cNvCxnSpPr/>
      </xdr:nvCxnSpPr>
      <xdr:spPr>
        <a:xfrm>
          <a:off x="15290800" y="6367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23622</xdr:rowOff>
    </xdr:from>
    <xdr:to>
      <xdr:col>72</xdr:col>
      <xdr:colOff>203200</xdr:colOff>
      <xdr:row>37</xdr:row>
      <xdr:rowOff>81534</xdr:rowOff>
    </xdr:to>
    <xdr:cxnSp macro="">
      <xdr:nvCxnSpPr>
        <xdr:cNvPr id="386" name="直線コネクタ 385"/>
        <xdr:cNvCxnSpPr/>
      </xdr:nvCxnSpPr>
      <xdr:spPr>
        <a:xfrm flipV="1">
          <a:off x="14401800" y="63672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81534</xdr:rowOff>
    </xdr:from>
    <xdr:to>
      <xdr:col>68</xdr:col>
      <xdr:colOff>152400</xdr:colOff>
      <xdr:row>38</xdr:row>
      <xdr:rowOff>25908</xdr:rowOff>
    </xdr:to>
    <xdr:cxnSp macro="">
      <xdr:nvCxnSpPr>
        <xdr:cNvPr id="389" name="直線コネクタ 388"/>
        <xdr:cNvCxnSpPr/>
      </xdr:nvCxnSpPr>
      <xdr:spPr>
        <a:xfrm flipV="1">
          <a:off x="13512800" y="642518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11430</xdr:rowOff>
    </xdr:from>
    <xdr:to>
      <xdr:col>81</xdr:col>
      <xdr:colOff>95250</xdr:colOff>
      <xdr:row>37</xdr:row>
      <xdr:rowOff>113030</xdr:rowOff>
    </xdr:to>
    <xdr:sp macro="" textlink="">
      <xdr:nvSpPr>
        <xdr:cNvPr id="399" name="楕円 398"/>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27957</xdr:rowOff>
    </xdr:from>
    <xdr:ext cx="762000" cy="259045"/>
    <xdr:sp macro="" textlink="">
      <xdr:nvSpPr>
        <xdr:cNvPr id="400" name="公債費負担の状況該当値テキスト"/>
        <xdr:cNvSpPr txBox="1"/>
      </xdr:nvSpPr>
      <xdr:spPr>
        <a:xfrm>
          <a:off x="171069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144272</xdr:rowOff>
    </xdr:from>
    <xdr:to>
      <xdr:col>77</xdr:col>
      <xdr:colOff>95250</xdr:colOff>
      <xdr:row>37</xdr:row>
      <xdr:rowOff>74422</xdr:rowOff>
    </xdr:to>
    <xdr:sp macro="" textlink="">
      <xdr:nvSpPr>
        <xdr:cNvPr id="401" name="楕円 400"/>
        <xdr:cNvSpPr/>
      </xdr:nvSpPr>
      <xdr:spPr>
        <a:xfrm>
          <a:off x="16129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84599</xdr:rowOff>
    </xdr:from>
    <xdr:ext cx="736600" cy="259045"/>
    <xdr:sp macro="" textlink="">
      <xdr:nvSpPr>
        <xdr:cNvPr id="402" name="テキスト ボックス 401"/>
        <xdr:cNvSpPr txBox="1"/>
      </xdr:nvSpPr>
      <xdr:spPr>
        <a:xfrm>
          <a:off x="15798800" y="608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144272</xdr:rowOff>
    </xdr:from>
    <xdr:to>
      <xdr:col>73</xdr:col>
      <xdr:colOff>44450</xdr:colOff>
      <xdr:row>37</xdr:row>
      <xdr:rowOff>74422</xdr:rowOff>
    </xdr:to>
    <xdr:sp macro="" textlink="">
      <xdr:nvSpPr>
        <xdr:cNvPr id="403" name="楕円 402"/>
        <xdr:cNvSpPr/>
      </xdr:nvSpPr>
      <xdr:spPr>
        <a:xfrm>
          <a:off x="15240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84599</xdr:rowOff>
    </xdr:from>
    <xdr:ext cx="762000" cy="259045"/>
    <xdr:sp macro="" textlink="">
      <xdr:nvSpPr>
        <xdr:cNvPr id="404" name="テキスト ボックス 403"/>
        <xdr:cNvSpPr txBox="1"/>
      </xdr:nvSpPr>
      <xdr:spPr>
        <a:xfrm>
          <a:off x="149098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30734</xdr:rowOff>
    </xdr:from>
    <xdr:to>
      <xdr:col>68</xdr:col>
      <xdr:colOff>203200</xdr:colOff>
      <xdr:row>37</xdr:row>
      <xdr:rowOff>132334</xdr:rowOff>
    </xdr:to>
    <xdr:sp macro="" textlink="">
      <xdr:nvSpPr>
        <xdr:cNvPr id="405" name="楕円 404"/>
        <xdr:cNvSpPr/>
      </xdr:nvSpPr>
      <xdr:spPr>
        <a:xfrm>
          <a:off x="14351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142511</xdr:rowOff>
    </xdr:from>
    <xdr:ext cx="762000" cy="259045"/>
    <xdr:sp macro="" textlink="">
      <xdr:nvSpPr>
        <xdr:cNvPr id="406" name="テキスト ボックス 405"/>
        <xdr:cNvSpPr txBox="1"/>
      </xdr:nvSpPr>
      <xdr:spPr>
        <a:xfrm>
          <a:off x="14020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146558</xdr:rowOff>
    </xdr:from>
    <xdr:to>
      <xdr:col>64</xdr:col>
      <xdr:colOff>152400</xdr:colOff>
      <xdr:row>38</xdr:row>
      <xdr:rowOff>76708</xdr:rowOff>
    </xdr:to>
    <xdr:sp macro="" textlink="">
      <xdr:nvSpPr>
        <xdr:cNvPr id="407" name="楕円 406"/>
        <xdr:cNvSpPr/>
      </xdr:nvSpPr>
      <xdr:spPr>
        <a:xfrm>
          <a:off x="13462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86885</xdr:rowOff>
    </xdr:from>
    <xdr:ext cx="762000" cy="259045"/>
    <xdr:sp macro="" textlink="">
      <xdr:nvSpPr>
        <xdr:cNvPr id="408" name="テキスト ボックス 407"/>
        <xdr:cNvSpPr txBox="1"/>
      </xdr:nvSpPr>
      <xdr:spPr>
        <a:xfrm>
          <a:off x="13131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下水道事業会計や猪名川上流広域ごみ処理施設組合に係る償還が進んでいることから、将来負担比率は－％（△</a:t>
          </a:r>
          <a:r>
            <a:rPr kumimoji="1" lang="en-US" altLang="ja-JP" sz="1300" baseline="0">
              <a:latin typeface="ＭＳ Ｐゴシック" panose="020B0600070205080204" pitchFamily="50" charset="-128"/>
              <a:ea typeface="ＭＳ Ｐゴシック" panose="020B0600070205080204" pitchFamily="50" charset="-128"/>
            </a:rPr>
            <a:t>91.9</a:t>
          </a:r>
          <a:r>
            <a:rPr kumimoji="1" lang="ja-JP" altLang="en-US" sz="1300" baseline="0">
              <a:latin typeface="ＭＳ Ｐゴシック" panose="020B0600070205080204" pitchFamily="50" charset="-128"/>
              <a:ea typeface="ＭＳ Ｐゴシック" panose="020B0600070205080204" pitchFamily="50" charset="-128"/>
            </a:rPr>
            <a:t>％）と類似団体平均を大きく上回っているものの、財政調整基金の取り崩しや公共事業の実施にまちづくり基金を充当したため前年度と比較し、</a:t>
          </a:r>
          <a:r>
            <a:rPr kumimoji="1" lang="en-US" altLang="ja-JP" sz="1300" baseline="0">
              <a:latin typeface="ＭＳ Ｐゴシック" panose="020B0600070205080204" pitchFamily="50" charset="-128"/>
              <a:ea typeface="ＭＳ Ｐゴシック" panose="020B0600070205080204" pitchFamily="50" charset="-128"/>
            </a:rPr>
            <a:t>10</a:t>
          </a:r>
          <a:r>
            <a:rPr kumimoji="1" lang="ja-JP" altLang="en-US" sz="1300" baseline="0">
              <a:latin typeface="ＭＳ Ｐゴシック" panose="020B0600070205080204" pitchFamily="50" charset="-128"/>
              <a:ea typeface="ＭＳ Ｐゴシック" panose="020B0600070205080204" pitchFamily="50" charset="-128"/>
            </a:rPr>
            <a:t>ポイント悪化しました。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今後は公共施設の老朽化対策などにより、地方債残高の増加が見込まれるため、各財政指標を注視し、財政の健全な運営に努めます。</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4"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5" name="フローチャート: 判断 444"/>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6" name="フローチャート: 判断 445"/>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7" name="テキスト ボックス 446"/>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48" name="フローチャート: 判断 447"/>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49" name="テキスト ボックス 448"/>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0" name="フローチャート: 判断 449"/>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1" name="テキスト ボックス 450"/>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2" name="フローチャート: 判断 451"/>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3" name="テキスト ボックス 452"/>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31,494
31,327
90.33
10,212,103
9,919,993
231,963
6,637,951
7,645,594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人件費に対する経常収支比率は、類似団体内平均より</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ポイント上回っております。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これは、町単独消防本部の設置により職員数が類似団体平均と比較して多いことが主な要因であり、行政サービスの提供方法の差異によるものといえます。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引き続き人件費を抑制し、経常収支比率改善に努めます。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122428</xdr:rowOff>
    </xdr:from>
    <xdr:to>
      <xdr:col>24</xdr:col>
      <xdr:colOff>25400</xdr:colOff>
      <xdr:row>38</xdr:row>
      <xdr:rowOff>154432</xdr:rowOff>
    </xdr:to>
    <xdr:cxnSp macro="">
      <xdr:nvCxnSpPr>
        <xdr:cNvPr id="64" name="直線コネクタ 63"/>
        <xdr:cNvCxnSpPr/>
      </xdr:nvCxnSpPr>
      <xdr:spPr>
        <a:xfrm flipV="1">
          <a:off x="3987800" y="66375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85852</xdr:rowOff>
    </xdr:from>
    <xdr:to>
      <xdr:col>19</xdr:col>
      <xdr:colOff>187325</xdr:colOff>
      <xdr:row>38</xdr:row>
      <xdr:rowOff>154432</xdr:rowOff>
    </xdr:to>
    <xdr:cxnSp macro="">
      <xdr:nvCxnSpPr>
        <xdr:cNvPr id="67" name="直線コネクタ 66"/>
        <xdr:cNvCxnSpPr/>
      </xdr:nvCxnSpPr>
      <xdr:spPr>
        <a:xfrm>
          <a:off x="3098800" y="66009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85852</xdr:rowOff>
    </xdr:from>
    <xdr:to>
      <xdr:col>15</xdr:col>
      <xdr:colOff>98425</xdr:colOff>
      <xdr:row>38</xdr:row>
      <xdr:rowOff>94996</xdr:rowOff>
    </xdr:to>
    <xdr:cxnSp macro="">
      <xdr:nvCxnSpPr>
        <xdr:cNvPr id="70" name="直線コネクタ 69"/>
        <xdr:cNvCxnSpPr/>
      </xdr:nvCxnSpPr>
      <xdr:spPr>
        <a:xfrm flipV="1">
          <a:off x="2209800" y="66009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94996</xdr:rowOff>
    </xdr:from>
    <xdr:to>
      <xdr:col>11</xdr:col>
      <xdr:colOff>9525</xdr:colOff>
      <xdr:row>38</xdr:row>
      <xdr:rowOff>117856</xdr:rowOff>
    </xdr:to>
    <xdr:cxnSp macro="">
      <xdr:nvCxnSpPr>
        <xdr:cNvPr id="73" name="直線コネクタ 72"/>
        <xdr:cNvCxnSpPr/>
      </xdr:nvCxnSpPr>
      <xdr:spPr>
        <a:xfrm flipV="1">
          <a:off x="1320800" y="66100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71628</xdr:rowOff>
    </xdr:from>
    <xdr:to>
      <xdr:col>24</xdr:col>
      <xdr:colOff>76200</xdr:colOff>
      <xdr:row>39</xdr:row>
      <xdr:rowOff>1778</xdr:rowOff>
    </xdr:to>
    <xdr:sp macro="" textlink="">
      <xdr:nvSpPr>
        <xdr:cNvPr id="83" name="楕円 82"/>
        <xdr:cNvSpPr/>
      </xdr:nvSpPr>
      <xdr:spPr>
        <a:xfrm>
          <a:off x="4775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43705</xdr:rowOff>
    </xdr:from>
    <xdr:ext cx="762000" cy="259045"/>
    <xdr:sp macro="" textlink="">
      <xdr:nvSpPr>
        <xdr:cNvPr id="84" name="人件費該当値テキスト"/>
        <xdr:cNvSpPr txBox="1"/>
      </xdr:nvSpPr>
      <xdr:spPr>
        <a:xfrm>
          <a:off x="4914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103632</xdr:rowOff>
    </xdr:from>
    <xdr:to>
      <xdr:col>20</xdr:col>
      <xdr:colOff>38100</xdr:colOff>
      <xdr:row>39</xdr:row>
      <xdr:rowOff>33782</xdr:rowOff>
    </xdr:to>
    <xdr:sp macro="" textlink="">
      <xdr:nvSpPr>
        <xdr:cNvPr id="85" name="楕円 84"/>
        <xdr:cNvSpPr/>
      </xdr:nvSpPr>
      <xdr:spPr>
        <a:xfrm>
          <a:off x="3937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18559</xdr:rowOff>
    </xdr:from>
    <xdr:ext cx="736600" cy="259045"/>
    <xdr:sp macro="" textlink="">
      <xdr:nvSpPr>
        <xdr:cNvPr id="86" name="テキスト ボックス 85"/>
        <xdr:cNvSpPr txBox="1"/>
      </xdr:nvSpPr>
      <xdr:spPr>
        <a:xfrm>
          <a:off x="3606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35052</xdr:rowOff>
    </xdr:from>
    <xdr:to>
      <xdr:col>15</xdr:col>
      <xdr:colOff>149225</xdr:colOff>
      <xdr:row>38</xdr:row>
      <xdr:rowOff>136652</xdr:rowOff>
    </xdr:to>
    <xdr:sp macro="" textlink="">
      <xdr:nvSpPr>
        <xdr:cNvPr id="87" name="楕円 86"/>
        <xdr:cNvSpPr/>
      </xdr:nvSpPr>
      <xdr:spPr>
        <a:xfrm>
          <a:off x="3048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121429</xdr:rowOff>
    </xdr:from>
    <xdr:ext cx="762000" cy="259045"/>
    <xdr:sp macro="" textlink="">
      <xdr:nvSpPr>
        <xdr:cNvPr id="88" name="テキスト ボックス 87"/>
        <xdr:cNvSpPr txBox="1"/>
      </xdr:nvSpPr>
      <xdr:spPr>
        <a:xfrm>
          <a:off x="2717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44196</xdr:rowOff>
    </xdr:from>
    <xdr:to>
      <xdr:col>11</xdr:col>
      <xdr:colOff>60325</xdr:colOff>
      <xdr:row>38</xdr:row>
      <xdr:rowOff>145796</xdr:rowOff>
    </xdr:to>
    <xdr:sp macro="" textlink="">
      <xdr:nvSpPr>
        <xdr:cNvPr id="89" name="楕円 88"/>
        <xdr:cNvSpPr/>
      </xdr:nvSpPr>
      <xdr:spPr>
        <a:xfrm>
          <a:off x="2159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130573</xdr:rowOff>
    </xdr:from>
    <xdr:ext cx="762000" cy="259045"/>
    <xdr:sp macro="" textlink="">
      <xdr:nvSpPr>
        <xdr:cNvPr id="90" name="テキスト ボックス 89"/>
        <xdr:cNvSpPr txBox="1"/>
      </xdr:nvSpPr>
      <xdr:spPr>
        <a:xfrm>
          <a:off x="1828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物件費に対する経常収支比率は、類似団体内平均と比較し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ポイント上回っており、対前年度比では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引き続きコスト削減や事務の効率化を進め、健全な財政運営に努めます。</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142240</xdr:rowOff>
    </xdr:to>
    <xdr:cxnSp macro="">
      <xdr:nvCxnSpPr>
        <xdr:cNvPr id="125" name="直線コネクタ 124"/>
        <xdr:cNvCxnSpPr/>
      </xdr:nvCxnSpPr>
      <xdr:spPr>
        <a:xfrm>
          <a:off x="15671800" y="28016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58420</xdr:rowOff>
    </xdr:to>
    <xdr:cxnSp macro="">
      <xdr:nvCxnSpPr>
        <xdr:cNvPr id="128" name="直線コネクタ 127"/>
        <xdr:cNvCxnSpPr/>
      </xdr:nvCxnSpPr>
      <xdr:spPr>
        <a:xfrm>
          <a:off x="14782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119380</xdr:rowOff>
    </xdr:to>
    <xdr:cxnSp macro="">
      <xdr:nvCxnSpPr>
        <xdr:cNvPr id="131" name="直線コネクタ 130"/>
        <xdr:cNvCxnSpPr/>
      </xdr:nvCxnSpPr>
      <xdr:spPr>
        <a:xfrm flipV="1">
          <a:off x="13893800" y="2755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119380</xdr:rowOff>
    </xdr:to>
    <xdr:cxnSp macro="">
      <xdr:nvCxnSpPr>
        <xdr:cNvPr id="134" name="直線コネクタ 133"/>
        <xdr:cNvCxnSpPr/>
      </xdr:nvCxnSpPr>
      <xdr:spPr>
        <a:xfrm>
          <a:off x="13004800" y="283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63517</xdr:rowOff>
    </xdr:from>
    <xdr:ext cx="762000" cy="259045"/>
    <xdr:sp macro="" textlink="">
      <xdr:nvSpPr>
        <xdr:cNvPr id="145" name="物件費該当値テキスト"/>
        <xdr:cNvSpPr txBox="1"/>
      </xdr:nvSpPr>
      <xdr:spPr>
        <a:xfrm>
          <a:off x="165989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6" name="楕円 145"/>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7" name="テキスト ボックス 146"/>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49" name="テキスト ボックス 148"/>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0" name="楕円 149"/>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1" name="テキスト ボックス 150"/>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2" name="楕円 151"/>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3" name="テキスト ボックス 152"/>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扶助費に対する経常収支比率は、扶助費が心身障害者（児）の介護給付費等の増加により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ポイント増加したため、対前年度比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ポイント増加しましたが、類似団体内平均より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今後も、これまで以上に社会保障関係経費の増加が予想されるため、財政を圧迫しないように適正な事業実施に努めます。</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55</xdr:row>
      <xdr:rowOff>151493</xdr:rowOff>
    </xdr:to>
    <xdr:cxnSp macro="">
      <xdr:nvCxnSpPr>
        <xdr:cNvPr id="188" name="直線コネクタ 187"/>
        <xdr:cNvCxnSpPr/>
      </xdr:nvCxnSpPr>
      <xdr:spPr>
        <a:xfrm>
          <a:off x="3987800" y="9570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140607</xdr:rowOff>
    </xdr:to>
    <xdr:cxnSp macro="">
      <xdr:nvCxnSpPr>
        <xdr:cNvPr id="191" name="直線コネクタ 190"/>
        <xdr:cNvCxnSpPr/>
      </xdr:nvCxnSpPr>
      <xdr:spPr>
        <a:xfrm>
          <a:off x="3098800" y="9461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xdr:rowOff>
    </xdr:from>
    <xdr:to>
      <xdr:col>15</xdr:col>
      <xdr:colOff>98425</xdr:colOff>
      <xdr:row>55</xdr:row>
      <xdr:rowOff>31750</xdr:rowOff>
    </xdr:to>
    <xdr:cxnSp macro="">
      <xdr:nvCxnSpPr>
        <xdr:cNvPr id="194" name="直線コネクタ 193"/>
        <xdr:cNvCxnSpPr/>
      </xdr:nvCxnSpPr>
      <xdr:spPr>
        <a:xfrm>
          <a:off x="2209800" y="92655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xdr:rowOff>
    </xdr:from>
    <xdr:to>
      <xdr:col>11</xdr:col>
      <xdr:colOff>9525</xdr:colOff>
      <xdr:row>54</xdr:row>
      <xdr:rowOff>7257</xdr:rowOff>
    </xdr:to>
    <xdr:cxnSp macro="">
      <xdr:nvCxnSpPr>
        <xdr:cNvPr id="197" name="直線コネクタ 196"/>
        <xdr:cNvCxnSpPr/>
      </xdr:nvCxnSpPr>
      <xdr:spPr>
        <a:xfrm>
          <a:off x="1320800" y="9265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08"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09" name="楕円 208"/>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0" name="テキスト ボックス 209"/>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1" name="楕円 210"/>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2" name="テキスト ボックス 211"/>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127907</xdr:rowOff>
    </xdr:from>
    <xdr:to>
      <xdr:col>11</xdr:col>
      <xdr:colOff>60325</xdr:colOff>
      <xdr:row>54</xdr:row>
      <xdr:rowOff>58057</xdr:rowOff>
    </xdr:to>
    <xdr:sp macro="" textlink="">
      <xdr:nvSpPr>
        <xdr:cNvPr id="213" name="楕円 212"/>
        <xdr:cNvSpPr/>
      </xdr:nvSpPr>
      <xdr:spPr>
        <a:xfrm>
          <a:off x="2159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68234</xdr:rowOff>
    </xdr:from>
    <xdr:ext cx="762000" cy="259045"/>
    <xdr:sp macro="" textlink="">
      <xdr:nvSpPr>
        <xdr:cNvPr id="214" name="テキスト ボックス 213"/>
        <xdr:cNvSpPr txBox="1"/>
      </xdr:nvSpPr>
      <xdr:spPr>
        <a:xfrm>
          <a:off x="1828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127907</xdr:rowOff>
    </xdr:from>
    <xdr:to>
      <xdr:col>6</xdr:col>
      <xdr:colOff>171450</xdr:colOff>
      <xdr:row>54</xdr:row>
      <xdr:rowOff>58057</xdr:rowOff>
    </xdr:to>
    <xdr:sp macro="" textlink="">
      <xdr:nvSpPr>
        <xdr:cNvPr id="215" name="楕円 214"/>
        <xdr:cNvSpPr/>
      </xdr:nvSpPr>
      <xdr:spPr>
        <a:xfrm>
          <a:off x="1270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68234</xdr:rowOff>
    </xdr:from>
    <xdr:ext cx="762000" cy="259045"/>
    <xdr:sp macro="" textlink="">
      <xdr:nvSpPr>
        <xdr:cNvPr id="216" name="テキスト ボックス 215"/>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その他は維持補修費</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％と特別会計などへの繰出金</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％の合計です。 </a:t>
          </a:r>
        </a:p>
        <a:p>
          <a:r>
            <a:rPr kumimoji="1" lang="ja-JP" altLang="en-US" sz="1300">
              <a:latin typeface="ＭＳ Ｐゴシック" panose="020B0600070205080204" pitchFamily="50" charset="-128"/>
              <a:ea typeface="ＭＳ Ｐゴシック" panose="020B0600070205080204" pitchFamily="50" charset="-128"/>
            </a:rPr>
            <a:t>　維持補修費は対前年度比で</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ポイント減少しましたが、繰出金は後期高齢者医療保険の被保険者数増加に伴い給付費が増加している影響で</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ポイントの増加となり、その他の経常収支比率は対前年度比で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ポイント増加しました。 </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12700</xdr:rowOff>
    </xdr:to>
    <xdr:cxnSp macro="">
      <xdr:nvCxnSpPr>
        <xdr:cNvPr id="249" name="直線コネクタ 248"/>
        <xdr:cNvCxnSpPr/>
      </xdr:nvCxnSpPr>
      <xdr:spPr>
        <a:xfrm>
          <a:off x="15671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146050</xdr:rowOff>
    </xdr:to>
    <xdr:cxnSp macro="">
      <xdr:nvCxnSpPr>
        <xdr:cNvPr id="252" name="直線コネクタ 251"/>
        <xdr:cNvCxnSpPr/>
      </xdr:nvCxnSpPr>
      <xdr:spPr>
        <a:xfrm>
          <a:off x="14782800" y="9522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55</xdr:row>
      <xdr:rowOff>92710</xdr:rowOff>
    </xdr:to>
    <xdr:cxnSp macro="">
      <xdr:nvCxnSpPr>
        <xdr:cNvPr id="255" name="直線コネクタ 254"/>
        <xdr:cNvCxnSpPr/>
      </xdr:nvCxnSpPr>
      <xdr:spPr>
        <a:xfrm>
          <a:off x="13893800" y="9514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55</xdr:row>
      <xdr:rowOff>85090</xdr:rowOff>
    </xdr:to>
    <xdr:cxnSp macro="">
      <xdr:nvCxnSpPr>
        <xdr:cNvPr id="258" name="直線コネクタ 257"/>
        <xdr:cNvCxnSpPr/>
      </xdr:nvCxnSpPr>
      <xdr:spPr>
        <a:xfrm>
          <a:off x="13004800" y="9484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0" name="楕円 269"/>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1" name="テキスト ボックス 270"/>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2" name="楕円 271"/>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3" name="テキスト ボックス 272"/>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74" name="楕円 273"/>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5" name="テキスト ボックス 274"/>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xdr:rowOff>
    </xdr:from>
    <xdr:to>
      <xdr:col>65</xdr:col>
      <xdr:colOff>53975</xdr:colOff>
      <xdr:row>55</xdr:row>
      <xdr:rowOff>105410</xdr:rowOff>
    </xdr:to>
    <xdr:sp macro="" textlink="">
      <xdr:nvSpPr>
        <xdr:cNvPr id="276" name="楕円 275"/>
        <xdr:cNvSpPr/>
      </xdr:nvSpPr>
      <xdr:spPr>
        <a:xfrm>
          <a:off x="12954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115587</xdr:rowOff>
    </xdr:from>
    <xdr:ext cx="762000" cy="259045"/>
    <xdr:sp macro="" textlink="">
      <xdr:nvSpPr>
        <xdr:cNvPr id="277" name="テキスト ボックス 276"/>
        <xdr:cNvSpPr txBox="1"/>
      </xdr:nvSpPr>
      <xdr:spPr>
        <a:xfrm>
          <a:off x="12623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下水道事業会計補助金などの増加の影響から、補助費等に対する経常収支比率は、類似団体内平均と比較し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ポイント下回っており、対前年度比で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今後も補助金の必要性や効果などの評価、検証を行いながら過度の支出とならないように努めます。</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62992</xdr:rowOff>
    </xdr:to>
    <xdr:cxnSp macro="">
      <xdr:nvCxnSpPr>
        <xdr:cNvPr id="307" name="直線コネクタ 306"/>
        <xdr:cNvCxnSpPr/>
      </xdr:nvCxnSpPr>
      <xdr:spPr>
        <a:xfrm flipV="1">
          <a:off x="15671800" y="62214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62992</xdr:rowOff>
    </xdr:to>
    <xdr:cxnSp macro="">
      <xdr:nvCxnSpPr>
        <xdr:cNvPr id="310" name="直線コネクタ 309"/>
        <xdr:cNvCxnSpPr/>
      </xdr:nvCxnSpPr>
      <xdr:spPr>
        <a:xfrm>
          <a:off x="14782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104140</xdr:rowOff>
    </xdr:to>
    <xdr:cxnSp macro="">
      <xdr:nvCxnSpPr>
        <xdr:cNvPr id="313" name="直線コネクタ 312"/>
        <xdr:cNvCxnSpPr/>
      </xdr:nvCxnSpPr>
      <xdr:spPr>
        <a:xfrm flipV="1">
          <a:off x="13893800" y="6221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5" name="テキスト ボックス 31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104140</xdr:rowOff>
    </xdr:to>
    <xdr:cxnSp macro="">
      <xdr:nvCxnSpPr>
        <xdr:cNvPr id="316" name="直線コネクタ 315"/>
        <xdr:cNvCxnSpPr/>
      </xdr:nvCxnSpPr>
      <xdr:spPr>
        <a:xfrm>
          <a:off x="13004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0" name="テキスト ボックス 319"/>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6" name="楕円 325"/>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7" name="補助費等該当値テキスト"/>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8" name="楕円 327"/>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9" name="テキスト ボックス 328"/>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0" name="楕円 329"/>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1" name="テキスト ボックス 330"/>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2" name="楕円 331"/>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3" name="テキスト ボックス 332"/>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4" name="楕円 333"/>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5" name="テキスト ボックス 334"/>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過去の地方債の元金償還が始まったことに伴い公債費が増加した影響で、公債費に対する経常収支比率が対前年度比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ポイント増加したものの、類似団体内平均を</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ポイント下回っております。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臨時財政対策債の増加や国の経済対策による投資的事業の増加などにより地方債残高が増加傾向にあるため、将来世代に過度の負担を残さないよう注意を払い、財政の健全な運営に努めます。</a:t>
          </a:r>
        </a:p>
        <a:p>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62230</xdr:rowOff>
    </xdr:to>
    <xdr:cxnSp macro="">
      <xdr:nvCxnSpPr>
        <xdr:cNvPr id="368" name="直線コネクタ 367"/>
        <xdr:cNvCxnSpPr/>
      </xdr:nvCxnSpPr>
      <xdr:spPr>
        <a:xfrm>
          <a:off x="3987800" y="12890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31750</xdr:rowOff>
    </xdr:to>
    <xdr:cxnSp macro="">
      <xdr:nvCxnSpPr>
        <xdr:cNvPr id="371" name="直線コネクタ 370"/>
        <xdr:cNvCxnSpPr/>
      </xdr:nvCxnSpPr>
      <xdr:spPr>
        <a:xfrm>
          <a:off x="3098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77470</xdr:rowOff>
    </xdr:to>
    <xdr:cxnSp macro="">
      <xdr:nvCxnSpPr>
        <xdr:cNvPr id="374" name="直線コネクタ 373"/>
        <xdr:cNvCxnSpPr/>
      </xdr:nvCxnSpPr>
      <xdr:spPr>
        <a:xfrm flipV="1">
          <a:off x="2209800" y="12867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76</xdr:row>
      <xdr:rowOff>5080</xdr:rowOff>
    </xdr:to>
    <xdr:cxnSp macro="">
      <xdr:nvCxnSpPr>
        <xdr:cNvPr id="377" name="直線コネクタ 376"/>
        <xdr:cNvCxnSpPr/>
      </xdr:nvCxnSpPr>
      <xdr:spPr>
        <a:xfrm flipV="1">
          <a:off x="1320800" y="12936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87" name="楕円 386"/>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88" name="公債費該当値テキスト"/>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89" name="楕円 388"/>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90" name="テキスト ボックス 389"/>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1" name="楕円 390"/>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2" name="テキスト ボックス 391"/>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3" name="楕円 392"/>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4" name="テキスト ボックス 393"/>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5" name="楕円 394"/>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6" name="テキスト ボックス 395"/>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物件費や繰出金に対する経常収支比率が増加した影響により、経常収支比率</a:t>
          </a:r>
          <a:r>
            <a:rPr kumimoji="1" lang="en-US" altLang="ja-JP" sz="1300">
              <a:latin typeface="ＭＳ Ｐゴシック" panose="020B0600070205080204" pitchFamily="50" charset="-128"/>
              <a:ea typeface="ＭＳ Ｐゴシック" panose="020B0600070205080204" pitchFamily="50" charset="-128"/>
            </a:rPr>
            <a:t>89.9</a:t>
          </a:r>
          <a:r>
            <a:rPr kumimoji="1" lang="ja-JP" altLang="en-US" sz="1300">
              <a:latin typeface="ＭＳ Ｐゴシック" panose="020B0600070205080204" pitchFamily="50" charset="-128"/>
              <a:ea typeface="ＭＳ Ｐゴシック" panose="020B0600070205080204" pitchFamily="50" charset="-128"/>
            </a:rPr>
            <a:t>％から地方債返済に係る公債費</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％を差し引いた公債費以外の経常収支比率については、</a:t>
          </a:r>
          <a:r>
            <a:rPr kumimoji="1" lang="en-US" altLang="ja-JP" sz="1300">
              <a:latin typeface="ＭＳ Ｐゴシック" panose="020B0600070205080204" pitchFamily="50" charset="-128"/>
              <a:ea typeface="ＭＳ Ｐゴシック" panose="020B0600070205080204" pitchFamily="50" charset="-128"/>
            </a:rPr>
            <a:t>79.5</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ポイント悪化しました。 </a:t>
          </a:r>
        </a:p>
        <a:p>
          <a:r>
            <a:rPr kumimoji="1" lang="ja-JP" altLang="en-US" sz="1300">
              <a:latin typeface="ＭＳ Ｐゴシック" panose="020B0600070205080204" pitchFamily="50" charset="-128"/>
              <a:ea typeface="ＭＳ Ｐゴシック" panose="020B0600070205080204" pitchFamily="50" charset="-128"/>
            </a:rPr>
            <a:t>　類似団体内平均と比較すると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ポイント高くなっているため、今後も類似団体内平均を上回っている人件費及び物件費について、引き続き歳出抑制に努める必要があります。</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104139</xdr:rowOff>
    </xdr:to>
    <xdr:cxnSp macro="">
      <xdr:nvCxnSpPr>
        <xdr:cNvPr id="427" name="直線コネクタ 426"/>
        <xdr:cNvCxnSpPr/>
      </xdr:nvCxnSpPr>
      <xdr:spPr>
        <a:xfrm>
          <a:off x="15671800" y="13445237"/>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78</xdr:row>
      <xdr:rowOff>72137</xdr:rowOff>
    </xdr:to>
    <xdr:cxnSp macro="">
      <xdr:nvCxnSpPr>
        <xdr:cNvPr id="430" name="直線コネクタ 429"/>
        <xdr:cNvCxnSpPr/>
      </xdr:nvCxnSpPr>
      <xdr:spPr>
        <a:xfrm>
          <a:off x="14782800" y="13257785"/>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77</xdr:row>
      <xdr:rowOff>97282</xdr:rowOff>
    </xdr:to>
    <xdr:cxnSp macro="">
      <xdr:nvCxnSpPr>
        <xdr:cNvPr id="433" name="直線コネクタ 432"/>
        <xdr:cNvCxnSpPr/>
      </xdr:nvCxnSpPr>
      <xdr:spPr>
        <a:xfrm flipV="1">
          <a:off x="13893800" y="132577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83565</xdr:rowOff>
    </xdr:from>
    <xdr:to>
      <xdr:col>69</xdr:col>
      <xdr:colOff>92075</xdr:colOff>
      <xdr:row>77</xdr:row>
      <xdr:rowOff>97282</xdr:rowOff>
    </xdr:to>
    <xdr:cxnSp macro="">
      <xdr:nvCxnSpPr>
        <xdr:cNvPr id="436" name="直線コネクタ 435"/>
        <xdr:cNvCxnSpPr/>
      </xdr:nvCxnSpPr>
      <xdr:spPr>
        <a:xfrm>
          <a:off x="13004800" y="132852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6" name="楕円 445"/>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7"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8" name="楕円 447"/>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49" name="テキスト ボックス 448"/>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50" name="楕円 449"/>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51" name="テキスト ボックス 450"/>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52" name="楕円 451"/>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53" name="テキスト ボックス 452"/>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4" name="楕円 453"/>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55" name="テキスト ボックス 454"/>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163522</xdr:rowOff>
    </xdr:from>
    <xdr:to>
      <xdr:col>29</xdr:col>
      <xdr:colOff>127000</xdr:colOff>
      <xdr:row>17</xdr:row>
      <xdr:rowOff>2228</xdr:rowOff>
    </xdr:to>
    <xdr:cxnSp macro="">
      <xdr:nvCxnSpPr>
        <xdr:cNvPr id="52" name="直線コネクタ 51"/>
        <xdr:cNvCxnSpPr/>
      </xdr:nvCxnSpPr>
      <xdr:spPr bwMode="auto">
        <a:xfrm flipV="1">
          <a:off x="5003800" y="2954347"/>
          <a:ext cx="647700" cy="10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91950</xdr:rowOff>
    </xdr:from>
    <xdr:ext cx="762000" cy="259045"/>
    <xdr:sp macro="" textlink="">
      <xdr:nvSpPr>
        <xdr:cNvPr id="53" name="人口1人当たり決算額の推移平均値テキスト130"/>
        <xdr:cNvSpPr txBox="1"/>
      </xdr:nvSpPr>
      <xdr:spPr>
        <a:xfrm>
          <a:off x="5740400" y="305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2228</xdr:rowOff>
    </xdr:from>
    <xdr:to>
      <xdr:col>26</xdr:col>
      <xdr:colOff>50800</xdr:colOff>
      <xdr:row>17</xdr:row>
      <xdr:rowOff>10784</xdr:rowOff>
    </xdr:to>
    <xdr:cxnSp macro="">
      <xdr:nvCxnSpPr>
        <xdr:cNvPr id="55" name="直線コネクタ 54"/>
        <xdr:cNvCxnSpPr/>
      </xdr:nvCxnSpPr>
      <xdr:spPr bwMode="auto">
        <a:xfrm flipV="1">
          <a:off x="4305300" y="2964503"/>
          <a:ext cx="698500" cy="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10784</xdr:rowOff>
    </xdr:from>
    <xdr:to>
      <xdr:col>22</xdr:col>
      <xdr:colOff>114300</xdr:colOff>
      <xdr:row>17</xdr:row>
      <xdr:rowOff>74074</xdr:rowOff>
    </xdr:to>
    <xdr:cxnSp macro="">
      <xdr:nvCxnSpPr>
        <xdr:cNvPr id="58" name="直線コネクタ 57"/>
        <xdr:cNvCxnSpPr/>
      </xdr:nvCxnSpPr>
      <xdr:spPr bwMode="auto">
        <a:xfrm flipV="1">
          <a:off x="3606800" y="2973059"/>
          <a:ext cx="698500" cy="63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74074</xdr:rowOff>
    </xdr:from>
    <xdr:to>
      <xdr:col>18</xdr:col>
      <xdr:colOff>177800</xdr:colOff>
      <xdr:row>17</xdr:row>
      <xdr:rowOff>102371</xdr:rowOff>
    </xdr:to>
    <xdr:cxnSp macro="">
      <xdr:nvCxnSpPr>
        <xdr:cNvPr id="61" name="直線コネクタ 60"/>
        <xdr:cNvCxnSpPr/>
      </xdr:nvCxnSpPr>
      <xdr:spPr bwMode="auto">
        <a:xfrm flipV="1">
          <a:off x="2908300" y="3036349"/>
          <a:ext cx="698500" cy="28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112722</xdr:rowOff>
    </xdr:from>
    <xdr:to>
      <xdr:col>29</xdr:col>
      <xdr:colOff>177800</xdr:colOff>
      <xdr:row>17</xdr:row>
      <xdr:rowOff>42872</xdr:rowOff>
    </xdr:to>
    <xdr:sp macro="" textlink="">
      <xdr:nvSpPr>
        <xdr:cNvPr id="71" name="楕円 70"/>
        <xdr:cNvSpPr/>
      </xdr:nvSpPr>
      <xdr:spPr bwMode="auto">
        <a:xfrm>
          <a:off x="5600700" y="2903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129249</xdr:rowOff>
    </xdr:from>
    <xdr:ext cx="762000" cy="259045"/>
    <xdr:sp macro="" textlink="">
      <xdr:nvSpPr>
        <xdr:cNvPr id="72" name="人口1人当たり決算額の推移該当値テキスト130"/>
        <xdr:cNvSpPr txBox="1"/>
      </xdr:nvSpPr>
      <xdr:spPr>
        <a:xfrm>
          <a:off x="5740400" y="274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122878</xdr:rowOff>
    </xdr:from>
    <xdr:to>
      <xdr:col>26</xdr:col>
      <xdr:colOff>101600</xdr:colOff>
      <xdr:row>17</xdr:row>
      <xdr:rowOff>53028</xdr:rowOff>
    </xdr:to>
    <xdr:sp macro="" textlink="">
      <xdr:nvSpPr>
        <xdr:cNvPr id="73" name="楕円 72"/>
        <xdr:cNvSpPr/>
      </xdr:nvSpPr>
      <xdr:spPr bwMode="auto">
        <a:xfrm>
          <a:off x="4953000" y="2913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63205</xdr:rowOff>
    </xdr:from>
    <xdr:ext cx="736600" cy="259045"/>
    <xdr:sp macro="" textlink="">
      <xdr:nvSpPr>
        <xdr:cNvPr id="74" name="テキスト ボックス 73"/>
        <xdr:cNvSpPr txBox="1"/>
      </xdr:nvSpPr>
      <xdr:spPr>
        <a:xfrm>
          <a:off x="4622800" y="2682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131434</xdr:rowOff>
    </xdr:from>
    <xdr:to>
      <xdr:col>22</xdr:col>
      <xdr:colOff>165100</xdr:colOff>
      <xdr:row>17</xdr:row>
      <xdr:rowOff>61584</xdr:rowOff>
    </xdr:to>
    <xdr:sp macro="" textlink="">
      <xdr:nvSpPr>
        <xdr:cNvPr id="75" name="楕円 74"/>
        <xdr:cNvSpPr/>
      </xdr:nvSpPr>
      <xdr:spPr bwMode="auto">
        <a:xfrm>
          <a:off x="4254500" y="292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71761</xdr:rowOff>
    </xdr:from>
    <xdr:ext cx="762000" cy="259045"/>
    <xdr:sp macro="" textlink="">
      <xdr:nvSpPr>
        <xdr:cNvPr id="76" name="テキスト ボックス 75"/>
        <xdr:cNvSpPr txBox="1"/>
      </xdr:nvSpPr>
      <xdr:spPr>
        <a:xfrm>
          <a:off x="3924300" y="269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23274</xdr:rowOff>
    </xdr:from>
    <xdr:to>
      <xdr:col>19</xdr:col>
      <xdr:colOff>38100</xdr:colOff>
      <xdr:row>17</xdr:row>
      <xdr:rowOff>124874</xdr:rowOff>
    </xdr:to>
    <xdr:sp macro="" textlink="">
      <xdr:nvSpPr>
        <xdr:cNvPr id="77" name="楕円 76"/>
        <xdr:cNvSpPr/>
      </xdr:nvSpPr>
      <xdr:spPr bwMode="auto">
        <a:xfrm>
          <a:off x="3556000" y="2985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135051</xdr:rowOff>
    </xdr:from>
    <xdr:ext cx="762000" cy="259045"/>
    <xdr:sp macro="" textlink="">
      <xdr:nvSpPr>
        <xdr:cNvPr id="78" name="テキスト ボックス 77"/>
        <xdr:cNvSpPr txBox="1"/>
      </xdr:nvSpPr>
      <xdr:spPr>
        <a:xfrm>
          <a:off x="3225800" y="275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51571</xdr:rowOff>
    </xdr:from>
    <xdr:to>
      <xdr:col>15</xdr:col>
      <xdr:colOff>101600</xdr:colOff>
      <xdr:row>17</xdr:row>
      <xdr:rowOff>153171</xdr:rowOff>
    </xdr:to>
    <xdr:sp macro="" textlink="">
      <xdr:nvSpPr>
        <xdr:cNvPr id="79" name="楕円 78"/>
        <xdr:cNvSpPr/>
      </xdr:nvSpPr>
      <xdr:spPr bwMode="auto">
        <a:xfrm>
          <a:off x="2857500" y="3013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163348</xdr:rowOff>
    </xdr:from>
    <xdr:ext cx="762000" cy="259045"/>
    <xdr:sp macro="" textlink="">
      <xdr:nvSpPr>
        <xdr:cNvPr id="80" name="テキスト ボックス 79"/>
        <xdr:cNvSpPr txBox="1"/>
      </xdr:nvSpPr>
      <xdr:spPr>
        <a:xfrm>
          <a:off x="2527300" y="278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32196</xdr:rowOff>
    </xdr:from>
    <xdr:to>
      <xdr:col>29</xdr:col>
      <xdr:colOff>127000</xdr:colOff>
      <xdr:row>37</xdr:row>
      <xdr:rowOff>58355</xdr:rowOff>
    </xdr:to>
    <xdr:cxnSp macro="">
      <xdr:nvCxnSpPr>
        <xdr:cNvPr id="115" name="直線コネクタ 114"/>
        <xdr:cNvCxnSpPr/>
      </xdr:nvCxnSpPr>
      <xdr:spPr bwMode="auto">
        <a:xfrm>
          <a:off x="5003800" y="7156896"/>
          <a:ext cx="647700" cy="26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32196</xdr:rowOff>
    </xdr:from>
    <xdr:to>
      <xdr:col>26</xdr:col>
      <xdr:colOff>50800</xdr:colOff>
      <xdr:row>37</xdr:row>
      <xdr:rowOff>116746</xdr:rowOff>
    </xdr:to>
    <xdr:cxnSp macro="">
      <xdr:nvCxnSpPr>
        <xdr:cNvPr id="118" name="直線コネクタ 117"/>
        <xdr:cNvCxnSpPr/>
      </xdr:nvCxnSpPr>
      <xdr:spPr bwMode="auto">
        <a:xfrm flipV="1">
          <a:off x="4305300" y="7156896"/>
          <a:ext cx="698500" cy="84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116746</xdr:rowOff>
    </xdr:from>
    <xdr:to>
      <xdr:col>22</xdr:col>
      <xdr:colOff>114300</xdr:colOff>
      <xdr:row>37</xdr:row>
      <xdr:rowOff>132976</xdr:rowOff>
    </xdr:to>
    <xdr:cxnSp macro="">
      <xdr:nvCxnSpPr>
        <xdr:cNvPr id="121" name="直線コネクタ 120"/>
        <xdr:cNvCxnSpPr/>
      </xdr:nvCxnSpPr>
      <xdr:spPr bwMode="auto">
        <a:xfrm flipV="1">
          <a:off x="3606800" y="7241446"/>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32980</xdr:rowOff>
    </xdr:from>
    <xdr:to>
      <xdr:col>18</xdr:col>
      <xdr:colOff>177800</xdr:colOff>
      <xdr:row>37</xdr:row>
      <xdr:rowOff>132976</xdr:rowOff>
    </xdr:to>
    <xdr:cxnSp macro="">
      <xdr:nvCxnSpPr>
        <xdr:cNvPr id="124" name="直線コネクタ 123"/>
        <xdr:cNvCxnSpPr/>
      </xdr:nvCxnSpPr>
      <xdr:spPr bwMode="auto">
        <a:xfrm>
          <a:off x="2908300" y="7157680"/>
          <a:ext cx="698500" cy="99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7555</xdr:rowOff>
    </xdr:from>
    <xdr:to>
      <xdr:col>29</xdr:col>
      <xdr:colOff>177800</xdr:colOff>
      <xdr:row>37</xdr:row>
      <xdr:rowOff>109155</xdr:rowOff>
    </xdr:to>
    <xdr:sp macro="" textlink="">
      <xdr:nvSpPr>
        <xdr:cNvPr id="134" name="楕円 133"/>
        <xdr:cNvSpPr/>
      </xdr:nvSpPr>
      <xdr:spPr bwMode="auto">
        <a:xfrm>
          <a:off x="5600700" y="7132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151082</xdr:rowOff>
    </xdr:from>
    <xdr:ext cx="762000" cy="259045"/>
    <xdr:sp macro="" textlink="">
      <xdr:nvSpPr>
        <xdr:cNvPr id="135" name="人口1人当たり決算額の推移該当値テキスト445"/>
        <xdr:cNvSpPr txBox="1"/>
      </xdr:nvSpPr>
      <xdr:spPr>
        <a:xfrm>
          <a:off x="5740400" y="710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152846</xdr:rowOff>
    </xdr:from>
    <xdr:to>
      <xdr:col>26</xdr:col>
      <xdr:colOff>101600</xdr:colOff>
      <xdr:row>37</xdr:row>
      <xdr:rowOff>82996</xdr:rowOff>
    </xdr:to>
    <xdr:sp macro="" textlink="">
      <xdr:nvSpPr>
        <xdr:cNvPr id="136" name="楕円 135"/>
        <xdr:cNvSpPr/>
      </xdr:nvSpPr>
      <xdr:spPr bwMode="auto">
        <a:xfrm>
          <a:off x="4953000" y="7106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67773</xdr:rowOff>
    </xdr:from>
    <xdr:ext cx="736600" cy="259045"/>
    <xdr:sp macro="" textlink="">
      <xdr:nvSpPr>
        <xdr:cNvPr id="137" name="テキスト ボックス 136"/>
        <xdr:cNvSpPr txBox="1"/>
      </xdr:nvSpPr>
      <xdr:spPr>
        <a:xfrm>
          <a:off x="4622800" y="719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65946</xdr:rowOff>
    </xdr:from>
    <xdr:to>
      <xdr:col>22</xdr:col>
      <xdr:colOff>165100</xdr:colOff>
      <xdr:row>37</xdr:row>
      <xdr:rowOff>167546</xdr:rowOff>
    </xdr:to>
    <xdr:sp macro="" textlink="">
      <xdr:nvSpPr>
        <xdr:cNvPr id="138" name="楕円 137"/>
        <xdr:cNvSpPr/>
      </xdr:nvSpPr>
      <xdr:spPr bwMode="auto">
        <a:xfrm>
          <a:off x="4254500" y="7190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152323</xdr:rowOff>
    </xdr:from>
    <xdr:ext cx="762000" cy="259045"/>
    <xdr:sp macro="" textlink="">
      <xdr:nvSpPr>
        <xdr:cNvPr id="139" name="テキスト ボックス 138"/>
        <xdr:cNvSpPr txBox="1"/>
      </xdr:nvSpPr>
      <xdr:spPr>
        <a:xfrm>
          <a:off x="3924300" y="727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82176</xdr:rowOff>
    </xdr:from>
    <xdr:to>
      <xdr:col>19</xdr:col>
      <xdr:colOff>38100</xdr:colOff>
      <xdr:row>37</xdr:row>
      <xdr:rowOff>183776</xdr:rowOff>
    </xdr:to>
    <xdr:sp macro="" textlink="">
      <xdr:nvSpPr>
        <xdr:cNvPr id="140" name="楕円 139"/>
        <xdr:cNvSpPr/>
      </xdr:nvSpPr>
      <xdr:spPr bwMode="auto">
        <a:xfrm>
          <a:off x="3556000" y="720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168553</xdr:rowOff>
    </xdr:from>
    <xdr:ext cx="762000" cy="259045"/>
    <xdr:sp macro="" textlink="">
      <xdr:nvSpPr>
        <xdr:cNvPr id="141" name="テキスト ボックス 140"/>
        <xdr:cNvSpPr txBox="1"/>
      </xdr:nvSpPr>
      <xdr:spPr>
        <a:xfrm>
          <a:off x="3225800" y="72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153630</xdr:rowOff>
    </xdr:from>
    <xdr:to>
      <xdr:col>15</xdr:col>
      <xdr:colOff>101600</xdr:colOff>
      <xdr:row>37</xdr:row>
      <xdr:rowOff>83780</xdr:rowOff>
    </xdr:to>
    <xdr:sp macro="" textlink="">
      <xdr:nvSpPr>
        <xdr:cNvPr id="142" name="楕円 141"/>
        <xdr:cNvSpPr/>
      </xdr:nvSpPr>
      <xdr:spPr bwMode="auto">
        <a:xfrm>
          <a:off x="2857500" y="7106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68557</xdr:rowOff>
    </xdr:from>
    <xdr:ext cx="762000" cy="259045"/>
    <xdr:sp macro="" textlink="">
      <xdr:nvSpPr>
        <xdr:cNvPr id="143" name="テキスト ボックス 142"/>
        <xdr:cNvSpPr txBox="1"/>
      </xdr:nvSpPr>
      <xdr:spPr>
        <a:xfrm>
          <a:off x="2527300" y="719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31,494
31,327
90.33
10,212,103
9,919,993
231,963
6,637,951
7,645,594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105230</xdr:rowOff>
    </xdr:from>
    <xdr:to>
      <xdr:col>24</xdr:col>
      <xdr:colOff>63500</xdr:colOff>
      <xdr:row>34</xdr:row>
      <xdr:rowOff>106994</xdr:rowOff>
    </xdr:to>
    <xdr:cxnSp macro="">
      <xdr:nvCxnSpPr>
        <xdr:cNvPr id="63" name="直線コネクタ 62"/>
        <xdr:cNvCxnSpPr/>
      </xdr:nvCxnSpPr>
      <xdr:spPr>
        <a:xfrm>
          <a:off x="3797300" y="5934530"/>
          <a:ext cx="8382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105230</xdr:rowOff>
    </xdr:from>
    <xdr:to>
      <xdr:col>19</xdr:col>
      <xdr:colOff>177800</xdr:colOff>
      <xdr:row>34</xdr:row>
      <xdr:rowOff>106814</xdr:rowOff>
    </xdr:to>
    <xdr:cxnSp macro="">
      <xdr:nvCxnSpPr>
        <xdr:cNvPr id="66" name="直線コネクタ 65"/>
        <xdr:cNvCxnSpPr/>
      </xdr:nvCxnSpPr>
      <xdr:spPr>
        <a:xfrm flipV="1">
          <a:off x="2908300" y="5934530"/>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106814</xdr:rowOff>
    </xdr:from>
    <xdr:to>
      <xdr:col>15</xdr:col>
      <xdr:colOff>50800</xdr:colOff>
      <xdr:row>34</xdr:row>
      <xdr:rowOff>139814</xdr:rowOff>
    </xdr:to>
    <xdr:cxnSp macro="">
      <xdr:nvCxnSpPr>
        <xdr:cNvPr id="69" name="直線コネクタ 68"/>
        <xdr:cNvCxnSpPr/>
      </xdr:nvCxnSpPr>
      <xdr:spPr>
        <a:xfrm flipV="1">
          <a:off x="2019300" y="5936114"/>
          <a:ext cx="8890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77990</xdr:rowOff>
    </xdr:from>
    <xdr:ext cx="534377" cy="259045"/>
    <xdr:sp macro="" textlink="">
      <xdr:nvSpPr>
        <xdr:cNvPr id="71" name="テキスト ボックス 70"/>
        <xdr:cNvSpPr txBox="1"/>
      </xdr:nvSpPr>
      <xdr:spPr>
        <a:xfrm>
          <a:off x="2641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139814</xdr:rowOff>
    </xdr:from>
    <xdr:to>
      <xdr:col>10</xdr:col>
      <xdr:colOff>114300</xdr:colOff>
      <xdr:row>34</xdr:row>
      <xdr:rowOff>145725</xdr:rowOff>
    </xdr:to>
    <xdr:cxnSp macro="">
      <xdr:nvCxnSpPr>
        <xdr:cNvPr id="72" name="直線コネクタ 71"/>
        <xdr:cNvCxnSpPr/>
      </xdr:nvCxnSpPr>
      <xdr:spPr>
        <a:xfrm flipV="1">
          <a:off x="1130300" y="5969114"/>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13230</xdr:rowOff>
    </xdr:from>
    <xdr:ext cx="534377" cy="259045"/>
    <xdr:sp macro="" textlink="">
      <xdr:nvSpPr>
        <xdr:cNvPr id="74" name="テキスト ボックス 73"/>
        <xdr:cNvSpPr txBox="1"/>
      </xdr:nvSpPr>
      <xdr:spPr>
        <a:xfrm>
          <a:off x="1752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22603</xdr:rowOff>
    </xdr:from>
    <xdr:ext cx="534377" cy="259045"/>
    <xdr:sp macro="" textlink="">
      <xdr:nvSpPr>
        <xdr:cNvPr id="76" name="テキスト ボックス 75"/>
        <xdr:cNvSpPr txBox="1"/>
      </xdr:nvSpPr>
      <xdr:spPr>
        <a:xfrm>
          <a:off x="863111" y="61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56194</xdr:rowOff>
    </xdr:from>
    <xdr:to>
      <xdr:col>24</xdr:col>
      <xdr:colOff>114300</xdr:colOff>
      <xdr:row>34</xdr:row>
      <xdr:rowOff>157794</xdr:rowOff>
    </xdr:to>
    <xdr:sp macro="" textlink="">
      <xdr:nvSpPr>
        <xdr:cNvPr id="82" name="楕円 81"/>
        <xdr:cNvSpPr/>
      </xdr:nvSpPr>
      <xdr:spPr>
        <a:xfrm>
          <a:off x="4584700" y="588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79071</xdr:rowOff>
    </xdr:from>
    <xdr:ext cx="534377" cy="259045"/>
    <xdr:sp macro="" textlink="">
      <xdr:nvSpPr>
        <xdr:cNvPr id="83" name="人件費該当値テキスト"/>
        <xdr:cNvSpPr txBox="1"/>
      </xdr:nvSpPr>
      <xdr:spPr>
        <a:xfrm>
          <a:off x="4686300" y="573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54430</xdr:rowOff>
    </xdr:from>
    <xdr:to>
      <xdr:col>20</xdr:col>
      <xdr:colOff>38100</xdr:colOff>
      <xdr:row>34</xdr:row>
      <xdr:rowOff>156030</xdr:rowOff>
    </xdr:to>
    <xdr:sp macro="" textlink="">
      <xdr:nvSpPr>
        <xdr:cNvPr id="84" name="楕円 83"/>
        <xdr:cNvSpPr/>
      </xdr:nvSpPr>
      <xdr:spPr>
        <a:xfrm>
          <a:off x="3746500" y="58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1107</xdr:rowOff>
    </xdr:from>
    <xdr:ext cx="534377" cy="259045"/>
    <xdr:sp macro="" textlink="">
      <xdr:nvSpPr>
        <xdr:cNvPr id="85" name="テキスト ボックス 84"/>
        <xdr:cNvSpPr txBox="1"/>
      </xdr:nvSpPr>
      <xdr:spPr>
        <a:xfrm>
          <a:off x="3530111" y="565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56014</xdr:rowOff>
    </xdr:from>
    <xdr:to>
      <xdr:col>15</xdr:col>
      <xdr:colOff>101600</xdr:colOff>
      <xdr:row>34</xdr:row>
      <xdr:rowOff>157614</xdr:rowOff>
    </xdr:to>
    <xdr:sp macro="" textlink="">
      <xdr:nvSpPr>
        <xdr:cNvPr id="86" name="楕円 85"/>
        <xdr:cNvSpPr/>
      </xdr:nvSpPr>
      <xdr:spPr>
        <a:xfrm>
          <a:off x="2857500" y="58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2691</xdr:rowOff>
    </xdr:from>
    <xdr:ext cx="534377" cy="259045"/>
    <xdr:sp macro="" textlink="">
      <xdr:nvSpPr>
        <xdr:cNvPr id="87" name="テキスト ボックス 86"/>
        <xdr:cNvSpPr txBox="1"/>
      </xdr:nvSpPr>
      <xdr:spPr>
        <a:xfrm>
          <a:off x="2641111" y="566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89014</xdr:rowOff>
    </xdr:from>
    <xdr:to>
      <xdr:col>10</xdr:col>
      <xdr:colOff>165100</xdr:colOff>
      <xdr:row>35</xdr:row>
      <xdr:rowOff>19164</xdr:rowOff>
    </xdr:to>
    <xdr:sp macro="" textlink="">
      <xdr:nvSpPr>
        <xdr:cNvPr id="88" name="楕円 87"/>
        <xdr:cNvSpPr/>
      </xdr:nvSpPr>
      <xdr:spPr>
        <a:xfrm>
          <a:off x="1968500" y="591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35691</xdr:rowOff>
    </xdr:from>
    <xdr:ext cx="534377" cy="259045"/>
    <xdr:sp macro="" textlink="">
      <xdr:nvSpPr>
        <xdr:cNvPr id="89" name="テキスト ボックス 88"/>
        <xdr:cNvSpPr txBox="1"/>
      </xdr:nvSpPr>
      <xdr:spPr>
        <a:xfrm>
          <a:off x="1752111" y="56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94925</xdr:rowOff>
    </xdr:from>
    <xdr:to>
      <xdr:col>6</xdr:col>
      <xdr:colOff>38100</xdr:colOff>
      <xdr:row>35</xdr:row>
      <xdr:rowOff>25075</xdr:rowOff>
    </xdr:to>
    <xdr:sp macro="" textlink="">
      <xdr:nvSpPr>
        <xdr:cNvPr id="90" name="楕円 89"/>
        <xdr:cNvSpPr/>
      </xdr:nvSpPr>
      <xdr:spPr>
        <a:xfrm>
          <a:off x="1079500" y="592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41602</xdr:rowOff>
    </xdr:from>
    <xdr:ext cx="534377" cy="259045"/>
    <xdr:sp macro="" textlink="">
      <xdr:nvSpPr>
        <xdr:cNvPr id="91" name="テキスト ボックス 90"/>
        <xdr:cNvSpPr txBox="1"/>
      </xdr:nvSpPr>
      <xdr:spPr>
        <a:xfrm>
          <a:off x="863111" y="569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54704</xdr:rowOff>
    </xdr:from>
    <xdr:to>
      <xdr:col>24</xdr:col>
      <xdr:colOff>63500</xdr:colOff>
      <xdr:row>57</xdr:row>
      <xdr:rowOff>70206</xdr:rowOff>
    </xdr:to>
    <xdr:cxnSp macro="">
      <xdr:nvCxnSpPr>
        <xdr:cNvPr id="123" name="直線コネクタ 122"/>
        <xdr:cNvCxnSpPr/>
      </xdr:nvCxnSpPr>
      <xdr:spPr>
        <a:xfrm>
          <a:off x="3797300" y="9827354"/>
          <a:ext cx="838200" cy="1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54704</xdr:rowOff>
    </xdr:from>
    <xdr:to>
      <xdr:col>19</xdr:col>
      <xdr:colOff>177800</xdr:colOff>
      <xdr:row>57</xdr:row>
      <xdr:rowOff>56762</xdr:rowOff>
    </xdr:to>
    <xdr:cxnSp macro="">
      <xdr:nvCxnSpPr>
        <xdr:cNvPr id="126" name="直線コネクタ 125"/>
        <xdr:cNvCxnSpPr/>
      </xdr:nvCxnSpPr>
      <xdr:spPr>
        <a:xfrm flipV="1">
          <a:off x="2908300" y="9827354"/>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3874</xdr:rowOff>
    </xdr:from>
    <xdr:ext cx="534377" cy="259045"/>
    <xdr:sp macro="" textlink="">
      <xdr:nvSpPr>
        <xdr:cNvPr id="128" name="テキスト ボックス 127"/>
        <xdr:cNvSpPr txBox="1"/>
      </xdr:nvSpPr>
      <xdr:spPr>
        <a:xfrm>
          <a:off x="3530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56762</xdr:rowOff>
    </xdr:from>
    <xdr:to>
      <xdr:col>15</xdr:col>
      <xdr:colOff>50800</xdr:colOff>
      <xdr:row>57</xdr:row>
      <xdr:rowOff>83247</xdr:rowOff>
    </xdr:to>
    <xdr:cxnSp macro="">
      <xdr:nvCxnSpPr>
        <xdr:cNvPr id="129" name="直線コネクタ 128"/>
        <xdr:cNvCxnSpPr/>
      </xdr:nvCxnSpPr>
      <xdr:spPr>
        <a:xfrm flipV="1">
          <a:off x="2019300" y="9829412"/>
          <a:ext cx="8890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83247</xdr:rowOff>
    </xdr:from>
    <xdr:to>
      <xdr:col>10</xdr:col>
      <xdr:colOff>114300</xdr:colOff>
      <xdr:row>57</xdr:row>
      <xdr:rowOff>126778</xdr:rowOff>
    </xdr:to>
    <xdr:cxnSp macro="">
      <xdr:nvCxnSpPr>
        <xdr:cNvPr id="132" name="直線コネクタ 131"/>
        <xdr:cNvCxnSpPr/>
      </xdr:nvCxnSpPr>
      <xdr:spPr>
        <a:xfrm flipV="1">
          <a:off x="1130300" y="9855897"/>
          <a:ext cx="889000" cy="4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43738</xdr:rowOff>
    </xdr:from>
    <xdr:ext cx="534377" cy="259045"/>
    <xdr:sp macro="" textlink="">
      <xdr:nvSpPr>
        <xdr:cNvPr id="134" name="テキスト ボックス 133"/>
        <xdr:cNvSpPr txBox="1"/>
      </xdr:nvSpPr>
      <xdr:spPr>
        <a:xfrm>
          <a:off x="1752111" y="99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76232</xdr:rowOff>
    </xdr:from>
    <xdr:ext cx="534377" cy="259045"/>
    <xdr:sp macro="" textlink="">
      <xdr:nvSpPr>
        <xdr:cNvPr id="136" name="テキスト ボックス 135"/>
        <xdr:cNvSpPr txBox="1"/>
      </xdr:nvSpPr>
      <xdr:spPr>
        <a:xfrm>
          <a:off x="863111" y="100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19406</xdr:rowOff>
    </xdr:from>
    <xdr:to>
      <xdr:col>24</xdr:col>
      <xdr:colOff>114300</xdr:colOff>
      <xdr:row>57</xdr:row>
      <xdr:rowOff>121006</xdr:rowOff>
    </xdr:to>
    <xdr:sp macro="" textlink="">
      <xdr:nvSpPr>
        <xdr:cNvPr id="142" name="楕円 141"/>
        <xdr:cNvSpPr/>
      </xdr:nvSpPr>
      <xdr:spPr>
        <a:xfrm>
          <a:off x="4584700" y="979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42283</xdr:rowOff>
    </xdr:from>
    <xdr:ext cx="534377" cy="259045"/>
    <xdr:sp macro="" textlink="">
      <xdr:nvSpPr>
        <xdr:cNvPr id="143" name="物件費該当値テキスト"/>
        <xdr:cNvSpPr txBox="1"/>
      </xdr:nvSpPr>
      <xdr:spPr>
        <a:xfrm>
          <a:off x="4686300" y="964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3904</xdr:rowOff>
    </xdr:from>
    <xdr:to>
      <xdr:col>20</xdr:col>
      <xdr:colOff>38100</xdr:colOff>
      <xdr:row>57</xdr:row>
      <xdr:rowOff>105504</xdr:rowOff>
    </xdr:to>
    <xdr:sp macro="" textlink="">
      <xdr:nvSpPr>
        <xdr:cNvPr id="144" name="楕円 143"/>
        <xdr:cNvSpPr/>
      </xdr:nvSpPr>
      <xdr:spPr>
        <a:xfrm>
          <a:off x="3746500" y="977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122031</xdr:rowOff>
    </xdr:from>
    <xdr:ext cx="534377" cy="259045"/>
    <xdr:sp macro="" textlink="">
      <xdr:nvSpPr>
        <xdr:cNvPr id="145" name="テキスト ボックス 144"/>
        <xdr:cNvSpPr txBox="1"/>
      </xdr:nvSpPr>
      <xdr:spPr>
        <a:xfrm>
          <a:off x="3530111" y="95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5962</xdr:rowOff>
    </xdr:from>
    <xdr:to>
      <xdr:col>15</xdr:col>
      <xdr:colOff>101600</xdr:colOff>
      <xdr:row>57</xdr:row>
      <xdr:rowOff>107562</xdr:rowOff>
    </xdr:to>
    <xdr:sp macro="" textlink="">
      <xdr:nvSpPr>
        <xdr:cNvPr id="146" name="楕円 145"/>
        <xdr:cNvSpPr/>
      </xdr:nvSpPr>
      <xdr:spPr>
        <a:xfrm>
          <a:off x="2857500" y="977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124089</xdr:rowOff>
    </xdr:from>
    <xdr:ext cx="534377" cy="259045"/>
    <xdr:sp macro="" textlink="">
      <xdr:nvSpPr>
        <xdr:cNvPr id="147" name="テキスト ボックス 146"/>
        <xdr:cNvSpPr txBox="1"/>
      </xdr:nvSpPr>
      <xdr:spPr>
        <a:xfrm>
          <a:off x="2641111" y="955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32447</xdr:rowOff>
    </xdr:from>
    <xdr:to>
      <xdr:col>10</xdr:col>
      <xdr:colOff>165100</xdr:colOff>
      <xdr:row>57</xdr:row>
      <xdr:rowOff>134047</xdr:rowOff>
    </xdr:to>
    <xdr:sp macro="" textlink="">
      <xdr:nvSpPr>
        <xdr:cNvPr id="148" name="楕円 147"/>
        <xdr:cNvSpPr/>
      </xdr:nvSpPr>
      <xdr:spPr>
        <a:xfrm>
          <a:off x="1968500" y="980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150574</xdr:rowOff>
    </xdr:from>
    <xdr:ext cx="534377" cy="259045"/>
    <xdr:sp macro="" textlink="">
      <xdr:nvSpPr>
        <xdr:cNvPr id="149" name="テキスト ボックス 148"/>
        <xdr:cNvSpPr txBox="1"/>
      </xdr:nvSpPr>
      <xdr:spPr>
        <a:xfrm>
          <a:off x="1752111" y="95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75978</xdr:rowOff>
    </xdr:from>
    <xdr:to>
      <xdr:col>6</xdr:col>
      <xdr:colOff>38100</xdr:colOff>
      <xdr:row>58</xdr:row>
      <xdr:rowOff>6128</xdr:rowOff>
    </xdr:to>
    <xdr:sp macro="" textlink="">
      <xdr:nvSpPr>
        <xdr:cNvPr id="150" name="楕円 149"/>
        <xdr:cNvSpPr/>
      </xdr:nvSpPr>
      <xdr:spPr>
        <a:xfrm>
          <a:off x="1079500" y="984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22655</xdr:rowOff>
    </xdr:from>
    <xdr:ext cx="534377" cy="259045"/>
    <xdr:sp macro="" textlink="">
      <xdr:nvSpPr>
        <xdr:cNvPr id="151" name="テキスト ボックス 150"/>
        <xdr:cNvSpPr txBox="1"/>
      </xdr:nvSpPr>
      <xdr:spPr>
        <a:xfrm>
          <a:off x="863111" y="96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51536</xdr:rowOff>
    </xdr:from>
    <xdr:to>
      <xdr:col>24</xdr:col>
      <xdr:colOff>63500</xdr:colOff>
      <xdr:row>78</xdr:row>
      <xdr:rowOff>57480</xdr:rowOff>
    </xdr:to>
    <xdr:cxnSp macro="">
      <xdr:nvCxnSpPr>
        <xdr:cNvPr id="180" name="直線コネクタ 179"/>
        <xdr:cNvCxnSpPr/>
      </xdr:nvCxnSpPr>
      <xdr:spPr>
        <a:xfrm>
          <a:off x="3797300" y="13424636"/>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20904</xdr:rowOff>
    </xdr:from>
    <xdr:to>
      <xdr:col>19</xdr:col>
      <xdr:colOff>177800</xdr:colOff>
      <xdr:row>78</xdr:row>
      <xdr:rowOff>51536</xdr:rowOff>
    </xdr:to>
    <xdr:cxnSp macro="">
      <xdr:nvCxnSpPr>
        <xdr:cNvPr id="183" name="直線コネクタ 182"/>
        <xdr:cNvCxnSpPr/>
      </xdr:nvCxnSpPr>
      <xdr:spPr>
        <a:xfrm>
          <a:off x="2908300" y="13394004"/>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20904</xdr:rowOff>
    </xdr:from>
    <xdr:to>
      <xdr:col>15</xdr:col>
      <xdr:colOff>50800</xdr:colOff>
      <xdr:row>78</xdr:row>
      <xdr:rowOff>33096</xdr:rowOff>
    </xdr:to>
    <xdr:cxnSp macro="">
      <xdr:nvCxnSpPr>
        <xdr:cNvPr id="186" name="直線コネクタ 185"/>
        <xdr:cNvCxnSpPr/>
      </xdr:nvCxnSpPr>
      <xdr:spPr>
        <a:xfrm flipV="1">
          <a:off x="2019300" y="1339400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27152</xdr:rowOff>
    </xdr:from>
    <xdr:to>
      <xdr:col>10</xdr:col>
      <xdr:colOff>114300</xdr:colOff>
      <xdr:row>78</xdr:row>
      <xdr:rowOff>33096</xdr:rowOff>
    </xdr:to>
    <xdr:cxnSp macro="">
      <xdr:nvCxnSpPr>
        <xdr:cNvPr id="189" name="直線コネクタ 188"/>
        <xdr:cNvCxnSpPr/>
      </xdr:nvCxnSpPr>
      <xdr:spPr>
        <a:xfrm>
          <a:off x="1130300" y="1340025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6680</xdr:rowOff>
    </xdr:from>
    <xdr:to>
      <xdr:col>24</xdr:col>
      <xdr:colOff>114300</xdr:colOff>
      <xdr:row>78</xdr:row>
      <xdr:rowOff>108280</xdr:rowOff>
    </xdr:to>
    <xdr:sp macro="" textlink="">
      <xdr:nvSpPr>
        <xdr:cNvPr id="199" name="楕円 198"/>
        <xdr:cNvSpPr/>
      </xdr:nvSpPr>
      <xdr:spPr>
        <a:xfrm>
          <a:off x="4584700" y="133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156557</xdr:rowOff>
    </xdr:from>
    <xdr:ext cx="469744" cy="259045"/>
    <xdr:sp macro="" textlink="">
      <xdr:nvSpPr>
        <xdr:cNvPr id="200" name="維持補修費該当値テキスト"/>
        <xdr:cNvSpPr txBox="1"/>
      </xdr:nvSpPr>
      <xdr:spPr>
        <a:xfrm>
          <a:off x="4686300" y="133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736</xdr:rowOff>
    </xdr:from>
    <xdr:to>
      <xdr:col>20</xdr:col>
      <xdr:colOff>38100</xdr:colOff>
      <xdr:row>78</xdr:row>
      <xdr:rowOff>102336</xdr:rowOff>
    </xdr:to>
    <xdr:sp macro="" textlink="">
      <xdr:nvSpPr>
        <xdr:cNvPr id="201" name="楕円 200"/>
        <xdr:cNvSpPr/>
      </xdr:nvSpPr>
      <xdr:spPr>
        <a:xfrm>
          <a:off x="3746500" y="133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93463</xdr:rowOff>
    </xdr:from>
    <xdr:ext cx="469744" cy="259045"/>
    <xdr:sp macro="" textlink="">
      <xdr:nvSpPr>
        <xdr:cNvPr id="202" name="テキスト ボックス 201"/>
        <xdr:cNvSpPr txBox="1"/>
      </xdr:nvSpPr>
      <xdr:spPr>
        <a:xfrm>
          <a:off x="3562428" y="134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141554</xdr:rowOff>
    </xdr:from>
    <xdr:to>
      <xdr:col>15</xdr:col>
      <xdr:colOff>101600</xdr:colOff>
      <xdr:row>78</xdr:row>
      <xdr:rowOff>71704</xdr:rowOff>
    </xdr:to>
    <xdr:sp macro="" textlink="">
      <xdr:nvSpPr>
        <xdr:cNvPr id="203" name="楕円 202"/>
        <xdr:cNvSpPr/>
      </xdr:nvSpPr>
      <xdr:spPr>
        <a:xfrm>
          <a:off x="2857500" y="1334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62831</xdr:rowOff>
    </xdr:from>
    <xdr:ext cx="469744" cy="259045"/>
    <xdr:sp macro="" textlink="">
      <xdr:nvSpPr>
        <xdr:cNvPr id="204" name="テキスト ボックス 203"/>
        <xdr:cNvSpPr txBox="1"/>
      </xdr:nvSpPr>
      <xdr:spPr>
        <a:xfrm>
          <a:off x="2673428" y="1343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153746</xdr:rowOff>
    </xdr:from>
    <xdr:to>
      <xdr:col>10</xdr:col>
      <xdr:colOff>165100</xdr:colOff>
      <xdr:row>78</xdr:row>
      <xdr:rowOff>83896</xdr:rowOff>
    </xdr:to>
    <xdr:sp macro="" textlink="">
      <xdr:nvSpPr>
        <xdr:cNvPr id="205" name="楕円 204"/>
        <xdr:cNvSpPr/>
      </xdr:nvSpPr>
      <xdr:spPr>
        <a:xfrm>
          <a:off x="1968500" y="133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75023</xdr:rowOff>
    </xdr:from>
    <xdr:ext cx="469744" cy="259045"/>
    <xdr:sp macro="" textlink="">
      <xdr:nvSpPr>
        <xdr:cNvPr id="206" name="テキスト ボックス 205"/>
        <xdr:cNvSpPr txBox="1"/>
      </xdr:nvSpPr>
      <xdr:spPr>
        <a:xfrm>
          <a:off x="1784428" y="1344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147802</xdr:rowOff>
    </xdr:from>
    <xdr:to>
      <xdr:col>6</xdr:col>
      <xdr:colOff>38100</xdr:colOff>
      <xdr:row>78</xdr:row>
      <xdr:rowOff>77952</xdr:rowOff>
    </xdr:to>
    <xdr:sp macro="" textlink="">
      <xdr:nvSpPr>
        <xdr:cNvPr id="207" name="楕円 206"/>
        <xdr:cNvSpPr/>
      </xdr:nvSpPr>
      <xdr:spPr>
        <a:xfrm>
          <a:off x="1079500" y="133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69079</xdr:rowOff>
    </xdr:from>
    <xdr:ext cx="469744" cy="259045"/>
    <xdr:sp macro="" textlink="">
      <xdr:nvSpPr>
        <xdr:cNvPr id="208" name="テキスト ボックス 207"/>
        <xdr:cNvSpPr txBox="1"/>
      </xdr:nvSpPr>
      <xdr:spPr>
        <a:xfrm>
          <a:off x="895428" y="134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84347</xdr:rowOff>
    </xdr:from>
    <xdr:to>
      <xdr:col>24</xdr:col>
      <xdr:colOff>63500</xdr:colOff>
      <xdr:row>98</xdr:row>
      <xdr:rowOff>97425</xdr:rowOff>
    </xdr:to>
    <xdr:cxnSp macro="">
      <xdr:nvCxnSpPr>
        <xdr:cNvPr id="240" name="直線コネクタ 239"/>
        <xdr:cNvCxnSpPr/>
      </xdr:nvCxnSpPr>
      <xdr:spPr>
        <a:xfrm flipV="1">
          <a:off x="3797300" y="16886447"/>
          <a:ext cx="838200" cy="1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97425</xdr:rowOff>
    </xdr:from>
    <xdr:to>
      <xdr:col>19</xdr:col>
      <xdr:colOff>177800</xdr:colOff>
      <xdr:row>98</xdr:row>
      <xdr:rowOff>144680</xdr:rowOff>
    </xdr:to>
    <xdr:cxnSp macro="">
      <xdr:nvCxnSpPr>
        <xdr:cNvPr id="243" name="直線コネクタ 242"/>
        <xdr:cNvCxnSpPr/>
      </xdr:nvCxnSpPr>
      <xdr:spPr>
        <a:xfrm flipV="1">
          <a:off x="2908300" y="16899525"/>
          <a:ext cx="889000" cy="4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144680</xdr:rowOff>
    </xdr:from>
    <xdr:to>
      <xdr:col>15</xdr:col>
      <xdr:colOff>50800</xdr:colOff>
      <xdr:row>99</xdr:row>
      <xdr:rowOff>57975</xdr:rowOff>
    </xdr:to>
    <xdr:cxnSp macro="">
      <xdr:nvCxnSpPr>
        <xdr:cNvPr id="246" name="直線コネクタ 245"/>
        <xdr:cNvCxnSpPr/>
      </xdr:nvCxnSpPr>
      <xdr:spPr>
        <a:xfrm flipV="1">
          <a:off x="2019300" y="16946780"/>
          <a:ext cx="889000" cy="8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57975</xdr:rowOff>
    </xdr:from>
    <xdr:to>
      <xdr:col>10</xdr:col>
      <xdr:colOff>114300</xdr:colOff>
      <xdr:row>99</xdr:row>
      <xdr:rowOff>138083</xdr:rowOff>
    </xdr:to>
    <xdr:cxnSp macro="">
      <xdr:nvCxnSpPr>
        <xdr:cNvPr id="249" name="直線コネクタ 248"/>
        <xdr:cNvCxnSpPr/>
      </xdr:nvCxnSpPr>
      <xdr:spPr>
        <a:xfrm flipV="1">
          <a:off x="1130300" y="17031525"/>
          <a:ext cx="889000" cy="8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33547</xdr:rowOff>
    </xdr:from>
    <xdr:to>
      <xdr:col>24</xdr:col>
      <xdr:colOff>114300</xdr:colOff>
      <xdr:row>98</xdr:row>
      <xdr:rowOff>135147</xdr:rowOff>
    </xdr:to>
    <xdr:sp macro="" textlink="">
      <xdr:nvSpPr>
        <xdr:cNvPr id="259" name="楕円 258"/>
        <xdr:cNvSpPr/>
      </xdr:nvSpPr>
      <xdr:spPr>
        <a:xfrm>
          <a:off x="4584700" y="168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11974</xdr:rowOff>
    </xdr:from>
    <xdr:ext cx="534377" cy="259045"/>
    <xdr:sp macro="" textlink="">
      <xdr:nvSpPr>
        <xdr:cNvPr id="260" name="扶助費該当値テキスト"/>
        <xdr:cNvSpPr txBox="1"/>
      </xdr:nvSpPr>
      <xdr:spPr>
        <a:xfrm>
          <a:off x="4686300" y="168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46625</xdr:rowOff>
    </xdr:from>
    <xdr:to>
      <xdr:col>20</xdr:col>
      <xdr:colOff>38100</xdr:colOff>
      <xdr:row>98</xdr:row>
      <xdr:rowOff>148225</xdr:rowOff>
    </xdr:to>
    <xdr:sp macro="" textlink="">
      <xdr:nvSpPr>
        <xdr:cNvPr id="261" name="楕円 260"/>
        <xdr:cNvSpPr/>
      </xdr:nvSpPr>
      <xdr:spPr>
        <a:xfrm>
          <a:off x="3746500" y="1684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139352</xdr:rowOff>
    </xdr:from>
    <xdr:ext cx="534377" cy="259045"/>
    <xdr:sp macro="" textlink="">
      <xdr:nvSpPr>
        <xdr:cNvPr id="262" name="テキスト ボックス 261"/>
        <xdr:cNvSpPr txBox="1"/>
      </xdr:nvSpPr>
      <xdr:spPr>
        <a:xfrm>
          <a:off x="3530111" y="16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93880</xdr:rowOff>
    </xdr:from>
    <xdr:to>
      <xdr:col>15</xdr:col>
      <xdr:colOff>101600</xdr:colOff>
      <xdr:row>99</xdr:row>
      <xdr:rowOff>24030</xdr:rowOff>
    </xdr:to>
    <xdr:sp macro="" textlink="">
      <xdr:nvSpPr>
        <xdr:cNvPr id="263" name="楕円 262"/>
        <xdr:cNvSpPr/>
      </xdr:nvSpPr>
      <xdr:spPr>
        <a:xfrm>
          <a:off x="2857500" y="168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15157</xdr:rowOff>
    </xdr:from>
    <xdr:ext cx="534377" cy="259045"/>
    <xdr:sp macro="" textlink="">
      <xdr:nvSpPr>
        <xdr:cNvPr id="264" name="テキスト ボックス 263"/>
        <xdr:cNvSpPr txBox="1"/>
      </xdr:nvSpPr>
      <xdr:spPr>
        <a:xfrm>
          <a:off x="2641111" y="169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7175</xdr:rowOff>
    </xdr:from>
    <xdr:to>
      <xdr:col>10</xdr:col>
      <xdr:colOff>165100</xdr:colOff>
      <xdr:row>99</xdr:row>
      <xdr:rowOff>108775</xdr:rowOff>
    </xdr:to>
    <xdr:sp macro="" textlink="">
      <xdr:nvSpPr>
        <xdr:cNvPr id="265" name="楕円 264"/>
        <xdr:cNvSpPr/>
      </xdr:nvSpPr>
      <xdr:spPr>
        <a:xfrm>
          <a:off x="1968500" y="169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99902</xdr:rowOff>
    </xdr:from>
    <xdr:ext cx="534377" cy="259045"/>
    <xdr:sp macro="" textlink="">
      <xdr:nvSpPr>
        <xdr:cNvPr id="266" name="テキスト ボックス 265"/>
        <xdr:cNvSpPr txBox="1"/>
      </xdr:nvSpPr>
      <xdr:spPr>
        <a:xfrm>
          <a:off x="1752111" y="1707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87283</xdr:rowOff>
    </xdr:from>
    <xdr:to>
      <xdr:col>6</xdr:col>
      <xdr:colOff>38100</xdr:colOff>
      <xdr:row>100</xdr:row>
      <xdr:rowOff>17433</xdr:rowOff>
    </xdr:to>
    <xdr:sp macro="" textlink="">
      <xdr:nvSpPr>
        <xdr:cNvPr id="267" name="楕円 266"/>
        <xdr:cNvSpPr/>
      </xdr:nvSpPr>
      <xdr:spPr>
        <a:xfrm>
          <a:off x="1079500" y="170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8560</xdr:rowOff>
    </xdr:from>
    <xdr:ext cx="534377" cy="259045"/>
    <xdr:sp macro="" textlink="">
      <xdr:nvSpPr>
        <xdr:cNvPr id="268" name="テキスト ボックス 267"/>
        <xdr:cNvSpPr txBox="1"/>
      </xdr:nvSpPr>
      <xdr:spPr>
        <a:xfrm>
          <a:off x="863111" y="171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162440</xdr:rowOff>
    </xdr:from>
    <xdr:to>
      <xdr:col>55</xdr:col>
      <xdr:colOff>0</xdr:colOff>
      <xdr:row>36</xdr:row>
      <xdr:rowOff>170573</xdr:rowOff>
    </xdr:to>
    <xdr:cxnSp macro="">
      <xdr:nvCxnSpPr>
        <xdr:cNvPr id="293" name="直線コネクタ 292"/>
        <xdr:cNvCxnSpPr/>
      </xdr:nvCxnSpPr>
      <xdr:spPr>
        <a:xfrm flipV="1">
          <a:off x="9639300" y="6334640"/>
          <a:ext cx="838200" cy="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160908</xdr:rowOff>
    </xdr:from>
    <xdr:to>
      <xdr:col>50</xdr:col>
      <xdr:colOff>114300</xdr:colOff>
      <xdr:row>36</xdr:row>
      <xdr:rowOff>170573</xdr:rowOff>
    </xdr:to>
    <xdr:cxnSp macro="">
      <xdr:nvCxnSpPr>
        <xdr:cNvPr id="296" name="直線コネクタ 295"/>
        <xdr:cNvCxnSpPr/>
      </xdr:nvCxnSpPr>
      <xdr:spPr>
        <a:xfrm>
          <a:off x="8750300" y="6333108"/>
          <a:ext cx="8890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160908</xdr:rowOff>
    </xdr:from>
    <xdr:to>
      <xdr:col>45</xdr:col>
      <xdr:colOff>177800</xdr:colOff>
      <xdr:row>36</xdr:row>
      <xdr:rowOff>166926</xdr:rowOff>
    </xdr:to>
    <xdr:cxnSp macro="">
      <xdr:nvCxnSpPr>
        <xdr:cNvPr id="299" name="直線コネクタ 298"/>
        <xdr:cNvCxnSpPr/>
      </xdr:nvCxnSpPr>
      <xdr:spPr>
        <a:xfrm flipV="1">
          <a:off x="7861300" y="6333108"/>
          <a:ext cx="8890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166926</xdr:rowOff>
    </xdr:from>
    <xdr:to>
      <xdr:col>41</xdr:col>
      <xdr:colOff>50800</xdr:colOff>
      <xdr:row>37</xdr:row>
      <xdr:rowOff>1660</xdr:rowOff>
    </xdr:to>
    <xdr:cxnSp macro="">
      <xdr:nvCxnSpPr>
        <xdr:cNvPr id="302" name="直線コネクタ 301"/>
        <xdr:cNvCxnSpPr/>
      </xdr:nvCxnSpPr>
      <xdr:spPr>
        <a:xfrm flipV="1">
          <a:off x="6972300" y="6339126"/>
          <a:ext cx="889000" cy="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111640</xdr:rowOff>
    </xdr:from>
    <xdr:to>
      <xdr:col>55</xdr:col>
      <xdr:colOff>50800</xdr:colOff>
      <xdr:row>37</xdr:row>
      <xdr:rowOff>41790</xdr:rowOff>
    </xdr:to>
    <xdr:sp macro="" textlink="">
      <xdr:nvSpPr>
        <xdr:cNvPr id="312" name="楕円 311"/>
        <xdr:cNvSpPr/>
      </xdr:nvSpPr>
      <xdr:spPr>
        <a:xfrm>
          <a:off x="10426700" y="628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90067</xdr:rowOff>
    </xdr:from>
    <xdr:ext cx="534377" cy="259045"/>
    <xdr:sp macro="" textlink="">
      <xdr:nvSpPr>
        <xdr:cNvPr id="313" name="補助費等該当値テキスト"/>
        <xdr:cNvSpPr txBox="1"/>
      </xdr:nvSpPr>
      <xdr:spPr>
        <a:xfrm>
          <a:off x="10528300" y="62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119773</xdr:rowOff>
    </xdr:from>
    <xdr:to>
      <xdr:col>50</xdr:col>
      <xdr:colOff>165100</xdr:colOff>
      <xdr:row>37</xdr:row>
      <xdr:rowOff>49923</xdr:rowOff>
    </xdr:to>
    <xdr:sp macro="" textlink="">
      <xdr:nvSpPr>
        <xdr:cNvPr id="314" name="楕円 313"/>
        <xdr:cNvSpPr/>
      </xdr:nvSpPr>
      <xdr:spPr>
        <a:xfrm>
          <a:off x="9588500" y="629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41050</xdr:rowOff>
    </xdr:from>
    <xdr:ext cx="534377" cy="259045"/>
    <xdr:sp macro="" textlink="">
      <xdr:nvSpPr>
        <xdr:cNvPr id="315" name="テキスト ボックス 314"/>
        <xdr:cNvSpPr txBox="1"/>
      </xdr:nvSpPr>
      <xdr:spPr>
        <a:xfrm>
          <a:off x="9372111" y="63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110108</xdr:rowOff>
    </xdr:from>
    <xdr:to>
      <xdr:col>46</xdr:col>
      <xdr:colOff>38100</xdr:colOff>
      <xdr:row>37</xdr:row>
      <xdr:rowOff>40258</xdr:rowOff>
    </xdr:to>
    <xdr:sp macro="" textlink="">
      <xdr:nvSpPr>
        <xdr:cNvPr id="316" name="楕円 315"/>
        <xdr:cNvSpPr/>
      </xdr:nvSpPr>
      <xdr:spPr>
        <a:xfrm>
          <a:off x="8699500" y="628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31385</xdr:rowOff>
    </xdr:from>
    <xdr:ext cx="534377" cy="259045"/>
    <xdr:sp macro="" textlink="">
      <xdr:nvSpPr>
        <xdr:cNvPr id="317" name="テキスト ボックス 316"/>
        <xdr:cNvSpPr txBox="1"/>
      </xdr:nvSpPr>
      <xdr:spPr>
        <a:xfrm>
          <a:off x="8483111" y="637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116126</xdr:rowOff>
    </xdr:from>
    <xdr:to>
      <xdr:col>41</xdr:col>
      <xdr:colOff>101600</xdr:colOff>
      <xdr:row>37</xdr:row>
      <xdr:rowOff>46276</xdr:rowOff>
    </xdr:to>
    <xdr:sp macro="" textlink="">
      <xdr:nvSpPr>
        <xdr:cNvPr id="318" name="楕円 317"/>
        <xdr:cNvSpPr/>
      </xdr:nvSpPr>
      <xdr:spPr>
        <a:xfrm>
          <a:off x="7810500" y="628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37403</xdr:rowOff>
    </xdr:from>
    <xdr:ext cx="534377" cy="259045"/>
    <xdr:sp macro="" textlink="">
      <xdr:nvSpPr>
        <xdr:cNvPr id="319" name="テキスト ボックス 318"/>
        <xdr:cNvSpPr txBox="1"/>
      </xdr:nvSpPr>
      <xdr:spPr>
        <a:xfrm>
          <a:off x="7594111" y="638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122310</xdr:rowOff>
    </xdr:from>
    <xdr:to>
      <xdr:col>36</xdr:col>
      <xdr:colOff>165100</xdr:colOff>
      <xdr:row>37</xdr:row>
      <xdr:rowOff>52460</xdr:rowOff>
    </xdr:to>
    <xdr:sp macro="" textlink="">
      <xdr:nvSpPr>
        <xdr:cNvPr id="320" name="楕円 319"/>
        <xdr:cNvSpPr/>
      </xdr:nvSpPr>
      <xdr:spPr>
        <a:xfrm>
          <a:off x="6921500" y="62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43587</xdr:rowOff>
    </xdr:from>
    <xdr:ext cx="534377" cy="259045"/>
    <xdr:sp macro="" textlink="">
      <xdr:nvSpPr>
        <xdr:cNvPr id="321" name="テキスト ボックス 320"/>
        <xdr:cNvSpPr txBox="1"/>
      </xdr:nvSpPr>
      <xdr:spPr>
        <a:xfrm>
          <a:off x="6705111" y="638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113480</xdr:rowOff>
    </xdr:from>
    <xdr:to>
      <xdr:col>55</xdr:col>
      <xdr:colOff>0</xdr:colOff>
      <xdr:row>58</xdr:row>
      <xdr:rowOff>8232</xdr:rowOff>
    </xdr:to>
    <xdr:cxnSp macro="">
      <xdr:nvCxnSpPr>
        <xdr:cNvPr id="350" name="直線コネクタ 349"/>
        <xdr:cNvCxnSpPr/>
      </xdr:nvCxnSpPr>
      <xdr:spPr>
        <a:xfrm>
          <a:off x="9639300" y="9886130"/>
          <a:ext cx="838200" cy="6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113480</xdr:rowOff>
    </xdr:from>
    <xdr:to>
      <xdr:col>50</xdr:col>
      <xdr:colOff>114300</xdr:colOff>
      <xdr:row>58</xdr:row>
      <xdr:rowOff>22832</xdr:rowOff>
    </xdr:to>
    <xdr:cxnSp macro="">
      <xdr:nvCxnSpPr>
        <xdr:cNvPr id="353" name="直線コネクタ 352"/>
        <xdr:cNvCxnSpPr/>
      </xdr:nvCxnSpPr>
      <xdr:spPr>
        <a:xfrm flipV="1">
          <a:off x="8750300" y="9886130"/>
          <a:ext cx="889000" cy="8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59294</xdr:rowOff>
    </xdr:from>
    <xdr:to>
      <xdr:col>45</xdr:col>
      <xdr:colOff>177800</xdr:colOff>
      <xdr:row>58</xdr:row>
      <xdr:rowOff>22832</xdr:rowOff>
    </xdr:to>
    <xdr:cxnSp macro="">
      <xdr:nvCxnSpPr>
        <xdr:cNvPr id="356" name="直線コネクタ 355"/>
        <xdr:cNvCxnSpPr/>
      </xdr:nvCxnSpPr>
      <xdr:spPr>
        <a:xfrm>
          <a:off x="7861300" y="9831944"/>
          <a:ext cx="889000" cy="1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59294</xdr:rowOff>
    </xdr:from>
    <xdr:to>
      <xdr:col>41</xdr:col>
      <xdr:colOff>50800</xdr:colOff>
      <xdr:row>58</xdr:row>
      <xdr:rowOff>29957</xdr:rowOff>
    </xdr:to>
    <xdr:cxnSp macro="">
      <xdr:nvCxnSpPr>
        <xdr:cNvPr id="359" name="直線コネクタ 358"/>
        <xdr:cNvCxnSpPr/>
      </xdr:nvCxnSpPr>
      <xdr:spPr>
        <a:xfrm flipV="1">
          <a:off x="6972300" y="9831944"/>
          <a:ext cx="889000" cy="1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128882</xdr:rowOff>
    </xdr:from>
    <xdr:to>
      <xdr:col>55</xdr:col>
      <xdr:colOff>50800</xdr:colOff>
      <xdr:row>58</xdr:row>
      <xdr:rowOff>59032</xdr:rowOff>
    </xdr:to>
    <xdr:sp macro="" textlink="">
      <xdr:nvSpPr>
        <xdr:cNvPr id="369" name="楕円 368"/>
        <xdr:cNvSpPr/>
      </xdr:nvSpPr>
      <xdr:spPr>
        <a:xfrm>
          <a:off x="10426700" y="99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107309</xdr:rowOff>
    </xdr:from>
    <xdr:ext cx="534377" cy="259045"/>
    <xdr:sp macro="" textlink="">
      <xdr:nvSpPr>
        <xdr:cNvPr id="370" name="普通建設事業費該当値テキスト"/>
        <xdr:cNvSpPr txBox="1"/>
      </xdr:nvSpPr>
      <xdr:spPr>
        <a:xfrm>
          <a:off x="10528300" y="987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62680</xdr:rowOff>
    </xdr:from>
    <xdr:to>
      <xdr:col>50</xdr:col>
      <xdr:colOff>165100</xdr:colOff>
      <xdr:row>57</xdr:row>
      <xdr:rowOff>164280</xdr:rowOff>
    </xdr:to>
    <xdr:sp macro="" textlink="">
      <xdr:nvSpPr>
        <xdr:cNvPr id="371" name="楕円 370"/>
        <xdr:cNvSpPr/>
      </xdr:nvSpPr>
      <xdr:spPr>
        <a:xfrm>
          <a:off x="9588500" y="98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155407</xdr:rowOff>
    </xdr:from>
    <xdr:ext cx="534377" cy="259045"/>
    <xdr:sp macro="" textlink="">
      <xdr:nvSpPr>
        <xdr:cNvPr id="372" name="テキスト ボックス 371"/>
        <xdr:cNvSpPr txBox="1"/>
      </xdr:nvSpPr>
      <xdr:spPr>
        <a:xfrm>
          <a:off x="9372111" y="992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143482</xdr:rowOff>
    </xdr:from>
    <xdr:to>
      <xdr:col>46</xdr:col>
      <xdr:colOff>38100</xdr:colOff>
      <xdr:row>58</xdr:row>
      <xdr:rowOff>73632</xdr:rowOff>
    </xdr:to>
    <xdr:sp macro="" textlink="">
      <xdr:nvSpPr>
        <xdr:cNvPr id="373" name="楕円 372"/>
        <xdr:cNvSpPr/>
      </xdr:nvSpPr>
      <xdr:spPr>
        <a:xfrm>
          <a:off x="8699500" y="99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64759</xdr:rowOff>
    </xdr:from>
    <xdr:ext cx="534377" cy="259045"/>
    <xdr:sp macro="" textlink="">
      <xdr:nvSpPr>
        <xdr:cNvPr id="374" name="テキスト ボックス 373"/>
        <xdr:cNvSpPr txBox="1"/>
      </xdr:nvSpPr>
      <xdr:spPr>
        <a:xfrm>
          <a:off x="8483111" y="1000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8494</xdr:rowOff>
    </xdr:from>
    <xdr:to>
      <xdr:col>41</xdr:col>
      <xdr:colOff>101600</xdr:colOff>
      <xdr:row>57</xdr:row>
      <xdr:rowOff>110094</xdr:rowOff>
    </xdr:to>
    <xdr:sp macro="" textlink="">
      <xdr:nvSpPr>
        <xdr:cNvPr id="375" name="楕円 374"/>
        <xdr:cNvSpPr/>
      </xdr:nvSpPr>
      <xdr:spPr>
        <a:xfrm>
          <a:off x="7810500" y="978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101221</xdr:rowOff>
    </xdr:from>
    <xdr:ext cx="534377" cy="259045"/>
    <xdr:sp macro="" textlink="">
      <xdr:nvSpPr>
        <xdr:cNvPr id="376" name="テキスト ボックス 375"/>
        <xdr:cNvSpPr txBox="1"/>
      </xdr:nvSpPr>
      <xdr:spPr>
        <a:xfrm>
          <a:off x="7594111" y="98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150607</xdr:rowOff>
    </xdr:from>
    <xdr:to>
      <xdr:col>36</xdr:col>
      <xdr:colOff>165100</xdr:colOff>
      <xdr:row>58</xdr:row>
      <xdr:rowOff>80757</xdr:rowOff>
    </xdr:to>
    <xdr:sp macro="" textlink="">
      <xdr:nvSpPr>
        <xdr:cNvPr id="377" name="楕円 376"/>
        <xdr:cNvSpPr/>
      </xdr:nvSpPr>
      <xdr:spPr>
        <a:xfrm>
          <a:off x="6921500" y="992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71884</xdr:rowOff>
    </xdr:from>
    <xdr:ext cx="534377" cy="259045"/>
    <xdr:sp macro="" textlink="">
      <xdr:nvSpPr>
        <xdr:cNvPr id="378" name="テキスト ボックス 377"/>
        <xdr:cNvSpPr txBox="1"/>
      </xdr:nvSpPr>
      <xdr:spPr>
        <a:xfrm>
          <a:off x="6705111" y="1001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11423</xdr:rowOff>
    </xdr:from>
    <xdr:to>
      <xdr:col>55</xdr:col>
      <xdr:colOff>0</xdr:colOff>
      <xdr:row>79</xdr:row>
      <xdr:rowOff>25253</xdr:rowOff>
    </xdr:to>
    <xdr:cxnSp macro="">
      <xdr:nvCxnSpPr>
        <xdr:cNvPr id="409" name="直線コネクタ 408"/>
        <xdr:cNvCxnSpPr/>
      </xdr:nvCxnSpPr>
      <xdr:spPr>
        <a:xfrm>
          <a:off x="9639300" y="13384523"/>
          <a:ext cx="838200" cy="18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11423</xdr:rowOff>
    </xdr:from>
    <xdr:to>
      <xdr:col>50</xdr:col>
      <xdr:colOff>114300</xdr:colOff>
      <xdr:row>78</xdr:row>
      <xdr:rowOff>80133</xdr:rowOff>
    </xdr:to>
    <xdr:cxnSp macro="">
      <xdr:nvCxnSpPr>
        <xdr:cNvPr id="412" name="直線コネクタ 411"/>
        <xdr:cNvCxnSpPr/>
      </xdr:nvCxnSpPr>
      <xdr:spPr>
        <a:xfrm flipV="1">
          <a:off x="8750300" y="13384523"/>
          <a:ext cx="889000" cy="6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64862</xdr:rowOff>
    </xdr:from>
    <xdr:ext cx="534377" cy="259045"/>
    <xdr:sp macro="" textlink="">
      <xdr:nvSpPr>
        <xdr:cNvPr id="414" name="テキスト ボックス 413"/>
        <xdr:cNvSpPr txBox="1"/>
      </xdr:nvSpPr>
      <xdr:spPr>
        <a:xfrm>
          <a:off x="9372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69830</xdr:rowOff>
    </xdr:from>
    <xdr:to>
      <xdr:col>45</xdr:col>
      <xdr:colOff>177800</xdr:colOff>
      <xdr:row>78</xdr:row>
      <xdr:rowOff>80133</xdr:rowOff>
    </xdr:to>
    <xdr:cxnSp macro="">
      <xdr:nvCxnSpPr>
        <xdr:cNvPr id="415" name="直線コネクタ 414"/>
        <xdr:cNvCxnSpPr/>
      </xdr:nvCxnSpPr>
      <xdr:spPr>
        <a:xfrm>
          <a:off x="7861300" y="13271480"/>
          <a:ext cx="889000" cy="18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9" name="テキスト ボックス 418"/>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145903</xdr:rowOff>
    </xdr:from>
    <xdr:to>
      <xdr:col>55</xdr:col>
      <xdr:colOff>50800</xdr:colOff>
      <xdr:row>79</xdr:row>
      <xdr:rowOff>76053</xdr:rowOff>
    </xdr:to>
    <xdr:sp macro="" textlink="">
      <xdr:nvSpPr>
        <xdr:cNvPr id="425" name="楕円 424"/>
        <xdr:cNvSpPr/>
      </xdr:nvSpPr>
      <xdr:spPr>
        <a:xfrm>
          <a:off x="10426700" y="135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60830</xdr:rowOff>
    </xdr:from>
    <xdr:ext cx="469744" cy="259045"/>
    <xdr:sp macro="" textlink="">
      <xdr:nvSpPr>
        <xdr:cNvPr id="426" name="普通建設事業費 （ うち新規整備　）該当値テキスト"/>
        <xdr:cNvSpPr txBox="1"/>
      </xdr:nvSpPr>
      <xdr:spPr>
        <a:xfrm>
          <a:off x="10528300" y="1343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132073</xdr:rowOff>
    </xdr:from>
    <xdr:to>
      <xdr:col>50</xdr:col>
      <xdr:colOff>165100</xdr:colOff>
      <xdr:row>78</xdr:row>
      <xdr:rowOff>62223</xdr:rowOff>
    </xdr:to>
    <xdr:sp macro="" textlink="">
      <xdr:nvSpPr>
        <xdr:cNvPr id="427" name="楕円 426"/>
        <xdr:cNvSpPr/>
      </xdr:nvSpPr>
      <xdr:spPr>
        <a:xfrm>
          <a:off x="9588500" y="133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78750</xdr:rowOff>
    </xdr:from>
    <xdr:ext cx="534377" cy="259045"/>
    <xdr:sp macro="" textlink="">
      <xdr:nvSpPr>
        <xdr:cNvPr id="428" name="テキスト ボックス 427"/>
        <xdr:cNvSpPr txBox="1"/>
      </xdr:nvSpPr>
      <xdr:spPr>
        <a:xfrm>
          <a:off x="9372111" y="1310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29333</xdr:rowOff>
    </xdr:from>
    <xdr:to>
      <xdr:col>46</xdr:col>
      <xdr:colOff>38100</xdr:colOff>
      <xdr:row>78</xdr:row>
      <xdr:rowOff>130933</xdr:rowOff>
    </xdr:to>
    <xdr:sp macro="" textlink="">
      <xdr:nvSpPr>
        <xdr:cNvPr id="429" name="楕円 428"/>
        <xdr:cNvSpPr/>
      </xdr:nvSpPr>
      <xdr:spPr>
        <a:xfrm>
          <a:off x="8699500" y="134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122060</xdr:rowOff>
    </xdr:from>
    <xdr:ext cx="534377" cy="259045"/>
    <xdr:sp macro="" textlink="">
      <xdr:nvSpPr>
        <xdr:cNvPr id="430" name="テキスト ボックス 429"/>
        <xdr:cNvSpPr txBox="1"/>
      </xdr:nvSpPr>
      <xdr:spPr>
        <a:xfrm>
          <a:off x="8483111" y="134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19030</xdr:rowOff>
    </xdr:from>
    <xdr:to>
      <xdr:col>41</xdr:col>
      <xdr:colOff>101600</xdr:colOff>
      <xdr:row>77</xdr:row>
      <xdr:rowOff>120630</xdr:rowOff>
    </xdr:to>
    <xdr:sp macro="" textlink="">
      <xdr:nvSpPr>
        <xdr:cNvPr id="431" name="楕円 430"/>
        <xdr:cNvSpPr/>
      </xdr:nvSpPr>
      <xdr:spPr>
        <a:xfrm>
          <a:off x="7810500" y="132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137157</xdr:rowOff>
    </xdr:from>
    <xdr:ext cx="534377" cy="259045"/>
    <xdr:sp macro="" textlink="">
      <xdr:nvSpPr>
        <xdr:cNvPr id="432" name="テキスト ボックス 431"/>
        <xdr:cNvSpPr txBox="1"/>
      </xdr:nvSpPr>
      <xdr:spPr>
        <a:xfrm>
          <a:off x="7594111" y="1299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144514</xdr:rowOff>
    </xdr:from>
    <xdr:to>
      <xdr:col>55</xdr:col>
      <xdr:colOff>0</xdr:colOff>
      <xdr:row>97</xdr:row>
      <xdr:rowOff>154203</xdr:rowOff>
    </xdr:to>
    <xdr:cxnSp macro="">
      <xdr:nvCxnSpPr>
        <xdr:cNvPr id="461" name="直線コネクタ 460"/>
        <xdr:cNvCxnSpPr/>
      </xdr:nvCxnSpPr>
      <xdr:spPr>
        <a:xfrm>
          <a:off x="9639300" y="16775164"/>
          <a:ext cx="8382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144514</xdr:rowOff>
    </xdr:from>
    <xdr:to>
      <xdr:col>50</xdr:col>
      <xdr:colOff>114300</xdr:colOff>
      <xdr:row>98</xdr:row>
      <xdr:rowOff>53645</xdr:rowOff>
    </xdr:to>
    <xdr:cxnSp macro="">
      <xdr:nvCxnSpPr>
        <xdr:cNvPr id="464" name="直線コネクタ 463"/>
        <xdr:cNvCxnSpPr/>
      </xdr:nvCxnSpPr>
      <xdr:spPr>
        <a:xfrm flipV="1">
          <a:off x="8750300" y="16775164"/>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158229</xdr:rowOff>
    </xdr:from>
    <xdr:to>
      <xdr:col>45</xdr:col>
      <xdr:colOff>177800</xdr:colOff>
      <xdr:row>98</xdr:row>
      <xdr:rowOff>53645</xdr:rowOff>
    </xdr:to>
    <xdr:cxnSp macro="">
      <xdr:nvCxnSpPr>
        <xdr:cNvPr id="467" name="直線コネクタ 466"/>
        <xdr:cNvCxnSpPr/>
      </xdr:nvCxnSpPr>
      <xdr:spPr>
        <a:xfrm>
          <a:off x="7861300" y="16788879"/>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103403</xdr:rowOff>
    </xdr:from>
    <xdr:to>
      <xdr:col>55</xdr:col>
      <xdr:colOff>50800</xdr:colOff>
      <xdr:row>98</xdr:row>
      <xdr:rowOff>33553</xdr:rowOff>
    </xdr:to>
    <xdr:sp macro="" textlink="">
      <xdr:nvSpPr>
        <xdr:cNvPr id="477" name="楕円 476"/>
        <xdr:cNvSpPr/>
      </xdr:nvSpPr>
      <xdr:spPr>
        <a:xfrm>
          <a:off x="10426700" y="167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81830</xdr:rowOff>
    </xdr:from>
    <xdr:ext cx="534377" cy="259045"/>
    <xdr:sp macro="" textlink="">
      <xdr:nvSpPr>
        <xdr:cNvPr id="478" name="普通建設事業費 （ うち更新整備　）該当値テキスト"/>
        <xdr:cNvSpPr txBox="1"/>
      </xdr:nvSpPr>
      <xdr:spPr>
        <a:xfrm>
          <a:off x="10528300" y="1671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93714</xdr:rowOff>
    </xdr:from>
    <xdr:to>
      <xdr:col>50</xdr:col>
      <xdr:colOff>165100</xdr:colOff>
      <xdr:row>98</xdr:row>
      <xdr:rowOff>23864</xdr:rowOff>
    </xdr:to>
    <xdr:sp macro="" textlink="">
      <xdr:nvSpPr>
        <xdr:cNvPr id="479" name="楕円 478"/>
        <xdr:cNvSpPr/>
      </xdr:nvSpPr>
      <xdr:spPr>
        <a:xfrm>
          <a:off x="9588500" y="167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14991</xdr:rowOff>
    </xdr:from>
    <xdr:ext cx="534377" cy="259045"/>
    <xdr:sp macro="" textlink="">
      <xdr:nvSpPr>
        <xdr:cNvPr id="480" name="テキスト ボックス 479"/>
        <xdr:cNvSpPr txBox="1"/>
      </xdr:nvSpPr>
      <xdr:spPr>
        <a:xfrm>
          <a:off x="9372111" y="1681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2845</xdr:rowOff>
    </xdr:from>
    <xdr:to>
      <xdr:col>46</xdr:col>
      <xdr:colOff>38100</xdr:colOff>
      <xdr:row>98</xdr:row>
      <xdr:rowOff>104445</xdr:rowOff>
    </xdr:to>
    <xdr:sp macro="" textlink="">
      <xdr:nvSpPr>
        <xdr:cNvPr id="481" name="楕円 480"/>
        <xdr:cNvSpPr/>
      </xdr:nvSpPr>
      <xdr:spPr>
        <a:xfrm>
          <a:off x="8699500" y="1680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95572</xdr:rowOff>
    </xdr:from>
    <xdr:ext cx="534377" cy="259045"/>
    <xdr:sp macro="" textlink="">
      <xdr:nvSpPr>
        <xdr:cNvPr id="482" name="テキスト ボックス 481"/>
        <xdr:cNvSpPr txBox="1"/>
      </xdr:nvSpPr>
      <xdr:spPr>
        <a:xfrm>
          <a:off x="8483111"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107429</xdr:rowOff>
    </xdr:from>
    <xdr:to>
      <xdr:col>41</xdr:col>
      <xdr:colOff>101600</xdr:colOff>
      <xdr:row>98</xdr:row>
      <xdr:rowOff>37579</xdr:rowOff>
    </xdr:to>
    <xdr:sp macro="" textlink="">
      <xdr:nvSpPr>
        <xdr:cNvPr id="483" name="楕円 482"/>
        <xdr:cNvSpPr/>
      </xdr:nvSpPr>
      <xdr:spPr>
        <a:xfrm>
          <a:off x="7810500" y="1673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28706</xdr:rowOff>
    </xdr:from>
    <xdr:ext cx="534377" cy="259045"/>
    <xdr:sp macro="" textlink="">
      <xdr:nvSpPr>
        <xdr:cNvPr id="484" name="テキスト ボックス 483"/>
        <xdr:cNvSpPr txBox="1"/>
      </xdr:nvSpPr>
      <xdr:spPr>
        <a:xfrm>
          <a:off x="7594111" y="1683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135677</xdr:rowOff>
    </xdr:from>
    <xdr:to>
      <xdr:col>85</xdr:col>
      <xdr:colOff>127000</xdr:colOff>
      <xdr:row>38</xdr:row>
      <xdr:rowOff>139700</xdr:rowOff>
    </xdr:to>
    <xdr:cxnSp macro="">
      <xdr:nvCxnSpPr>
        <xdr:cNvPr id="511" name="直線コネクタ 510"/>
        <xdr:cNvCxnSpPr/>
      </xdr:nvCxnSpPr>
      <xdr:spPr>
        <a:xfrm flipV="1">
          <a:off x="15481300" y="6650777"/>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95927</xdr:rowOff>
    </xdr:from>
    <xdr:to>
      <xdr:col>81</xdr:col>
      <xdr:colOff>50800</xdr:colOff>
      <xdr:row>38</xdr:row>
      <xdr:rowOff>139700</xdr:rowOff>
    </xdr:to>
    <xdr:cxnSp macro="">
      <xdr:nvCxnSpPr>
        <xdr:cNvPr id="514" name="直線コネクタ 513"/>
        <xdr:cNvCxnSpPr/>
      </xdr:nvCxnSpPr>
      <xdr:spPr>
        <a:xfrm>
          <a:off x="14592300" y="6611027"/>
          <a:ext cx="889000" cy="4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95927</xdr:rowOff>
    </xdr:from>
    <xdr:to>
      <xdr:col>76</xdr:col>
      <xdr:colOff>114300</xdr:colOff>
      <xdr:row>38</xdr:row>
      <xdr:rowOff>103133</xdr:rowOff>
    </xdr:to>
    <xdr:cxnSp macro="">
      <xdr:nvCxnSpPr>
        <xdr:cNvPr id="517" name="直線コネクタ 516"/>
        <xdr:cNvCxnSpPr/>
      </xdr:nvCxnSpPr>
      <xdr:spPr>
        <a:xfrm flipV="1">
          <a:off x="13703300" y="6611027"/>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1444</xdr:rowOff>
    </xdr:from>
    <xdr:ext cx="378565" cy="259045"/>
    <xdr:sp macro="" textlink="">
      <xdr:nvSpPr>
        <xdr:cNvPr id="519" name="テキスト ボックス 518"/>
        <xdr:cNvSpPr txBox="1"/>
      </xdr:nvSpPr>
      <xdr:spPr>
        <a:xfrm>
          <a:off x="14403017" y="6687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103133</xdr:rowOff>
    </xdr:from>
    <xdr:to>
      <xdr:col>71</xdr:col>
      <xdr:colOff>177800</xdr:colOff>
      <xdr:row>38</xdr:row>
      <xdr:rowOff>132568</xdr:rowOff>
    </xdr:to>
    <xdr:cxnSp macro="">
      <xdr:nvCxnSpPr>
        <xdr:cNvPr id="520" name="直線コネクタ 519"/>
        <xdr:cNvCxnSpPr/>
      </xdr:nvCxnSpPr>
      <xdr:spPr>
        <a:xfrm flipV="1">
          <a:off x="12814300" y="6618233"/>
          <a:ext cx="889000" cy="2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169374</xdr:rowOff>
    </xdr:from>
    <xdr:ext cx="469744" cy="259045"/>
    <xdr:sp macro="" textlink="">
      <xdr:nvSpPr>
        <xdr:cNvPr id="522" name="テキスト ボックス 521"/>
        <xdr:cNvSpPr txBox="1"/>
      </xdr:nvSpPr>
      <xdr:spPr>
        <a:xfrm>
          <a:off x="13468428" y="668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84877</xdr:rowOff>
    </xdr:from>
    <xdr:to>
      <xdr:col>85</xdr:col>
      <xdr:colOff>177800</xdr:colOff>
      <xdr:row>39</xdr:row>
      <xdr:rowOff>15027</xdr:rowOff>
    </xdr:to>
    <xdr:sp macro="" textlink="">
      <xdr:nvSpPr>
        <xdr:cNvPr id="530" name="楕円 529"/>
        <xdr:cNvSpPr/>
      </xdr:nvSpPr>
      <xdr:spPr>
        <a:xfrm>
          <a:off x="16268700" y="659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378565" cy="259045"/>
    <xdr:sp macro="" textlink="">
      <xdr:nvSpPr>
        <xdr:cNvPr id="531" name="災害復旧事業費該当値テキスト"/>
        <xdr:cNvSpPr txBox="1"/>
      </xdr:nvSpPr>
      <xdr:spPr>
        <a:xfrm>
          <a:off x="16370300" y="6576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45127</xdr:rowOff>
    </xdr:from>
    <xdr:to>
      <xdr:col>76</xdr:col>
      <xdr:colOff>165100</xdr:colOff>
      <xdr:row>38</xdr:row>
      <xdr:rowOff>146727</xdr:rowOff>
    </xdr:to>
    <xdr:sp macro="" textlink="">
      <xdr:nvSpPr>
        <xdr:cNvPr id="534" name="楕円 533"/>
        <xdr:cNvSpPr/>
      </xdr:nvSpPr>
      <xdr:spPr>
        <a:xfrm>
          <a:off x="14541500" y="656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163255</xdr:rowOff>
    </xdr:from>
    <xdr:ext cx="469744" cy="259045"/>
    <xdr:sp macro="" textlink="">
      <xdr:nvSpPr>
        <xdr:cNvPr id="535" name="テキスト ボックス 534"/>
        <xdr:cNvSpPr txBox="1"/>
      </xdr:nvSpPr>
      <xdr:spPr>
        <a:xfrm>
          <a:off x="14357428" y="63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52333</xdr:rowOff>
    </xdr:from>
    <xdr:to>
      <xdr:col>72</xdr:col>
      <xdr:colOff>38100</xdr:colOff>
      <xdr:row>38</xdr:row>
      <xdr:rowOff>153933</xdr:rowOff>
    </xdr:to>
    <xdr:sp macro="" textlink="">
      <xdr:nvSpPr>
        <xdr:cNvPr id="536" name="楕円 535"/>
        <xdr:cNvSpPr/>
      </xdr:nvSpPr>
      <xdr:spPr>
        <a:xfrm>
          <a:off x="13652500" y="656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170460</xdr:rowOff>
    </xdr:from>
    <xdr:ext cx="469744" cy="259045"/>
    <xdr:sp macro="" textlink="">
      <xdr:nvSpPr>
        <xdr:cNvPr id="537" name="テキスト ボックス 536"/>
        <xdr:cNvSpPr txBox="1"/>
      </xdr:nvSpPr>
      <xdr:spPr>
        <a:xfrm>
          <a:off x="13468428" y="634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81768</xdr:rowOff>
    </xdr:from>
    <xdr:to>
      <xdr:col>67</xdr:col>
      <xdr:colOff>101600</xdr:colOff>
      <xdr:row>39</xdr:row>
      <xdr:rowOff>11918</xdr:rowOff>
    </xdr:to>
    <xdr:sp macro="" textlink="">
      <xdr:nvSpPr>
        <xdr:cNvPr id="538" name="楕円 537"/>
        <xdr:cNvSpPr/>
      </xdr:nvSpPr>
      <xdr:spPr>
        <a:xfrm>
          <a:off x="12763500" y="65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3045</xdr:rowOff>
    </xdr:from>
    <xdr:ext cx="378565" cy="259045"/>
    <xdr:sp macro="" textlink="">
      <xdr:nvSpPr>
        <xdr:cNvPr id="539" name="テキスト ボックス 538"/>
        <xdr:cNvSpPr txBox="1"/>
      </xdr:nvSpPr>
      <xdr:spPr>
        <a:xfrm>
          <a:off x="12625017" y="6689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77504</xdr:rowOff>
    </xdr:from>
    <xdr:to>
      <xdr:col>85</xdr:col>
      <xdr:colOff>127000</xdr:colOff>
      <xdr:row>77</xdr:row>
      <xdr:rowOff>95727</xdr:rowOff>
    </xdr:to>
    <xdr:cxnSp macro="">
      <xdr:nvCxnSpPr>
        <xdr:cNvPr id="619" name="直線コネクタ 618"/>
        <xdr:cNvCxnSpPr/>
      </xdr:nvCxnSpPr>
      <xdr:spPr>
        <a:xfrm flipV="1">
          <a:off x="15481300" y="13279154"/>
          <a:ext cx="8382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92771</xdr:rowOff>
    </xdr:from>
    <xdr:to>
      <xdr:col>81</xdr:col>
      <xdr:colOff>50800</xdr:colOff>
      <xdr:row>77</xdr:row>
      <xdr:rowOff>95727</xdr:rowOff>
    </xdr:to>
    <xdr:cxnSp macro="">
      <xdr:nvCxnSpPr>
        <xdr:cNvPr id="622" name="直線コネクタ 621"/>
        <xdr:cNvCxnSpPr/>
      </xdr:nvCxnSpPr>
      <xdr:spPr>
        <a:xfrm>
          <a:off x="14592300" y="13294421"/>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75398</xdr:rowOff>
    </xdr:from>
    <xdr:to>
      <xdr:col>76</xdr:col>
      <xdr:colOff>114300</xdr:colOff>
      <xdr:row>77</xdr:row>
      <xdr:rowOff>92771</xdr:rowOff>
    </xdr:to>
    <xdr:cxnSp macro="">
      <xdr:nvCxnSpPr>
        <xdr:cNvPr id="625" name="直線コネクタ 624"/>
        <xdr:cNvCxnSpPr/>
      </xdr:nvCxnSpPr>
      <xdr:spPr>
        <a:xfrm>
          <a:off x="13703300" y="13277048"/>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153155</xdr:rowOff>
    </xdr:from>
    <xdr:to>
      <xdr:col>71</xdr:col>
      <xdr:colOff>177800</xdr:colOff>
      <xdr:row>77</xdr:row>
      <xdr:rowOff>75398</xdr:rowOff>
    </xdr:to>
    <xdr:cxnSp macro="">
      <xdr:nvCxnSpPr>
        <xdr:cNvPr id="628" name="直線コネクタ 627"/>
        <xdr:cNvCxnSpPr/>
      </xdr:nvCxnSpPr>
      <xdr:spPr>
        <a:xfrm>
          <a:off x="12814300" y="13183355"/>
          <a:ext cx="889000" cy="9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26704</xdr:rowOff>
    </xdr:from>
    <xdr:to>
      <xdr:col>85</xdr:col>
      <xdr:colOff>177800</xdr:colOff>
      <xdr:row>77</xdr:row>
      <xdr:rowOff>128304</xdr:rowOff>
    </xdr:to>
    <xdr:sp macro="" textlink="">
      <xdr:nvSpPr>
        <xdr:cNvPr id="638" name="楕円 637"/>
        <xdr:cNvSpPr/>
      </xdr:nvSpPr>
      <xdr:spPr>
        <a:xfrm>
          <a:off x="16268700" y="1322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5131</xdr:rowOff>
    </xdr:from>
    <xdr:ext cx="534377" cy="259045"/>
    <xdr:sp macro="" textlink="">
      <xdr:nvSpPr>
        <xdr:cNvPr id="639" name="公債費該当値テキスト"/>
        <xdr:cNvSpPr txBox="1"/>
      </xdr:nvSpPr>
      <xdr:spPr>
        <a:xfrm>
          <a:off x="16370300" y="1320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44927</xdr:rowOff>
    </xdr:from>
    <xdr:to>
      <xdr:col>81</xdr:col>
      <xdr:colOff>101600</xdr:colOff>
      <xdr:row>77</xdr:row>
      <xdr:rowOff>146527</xdr:rowOff>
    </xdr:to>
    <xdr:sp macro="" textlink="">
      <xdr:nvSpPr>
        <xdr:cNvPr id="640" name="楕円 639"/>
        <xdr:cNvSpPr/>
      </xdr:nvSpPr>
      <xdr:spPr>
        <a:xfrm>
          <a:off x="15430500" y="132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137654</xdr:rowOff>
    </xdr:from>
    <xdr:ext cx="534377" cy="259045"/>
    <xdr:sp macro="" textlink="">
      <xdr:nvSpPr>
        <xdr:cNvPr id="641" name="テキスト ボックス 640"/>
        <xdr:cNvSpPr txBox="1"/>
      </xdr:nvSpPr>
      <xdr:spPr>
        <a:xfrm>
          <a:off x="15214111" y="133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41971</xdr:rowOff>
    </xdr:from>
    <xdr:to>
      <xdr:col>76</xdr:col>
      <xdr:colOff>165100</xdr:colOff>
      <xdr:row>77</xdr:row>
      <xdr:rowOff>143571</xdr:rowOff>
    </xdr:to>
    <xdr:sp macro="" textlink="">
      <xdr:nvSpPr>
        <xdr:cNvPr id="642" name="楕円 641"/>
        <xdr:cNvSpPr/>
      </xdr:nvSpPr>
      <xdr:spPr>
        <a:xfrm>
          <a:off x="14541500" y="132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134698</xdr:rowOff>
    </xdr:from>
    <xdr:ext cx="534377" cy="259045"/>
    <xdr:sp macro="" textlink="">
      <xdr:nvSpPr>
        <xdr:cNvPr id="643" name="テキスト ボックス 642"/>
        <xdr:cNvSpPr txBox="1"/>
      </xdr:nvSpPr>
      <xdr:spPr>
        <a:xfrm>
          <a:off x="14325111" y="133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24598</xdr:rowOff>
    </xdr:from>
    <xdr:to>
      <xdr:col>72</xdr:col>
      <xdr:colOff>38100</xdr:colOff>
      <xdr:row>77</xdr:row>
      <xdr:rowOff>126198</xdr:rowOff>
    </xdr:to>
    <xdr:sp macro="" textlink="">
      <xdr:nvSpPr>
        <xdr:cNvPr id="644" name="楕円 643"/>
        <xdr:cNvSpPr/>
      </xdr:nvSpPr>
      <xdr:spPr>
        <a:xfrm>
          <a:off x="13652500" y="1322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117325</xdr:rowOff>
    </xdr:from>
    <xdr:ext cx="534377" cy="259045"/>
    <xdr:sp macro="" textlink="">
      <xdr:nvSpPr>
        <xdr:cNvPr id="645" name="テキスト ボックス 644"/>
        <xdr:cNvSpPr txBox="1"/>
      </xdr:nvSpPr>
      <xdr:spPr>
        <a:xfrm>
          <a:off x="13436111" y="1331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102355</xdr:rowOff>
    </xdr:from>
    <xdr:to>
      <xdr:col>67</xdr:col>
      <xdr:colOff>101600</xdr:colOff>
      <xdr:row>77</xdr:row>
      <xdr:rowOff>32505</xdr:rowOff>
    </xdr:to>
    <xdr:sp macro="" textlink="">
      <xdr:nvSpPr>
        <xdr:cNvPr id="646" name="楕円 645"/>
        <xdr:cNvSpPr/>
      </xdr:nvSpPr>
      <xdr:spPr>
        <a:xfrm>
          <a:off x="12763500" y="131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23632</xdr:rowOff>
    </xdr:from>
    <xdr:ext cx="534377" cy="259045"/>
    <xdr:sp macro="" textlink="">
      <xdr:nvSpPr>
        <xdr:cNvPr id="647" name="テキスト ボックス 646"/>
        <xdr:cNvSpPr txBox="1"/>
      </xdr:nvSpPr>
      <xdr:spPr>
        <a:xfrm>
          <a:off x="12547111" y="1322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81947</xdr:rowOff>
    </xdr:from>
    <xdr:to>
      <xdr:col>85</xdr:col>
      <xdr:colOff>127000</xdr:colOff>
      <xdr:row>98</xdr:row>
      <xdr:rowOff>95709</xdr:rowOff>
    </xdr:to>
    <xdr:cxnSp macro="">
      <xdr:nvCxnSpPr>
        <xdr:cNvPr id="674" name="直線コネクタ 673"/>
        <xdr:cNvCxnSpPr/>
      </xdr:nvCxnSpPr>
      <xdr:spPr>
        <a:xfrm>
          <a:off x="15481300" y="16884047"/>
          <a:ext cx="8382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79280</xdr:rowOff>
    </xdr:from>
    <xdr:to>
      <xdr:col>81</xdr:col>
      <xdr:colOff>50800</xdr:colOff>
      <xdr:row>98</xdr:row>
      <xdr:rowOff>81947</xdr:rowOff>
    </xdr:to>
    <xdr:cxnSp macro="">
      <xdr:nvCxnSpPr>
        <xdr:cNvPr id="677" name="直線コネクタ 676"/>
        <xdr:cNvCxnSpPr/>
      </xdr:nvCxnSpPr>
      <xdr:spPr>
        <a:xfrm>
          <a:off x="14592300" y="1688138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79280</xdr:rowOff>
    </xdr:from>
    <xdr:to>
      <xdr:col>76</xdr:col>
      <xdr:colOff>114300</xdr:colOff>
      <xdr:row>98</xdr:row>
      <xdr:rowOff>104679</xdr:rowOff>
    </xdr:to>
    <xdr:cxnSp macro="">
      <xdr:nvCxnSpPr>
        <xdr:cNvPr id="680" name="直線コネクタ 679"/>
        <xdr:cNvCxnSpPr/>
      </xdr:nvCxnSpPr>
      <xdr:spPr>
        <a:xfrm flipV="1">
          <a:off x="13703300" y="16881380"/>
          <a:ext cx="889000" cy="2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94011</xdr:rowOff>
    </xdr:from>
    <xdr:to>
      <xdr:col>71</xdr:col>
      <xdr:colOff>177800</xdr:colOff>
      <xdr:row>98</xdr:row>
      <xdr:rowOff>104679</xdr:rowOff>
    </xdr:to>
    <xdr:cxnSp macro="">
      <xdr:nvCxnSpPr>
        <xdr:cNvPr id="683" name="直線コネクタ 682"/>
        <xdr:cNvCxnSpPr/>
      </xdr:nvCxnSpPr>
      <xdr:spPr>
        <a:xfrm>
          <a:off x="12814300" y="16896111"/>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44909</xdr:rowOff>
    </xdr:from>
    <xdr:to>
      <xdr:col>85</xdr:col>
      <xdr:colOff>177800</xdr:colOff>
      <xdr:row>98</xdr:row>
      <xdr:rowOff>146509</xdr:rowOff>
    </xdr:to>
    <xdr:sp macro="" textlink="">
      <xdr:nvSpPr>
        <xdr:cNvPr id="693" name="楕円 692"/>
        <xdr:cNvSpPr/>
      </xdr:nvSpPr>
      <xdr:spPr>
        <a:xfrm>
          <a:off x="16268700" y="1684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164981</xdr:rowOff>
    </xdr:from>
    <xdr:ext cx="469744" cy="259045"/>
    <xdr:sp macro="" textlink="">
      <xdr:nvSpPr>
        <xdr:cNvPr id="694" name="積立金該当値テキスト"/>
        <xdr:cNvSpPr txBox="1"/>
      </xdr:nvSpPr>
      <xdr:spPr>
        <a:xfrm>
          <a:off x="16370300" y="1679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31147</xdr:rowOff>
    </xdr:from>
    <xdr:to>
      <xdr:col>81</xdr:col>
      <xdr:colOff>101600</xdr:colOff>
      <xdr:row>98</xdr:row>
      <xdr:rowOff>132747</xdr:rowOff>
    </xdr:to>
    <xdr:sp macro="" textlink="">
      <xdr:nvSpPr>
        <xdr:cNvPr id="695" name="楕円 694"/>
        <xdr:cNvSpPr/>
      </xdr:nvSpPr>
      <xdr:spPr>
        <a:xfrm>
          <a:off x="15430500" y="168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123874</xdr:rowOff>
    </xdr:from>
    <xdr:ext cx="534377" cy="259045"/>
    <xdr:sp macro="" textlink="">
      <xdr:nvSpPr>
        <xdr:cNvPr id="696" name="テキスト ボックス 695"/>
        <xdr:cNvSpPr txBox="1"/>
      </xdr:nvSpPr>
      <xdr:spPr>
        <a:xfrm>
          <a:off x="15214111" y="1692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28480</xdr:rowOff>
    </xdr:from>
    <xdr:to>
      <xdr:col>76</xdr:col>
      <xdr:colOff>165100</xdr:colOff>
      <xdr:row>98</xdr:row>
      <xdr:rowOff>130080</xdr:rowOff>
    </xdr:to>
    <xdr:sp macro="" textlink="">
      <xdr:nvSpPr>
        <xdr:cNvPr id="697" name="楕円 696"/>
        <xdr:cNvSpPr/>
      </xdr:nvSpPr>
      <xdr:spPr>
        <a:xfrm>
          <a:off x="14541500" y="168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121207</xdr:rowOff>
    </xdr:from>
    <xdr:ext cx="534377" cy="259045"/>
    <xdr:sp macro="" textlink="">
      <xdr:nvSpPr>
        <xdr:cNvPr id="698" name="テキスト ボックス 697"/>
        <xdr:cNvSpPr txBox="1"/>
      </xdr:nvSpPr>
      <xdr:spPr>
        <a:xfrm>
          <a:off x="14325111" y="1692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53879</xdr:rowOff>
    </xdr:from>
    <xdr:to>
      <xdr:col>72</xdr:col>
      <xdr:colOff>38100</xdr:colOff>
      <xdr:row>98</xdr:row>
      <xdr:rowOff>155479</xdr:rowOff>
    </xdr:to>
    <xdr:sp macro="" textlink="">
      <xdr:nvSpPr>
        <xdr:cNvPr id="699" name="楕円 698"/>
        <xdr:cNvSpPr/>
      </xdr:nvSpPr>
      <xdr:spPr>
        <a:xfrm>
          <a:off x="13652500" y="1685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146606</xdr:rowOff>
    </xdr:from>
    <xdr:ext cx="469744" cy="259045"/>
    <xdr:sp macro="" textlink="">
      <xdr:nvSpPr>
        <xdr:cNvPr id="700" name="テキスト ボックス 699"/>
        <xdr:cNvSpPr txBox="1"/>
      </xdr:nvSpPr>
      <xdr:spPr>
        <a:xfrm>
          <a:off x="13468428" y="1694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43211</xdr:rowOff>
    </xdr:from>
    <xdr:to>
      <xdr:col>67</xdr:col>
      <xdr:colOff>101600</xdr:colOff>
      <xdr:row>98</xdr:row>
      <xdr:rowOff>144811</xdr:rowOff>
    </xdr:to>
    <xdr:sp macro="" textlink="">
      <xdr:nvSpPr>
        <xdr:cNvPr id="701" name="楕円 700"/>
        <xdr:cNvSpPr/>
      </xdr:nvSpPr>
      <xdr:spPr>
        <a:xfrm>
          <a:off x="12763500" y="168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135938</xdr:rowOff>
    </xdr:from>
    <xdr:ext cx="469744" cy="259045"/>
    <xdr:sp macro="" textlink="">
      <xdr:nvSpPr>
        <xdr:cNvPr id="702" name="テキスト ボックス 701"/>
        <xdr:cNvSpPr txBox="1"/>
      </xdr:nvSpPr>
      <xdr:spPr>
        <a:xfrm>
          <a:off x="12579428" y="169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96312</xdr:rowOff>
    </xdr:from>
    <xdr:to>
      <xdr:col>116</xdr:col>
      <xdr:colOff>63500</xdr:colOff>
      <xdr:row>58</xdr:row>
      <xdr:rowOff>107330</xdr:rowOff>
    </xdr:to>
    <xdr:cxnSp macro="">
      <xdr:nvCxnSpPr>
        <xdr:cNvPr id="788" name="直線コネクタ 787"/>
        <xdr:cNvCxnSpPr/>
      </xdr:nvCxnSpPr>
      <xdr:spPr>
        <a:xfrm flipV="1">
          <a:off x="21323300" y="10040412"/>
          <a:ext cx="8382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107330</xdr:rowOff>
    </xdr:from>
    <xdr:to>
      <xdr:col>111</xdr:col>
      <xdr:colOff>177800</xdr:colOff>
      <xdr:row>58</xdr:row>
      <xdr:rowOff>121824</xdr:rowOff>
    </xdr:to>
    <xdr:cxnSp macro="">
      <xdr:nvCxnSpPr>
        <xdr:cNvPr id="791" name="直線コネクタ 790"/>
        <xdr:cNvCxnSpPr/>
      </xdr:nvCxnSpPr>
      <xdr:spPr>
        <a:xfrm flipV="1">
          <a:off x="20434300" y="10051430"/>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121824</xdr:rowOff>
    </xdr:from>
    <xdr:to>
      <xdr:col>107</xdr:col>
      <xdr:colOff>50800</xdr:colOff>
      <xdr:row>58</xdr:row>
      <xdr:rowOff>122875</xdr:rowOff>
    </xdr:to>
    <xdr:cxnSp macro="">
      <xdr:nvCxnSpPr>
        <xdr:cNvPr id="794" name="直線コネクタ 793"/>
        <xdr:cNvCxnSpPr/>
      </xdr:nvCxnSpPr>
      <xdr:spPr>
        <a:xfrm flipV="1">
          <a:off x="19545300" y="10065924"/>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122875</xdr:rowOff>
    </xdr:from>
    <xdr:to>
      <xdr:col>102</xdr:col>
      <xdr:colOff>114300</xdr:colOff>
      <xdr:row>58</xdr:row>
      <xdr:rowOff>123103</xdr:rowOff>
    </xdr:to>
    <xdr:cxnSp macro="">
      <xdr:nvCxnSpPr>
        <xdr:cNvPr id="797" name="直線コネクタ 796"/>
        <xdr:cNvCxnSpPr/>
      </xdr:nvCxnSpPr>
      <xdr:spPr>
        <a:xfrm flipV="1">
          <a:off x="18656300" y="1006697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45512</xdr:rowOff>
    </xdr:from>
    <xdr:to>
      <xdr:col>116</xdr:col>
      <xdr:colOff>114300</xdr:colOff>
      <xdr:row>58</xdr:row>
      <xdr:rowOff>147112</xdr:rowOff>
    </xdr:to>
    <xdr:sp macro="" textlink="">
      <xdr:nvSpPr>
        <xdr:cNvPr id="807" name="楕円 806"/>
        <xdr:cNvSpPr/>
      </xdr:nvSpPr>
      <xdr:spPr>
        <a:xfrm>
          <a:off x="22110700" y="99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378565" cy="259045"/>
    <xdr:sp macro="" textlink="">
      <xdr:nvSpPr>
        <xdr:cNvPr id="808" name="貸付金該当値テキスト"/>
        <xdr:cNvSpPr txBox="1"/>
      </xdr:nvSpPr>
      <xdr:spPr>
        <a:xfrm>
          <a:off x="22212300" y="994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56530</xdr:rowOff>
    </xdr:from>
    <xdr:to>
      <xdr:col>112</xdr:col>
      <xdr:colOff>38100</xdr:colOff>
      <xdr:row>58</xdr:row>
      <xdr:rowOff>158130</xdr:rowOff>
    </xdr:to>
    <xdr:sp macro="" textlink="">
      <xdr:nvSpPr>
        <xdr:cNvPr id="809" name="楕円 808"/>
        <xdr:cNvSpPr/>
      </xdr:nvSpPr>
      <xdr:spPr>
        <a:xfrm>
          <a:off x="21272500" y="100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149257</xdr:rowOff>
    </xdr:from>
    <xdr:ext cx="378565" cy="259045"/>
    <xdr:sp macro="" textlink="">
      <xdr:nvSpPr>
        <xdr:cNvPr id="810" name="テキスト ボックス 809"/>
        <xdr:cNvSpPr txBox="1"/>
      </xdr:nvSpPr>
      <xdr:spPr>
        <a:xfrm>
          <a:off x="21134017" y="1009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71024</xdr:rowOff>
    </xdr:from>
    <xdr:to>
      <xdr:col>107</xdr:col>
      <xdr:colOff>101600</xdr:colOff>
      <xdr:row>59</xdr:row>
      <xdr:rowOff>1174</xdr:rowOff>
    </xdr:to>
    <xdr:sp macro="" textlink="">
      <xdr:nvSpPr>
        <xdr:cNvPr id="811" name="楕円 810"/>
        <xdr:cNvSpPr/>
      </xdr:nvSpPr>
      <xdr:spPr>
        <a:xfrm>
          <a:off x="20383500" y="100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163751</xdr:rowOff>
    </xdr:from>
    <xdr:ext cx="378565" cy="259045"/>
    <xdr:sp macro="" textlink="">
      <xdr:nvSpPr>
        <xdr:cNvPr id="812" name="テキスト ボックス 811"/>
        <xdr:cNvSpPr txBox="1"/>
      </xdr:nvSpPr>
      <xdr:spPr>
        <a:xfrm>
          <a:off x="20245017" y="1010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72075</xdr:rowOff>
    </xdr:from>
    <xdr:to>
      <xdr:col>102</xdr:col>
      <xdr:colOff>165100</xdr:colOff>
      <xdr:row>59</xdr:row>
      <xdr:rowOff>2225</xdr:rowOff>
    </xdr:to>
    <xdr:sp macro="" textlink="">
      <xdr:nvSpPr>
        <xdr:cNvPr id="813" name="楕円 812"/>
        <xdr:cNvSpPr/>
      </xdr:nvSpPr>
      <xdr:spPr>
        <a:xfrm>
          <a:off x="19494500" y="1001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164802</xdr:rowOff>
    </xdr:from>
    <xdr:ext cx="378565" cy="259045"/>
    <xdr:sp macro="" textlink="">
      <xdr:nvSpPr>
        <xdr:cNvPr id="814" name="テキスト ボックス 813"/>
        <xdr:cNvSpPr txBox="1"/>
      </xdr:nvSpPr>
      <xdr:spPr>
        <a:xfrm>
          <a:off x="19356017" y="10108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72303</xdr:rowOff>
    </xdr:from>
    <xdr:to>
      <xdr:col>98</xdr:col>
      <xdr:colOff>38100</xdr:colOff>
      <xdr:row>59</xdr:row>
      <xdr:rowOff>2453</xdr:rowOff>
    </xdr:to>
    <xdr:sp macro="" textlink="">
      <xdr:nvSpPr>
        <xdr:cNvPr id="815" name="楕円 814"/>
        <xdr:cNvSpPr/>
      </xdr:nvSpPr>
      <xdr:spPr>
        <a:xfrm>
          <a:off x="18605500" y="100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165030</xdr:rowOff>
    </xdr:from>
    <xdr:ext cx="378565" cy="259045"/>
    <xdr:sp macro="" textlink="">
      <xdr:nvSpPr>
        <xdr:cNvPr id="816" name="テキスト ボックス 815"/>
        <xdr:cNvSpPr txBox="1"/>
      </xdr:nvSpPr>
      <xdr:spPr>
        <a:xfrm>
          <a:off x="18467017" y="10109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110440</xdr:rowOff>
    </xdr:from>
    <xdr:to>
      <xdr:col>116</xdr:col>
      <xdr:colOff>63500</xdr:colOff>
      <xdr:row>77</xdr:row>
      <xdr:rowOff>148112</xdr:rowOff>
    </xdr:to>
    <xdr:cxnSp macro="">
      <xdr:nvCxnSpPr>
        <xdr:cNvPr id="844" name="直線コネクタ 843"/>
        <xdr:cNvCxnSpPr/>
      </xdr:nvCxnSpPr>
      <xdr:spPr>
        <a:xfrm flipV="1">
          <a:off x="21323300" y="13312090"/>
          <a:ext cx="838200" cy="3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148112</xdr:rowOff>
    </xdr:from>
    <xdr:to>
      <xdr:col>111</xdr:col>
      <xdr:colOff>177800</xdr:colOff>
      <xdr:row>77</xdr:row>
      <xdr:rowOff>160937</xdr:rowOff>
    </xdr:to>
    <xdr:cxnSp macro="">
      <xdr:nvCxnSpPr>
        <xdr:cNvPr id="847" name="直線コネクタ 846"/>
        <xdr:cNvCxnSpPr/>
      </xdr:nvCxnSpPr>
      <xdr:spPr>
        <a:xfrm flipV="1">
          <a:off x="20434300" y="13349762"/>
          <a:ext cx="889000" cy="1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160937</xdr:rowOff>
    </xdr:from>
    <xdr:to>
      <xdr:col>107</xdr:col>
      <xdr:colOff>50800</xdr:colOff>
      <xdr:row>78</xdr:row>
      <xdr:rowOff>14861</xdr:rowOff>
    </xdr:to>
    <xdr:cxnSp macro="">
      <xdr:nvCxnSpPr>
        <xdr:cNvPr id="850" name="直線コネクタ 849"/>
        <xdr:cNvCxnSpPr/>
      </xdr:nvCxnSpPr>
      <xdr:spPr>
        <a:xfrm flipV="1">
          <a:off x="19545300" y="13362587"/>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14861</xdr:rowOff>
    </xdr:from>
    <xdr:to>
      <xdr:col>102</xdr:col>
      <xdr:colOff>114300</xdr:colOff>
      <xdr:row>78</xdr:row>
      <xdr:rowOff>42430</xdr:rowOff>
    </xdr:to>
    <xdr:cxnSp macro="">
      <xdr:nvCxnSpPr>
        <xdr:cNvPr id="853" name="直線コネクタ 852"/>
        <xdr:cNvCxnSpPr/>
      </xdr:nvCxnSpPr>
      <xdr:spPr>
        <a:xfrm flipV="1">
          <a:off x="18656300" y="13387961"/>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59640</xdr:rowOff>
    </xdr:from>
    <xdr:to>
      <xdr:col>116</xdr:col>
      <xdr:colOff>114300</xdr:colOff>
      <xdr:row>77</xdr:row>
      <xdr:rowOff>161240</xdr:rowOff>
    </xdr:to>
    <xdr:sp macro="" textlink="">
      <xdr:nvSpPr>
        <xdr:cNvPr id="863" name="楕円 862"/>
        <xdr:cNvSpPr/>
      </xdr:nvSpPr>
      <xdr:spPr>
        <a:xfrm>
          <a:off x="22110700" y="132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38067</xdr:rowOff>
    </xdr:from>
    <xdr:ext cx="534377" cy="259045"/>
    <xdr:sp macro="" textlink="">
      <xdr:nvSpPr>
        <xdr:cNvPr id="864" name="繰出金該当値テキスト"/>
        <xdr:cNvSpPr txBox="1"/>
      </xdr:nvSpPr>
      <xdr:spPr>
        <a:xfrm>
          <a:off x="22212300" y="132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97312</xdr:rowOff>
    </xdr:from>
    <xdr:to>
      <xdr:col>112</xdr:col>
      <xdr:colOff>38100</xdr:colOff>
      <xdr:row>78</xdr:row>
      <xdr:rowOff>27462</xdr:rowOff>
    </xdr:to>
    <xdr:sp macro="" textlink="">
      <xdr:nvSpPr>
        <xdr:cNvPr id="865" name="楕円 864"/>
        <xdr:cNvSpPr/>
      </xdr:nvSpPr>
      <xdr:spPr>
        <a:xfrm>
          <a:off x="21272500" y="132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18589</xdr:rowOff>
    </xdr:from>
    <xdr:ext cx="534377" cy="259045"/>
    <xdr:sp macro="" textlink="">
      <xdr:nvSpPr>
        <xdr:cNvPr id="866" name="テキスト ボックス 865"/>
        <xdr:cNvSpPr txBox="1"/>
      </xdr:nvSpPr>
      <xdr:spPr>
        <a:xfrm>
          <a:off x="21056111" y="133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110137</xdr:rowOff>
    </xdr:from>
    <xdr:to>
      <xdr:col>107</xdr:col>
      <xdr:colOff>101600</xdr:colOff>
      <xdr:row>78</xdr:row>
      <xdr:rowOff>40287</xdr:rowOff>
    </xdr:to>
    <xdr:sp macro="" textlink="">
      <xdr:nvSpPr>
        <xdr:cNvPr id="867" name="楕円 866"/>
        <xdr:cNvSpPr/>
      </xdr:nvSpPr>
      <xdr:spPr>
        <a:xfrm>
          <a:off x="20383500" y="1331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31414</xdr:rowOff>
    </xdr:from>
    <xdr:ext cx="534377" cy="259045"/>
    <xdr:sp macro="" textlink="">
      <xdr:nvSpPr>
        <xdr:cNvPr id="868" name="テキスト ボックス 867"/>
        <xdr:cNvSpPr txBox="1"/>
      </xdr:nvSpPr>
      <xdr:spPr>
        <a:xfrm>
          <a:off x="20167111" y="134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135511</xdr:rowOff>
    </xdr:from>
    <xdr:to>
      <xdr:col>102</xdr:col>
      <xdr:colOff>165100</xdr:colOff>
      <xdr:row>78</xdr:row>
      <xdr:rowOff>65661</xdr:rowOff>
    </xdr:to>
    <xdr:sp macro="" textlink="">
      <xdr:nvSpPr>
        <xdr:cNvPr id="869" name="楕円 868"/>
        <xdr:cNvSpPr/>
      </xdr:nvSpPr>
      <xdr:spPr>
        <a:xfrm>
          <a:off x="19494500" y="1333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56788</xdr:rowOff>
    </xdr:from>
    <xdr:ext cx="534377" cy="259045"/>
    <xdr:sp macro="" textlink="">
      <xdr:nvSpPr>
        <xdr:cNvPr id="870" name="テキスト ボックス 869"/>
        <xdr:cNvSpPr txBox="1"/>
      </xdr:nvSpPr>
      <xdr:spPr>
        <a:xfrm>
          <a:off x="19278111" y="1342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163080</xdr:rowOff>
    </xdr:from>
    <xdr:to>
      <xdr:col>98</xdr:col>
      <xdr:colOff>38100</xdr:colOff>
      <xdr:row>78</xdr:row>
      <xdr:rowOff>93230</xdr:rowOff>
    </xdr:to>
    <xdr:sp macro="" textlink="">
      <xdr:nvSpPr>
        <xdr:cNvPr id="871" name="楕円 870"/>
        <xdr:cNvSpPr/>
      </xdr:nvSpPr>
      <xdr:spPr>
        <a:xfrm>
          <a:off x="18605500" y="133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84357</xdr:rowOff>
    </xdr:from>
    <xdr:ext cx="534377" cy="259045"/>
    <xdr:sp macro="" textlink="">
      <xdr:nvSpPr>
        <xdr:cNvPr id="872" name="テキスト ボックス 871"/>
        <xdr:cNvSpPr txBox="1"/>
      </xdr:nvSpPr>
      <xdr:spPr>
        <a:xfrm>
          <a:off x="18389111" y="1345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314,980</a:t>
          </a:r>
          <a:r>
            <a:rPr kumimoji="1" lang="ja-JP" altLang="en-US" sz="1300">
              <a:latin typeface="ＭＳ Ｐゴシック" panose="020B0600070205080204" pitchFamily="50" charset="-128"/>
              <a:ea typeface="ＭＳ Ｐゴシック" panose="020B0600070205080204" pitchFamily="50" charset="-128"/>
            </a:rPr>
            <a:t>円となっております。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72,003</a:t>
          </a:r>
          <a:r>
            <a:rPr kumimoji="1" lang="ja-JP" altLang="en-US" sz="1300">
              <a:latin typeface="ＭＳ Ｐゴシック" panose="020B0600070205080204" pitchFamily="50" charset="-128"/>
              <a:ea typeface="ＭＳ Ｐゴシック" panose="020B0600070205080204" pitchFamily="50" charset="-128"/>
            </a:rPr>
            <a:t>円となっており増加傾向となっております。類似団体内平均を上回っている要因は、町単独の消防本部を設置しているためだと考えられます。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また、扶助費は、住民一人当たり</a:t>
          </a:r>
          <a:r>
            <a:rPr kumimoji="1" lang="en-US" altLang="ja-JP" sz="1300">
              <a:latin typeface="ＭＳ Ｐゴシック" panose="020B0600070205080204" pitchFamily="50" charset="-128"/>
              <a:ea typeface="ＭＳ Ｐゴシック" panose="020B0600070205080204" pitchFamily="50" charset="-128"/>
            </a:rPr>
            <a:t>51,390</a:t>
          </a:r>
          <a:r>
            <a:rPr kumimoji="1" lang="ja-JP" altLang="en-US" sz="1300">
              <a:latin typeface="ＭＳ Ｐゴシック" panose="020B0600070205080204" pitchFamily="50" charset="-128"/>
              <a:ea typeface="ＭＳ Ｐゴシック" panose="020B0600070205080204" pitchFamily="50" charset="-128"/>
            </a:rPr>
            <a:t>円となっており、心身障害者（児）の介護給付費等の増加により対前年度比で</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円増加しました。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31,494
31,327
90.33
10,212,103
9,919,993
231,963
6,637,951
7,645,594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89027</xdr:rowOff>
    </xdr:from>
    <xdr:to>
      <xdr:col>24</xdr:col>
      <xdr:colOff>63500</xdr:colOff>
      <xdr:row>33</xdr:row>
      <xdr:rowOff>100838</xdr:rowOff>
    </xdr:to>
    <xdr:cxnSp macro="">
      <xdr:nvCxnSpPr>
        <xdr:cNvPr id="61" name="直線コネクタ 60"/>
        <xdr:cNvCxnSpPr/>
      </xdr:nvCxnSpPr>
      <xdr:spPr>
        <a:xfrm>
          <a:off x="3797300" y="5746877"/>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106553</xdr:rowOff>
    </xdr:from>
    <xdr:to>
      <xdr:col>19</xdr:col>
      <xdr:colOff>177800</xdr:colOff>
      <xdr:row>33</xdr:row>
      <xdr:rowOff>89027</xdr:rowOff>
    </xdr:to>
    <xdr:cxnSp macro="">
      <xdr:nvCxnSpPr>
        <xdr:cNvPr id="64" name="直線コネクタ 63"/>
        <xdr:cNvCxnSpPr/>
      </xdr:nvCxnSpPr>
      <xdr:spPr>
        <a:xfrm>
          <a:off x="2908300" y="5592953"/>
          <a:ext cx="8890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106553</xdr:rowOff>
    </xdr:from>
    <xdr:to>
      <xdr:col>15</xdr:col>
      <xdr:colOff>50800</xdr:colOff>
      <xdr:row>32</xdr:row>
      <xdr:rowOff>145034</xdr:rowOff>
    </xdr:to>
    <xdr:cxnSp macro="">
      <xdr:nvCxnSpPr>
        <xdr:cNvPr id="67" name="直線コネクタ 66"/>
        <xdr:cNvCxnSpPr/>
      </xdr:nvCxnSpPr>
      <xdr:spPr>
        <a:xfrm flipV="1">
          <a:off x="2019300" y="5592953"/>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145034</xdr:rowOff>
    </xdr:from>
    <xdr:to>
      <xdr:col>10</xdr:col>
      <xdr:colOff>114300</xdr:colOff>
      <xdr:row>33</xdr:row>
      <xdr:rowOff>89789</xdr:rowOff>
    </xdr:to>
    <xdr:cxnSp macro="">
      <xdr:nvCxnSpPr>
        <xdr:cNvPr id="70" name="直線コネクタ 69"/>
        <xdr:cNvCxnSpPr/>
      </xdr:nvCxnSpPr>
      <xdr:spPr>
        <a:xfrm flipV="1">
          <a:off x="1130300" y="5631434"/>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50038</xdr:rowOff>
    </xdr:from>
    <xdr:to>
      <xdr:col>24</xdr:col>
      <xdr:colOff>114300</xdr:colOff>
      <xdr:row>33</xdr:row>
      <xdr:rowOff>151638</xdr:rowOff>
    </xdr:to>
    <xdr:sp macro="" textlink="">
      <xdr:nvSpPr>
        <xdr:cNvPr id="80" name="楕円 79"/>
        <xdr:cNvSpPr/>
      </xdr:nvSpPr>
      <xdr:spPr>
        <a:xfrm>
          <a:off x="4584700" y="57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72915</xdr:rowOff>
    </xdr:from>
    <xdr:ext cx="469744" cy="259045"/>
    <xdr:sp macro="" textlink="">
      <xdr:nvSpPr>
        <xdr:cNvPr id="81" name="議会費該当値テキスト"/>
        <xdr:cNvSpPr txBox="1"/>
      </xdr:nvSpPr>
      <xdr:spPr>
        <a:xfrm>
          <a:off x="4686300"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38227</xdr:rowOff>
    </xdr:from>
    <xdr:to>
      <xdr:col>20</xdr:col>
      <xdr:colOff>38100</xdr:colOff>
      <xdr:row>33</xdr:row>
      <xdr:rowOff>139827</xdr:rowOff>
    </xdr:to>
    <xdr:sp macro="" textlink="">
      <xdr:nvSpPr>
        <xdr:cNvPr id="82" name="楕円 81"/>
        <xdr:cNvSpPr/>
      </xdr:nvSpPr>
      <xdr:spPr>
        <a:xfrm>
          <a:off x="3746500" y="5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156354</xdr:rowOff>
    </xdr:from>
    <xdr:ext cx="469744" cy="259045"/>
    <xdr:sp macro="" textlink="">
      <xdr:nvSpPr>
        <xdr:cNvPr id="83" name="テキスト ボックス 82"/>
        <xdr:cNvSpPr txBox="1"/>
      </xdr:nvSpPr>
      <xdr:spPr>
        <a:xfrm>
          <a:off x="3562428" y="5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55753</xdr:rowOff>
    </xdr:from>
    <xdr:to>
      <xdr:col>15</xdr:col>
      <xdr:colOff>101600</xdr:colOff>
      <xdr:row>32</xdr:row>
      <xdr:rowOff>157353</xdr:rowOff>
    </xdr:to>
    <xdr:sp macro="" textlink="">
      <xdr:nvSpPr>
        <xdr:cNvPr id="84" name="楕円 83"/>
        <xdr:cNvSpPr/>
      </xdr:nvSpPr>
      <xdr:spPr>
        <a:xfrm>
          <a:off x="2857500" y="55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2430</xdr:rowOff>
    </xdr:from>
    <xdr:ext cx="469744" cy="259045"/>
    <xdr:sp macro="" textlink="">
      <xdr:nvSpPr>
        <xdr:cNvPr id="85" name="テキスト ボックス 84"/>
        <xdr:cNvSpPr txBox="1"/>
      </xdr:nvSpPr>
      <xdr:spPr>
        <a:xfrm>
          <a:off x="2673428" y="531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94234</xdr:rowOff>
    </xdr:from>
    <xdr:to>
      <xdr:col>10</xdr:col>
      <xdr:colOff>165100</xdr:colOff>
      <xdr:row>33</xdr:row>
      <xdr:rowOff>24384</xdr:rowOff>
    </xdr:to>
    <xdr:sp macro="" textlink="">
      <xdr:nvSpPr>
        <xdr:cNvPr id="86" name="楕円 85"/>
        <xdr:cNvSpPr/>
      </xdr:nvSpPr>
      <xdr:spPr>
        <a:xfrm>
          <a:off x="1968500" y="55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40911</xdr:rowOff>
    </xdr:from>
    <xdr:ext cx="469744" cy="259045"/>
    <xdr:sp macro="" textlink="">
      <xdr:nvSpPr>
        <xdr:cNvPr id="87" name="テキスト ボックス 86"/>
        <xdr:cNvSpPr txBox="1"/>
      </xdr:nvSpPr>
      <xdr:spPr>
        <a:xfrm>
          <a:off x="1784428" y="53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38989</xdr:rowOff>
    </xdr:from>
    <xdr:to>
      <xdr:col>6</xdr:col>
      <xdr:colOff>38100</xdr:colOff>
      <xdr:row>33</xdr:row>
      <xdr:rowOff>140589</xdr:rowOff>
    </xdr:to>
    <xdr:sp macro="" textlink="">
      <xdr:nvSpPr>
        <xdr:cNvPr id="88" name="楕円 87"/>
        <xdr:cNvSpPr/>
      </xdr:nvSpPr>
      <xdr:spPr>
        <a:xfrm>
          <a:off x="1079500" y="569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157116</xdr:rowOff>
    </xdr:from>
    <xdr:ext cx="469744" cy="259045"/>
    <xdr:sp macro="" textlink="">
      <xdr:nvSpPr>
        <xdr:cNvPr id="89" name="テキスト ボックス 88"/>
        <xdr:cNvSpPr txBox="1"/>
      </xdr:nvSpPr>
      <xdr:spPr>
        <a:xfrm>
          <a:off x="895428" y="54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100988</xdr:rowOff>
    </xdr:from>
    <xdr:to>
      <xdr:col>24</xdr:col>
      <xdr:colOff>63500</xdr:colOff>
      <xdr:row>58</xdr:row>
      <xdr:rowOff>111321</xdr:rowOff>
    </xdr:to>
    <xdr:cxnSp macro="">
      <xdr:nvCxnSpPr>
        <xdr:cNvPr id="120" name="直線コネクタ 119"/>
        <xdr:cNvCxnSpPr/>
      </xdr:nvCxnSpPr>
      <xdr:spPr>
        <a:xfrm>
          <a:off x="3797300" y="10045088"/>
          <a:ext cx="8382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91698</xdr:rowOff>
    </xdr:from>
    <xdr:to>
      <xdr:col>19</xdr:col>
      <xdr:colOff>177800</xdr:colOff>
      <xdr:row>58</xdr:row>
      <xdr:rowOff>100988</xdr:rowOff>
    </xdr:to>
    <xdr:cxnSp macro="">
      <xdr:nvCxnSpPr>
        <xdr:cNvPr id="123" name="直線コネクタ 122"/>
        <xdr:cNvCxnSpPr/>
      </xdr:nvCxnSpPr>
      <xdr:spPr>
        <a:xfrm>
          <a:off x="2908300" y="10035798"/>
          <a:ext cx="8890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91698</xdr:rowOff>
    </xdr:from>
    <xdr:to>
      <xdr:col>15</xdr:col>
      <xdr:colOff>50800</xdr:colOff>
      <xdr:row>58</xdr:row>
      <xdr:rowOff>125057</xdr:rowOff>
    </xdr:to>
    <xdr:cxnSp macro="">
      <xdr:nvCxnSpPr>
        <xdr:cNvPr id="126" name="直線コネクタ 125"/>
        <xdr:cNvCxnSpPr/>
      </xdr:nvCxnSpPr>
      <xdr:spPr>
        <a:xfrm flipV="1">
          <a:off x="2019300" y="10035798"/>
          <a:ext cx="889000" cy="3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137086</xdr:rowOff>
    </xdr:from>
    <xdr:ext cx="534377" cy="259045"/>
    <xdr:sp macro="" textlink="">
      <xdr:nvSpPr>
        <xdr:cNvPr id="128" name="テキスト ボックス 127"/>
        <xdr:cNvSpPr txBox="1"/>
      </xdr:nvSpPr>
      <xdr:spPr>
        <a:xfrm>
          <a:off x="2641111" y="100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122114</xdr:rowOff>
    </xdr:from>
    <xdr:to>
      <xdr:col>10</xdr:col>
      <xdr:colOff>114300</xdr:colOff>
      <xdr:row>58</xdr:row>
      <xdr:rowOff>125057</xdr:rowOff>
    </xdr:to>
    <xdr:cxnSp macro="">
      <xdr:nvCxnSpPr>
        <xdr:cNvPr id="129" name="直線コネクタ 128"/>
        <xdr:cNvCxnSpPr/>
      </xdr:nvCxnSpPr>
      <xdr:spPr>
        <a:xfrm>
          <a:off x="1130300" y="10066214"/>
          <a:ext cx="889000" cy="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60521</xdr:rowOff>
    </xdr:from>
    <xdr:to>
      <xdr:col>24</xdr:col>
      <xdr:colOff>114300</xdr:colOff>
      <xdr:row>58</xdr:row>
      <xdr:rowOff>162121</xdr:rowOff>
    </xdr:to>
    <xdr:sp macro="" textlink="">
      <xdr:nvSpPr>
        <xdr:cNvPr id="139" name="楕円 138"/>
        <xdr:cNvSpPr/>
      </xdr:nvSpPr>
      <xdr:spPr>
        <a:xfrm>
          <a:off x="4584700" y="1000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11291</xdr:rowOff>
    </xdr:from>
    <xdr:ext cx="534377" cy="259045"/>
    <xdr:sp macro="" textlink="">
      <xdr:nvSpPr>
        <xdr:cNvPr id="140" name="総務費該当値テキスト"/>
        <xdr:cNvSpPr txBox="1"/>
      </xdr:nvSpPr>
      <xdr:spPr>
        <a:xfrm>
          <a:off x="4686300" y="99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50188</xdr:rowOff>
    </xdr:from>
    <xdr:to>
      <xdr:col>20</xdr:col>
      <xdr:colOff>38100</xdr:colOff>
      <xdr:row>58</xdr:row>
      <xdr:rowOff>151788</xdr:rowOff>
    </xdr:to>
    <xdr:sp macro="" textlink="">
      <xdr:nvSpPr>
        <xdr:cNvPr id="141" name="楕円 140"/>
        <xdr:cNvSpPr/>
      </xdr:nvSpPr>
      <xdr:spPr>
        <a:xfrm>
          <a:off x="3746500" y="99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142915</xdr:rowOff>
    </xdr:from>
    <xdr:ext cx="534377" cy="259045"/>
    <xdr:sp macro="" textlink="">
      <xdr:nvSpPr>
        <xdr:cNvPr id="142" name="テキスト ボックス 141"/>
        <xdr:cNvSpPr txBox="1"/>
      </xdr:nvSpPr>
      <xdr:spPr>
        <a:xfrm>
          <a:off x="3530111" y="1008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40898</xdr:rowOff>
    </xdr:from>
    <xdr:to>
      <xdr:col>15</xdr:col>
      <xdr:colOff>101600</xdr:colOff>
      <xdr:row>58</xdr:row>
      <xdr:rowOff>142498</xdr:rowOff>
    </xdr:to>
    <xdr:sp macro="" textlink="">
      <xdr:nvSpPr>
        <xdr:cNvPr id="143" name="楕円 142"/>
        <xdr:cNvSpPr/>
      </xdr:nvSpPr>
      <xdr:spPr>
        <a:xfrm>
          <a:off x="2857500" y="998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159025</xdr:rowOff>
    </xdr:from>
    <xdr:ext cx="534377" cy="259045"/>
    <xdr:sp macro="" textlink="">
      <xdr:nvSpPr>
        <xdr:cNvPr id="144" name="テキスト ボックス 143"/>
        <xdr:cNvSpPr txBox="1"/>
      </xdr:nvSpPr>
      <xdr:spPr>
        <a:xfrm>
          <a:off x="2641111" y="976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74257</xdr:rowOff>
    </xdr:from>
    <xdr:to>
      <xdr:col>10</xdr:col>
      <xdr:colOff>165100</xdr:colOff>
      <xdr:row>59</xdr:row>
      <xdr:rowOff>4407</xdr:rowOff>
    </xdr:to>
    <xdr:sp macro="" textlink="">
      <xdr:nvSpPr>
        <xdr:cNvPr id="145" name="楕円 144"/>
        <xdr:cNvSpPr/>
      </xdr:nvSpPr>
      <xdr:spPr>
        <a:xfrm>
          <a:off x="1968500" y="100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166984</xdr:rowOff>
    </xdr:from>
    <xdr:ext cx="534377" cy="259045"/>
    <xdr:sp macro="" textlink="">
      <xdr:nvSpPr>
        <xdr:cNvPr id="146" name="テキスト ボックス 145"/>
        <xdr:cNvSpPr txBox="1"/>
      </xdr:nvSpPr>
      <xdr:spPr>
        <a:xfrm>
          <a:off x="1752111" y="101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71314</xdr:rowOff>
    </xdr:from>
    <xdr:to>
      <xdr:col>6</xdr:col>
      <xdr:colOff>38100</xdr:colOff>
      <xdr:row>59</xdr:row>
      <xdr:rowOff>1464</xdr:rowOff>
    </xdr:to>
    <xdr:sp macro="" textlink="">
      <xdr:nvSpPr>
        <xdr:cNvPr id="147" name="楕円 146"/>
        <xdr:cNvSpPr/>
      </xdr:nvSpPr>
      <xdr:spPr>
        <a:xfrm>
          <a:off x="1079500" y="1001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164041</xdr:rowOff>
    </xdr:from>
    <xdr:ext cx="534377" cy="259045"/>
    <xdr:sp macro="" textlink="">
      <xdr:nvSpPr>
        <xdr:cNvPr id="148" name="テキスト ボックス 147"/>
        <xdr:cNvSpPr txBox="1"/>
      </xdr:nvSpPr>
      <xdr:spPr>
        <a:xfrm>
          <a:off x="863111" y="1010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115534</xdr:rowOff>
    </xdr:from>
    <xdr:to>
      <xdr:col>24</xdr:col>
      <xdr:colOff>62865</xdr:colOff>
      <xdr:row>77</xdr:row>
      <xdr:rowOff>80939</xdr:rowOff>
    </xdr:to>
    <xdr:cxnSp macro="">
      <xdr:nvCxnSpPr>
        <xdr:cNvPr id="175" name="直線コネクタ 174"/>
        <xdr:cNvCxnSpPr/>
      </xdr:nvCxnSpPr>
      <xdr:spPr>
        <a:xfrm flipV="1">
          <a:off x="4633595" y="11945584"/>
          <a:ext cx="1270" cy="133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84766</xdr:rowOff>
    </xdr:from>
    <xdr:ext cx="534377" cy="259045"/>
    <xdr:sp macro="" textlink="">
      <xdr:nvSpPr>
        <xdr:cNvPr id="176" name="民生費最小値テキスト"/>
        <xdr:cNvSpPr txBox="1"/>
      </xdr:nvSpPr>
      <xdr:spPr>
        <a:xfrm>
          <a:off x="4686300" y="1328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80939</xdr:rowOff>
    </xdr:from>
    <xdr:to>
      <xdr:col>24</xdr:col>
      <xdr:colOff>152400</xdr:colOff>
      <xdr:row>77</xdr:row>
      <xdr:rowOff>80939</xdr:rowOff>
    </xdr:to>
    <xdr:cxnSp macro="">
      <xdr:nvCxnSpPr>
        <xdr:cNvPr id="177" name="直線コネクタ 176"/>
        <xdr:cNvCxnSpPr/>
      </xdr:nvCxnSpPr>
      <xdr:spPr>
        <a:xfrm>
          <a:off x="4546600" y="1328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62211</xdr:rowOff>
    </xdr:from>
    <xdr:ext cx="599010" cy="259045"/>
    <xdr:sp macro="" textlink="">
      <xdr:nvSpPr>
        <xdr:cNvPr id="178" name="民生費最大値テキスト"/>
        <xdr:cNvSpPr txBox="1"/>
      </xdr:nvSpPr>
      <xdr:spPr>
        <a:xfrm>
          <a:off x="4686300" y="1172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115534</xdr:rowOff>
    </xdr:from>
    <xdr:to>
      <xdr:col>24</xdr:col>
      <xdr:colOff>152400</xdr:colOff>
      <xdr:row>69</xdr:row>
      <xdr:rowOff>115534</xdr:rowOff>
    </xdr:to>
    <xdr:cxnSp macro="">
      <xdr:nvCxnSpPr>
        <xdr:cNvPr id="179" name="直線コネクタ 178"/>
        <xdr:cNvCxnSpPr/>
      </xdr:nvCxnSpPr>
      <xdr:spPr>
        <a:xfrm>
          <a:off x="4546600" y="1194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161548</xdr:rowOff>
    </xdr:from>
    <xdr:to>
      <xdr:col>24</xdr:col>
      <xdr:colOff>63500</xdr:colOff>
      <xdr:row>77</xdr:row>
      <xdr:rowOff>19510</xdr:rowOff>
    </xdr:to>
    <xdr:cxnSp macro="">
      <xdr:nvCxnSpPr>
        <xdr:cNvPr id="180" name="直線コネクタ 179"/>
        <xdr:cNvCxnSpPr/>
      </xdr:nvCxnSpPr>
      <xdr:spPr>
        <a:xfrm flipV="1">
          <a:off x="3797300" y="13191748"/>
          <a:ext cx="838200" cy="2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54355</xdr:rowOff>
    </xdr:from>
    <xdr:ext cx="599010" cy="259045"/>
    <xdr:sp macro="" textlink="">
      <xdr:nvSpPr>
        <xdr:cNvPr id="181" name="民生費平均値テキスト"/>
        <xdr:cNvSpPr txBox="1"/>
      </xdr:nvSpPr>
      <xdr:spPr>
        <a:xfrm>
          <a:off x="4686300" y="12741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31478</xdr:rowOff>
    </xdr:from>
    <xdr:to>
      <xdr:col>24</xdr:col>
      <xdr:colOff>114300</xdr:colOff>
      <xdr:row>75</xdr:row>
      <xdr:rowOff>133078</xdr:rowOff>
    </xdr:to>
    <xdr:sp macro="" textlink="">
      <xdr:nvSpPr>
        <xdr:cNvPr id="182" name="フローチャート: 判断 181"/>
        <xdr:cNvSpPr/>
      </xdr:nvSpPr>
      <xdr:spPr>
        <a:xfrm>
          <a:off x="4584700" y="128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19510</xdr:rowOff>
    </xdr:from>
    <xdr:to>
      <xdr:col>19</xdr:col>
      <xdr:colOff>177800</xdr:colOff>
      <xdr:row>77</xdr:row>
      <xdr:rowOff>83714</xdr:rowOff>
    </xdr:to>
    <xdr:cxnSp macro="">
      <xdr:nvCxnSpPr>
        <xdr:cNvPr id="183" name="直線コネクタ 182"/>
        <xdr:cNvCxnSpPr/>
      </xdr:nvCxnSpPr>
      <xdr:spPr>
        <a:xfrm flipV="1">
          <a:off x="2908300" y="13221160"/>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59476</xdr:rowOff>
    </xdr:from>
    <xdr:to>
      <xdr:col>20</xdr:col>
      <xdr:colOff>38100</xdr:colOff>
      <xdr:row>75</xdr:row>
      <xdr:rowOff>161075</xdr:rowOff>
    </xdr:to>
    <xdr:sp macro="" textlink="">
      <xdr:nvSpPr>
        <xdr:cNvPr id="184" name="フローチャート: 判断 183"/>
        <xdr:cNvSpPr/>
      </xdr:nvSpPr>
      <xdr:spPr>
        <a:xfrm>
          <a:off x="3746500" y="129182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6153</xdr:rowOff>
    </xdr:from>
    <xdr:ext cx="599010" cy="259045"/>
    <xdr:sp macro="" textlink="">
      <xdr:nvSpPr>
        <xdr:cNvPr id="185" name="テキスト ボックス 184"/>
        <xdr:cNvSpPr txBox="1"/>
      </xdr:nvSpPr>
      <xdr:spPr>
        <a:xfrm>
          <a:off x="3497795" y="1269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83714</xdr:rowOff>
    </xdr:from>
    <xdr:to>
      <xdr:col>15</xdr:col>
      <xdr:colOff>50800</xdr:colOff>
      <xdr:row>77</xdr:row>
      <xdr:rowOff>162571</xdr:rowOff>
    </xdr:to>
    <xdr:cxnSp macro="">
      <xdr:nvCxnSpPr>
        <xdr:cNvPr id="186" name="直線コネクタ 185"/>
        <xdr:cNvCxnSpPr/>
      </xdr:nvCxnSpPr>
      <xdr:spPr>
        <a:xfrm flipV="1">
          <a:off x="2019300" y="13285364"/>
          <a:ext cx="889000" cy="7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140237</xdr:rowOff>
    </xdr:from>
    <xdr:to>
      <xdr:col>15</xdr:col>
      <xdr:colOff>101600</xdr:colOff>
      <xdr:row>76</xdr:row>
      <xdr:rowOff>70386</xdr:rowOff>
    </xdr:to>
    <xdr:sp macro="" textlink="">
      <xdr:nvSpPr>
        <xdr:cNvPr id="187" name="フローチャート: 判断 186"/>
        <xdr:cNvSpPr/>
      </xdr:nvSpPr>
      <xdr:spPr>
        <a:xfrm>
          <a:off x="2857500" y="129989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86914</xdr:rowOff>
    </xdr:from>
    <xdr:ext cx="599010" cy="259045"/>
    <xdr:sp macro="" textlink="">
      <xdr:nvSpPr>
        <xdr:cNvPr id="188" name="テキスト ボックス 187"/>
        <xdr:cNvSpPr txBox="1"/>
      </xdr:nvSpPr>
      <xdr:spPr>
        <a:xfrm>
          <a:off x="2608795" y="1277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162571</xdr:rowOff>
    </xdr:from>
    <xdr:to>
      <xdr:col>10</xdr:col>
      <xdr:colOff>114300</xdr:colOff>
      <xdr:row>78</xdr:row>
      <xdr:rowOff>65841</xdr:rowOff>
    </xdr:to>
    <xdr:cxnSp macro="">
      <xdr:nvCxnSpPr>
        <xdr:cNvPr id="189" name="直線コネクタ 188"/>
        <xdr:cNvCxnSpPr/>
      </xdr:nvCxnSpPr>
      <xdr:spPr>
        <a:xfrm flipV="1">
          <a:off x="1130300" y="13364221"/>
          <a:ext cx="889000" cy="7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170586</xdr:rowOff>
    </xdr:from>
    <xdr:to>
      <xdr:col>10</xdr:col>
      <xdr:colOff>165100</xdr:colOff>
      <xdr:row>76</xdr:row>
      <xdr:rowOff>100736</xdr:rowOff>
    </xdr:to>
    <xdr:sp macro="" textlink="">
      <xdr:nvSpPr>
        <xdr:cNvPr id="190" name="フローチャート: 判断 189"/>
        <xdr:cNvSpPr/>
      </xdr:nvSpPr>
      <xdr:spPr>
        <a:xfrm>
          <a:off x="1968500" y="130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117263</xdr:rowOff>
    </xdr:from>
    <xdr:ext cx="599010" cy="259045"/>
    <xdr:sp macro="" textlink="">
      <xdr:nvSpPr>
        <xdr:cNvPr id="191" name="テキスト ボックス 190"/>
        <xdr:cNvSpPr txBox="1"/>
      </xdr:nvSpPr>
      <xdr:spPr>
        <a:xfrm>
          <a:off x="1719795" y="1280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49244</xdr:rowOff>
    </xdr:from>
    <xdr:to>
      <xdr:col>6</xdr:col>
      <xdr:colOff>38100</xdr:colOff>
      <xdr:row>76</xdr:row>
      <xdr:rowOff>150844</xdr:rowOff>
    </xdr:to>
    <xdr:sp macro="" textlink="">
      <xdr:nvSpPr>
        <xdr:cNvPr id="192" name="フローチャート: 判断 191"/>
        <xdr:cNvSpPr/>
      </xdr:nvSpPr>
      <xdr:spPr>
        <a:xfrm>
          <a:off x="1079500" y="1307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167371</xdr:rowOff>
    </xdr:from>
    <xdr:ext cx="599010" cy="259045"/>
    <xdr:sp macro="" textlink="">
      <xdr:nvSpPr>
        <xdr:cNvPr id="193" name="テキスト ボックス 192"/>
        <xdr:cNvSpPr txBox="1"/>
      </xdr:nvSpPr>
      <xdr:spPr>
        <a:xfrm>
          <a:off x="830795" y="1285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110748</xdr:rowOff>
    </xdr:from>
    <xdr:to>
      <xdr:col>24</xdr:col>
      <xdr:colOff>114300</xdr:colOff>
      <xdr:row>77</xdr:row>
      <xdr:rowOff>40898</xdr:rowOff>
    </xdr:to>
    <xdr:sp macro="" textlink="">
      <xdr:nvSpPr>
        <xdr:cNvPr id="199" name="楕円 198"/>
        <xdr:cNvSpPr/>
      </xdr:nvSpPr>
      <xdr:spPr>
        <a:xfrm>
          <a:off x="4584700" y="1314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25675</xdr:rowOff>
    </xdr:from>
    <xdr:ext cx="599010" cy="259045"/>
    <xdr:sp macro="" textlink="">
      <xdr:nvSpPr>
        <xdr:cNvPr id="200" name="民生費該当値テキスト"/>
        <xdr:cNvSpPr txBox="1"/>
      </xdr:nvSpPr>
      <xdr:spPr>
        <a:xfrm>
          <a:off x="4686300" y="1305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140160</xdr:rowOff>
    </xdr:from>
    <xdr:to>
      <xdr:col>20</xdr:col>
      <xdr:colOff>38100</xdr:colOff>
      <xdr:row>77</xdr:row>
      <xdr:rowOff>70310</xdr:rowOff>
    </xdr:to>
    <xdr:sp macro="" textlink="">
      <xdr:nvSpPr>
        <xdr:cNvPr id="201" name="楕円 200"/>
        <xdr:cNvSpPr/>
      </xdr:nvSpPr>
      <xdr:spPr>
        <a:xfrm>
          <a:off x="3746500" y="1317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61437</xdr:rowOff>
    </xdr:from>
    <xdr:ext cx="534377" cy="259045"/>
    <xdr:sp macro="" textlink="">
      <xdr:nvSpPr>
        <xdr:cNvPr id="202" name="テキスト ボックス 201"/>
        <xdr:cNvSpPr txBox="1"/>
      </xdr:nvSpPr>
      <xdr:spPr>
        <a:xfrm>
          <a:off x="3530111" y="1326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32914</xdr:rowOff>
    </xdr:from>
    <xdr:to>
      <xdr:col>15</xdr:col>
      <xdr:colOff>101600</xdr:colOff>
      <xdr:row>77</xdr:row>
      <xdr:rowOff>134514</xdr:rowOff>
    </xdr:to>
    <xdr:sp macro="" textlink="">
      <xdr:nvSpPr>
        <xdr:cNvPr id="203" name="楕円 202"/>
        <xdr:cNvSpPr/>
      </xdr:nvSpPr>
      <xdr:spPr>
        <a:xfrm>
          <a:off x="2857500" y="1323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125641</xdr:rowOff>
    </xdr:from>
    <xdr:ext cx="534377" cy="259045"/>
    <xdr:sp macro="" textlink="">
      <xdr:nvSpPr>
        <xdr:cNvPr id="204" name="テキスト ボックス 203"/>
        <xdr:cNvSpPr txBox="1"/>
      </xdr:nvSpPr>
      <xdr:spPr>
        <a:xfrm>
          <a:off x="2641111" y="1332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111771</xdr:rowOff>
    </xdr:from>
    <xdr:to>
      <xdr:col>10</xdr:col>
      <xdr:colOff>165100</xdr:colOff>
      <xdr:row>78</xdr:row>
      <xdr:rowOff>41921</xdr:rowOff>
    </xdr:to>
    <xdr:sp macro="" textlink="">
      <xdr:nvSpPr>
        <xdr:cNvPr id="205" name="楕円 204"/>
        <xdr:cNvSpPr/>
      </xdr:nvSpPr>
      <xdr:spPr>
        <a:xfrm>
          <a:off x="1968500" y="1331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33048</xdr:rowOff>
    </xdr:from>
    <xdr:ext cx="534377" cy="259045"/>
    <xdr:sp macro="" textlink="">
      <xdr:nvSpPr>
        <xdr:cNvPr id="206" name="テキスト ボックス 205"/>
        <xdr:cNvSpPr txBox="1"/>
      </xdr:nvSpPr>
      <xdr:spPr>
        <a:xfrm>
          <a:off x="1752111" y="1340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15041</xdr:rowOff>
    </xdr:from>
    <xdr:to>
      <xdr:col>6</xdr:col>
      <xdr:colOff>38100</xdr:colOff>
      <xdr:row>78</xdr:row>
      <xdr:rowOff>116641</xdr:rowOff>
    </xdr:to>
    <xdr:sp macro="" textlink="">
      <xdr:nvSpPr>
        <xdr:cNvPr id="207" name="楕円 206"/>
        <xdr:cNvSpPr/>
      </xdr:nvSpPr>
      <xdr:spPr>
        <a:xfrm>
          <a:off x="1079500" y="1338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107768</xdr:rowOff>
    </xdr:from>
    <xdr:ext cx="534377" cy="259045"/>
    <xdr:sp macro="" textlink="">
      <xdr:nvSpPr>
        <xdr:cNvPr id="208" name="テキスト ボックス 207"/>
        <xdr:cNvSpPr txBox="1"/>
      </xdr:nvSpPr>
      <xdr:spPr>
        <a:xfrm>
          <a:off x="863111" y="1348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8" name="直線コネクタ 227"/>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9"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30" name="直線コネクタ 229"/>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31"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2" name="直線コネクタ 231"/>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10730</xdr:rowOff>
    </xdr:from>
    <xdr:to>
      <xdr:col>24</xdr:col>
      <xdr:colOff>63500</xdr:colOff>
      <xdr:row>97</xdr:row>
      <xdr:rowOff>18497</xdr:rowOff>
    </xdr:to>
    <xdr:cxnSp macro="">
      <xdr:nvCxnSpPr>
        <xdr:cNvPr id="233" name="直線コネクタ 232"/>
        <xdr:cNvCxnSpPr/>
      </xdr:nvCxnSpPr>
      <xdr:spPr>
        <a:xfrm flipV="1">
          <a:off x="3797300" y="16641380"/>
          <a:ext cx="838200" cy="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4"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5" name="フローチャート: 判断 234"/>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10010</xdr:rowOff>
    </xdr:from>
    <xdr:to>
      <xdr:col>19</xdr:col>
      <xdr:colOff>177800</xdr:colOff>
      <xdr:row>97</xdr:row>
      <xdr:rowOff>18497</xdr:rowOff>
    </xdr:to>
    <xdr:cxnSp macro="">
      <xdr:nvCxnSpPr>
        <xdr:cNvPr id="236" name="直線コネクタ 235"/>
        <xdr:cNvCxnSpPr/>
      </xdr:nvCxnSpPr>
      <xdr:spPr>
        <a:xfrm>
          <a:off x="2908300" y="16640660"/>
          <a:ext cx="889000" cy="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7" name="フローチャート: 判断 236"/>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8" name="テキスト ボックス 237"/>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10010</xdr:rowOff>
    </xdr:from>
    <xdr:to>
      <xdr:col>15</xdr:col>
      <xdr:colOff>50800</xdr:colOff>
      <xdr:row>97</xdr:row>
      <xdr:rowOff>17616</xdr:rowOff>
    </xdr:to>
    <xdr:cxnSp macro="">
      <xdr:nvCxnSpPr>
        <xdr:cNvPr id="239" name="直線コネクタ 238"/>
        <xdr:cNvCxnSpPr/>
      </xdr:nvCxnSpPr>
      <xdr:spPr>
        <a:xfrm flipV="1">
          <a:off x="2019300" y="16640660"/>
          <a:ext cx="889000" cy="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40" name="フローチャート: 判断 239"/>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41" name="テキスト ボックス 240"/>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17616</xdr:rowOff>
    </xdr:from>
    <xdr:to>
      <xdr:col>10</xdr:col>
      <xdr:colOff>114300</xdr:colOff>
      <xdr:row>97</xdr:row>
      <xdr:rowOff>19120</xdr:rowOff>
    </xdr:to>
    <xdr:cxnSp macro="">
      <xdr:nvCxnSpPr>
        <xdr:cNvPr id="242" name="直線コネクタ 241"/>
        <xdr:cNvCxnSpPr/>
      </xdr:nvCxnSpPr>
      <xdr:spPr>
        <a:xfrm flipV="1">
          <a:off x="1130300" y="16648266"/>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3" name="フローチャート: 判断 242"/>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4" name="テキスト ボックス 243"/>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5" name="フローチャート: 判断 244"/>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6" name="テキスト ボックス 245"/>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131380</xdr:rowOff>
    </xdr:from>
    <xdr:to>
      <xdr:col>24</xdr:col>
      <xdr:colOff>114300</xdr:colOff>
      <xdr:row>97</xdr:row>
      <xdr:rowOff>61530</xdr:rowOff>
    </xdr:to>
    <xdr:sp macro="" textlink="">
      <xdr:nvSpPr>
        <xdr:cNvPr id="252" name="楕円 251"/>
        <xdr:cNvSpPr/>
      </xdr:nvSpPr>
      <xdr:spPr>
        <a:xfrm>
          <a:off x="4584700" y="165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103983</xdr:rowOff>
    </xdr:from>
    <xdr:ext cx="534377" cy="259045"/>
    <xdr:sp macro="" textlink="">
      <xdr:nvSpPr>
        <xdr:cNvPr id="253" name="衛生費該当値テキスト"/>
        <xdr:cNvSpPr txBox="1"/>
      </xdr:nvSpPr>
      <xdr:spPr>
        <a:xfrm>
          <a:off x="4686300" y="165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139147</xdr:rowOff>
    </xdr:from>
    <xdr:to>
      <xdr:col>20</xdr:col>
      <xdr:colOff>38100</xdr:colOff>
      <xdr:row>97</xdr:row>
      <xdr:rowOff>69297</xdr:rowOff>
    </xdr:to>
    <xdr:sp macro="" textlink="">
      <xdr:nvSpPr>
        <xdr:cNvPr id="254" name="楕円 253"/>
        <xdr:cNvSpPr/>
      </xdr:nvSpPr>
      <xdr:spPr>
        <a:xfrm>
          <a:off x="3746500" y="165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60424</xdr:rowOff>
    </xdr:from>
    <xdr:ext cx="534377" cy="259045"/>
    <xdr:sp macro="" textlink="">
      <xdr:nvSpPr>
        <xdr:cNvPr id="255" name="テキスト ボックス 254"/>
        <xdr:cNvSpPr txBox="1"/>
      </xdr:nvSpPr>
      <xdr:spPr>
        <a:xfrm>
          <a:off x="3530111" y="1669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130660</xdr:rowOff>
    </xdr:from>
    <xdr:to>
      <xdr:col>15</xdr:col>
      <xdr:colOff>101600</xdr:colOff>
      <xdr:row>97</xdr:row>
      <xdr:rowOff>60810</xdr:rowOff>
    </xdr:to>
    <xdr:sp macro="" textlink="">
      <xdr:nvSpPr>
        <xdr:cNvPr id="256" name="楕円 255"/>
        <xdr:cNvSpPr/>
      </xdr:nvSpPr>
      <xdr:spPr>
        <a:xfrm>
          <a:off x="2857500" y="165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51937</xdr:rowOff>
    </xdr:from>
    <xdr:ext cx="534377" cy="259045"/>
    <xdr:sp macro="" textlink="">
      <xdr:nvSpPr>
        <xdr:cNvPr id="257" name="テキスト ボックス 256"/>
        <xdr:cNvSpPr txBox="1"/>
      </xdr:nvSpPr>
      <xdr:spPr>
        <a:xfrm>
          <a:off x="2641111" y="166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138266</xdr:rowOff>
    </xdr:from>
    <xdr:to>
      <xdr:col>10</xdr:col>
      <xdr:colOff>165100</xdr:colOff>
      <xdr:row>97</xdr:row>
      <xdr:rowOff>68416</xdr:rowOff>
    </xdr:to>
    <xdr:sp macro="" textlink="">
      <xdr:nvSpPr>
        <xdr:cNvPr id="258" name="楕円 257"/>
        <xdr:cNvSpPr/>
      </xdr:nvSpPr>
      <xdr:spPr>
        <a:xfrm>
          <a:off x="1968500" y="165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59543</xdr:rowOff>
    </xdr:from>
    <xdr:ext cx="534377" cy="259045"/>
    <xdr:sp macro="" textlink="">
      <xdr:nvSpPr>
        <xdr:cNvPr id="259" name="テキスト ボックス 258"/>
        <xdr:cNvSpPr txBox="1"/>
      </xdr:nvSpPr>
      <xdr:spPr>
        <a:xfrm>
          <a:off x="1752111" y="1669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139770</xdr:rowOff>
    </xdr:from>
    <xdr:to>
      <xdr:col>6</xdr:col>
      <xdr:colOff>38100</xdr:colOff>
      <xdr:row>97</xdr:row>
      <xdr:rowOff>69920</xdr:rowOff>
    </xdr:to>
    <xdr:sp macro="" textlink="">
      <xdr:nvSpPr>
        <xdr:cNvPr id="260" name="楕円 259"/>
        <xdr:cNvSpPr/>
      </xdr:nvSpPr>
      <xdr:spPr>
        <a:xfrm>
          <a:off x="1079500" y="165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61047</xdr:rowOff>
    </xdr:from>
    <xdr:ext cx="534377" cy="259045"/>
    <xdr:sp macro="" textlink="">
      <xdr:nvSpPr>
        <xdr:cNvPr id="261" name="テキスト ボックス 260"/>
        <xdr:cNvSpPr txBox="1"/>
      </xdr:nvSpPr>
      <xdr:spPr>
        <a:xfrm>
          <a:off x="863111" y="1669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5" name="直線コネクタ 284"/>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8"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9" name="直線コネクタ 288"/>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45212</xdr:rowOff>
    </xdr:from>
    <xdr:to>
      <xdr:col>55</xdr:col>
      <xdr:colOff>0</xdr:colOff>
      <xdr:row>38</xdr:row>
      <xdr:rowOff>65786</xdr:rowOff>
    </xdr:to>
    <xdr:cxnSp macro="">
      <xdr:nvCxnSpPr>
        <xdr:cNvPr id="290" name="直線コネクタ 289"/>
        <xdr:cNvCxnSpPr/>
      </xdr:nvCxnSpPr>
      <xdr:spPr>
        <a:xfrm flipV="1">
          <a:off x="9639300" y="656031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91"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2" name="フローチャート: 判断 291"/>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45974</xdr:rowOff>
    </xdr:from>
    <xdr:to>
      <xdr:col>50</xdr:col>
      <xdr:colOff>114300</xdr:colOff>
      <xdr:row>38</xdr:row>
      <xdr:rowOff>65786</xdr:rowOff>
    </xdr:to>
    <xdr:cxnSp macro="">
      <xdr:nvCxnSpPr>
        <xdr:cNvPr id="293" name="直線コネクタ 292"/>
        <xdr:cNvCxnSpPr/>
      </xdr:nvCxnSpPr>
      <xdr:spPr>
        <a:xfrm>
          <a:off x="8750300" y="656107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4" name="フローチャート: 判断 293"/>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5" name="テキスト ボックス 294"/>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11684</xdr:rowOff>
    </xdr:from>
    <xdr:to>
      <xdr:col>45</xdr:col>
      <xdr:colOff>177800</xdr:colOff>
      <xdr:row>38</xdr:row>
      <xdr:rowOff>45974</xdr:rowOff>
    </xdr:to>
    <xdr:cxnSp macro="">
      <xdr:nvCxnSpPr>
        <xdr:cNvPr id="296" name="直線コネクタ 295"/>
        <xdr:cNvCxnSpPr/>
      </xdr:nvCxnSpPr>
      <xdr:spPr>
        <a:xfrm>
          <a:off x="7861300" y="65267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7" name="フローチャート: 判断 296"/>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8" name="テキスト ボックス 297"/>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36449</xdr:rowOff>
    </xdr:from>
    <xdr:to>
      <xdr:col>41</xdr:col>
      <xdr:colOff>50800</xdr:colOff>
      <xdr:row>38</xdr:row>
      <xdr:rowOff>11684</xdr:rowOff>
    </xdr:to>
    <xdr:cxnSp macro="">
      <xdr:nvCxnSpPr>
        <xdr:cNvPr id="299" name="直線コネクタ 298"/>
        <xdr:cNvCxnSpPr/>
      </xdr:nvCxnSpPr>
      <xdr:spPr>
        <a:xfrm>
          <a:off x="6972300" y="6380099"/>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300" name="フローチャート: 判断 299"/>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301" name="テキスト ボックス 300"/>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2" name="フローチャート: 判断 301"/>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3" name="テキスト ボックス 302"/>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165862</xdr:rowOff>
    </xdr:from>
    <xdr:to>
      <xdr:col>55</xdr:col>
      <xdr:colOff>50800</xdr:colOff>
      <xdr:row>38</xdr:row>
      <xdr:rowOff>96012</xdr:rowOff>
    </xdr:to>
    <xdr:sp macro="" textlink="">
      <xdr:nvSpPr>
        <xdr:cNvPr id="309" name="楕円 308"/>
        <xdr:cNvSpPr/>
      </xdr:nvSpPr>
      <xdr:spPr>
        <a:xfrm>
          <a:off x="104267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144289</xdr:rowOff>
    </xdr:from>
    <xdr:ext cx="378565" cy="259045"/>
    <xdr:sp macro="" textlink="">
      <xdr:nvSpPr>
        <xdr:cNvPr id="310" name="労働費該当値テキスト"/>
        <xdr:cNvSpPr txBox="1"/>
      </xdr:nvSpPr>
      <xdr:spPr>
        <a:xfrm>
          <a:off x="10528300" y="6487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14986</xdr:rowOff>
    </xdr:from>
    <xdr:to>
      <xdr:col>50</xdr:col>
      <xdr:colOff>165100</xdr:colOff>
      <xdr:row>38</xdr:row>
      <xdr:rowOff>116586</xdr:rowOff>
    </xdr:to>
    <xdr:sp macro="" textlink="">
      <xdr:nvSpPr>
        <xdr:cNvPr id="311" name="楕円 310"/>
        <xdr:cNvSpPr/>
      </xdr:nvSpPr>
      <xdr:spPr>
        <a:xfrm>
          <a:off x="9588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107713</xdr:rowOff>
    </xdr:from>
    <xdr:ext cx="378565" cy="259045"/>
    <xdr:sp macro="" textlink="">
      <xdr:nvSpPr>
        <xdr:cNvPr id="312" name="テキスト ボックス 311"/>
        <xdr:cNvSpPr txBox="1"/>
      </xdr:nvSpPr>
      <xdr:spPr>
        <a:xfrm>
          <a:off x="9450017" y="6622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166624</xdr:rowOff>
    </xdr:from>
    <xdr:to>
      <xdr:col>46</xdr:col>
      <xdr:colOff>38100</xdr:colOff>
      <xdr:row>38</xdr:row>
      <xdr:rowOff>96774</xdr:rowOff>
    </xdr:to>
    <xdr:sp macro="" textlink="">
      <xdr:nvSpPr>
        <xdr:cNvPr id="313" name="楕円 312"/>
        <xdr:cNvSpPr/>
      </xdr:nvSpPr>
      <xdr:spPr>
        <a:xfrm>
          <a:off x="8699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87901</xdr:rowOff>
    </xdr:from>
    <xdr:ext cx="378565" cy="259045"/>
    <xdr:sp macro="" textlink="">
      <xdr:nvSpPr>
        <xdr:cNvPr id="314" name="テキスト ボックス 313"/>
        <xdr:cNvSpPr txBox="1"/>
      </xdr:nvSpPr>
      <xdr:spPr>
        <a:xfrm>
          <a:off x="8561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132334</xdr:rowOff>
    </xdr:from>
    <xdr:to>
      <xdr:col>41</xdr:col>
      <xdr:colOff>101600</xdr:colOff>
      <xdr:row>38</xdr:row>
      <xdr:rowOff>62485</xdr:rowOff>
    </xdr:to>
    <xdr:sp macro="" textlink="">
      <xdr:nvSpPr>
        <xdr:cNvPr id="315" name="楕円 314"/>
        <xdr:cNvSpPr/>
      </xdr:nvSpPr>
      <xdr:spPr>
        <a:xfrm>
          <a:off x="7810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53611</xdr:rowOff>
    </xdr:from>
    <xdr:ext cx="378565" cy="259045"/>
    <xdr:sp macro="" textlink="">
      <xdr:nvSpPr>
        <xdr:cNvPr id="316" name="テキスト ボックス 315"/>
        <xdr:cNvSpPr txBox="1"/>
      </xdr:nvSpPr>
      <xdr:spPr>
        <a:xfrm>
          <a:off x="7672017" y="656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157099</xdr:rowOff>
    </xdr:from>
    <xdr:to>
      <xdr:col>36</xdr:col>
      <xdr:colOff>165100</xdr:colOff>
      <xdr:row>37</xdr:row>
      <xdr:rowOff>87249</xdr:rowOff>
    </xdr:to>
    <xdr:sp macro="" textlink="">
      <xdr:nvSpPr>
        <xdr:cNvPr id="317" name="楕円 316"/>
        <xdr:cNvSpPr/>
      </xdr:nvSpPr>
      <xdr:spPr>
        <a:xfrm>
          <a:off x="6921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78376</xdr:rowOff>
    </xdr:from>
    <xdr:ext cx="378565" cy="259045"/>
    <xdr:sp macro="" textlink="">
      <xdr:nvSpPr>
        <xdr:cNvPr id="318" name="テキスト ボックス 317"/>
        <xdr:cNvSpPr txBox="1"/>
      </xdr:nvSpPr>
      <xdr:spPr>
        <a:xfrm>
          <a:off x="6783017" y="6422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4" name="直線コネクタ 343"/>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5"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6" name="直線コネクタ 345"/>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7"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8" name="直線コネクタ 347"/>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135341</xdr:rowOff>
    </xdr:from>
    <xdr:to>
      <xdr:col>55</xdr:col>
      <xdr:colOff>0</xdr:colOff>
      <xdr:row>58</xdr:row>
      <xdr:rowOff>168732</xdr:rowOff>
    </xdr:to>
    <xdr:cxnSp macro="">
      <xdr:nvCxnSpPr>
        <xdr:cNvPr id="349" name="直線コネクタ 348"/>
        <xdr:cNvCxnSpPr/>
      </xdr:nvCxnSpPr>
      <xdr:spPr>
        <a:xfrm flipV="1">
          <a:off x="9639300" y="10079441"/>
          <a:ext cx="838200" cy="3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50"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51" name="フローチャート: 判断 350"/>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162037</xdr:rowOff>
    </xdr:from>
    <xdr:to>
      <xdr:col>50</xdr:col>
      <xdr:colOff>114300</xdr:colOff>
      <xdr:row>58</xdr:row>
      <xdr:rowOff>168732</xdr:rowOff>
    </xdr:to>
    <xdr:cxnSp macro="">
      <xdr:nvCxnSpPr>
        <xdr:cNvPr id="352" name="直線コネクタ 351"/>
        <xdr:cNvCxnSpPr/>
      </xdr:nvCxnSpPr>
      <xdr:spPr>
        <a:xfrm>
          <a:off x="8750300" y="10106137"/>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3" name="フローチャート: 判断 352"/>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4" name="テキスト ボックス 353"/>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162037</xdr:rowOff>
    </xdr:from>
    <xdr:to>
      <xdr:col>45</xdr:col>
      <xdr:colOff>177800</xdr:colOff>
      <xdr:row>58</xdr:row>
      <xdr:rowOff>170381</xdr:rowOff>
    </xdr:to>
    <xdr:cxnSp macro="">
      <xdr:nvCxnSpPr>
        <xdr:cNvPr id="355" name="直線コネクタ 354"/>
        <xdr:cNvCxnSpPr/>
      </xdr:nvCxnSpPr>
      <xdr:spPr>
        <a:xfrm flipV="1">
          <a:off x="7861300" y="10106137"/>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6" name="フローチャート: 判断 355"/>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7" name="テキスト ボックス 356"/>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170381</xdr:rowOff>
    </xdr:from>
    <xdr:to>
      <xdr:col>41</xdr:col>
      <xdr:colOff>50800</xdr:colOff>
      <xdr:row>59</xdr:row>
      <xdr:rowOff>24339</xdr:rowOff>
    </xdr:to>
    <xdr:cxnSp macro="">
      <xdr:nvCxnSpPr>
        <xdr:cNvPr id="358" name="直線コネクタ 357"/>
        <xdr:cNvCxnSpPr/>
      </xdr:nvCxnSpPr>
      <xdr:spPr>
        <a:xfrm flipV="1">
          <a:off x="6972300" y="10114481"/>
          <a:ext cx="8890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9" name="フローチャート: 判断 358"/>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60" name="テキスト ボックス 359"/>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61" name="フローチャート: 判断 360"/>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2" name="テキスト ボックス 361"/>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84541</xdr:rowOff>
    </xdr:from>
    <xdr:to>
      <xdr:col>55</xdr:col>
      <xdr:colOff>50800</xdr:colOff>
      <xdr:row>59</xdr:row>
      <xdr:rowOff>14691</xdr:rowOff>
    </xdr:to>
    <xdr:sp macro="" textlink="">
      <xdr:nvSpPr>
        <xdr:cNvPr id="368" name="楕円 367"/>
        <xdr:cNvSpPr/>
      </xdr:nvSpPr>
      <xdr:spPr>
        <a:xfrm>
          <a:off x="10426700" y="1002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19240</xdr:rowOff>
    </xdr:from>
    <xdr:ext cx="469744" cy="259045"/>
    <xdr:sp macro="" textlink="">
      <xdr:nvSpPr>
        <xdr:cNvPr id="369" name="農林水産業費該当値テキスト"/>
        <xdr:cNvSpPr txBox="1"/>
      </xdr:nvSpPr>
      <xdr:spPr>
        <a:xfrm>
          <a:off x="10528300" y="996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117932</xdr:rowOff>
    </xdr:from>
    <xdr:to>
      <xdr:col>50</xdr:col>
      <xdr:colOff>165100</xdr:colOff>
      <xdr:row>59</xdr:row>
      <xdr:rowOff>48082</xdr:rowOff>
    </xdr:to>
    <xdr:sp macro="" textlink="">
      <xdr:nvSpPr>
        <xdr:cNvPr id="370" name="楕円 369"/>
        <xdr:cNvSpPr/>
      </xdr:nvSpPr>
      <xdr:spPr>
        <a:xfrm>
          <a:off x="9588500" y="100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39209</xdr:rowOff>
    </xdr:from>
    <xdr:ext cx="469744" cy="259045"/>
    <xdr:sp macro="" textlink="">
      <xdr:nvSpPr>
        <xdr:cNvPr id="371" name="テキスト ボックス 370"/>
        <xdr:cNvSpPr txBox="1"/>
      </xdr:nvSpPr>
      <xdr:spPr>
        <a:xfrm>
          <a:off x="9404428" y="1015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111237</xdr:rowOff>
    </xdr:from>
    <xdr:to>
      <xdr:col>46</xdr:col>
      <xdr:colOff>38100</xdr:colOff>
      <xdr:row>59</xdr:row>
      <xdr:rowOff>41387</xdr:rowOff>
    </xdr:to>
    <xdr:sp macro="" textlink="">
      <xdr:nvSpPr>
        <xdr:cNvPr id="372" name="楕円 371"/>
        <xdr:cNvSpPr/>
      </xdr:nvSpPr>
      <xdr:spPr>
        <a:xfrm>
          <a:off x="8699500" y="100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32514</xdr:rowOff>
    </xdr:from>
    <xdr:ext cx="469744" cy="259045"/>
    <xdr:sp macro="" textlink="">
      <xdr:nvSpPr>
        <xdr:cNvPr id="373" name="テキスト ボックス 372"/>
        <xdr:cNvSpPr txBox="1"/>
      </xdr:nvSpPr>
      <xdr:spPr>
        <a:xfrm>
          <a:off x="8515428" y="1014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119581</xdr:rowOff>
    </xdr:from>
    <xdr:to>
      <xdr:col>41</xdr:col>
      <xdr:colOff>101600</xdr:colOff>
      <xdr:row>59</xdr:row>
      <xdr:rowOff>49731</xdr:rowOff>
    </xdr:to>
    <xdr:sp macro="" textlink="">
      <xdr:nvSpPr>
        <xdr:cNvPr id="374" name="楕円 373"/>
        <xdr:cNvSpPr/>
      </xdr:nvSpPr>
      <xdr:spPr>
        <a:xfrm>
          <a:off x="7810500" y="1006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40858</xdr:rowOff>
    </xdr:from>
    <xdr:ext cx="469744" cy="259045"/>
    <xdr:sp macro="" textlink="">
      <xdr:nvSpPr>
        <xdr:cNvPr id="375" name="テキスト ボックス 374"/>
        <xdr:cNvSpPr txBox="1"/>
      </xdr:nvSpPr>
      <xdr:spPr>
        <a:xfrm>
          <a:off x="7626428" y="1015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144989</xdr:rowOff>
    </xdr:from>
    <xdr:to>
      <xdr:col>36</xdr:col>
      <xdr:colOff>165100</xdr:colOff>
      <xdr:row>59</xdr:row>
      <xdr:rowOff>75139</xdr:rowOff>
    </xdr:to>
    <xdr:sp macro="" textlink="">
      <xdr:nvSpPr>
        <xdr:cNvPr id="376" name="楕円 375"/>
        <xdr:cNvSpPr/>
      </xdr:nvSpPr>
      <xdr:spPr>
        <a:xfrm>
          <a:off x="6921500" y="1008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66266</xdr:rowOff>
    </xdr:from>
    <xdr:ext cx="469744" cy="259045"/>
    <xdr:sp macro="" textlink="">
      <xdr:nvSpPr>
        <xdr:cNvPr id="377" name="テキスト ボックス 376"/>
        <xdr:cNvSpPr txBox="1"/>
      </xdr:nvSpPr>
      <xdr:spPr>
        <a:xfrm>
          <a:off x="6737428" y="1018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401" name="直線コネクタ 400"/>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2"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3" name="直線コネクタ 402"/>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4"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5" name="直線コネクタ 404"/>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149568</xdr:rowOff>
    </xdr:from>
    <xdr:to>
      <xdr:col>55</xdr:col>
      <xdr:colOff>0</xdr:colOff>
      <xdr:row>78</xdr:row>
      <xdr:rowOff>166979</xdr:rowOff>
    </xdr:to>
    <xdr:cxnSp macro="">
      <xdr:nvCxnSpPr>
        <xdr:cNvPr id="406" name="直線コネクタ 405"/>
        <xdr:cNvCxnSpPr/>
      </xdr:nvCxnSpPr>
      <xdr:spPr>
        <a:xfrm flipV="1">
          <a:off x="9639300" y="13522668"/>
          <a:ext cx="8382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7"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8" name="フローチャート: 判断 407"/>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149606</xdr:rowOff>
    </xdr:from>
    <xdr:to>
      <xdr:col>50</xdr:col>
      <xdr:colOff>114300</xdr:colOff>
      <xdr:row>78</xdr:row>
      <xdr:rowOff>166979</xdr:rowOff>
    </xdr:to>
    <xdr:cxnSp macro="">
      <xdr:nvCxnSpPr>
        <xdr:cNvPr id="409" name="直線コネクタ 408"/>
        <xdr:cNvCxnSpPr/>
      </xdr:nvCxnSpPr>
      <xdr:spPr>
        <a:xfrm>
          <a:off x="8750300" y="13522706"/>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10" name="フローチャート: 判断 409"/>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11" name="テキスト ボックス 410"/>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149606</xdr:rowOff>
    </xdr:from>
    <xdr:to>
      <xdr:col>45</xdr:col>
      <xdr:colOff>177800</xdr:colOff>
      <xdr:row>78</xdr:row>
      <xdr:rowOff>166599</xdr:rowOff>
    </xdr:to>
    <xdr:cxnSp macro="">
      <xdr:nvCxnSpPr>
        <xdr:cNvPr id="412" name="直線コネクタ 411"/>
        <xdr:cNvCxnSpPr/>
      </xdr:nvCxnSpPr>
      <xdr:spPr>
        <a:xfrm flipV="1">
          <a:off x="7861300" y="13522706"/>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3" name="フローチャート: 判断 412"/>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4" name="テキスト ボックス 413"/>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160159</xdr:rowOff>
    </xdr:from>
    <xdr:to>
      <xdr:col>41</xdr:col>
      <xdr:colOff>50800</xdr:colOff>
      <xdr:row>78</xdr:row>
      <xdr:rowOff>166599</xdr:rowOff>
    </xdr:to>
    <xdr:cxnSp macro="">
      <xdr:nvCxnSpPr>
        <xdr:cNvPr id="415" name="直線コネクタ 414"/>
        <xdr:cNvCxnSpPr/>
      </xdr:nvCxnSpPr>
      <xdr:spPr>
        <a:xfrm>
          <a:off x="6972300" y="13533259"/>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6" name="フローチャート: 判断 415"/>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7" name="テキスト ボックス 416"/>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8" name="フローチャート: 判断 417"/>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9" name="テキスト ボックス 418"/>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98768</xdr:rowOff>
    </xdr:from>
    <xdr:to>
      <xdr:col>55</xdr:col>
      <xdr:colOff>50800</xdr:colOff>
      <xdr:row>79</xdr:row>
      <xdr:rowOff>28918</xdr:rowOff>
    </xdr:to>
    <xdr:sp macro="" textlink="">
      <xdr:nvSpPr>
        <xdr:cNvPr id="425" name="楕円 424"/>
        <xdr:cNvSpPr/>
      </xdr:nvSpPr>
      <xdr:spPr>
        <a:xfrm>
          <a:off x="10426700" y="134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13695</xdr:rowOff>
    </xdr:from>
    <xdr:ext cx="469744" cy="259045"/>
    <xdr:sp macro="" textlink="">
      <xdr:nvSpPr>
        <xdr:cNvPr id="426" name="商工費該当値テキスト"/>
        <xdr:cNvSpPr txBox="1"/>
      </xdr:nvSpPr>
      <xdr:spPr>
        <a:xfrm>
          <a:off x="10528300" y="1338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116179</xdr:rowOff>
    </xdr:from>
    <xdr:to>
      <xdr:col>50</xdr:col>
      <xdr:colOff>165100</xdr:colOff>
      <xdr:row>79</xdr:row>
      <xdr:rowOff>46329</xdr:rowOff>
    </xdr:to>
    <xdr:sp macro="" textlink="">
      <xdr:nvSpPr>
        <xdr:cNvPr id="427" name="楕円 426"/>
        <xdr:cNvSpPr/>
      </xdr:nvSpPr>
      <xdr:spPr>
        <a:xfrm>
          <a:off x="9588500" y="134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37456</xdr:rowOff>
    </xdr:from>
    <xdr:ext cx="469744" cy="259045"/>
    <xdr:sp macro="" textlink="">
      <xdr:nvSpPr>
        <xdr:cNvPr id="428" name="テキスト ボックス 427"/>
        <xdr:cNvSpPr txBox="1"/>
      </xdr:nvSpPr>
      <xdr:spPr>
        <a:xfrm>
          <a:off x="9404428" y="135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98806</xdr:rowOff>
    </xdr:from>
    <xdr:to>
      <xdr:col>46</xdr:col>
      <xdr:colOff>38100</xdr:colOff>
      <xdr:row>79</xdr:row>
      <xdr:rowOff>28956</xdr:rowOff>
    </xdr:to>
    <xdr:sp macro="" textlink="">
      <xdr:nvSpPr>
        <xdr:cNvPr id="429" name="楕円 428"/>
        <xdr:cNvSpPr/>
      </xdr:nvSpPr>
      <xdr:spPr>
        <a:xfrm>
          <a:off x="8699500" y="134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20083</xdr:rowOff>
    </xdr:from>
    <xdr:ext cx="469744" cy="259045"/>
    <xdr:sp macro="" textlink="">
      <xdr:nvSpPr>
        <xdr:cNvPr id="430" name="テキスト ボックス 429"/>
        <xdr:cNvSpPr txBox="1"/>
      </xdr:nvSpPr>
      <xdr:spPr>
        <a:xfrm>
          <a:off x="8515428" y="1356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115799</xdr:rowOff>
    </xdr:from>
    <xdr:to>
      <xdr:col>41</xdr:col>
      <xdr:colOff>101600</xdr:colOff>
      <xdr:row>79</xdr:row>
      <xdr:rowOff>45949</xdr:rowOff>
    </xdr:to>
    <xdr:sp macro="" textlink="">
      <xdr:nvSpPr>
        <xdr:cNvPr id="431" name="楕円 430"/>
        <xdr:cNvSpPr/>
      </xdr:nvSpPr>
      <xdr:spPr>
        <a:xfrm>
          <a:off x="7810500" y="134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37076</xdr:rowOff>
    </xdr:from>
    <xdr:ext cx="469744" cy="259045"/>
    <xdr:sp macro="" textlink="">
      <xdr:nvSpPr>
        <xdr:cNvPr id="432" name="テキスト ボックス 431"/>
        <xdr:cNvSpPr txBox="1"/>
      </xdr:nvSpPr>
      <xdr:spPr>
        <a:xfrm>
          <a:off x="7626428" y="1358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109359</xdr:rowOff>
    </xdr:from>
    <xdr:to>
      <xdr:col>36</xdr:col>
      <xdr:colOff>165100</xdr:colOff>
      <xdr:row>79</xdr:row>
      <xdr:rowOff>39509</xdr:rowOff>
    </xdr:to>
    <xdr:sp macro="" textlink="">
      <xdr:nvSpPr>
        <xdr:cNvPr id="433" name="楕円 432"/>
        <xdr:cNvSpPr/>
      </xdr:nvSpPr>
      <xdr:spPr>
        <a:xfrm>
          <a:off x="6921500" y="134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30636</xdr:rowOff>
    </xdr:from>
    <xdr:ext cx="469744" cy="259045"/>
    <xdr:sp macro="" textlink="">
      <xdr:nvSpPr>
        <xdr:cNvPr id="434" name="テキスト ボックス 433"/>
        <xdr:cNvSpPr txBox="1"/>
      </xdr:nvSpPr>
      <xdr:spPr>
        <a:xfrm>
          <a:off x="6737428" y="1357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8" name="直線コネクタ 457"/>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9"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60" name="直線コネクタ 459"/>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61"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2" name="直線コネクタ 461"/>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147016</xdr:rowOff>
    </xdr:from>
    <xdr:to>
      <xdr:col>55</xdr:col>
      <xdr:colOff>0</xdr:colOff>
      <xdr:row>97</xdr:row>
      <xdr:rowOff>11037</xdr:rowOff>
    </xdr:to>
    <xdr:cxnSp macro="">
      <xdr:nvCxnSpPr>
        <xdr:cNvPr id="463" name="直線コネクタ 462"/>
        <xdr:cNvCxnSpPr/>
      </xdr:nvCxnSpPr>
      <xdr:spPr>
        <a:xfrm>
          <a:off x="9639300" y="16606216"/>
          <a:ext cx="8382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4"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5" name="フローチャート: 判断 464"/>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147016</xdr:rowOff>
    </xdr:from>
    <xdr:to>
      <xdr:col>50</xdr:col>
      <xdr:colOff>114300</xdr:colOff>
      <xdr:row>97</xdr:row>
      <xdr:rowOff>12967</xdr:rowOff>
    </xdr:to>
    <xdr:cxnSp macro="">
      <xdr:nvCxnSpPr>
        <xdr:cNvPr id="466" name="直線コネクタ 465"/>
        <xdr:cNvCxnSpPr/>
      </xdr:nvCxnSpPr>
      <xdr:spPr>
        <a:xfrm flipV="1">
          <a:off x="8750300" y="16606216"/>
          <a:ext cx="8890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7" name="フローチャート: 判断 466"/>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8" name="テキスト ボックス 467"/>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136195</xdr:rowOff>
    </xdr:from>
    <xdr:to>
      <xdr:col>45</xdr:col>
      <xdr:colOff>177800</xdr:colOff>
      <xdr:row>97</xdr:row>
      <xdr:rowOff>12967</xdr:rowOff>
    </xdr:to>
    <xdr:cxnSp macro="">
      <xdr:nvCxnSpPr>
        <xdr:cNvPr id="469" name="直線コネクタ 468"/>
        <xdr:cNvCxnSpPr/>
      </xdr:nvCxnSpPr>
      <xdr:spPr>
        <a:xfrm>
          <a:off x="7861300" y="16595395"/>
          <a:ext cx="889000" cy="4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70" name="フローチャート: 判断 469"/>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71" name="テキスト ボックス 470"/>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136195</xdr:rowOff>
    </xdr:from>
    <xdr:to>
      <xdr:col>41</xdr:col>
      <xdr:colOff>50800</xdr:colOff>
      <xdr:row>96</xdr:row>
      <xdr:rowOff>146469</xdr:rowOff>
    </xdr:to>
    <xdr:cxnSp macro="">
      <xdr:nvCxnSpPr>
        <xdr:cNvPr id="472" name="直線コネクタ 471"/>
        <xdr:cNvCxnSpPr/>
      </xdr:nvCxnSpPr>
      <xdr:spPr>
        <a:xfrm flipV="1">
          <a:off x="6972300" y="16595395"/>
          <a:ext cx="889000" cy="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3" name="フローチャート: 判断 472"/>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4" name="テキスト ボックス 473"/>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5" name="フローチャート: 判断 474"/>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6" name="テキスト ボックス 475"/>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131687</xdr:rowOff>
    </xdr:from>
    <xdr:to>
      <xdr:col>55</xdr:col>
      <xdr:colOff>50800</xdr:colOff>
      <xdr:row>97</xdr:row>
      <xdr:rowOff>61837</xdr:rowOff>
    </xdr:to>
    <xdr:sp macro="" textlink="">
      <xdr:nvSpPr>
        <xdr:cNvPr id="482" name="楕円 481"/>
        <xdr:cNvSpPr/>
      </xdr:nvSpPr>
      <xdr:spPr>
        <a:xfrm>
          <a:off x="10426700" y="165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110114</xdr:rowOff>
    </xdr:from>
    <xdr:ext cx="534377" cy="259045"/>
    <xdr:sp macro="" textlink="">
      <xdr:nvSpPr>
        <xdr:cNvPr id="483" name="土木費該当値テキスト"/>
        <xdr:cNvSpPr txBox="1"/>
      </xdr:nvSpPr>
      <xdr:spPr>
        <a:xfrm>
          <a:off x="10528300" y="1656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96216</xdr:rowOff>
    </xdr:from>
    <xdr:to>
      <xdr:col>50</xdr:col>
      <xdr:colOff>165100</xdr:colOff>
      <xdr:row>97</xdr:row>
      <xdr:rowOff>26366</xdr:rowOff>
    </xdr:to>
    <xdr:sp macro="" textlink="">
      <xdr:nvSpPr>
        <xdr:cNvPr id="484" name="楕円 483"/>
        <xdr:cNvSpPr/>
      </xdr:nvSpPr>
      <xdr:spPr>
        <a:xfrm>
          <a:off x="9588500" y="165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17493</xdr:rowOff>
    </xdr:from>
    <xdr:ext cx="534377" cy="259045"/>
    <xdr:sp macro="" textlink="">
      <xdr:nvSpPr>
        <xdr:cNvPr id="485" name="テキスト ボックス 484"/>
        <xdr:cNvSpPr txBox="1"/>
      </xdr:nvSpPr>
      <xdr:spPr>
        <a:xfrm>
          <a:off x="9372111" y="1664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133617</xdr:rowOff>
    </xdr:from>
    <xdr:to>
      <xdr:col>46</xdr:col>
      <xdr:colOff>38100</xdr:colOff>
      <xdr:row>97</xdr:row>
      <xdr:rowOff>63767</xdr:rowOff>
    </xdr:to>
    <xdr:sp macro="" textlink="">
      <xdr:nvSpPr>
        <xdr:cNvPr id="486" name="楕円 485"/>
        <xdr:cNvSpPr/>
      </xdr:nvSpPr>
      <xdr:spPr>
        <a:xfrm>
          <a:off x="8699500" y="165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54894</xdr:rowOff>
    </xdr:from>
    <xdr:ext cx="534377" cy="259045"/>
    <xdr:sp macro="" textlink="">
      <xdr:nvSpPr>
        <xdr:cNvPr id="487" name="テキスト ボックス 486"/>
        <xdr:cNvSpPr txBox="1"/>
      </xdr:nvSpPr>
      <xdr:spPr>
        <a:xfrm>
          <a:off x="8483111" y="1668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85395</xdr:rowOff>
    </xdr:from>
    <xdr:to>
      <xdr:col>41</xdr:col>
      <xdr:colOff>101600</xdr:colOff>
      <xdr:row>97</xdr:row>
      <xdr:rowOff>15545</xdr:rowOff>
    </xdr:to>
    <xdr:sp macro="" textlink="">
      <xdr:nvSpPr>
        <xdr:cNvPr id="488" name="楕円 487"/>
        <xdr:cNvSpPr/>
      </xdr:nvSpPr>
      <xdr:spPr>
        <a:xfrm>
          <a:off x="7810500" y="165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6672</xdr:rowOff>
    </xdr:from>
    <xdr:ext cx="534377" cy="259045"/>
    <xdr:sp macro="" textlink="">
      <xdr:nvSpPr>
        <xdr:cNvPr id="489" name="テキスト ボックス 488"/>
        <xdr:cNvSpPr txBox="1"/>
      </xdr:nvSpPr>
      <xdr:spPr>
        <a:xfrm>
          <a:off x="7594111" y="1663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95669</xdr:rowOff>
    </xdr:from>
    <xdr:to>
      <xdr:col>36</xdr:col>
      <xdr:colOff>165100</xdr:colOff>
      <xdr:row>97</xdr:row>
      <xdr:rowOff>25819</xdr:rowOff>
    </xdr:to>
    <xdr:sp macro="" textlink="">
      <xdr:nvSpPr>
        <xdr:cNvPr id="490" name="楕円 489"/>
        <xdr:cNvSpPr/>
      </xdr:nvSpPr>
      <xdr:spPr>
        <a:xfrm>
          <a:off x="6921500" y="165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16946</xdr:rowOff>
    </xdr:from>
    <xdr:ext cx="534377" cy="259045"/>
    <xdr:sp macro="" textlink="">
      <xdr:nvSpPr>
        <xdr:cNvPr id="491" name="テキスト ボックス 490"/>
        <xdr:cNvSpPr txBox="1"/>
      </xdr:nvSpPr>
      <xdr:spPr>
        <a:xfrm>
          <a:off x="6705111" y="166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8" name="直線コネクタ 517"/>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9"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20" name="直線コネクタ 519"/>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21"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2" name="直線コネクタ 521"/>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85097</xdr:rowOff>
    </xdr:from>
    <xdr:to>
      <xdr:col>85</xdr:col>
      <xdr:colOff>127000</xdr:colOff>
      <xdr:row>38</xdr:row>
      <xdr:rowOff>120497</xdr:rowOff>
    </xdr:to>
    <xdr:cxnSp macro="">
      <xdr:nvCxnSpPr>
        <xdr:cNvPr id="523" name="直線コネクタ 522"/>
        <xdr:cNvCxnSpPr/>
      </xdr:nvCxnSpPr>
      <xdr:spPr>
        <a:xfrm>
          <a:off x="15481300" y="6428747"/>
          <a:ext cx="838200" cy="20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4"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5" name="フローチャート: 判断 524"/>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29417</xdr:rowOff>
    </xdr:from>
    <xdr:to>
      <xdr:col>81</xdr:col>
      <xdr:colOff>50800</xdr:colOff>
      <xdr:row>37</xdr:row>
      <xdr:rowOff>85097</xdr:rowOff>
    </xdr:to>
    <xdr:cxnSp macro="">
      <xdr:nvCxnSpPr>
        <xdr:cNvPr id="526" name="直線コネクタ 525"/>
        <xdr:cNvCxnSpPr/>
      </xdr:nvCxnSpPr>
      <xdr:spPr>
        <a:xfrm>
          <a:off x="14592300" y="6373067"/>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7" name="フローチャート: 判断 526"/>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8" name="テキスト ボックス 527"/>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29417</xdr:rowOff>
    </xdr:from>
    <xdr:to>
      <xdr:col>76</xdr:col>
      <xdr:colOff>114300</xdr:colOff>
      <xdr:row>37</xdr:row>
      <xdr:rowOff>144500</xdr:rowOff>
    </xdr:to>
    <xdr:cxnSp macro="">
      <xdr:nvCxnSpPr>
        <xdr:cNvPr id="529" name="直線コネクタ 528"/>
        <xdr:cNvCxnSpPr/>
      </xdr:nvCxnSpPr>
      <xdr:spPr>
        <a:xfrm flipV="1">
          <a:off x="13703300" y="6373067"/>
          <a:ext cx="889000" cy="11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30" name="フローチャート: 判断 529"/>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113602</xdr:rowOff>
    </xdr:from>
    <xdr:ext cx="534377" cy="259045"/>
    <xdr:sp macro="" textlink="">
      <xdr:nvSpPr>
        <xdr:cNvPr id="531" name="テキスト ボックス 530"/>
        <xdr:cNvSpPr txBox="1"/>
      </xdr:nvSpPr>
      <xdr:spPr>
        <a:xfrm>
          <a:off x="14325111" y="6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144500</xdr:rowOff>
    </xdr:from>
    <xdr:to>
      <xdr:col>71</xdr:col>
      <xdr:colOff>177800</xdr:colOff>
      <xdr:row>38</xdr:row>
      <xdr:rowOff>126833</xdr:rowOff>
    </xdr:to>
    <xdr:cxnSp macro="">
      <xdr:nvCxnSpPr>
        <xdr:cNvPr id="532" name="直線コネクタ 531"/>
        <xdr:cNvCxnSpPr/>
      </xdr:nvCxnSpPr>
      <xdr:spPr>
        <a:xfrm flipV="1">
          <a:off x="12814300" y="6488150"/>
          <a:ext cx="889000" cy="15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3" name="フローチャート: 判断 532"/>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67066</xdr:rowOff>
    </xdr:from>
    <xdr:ext cx="534377" cy="259045"/>
    <xdr:sp macro="" textlink="">
      <xdr:nvSpPr>
        <xdr:cNvPr id="534" name="テキスト ボックス 533"/>
        <xdr:cNvSpPr txBox="1"/>
      </xdr:nvSpPr>
      <xdr:spPr>
        <a:xfrm>
          <a:off x="13436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5" name="フローチャート: 判断 534"/>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6" name="テキスト ボックス 535"/>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69697</xdr:rowOff>
    </xdr:from>
    <xdr:to>
      <xdr:col>85</xdr:col>
      <xdr:colOff>177800</xdr:colOff>
      <xdr:row>38</xdr:row>
      <xdr:rowOff>171297</xdr:rowOff>
    </xdr:to>
    <xdr:sp macro="" textlink="">
      <xdr:nvSpPr>
        <xdr:cNvPr id="542" name="楕円 541"/>
        <xdr:cNvSpPr/>
      </xdr:nvSpPr>
      <xdr:spPr>
        <a:xfrm>
          <a:off x="162687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48124</xdr:rowOff>
    </xdr:from>
    <xdr:ext cx="534377" cy="259045"/>
    <xdr:sp macro="" textlink="">
      <xdr:nvSpPr>
        <xdr:cNvPr id="543" name="消防費該当値テキスト"/>
        <xdr:cNvSpPr txBox="1"/>
      </xdr:nvSpPr>
      <xdr:spPr>
        <a:xfrm>
          <a:off x="16370300" y="656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34297</xdr:rowOff>
    </xdr:from>
    <xdr:to>
      <xdr:col>81</xdr:col>
      <xdr:colOff>101600</xdr:colOff>
      <xdr:row>37</xdr:row>
      <xdr:rowOff>135897</xdr:rowOff>
    </xdr:to>
    <xdr:sp macro="" textlink="">
      <xdr:nvSpPr>
        <xdr:cNvPr id="544" name="楕円 543"/>
        <xdr:cNvSpPr/>
      </xdr:nvSpPr>
      <xdr:spPr>
        <a:xfrm>
          <a:off x="15430500" y="637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152424</xdr:rowOff>
    </xdr:from>
    <xdr:ext cx="534377" cy="259045"/>
    <xdr:sp macro="" textlink="">
      <xdr:nvSpPr>
        <xdr:cNvPr id="545" name="テキスト ボックス 544"/>
        <xdr:cNvSpPr txBox="1"/>
      </xdr:nvSpPr>
      <xdr:spPr>
        <a:xfrm>
          <a:off x="15214111" y="615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150067</xdr:rowOff>
    </xdr:from>
    <xdr:to>
      <xdr:col>76</xdr:col>
      <xdr:colOff>165100</xdr:colOff>
      <xdr:row>37</xdr:row>
      <xdr:rowOff>80217</xdr:rowOff>
    </xdr:to>
    <xdr:sp macro="" textlink="">
      <xdr:nvSpPr>
        <xdr:cNvPr id="546" name="楕円 545"/>
        <xdr:cNvSpPr/>
      </xdr:nvSpPr>
      <xdr:spPr>
        <a:xfrm>
          <a:off x="14541500" y="632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96744</xdr:rowOff>
    </xdr:from>
    <xdr:ext cx="534377" cy="259045"/>
    <xdr:sp macro="" textlink="">
      <xdr:nvSpPr>
        <xdr:cNvPr id="547" name="テキスト ボックス 546"/>
        <xdr:cNvSpPr txBox="1"/>
      </xdr:nvSpPr>
      <xdr:spPr>
        <a:xfrm>
          <a:off x="14325111" y="609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93700</xdr:rowOff>
    </xdr:from>
    <xdr:to>
      <xdr:col>72</xdr:col>
      <xdr:colOff>38100</xdr:colOff>
      <xdr:row>38</xdr:row>
      <xdr:rowOff>23850</xdr:rowOff>
    </xdr:to>
    <xdr:sp macro="" textlink="">
      <xdr:nvSpPr>
        <xdr:cNvPr id="548" name="楕円 547"/>
        <xdr:cNvSpPr/>
      </xdr:nvSpPr>
      <xdr:spPr>
        <a:xfrm>
          <a:off x="13652500" y="64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40377</xdr:rowOff>
    </xdr:from>
    <xdr:ext cx="534377" cy="259045"/>
    <xdr:sp macro="" textlink="">
      <xdr:nvSpPr>
        <xdr:cNvPr id="549" name="テキスト ボックス 548"/>
        <xdr:cNvSpPr txBox="1"/>
      </xdr:nvSpPr>
      <xdr:spPr>
        <a:xfrm>
          <a:off x="13436111" y="6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76033</xdr:rowOff>
    </xdr:from>
    <xdr:to>
      <xdr:col>67</xdr:col>
      <xdr:colOff>101600</xdr:colOff>
      <xdr:row>39</xdr:row>
      <xdr:rowOff>6183</xdr:rowOff>
    </xdr:to>
    <xdr:sp macro="" textlink="">
      <xdr:nvSpPr>
        <xdr:cNvPr id="550" name="楕円 549"/>
        <xdr:cNvSpPr/>
      </xdr:nvSpPr>
      <xdr:spPr>
        <a:xfrm>
          <a:off x="12763500" y="659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168760</xdr:rowOff>
    </xdr:from>
    <xdr:ext cx="534377" cy="259045"/>
    <xdr:sp macro="" textlink="">
      <xdr:nvSpPr>
        <xdr:cNvPr id="551" name="テキスト ボックス 550"/>
        <xdr:cNvSpPr txBox="1"/>
      </xdr:nvSpPr>
      <xdr:spPr>
        <a:xfrm>
          <a:off x="12547111" y="668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8" name="直線コネクタ 577"/>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9"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80" name="直線コネクタ 579"/>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81"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2" name="直線コネクタ 581"/>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62237</xdr:rowOff>
    </xdr:from>
    <xdr:to>
      <xdr:col>85</xdr:col>
      <xdr:colOff>127000</xdr:colOff>
      <xdr:row>56</xdr:row>
      <xdr:rowOff>119207</xdr:rowOff>
    </xdr:to>
    <xdr:cxnSp macro="">
      <xdr:nvCxnSpPr>
        <xdr:cNvPr id="583" name="直線コネクタ 582"/>
        <xdr:cNvCxnSpPr/>
      </xdr:nvCxnSpPr>
      <xdr:spPr>
        <a:xfrm>
          <a:off x="15481300" y="9663437"/>
          <a:ext cx="838200" cy="5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4"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5" name="フローチャート: 判断 584"/>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62237</xdr:rowOff>
    </xdr:from>
    <xdr:to>
      <xdr:col>81</xdr:col>
      <xdr:colOff>50800</xdr:colOff>
      <xdr:row>57</xdr:row>
      <xdr:rowOff>62254</xdr:rowOff>
    </xdr:to>
    <xdr:cxnSp macro="">
      <xdr:nvCxnSpPr>
        <xdr:cNvPr id="586" name="直線コネクタ 585"/>
        <xdr:cNvCxnSpPr/>
      </xdr:nvCxnSpPr>
      <xdr:spPr>
        <a:xfrm flipV="1">
          <a:off x="14592300" y="9663437"/>
          <a:ext cx="889000" cy="17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7" name="フローチャート: 判断 586"/>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86530</xdr:rowOff>
    </xdr:from>
    <xdr:ext cx="534377" cy="259045"/>
    <xdr:sp macro="" textlink="">
      <xdr:nvSpPr>
        <xdr:cNvPr id="588" name="テキスト ボックス 587"/>
        <xdr:cNvSpPr txBox="1"/>
      </xdr:nvSpPr>
      <xdr:spPr>
        <a:xfrm>
          <a:off x="15214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84183</xdr:rowOff>
    </xdr:from>
    <xdr:to>
      <xdr:col>76</xdr:col>
      <xdr:colOff>114300</xdr:colOff>
      <xdr:row>57</xdr:row>
      <xdr:rowOff>62254</xdr:rowOff>
    </xdr:to>
    <xdr:cxnSp macro="">
      <xdr:nvCxnSpPr>
        <xdr:cNvPr id="589" name="直線コネクタ 588"/>
        <xdr:cNvCxnSpPr/>
      </xdr:nvCxnSpPr>
      <xdr:spPr>
        <a:xfrm>
          <a:off x="13703300" y="9513933"/>
          <a:ext cx="889000" cy="32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90" name="フローチャート: 判断 589"/>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91" name="テキスト ボックス 590"/>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84183</xdr:rowOff>
    </xdr:from>
    <xdr:to>
      <xdr:col>71</xdr:col>
      <xdr:colOff>177800</xdr:colOff>
      <xdr:row>56</xdr:row>
      <xdr:rowOff>153530</xdr:rowOff>
    </xdr:to>
    <xdr:cxnSp macro="">
      <xdr:nvCxnSpPr>
        <xdr:cNvPr id="592" name="直線コネクタ 591"/>
        <xdr:cNvCxnSpPr/>
      </xdr:nvCxnSpPr>
      <xdr:spPr>
        <a:xfrm flipV="1">
          <a:off x="12814300" y="9513933"/>
          <a:ext cx="889000" cy="2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3" name="フローチャート: 判断 592"/>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94" name="テキスト ボックス 593"/>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5" name="フローチャート: 判断 594"/>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6" name="テキスト ボックス 595"/>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68407</xdr:rowOff>
    </xdr:from>
    <xdr:to>
      <xdr:col>85</xdr:col>
      <xdr:colOff>177800</xdr:colOff>
      <xdr:row>56</xdr:row>
      <xdr:rowOff>170007</xdr:rowOff>
    </xdr:to>
    <xdr:sp macro="" textlink="">
      <xdr:nvSpPr>
        <xdr:cNvPr id="602" name="楕円 601"/>
        <xdr:cNvSpPr/>
      </xdr:nvSpPr>
      <xdr:spPr>
        <a:xfrm>
          <a:off x="16268700" y="96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91284</xdr:rowOff>
    </xdr:from>
    <xdr:ext cx="534377" cy="259045"/>
    <xdr:sp macro="" textlink="">
      <xdr:nvSpPr>
        <xdr:cNvPr id="603" name="教育費該当値テキスト"/>
        <xdr:cNvSpPr txBox="1"/>
      </xdr:nvSpPr>
      <xdr:spPr>
        <a:xfrm>
          <a:off x="16370300" y="95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11437</xdr:rowOff>
    </xdr:from>
    <xdr:to>
      <xdr:col>81</xdr:col>
      <xdr:colOff>101600</xdr:colOff>
      <xdr:row>56</xdr:row>
      <xdr:rowOff>113037</xdr:rowOff>
    </xdr:to>
    <xdr:sp macro="" textlink="">
      <xdr:nvSpPr>
        <xdr:cNvPr id="604" name="楕円 603"/>
        <xdr:cNvSpPr/>
      </xdr:nvSpPr>
      <xdr:spPr>
        <a:xfrm>
          <a:off x="15430500" y="96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129564</xdr:rowOff>
    </xdr:from>
    <xdr:ext cx="534377" cy="259045"/>
    <xdr:sp macro="" textlink="">
      <xdr:nvSpPr>
        <xdr:cNvPr id="605" name="テキスト ボックス 604"/>
        <xdr:cNvSpPr txBox="1"/>
      </xdr:nvSpPr>
      <xdr:spPr>
        <a:xfrm>
          <a:off x="15214111" y="93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11454</xdr:rowOff>
    </xdr:from>
    <xdr:to>
      <xdr:col>76</xdr:col>
      <xdr:colOff>165100</xdr:colOff>
      <xdr:row>57</xdr:row>
      <xdr:rowOff>113054</xdr:rowOff>
    </xdr:to>
    <xdr:sp macro="" textlink="">
      <xdr:nvSpPr>
        <xdr:cNvPr id="606" name="楕円 605"/>
        <xdr:cNvSpPr/>
      </xdr:nvSpPr>
      <xdr:spPr>
        <a:xfrm>
          <a:off x="14541500" y="97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104181</xdr:rowOff>
    </xdr:from>
    <xdr:ext cx="534377" cy="259045"/>
    <xdr:sp macro="" textlink="">
      <xdr:nvSpPr>
        <xdr:cNvPr id="607" name="テキスト ボックス 606"/>
        <xdr:cNvSpPr txBox="1"/>
      </xdr:nvSpPr>
      <xdr:spPr>
        <a:xfrm>
          <a:off x="14325111" y="987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33383</xdr:rowOff>
    </xdr:from>
    <xdr:to>
      <xdr:col>72</xdr:col>
      <xdr:colOff>38100</xdr:colOff>
      <xdr:row>55</xdr:row>
      <xdr:rowOff>134983</xdr:rowOff>
    </xdr:to>
    <xdr:sp macro="" textlink="">
      <xdr:nvSpPr>
        <xdr:cNvPr id="608" name="楕円 607"/>
        <xdr:cNvSpPr/>
      </xdr:nvSpPr>
      <xdr:spPr>
        <a:xfrm>
          <a:off x="13652500" y="946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151510</xdr:rowOff>
    </xdr:from>
    <xdr:ext cx="534377" cy="259045"/>
    <xdr:sp macro="" textlink="">
      <xdr:nvSpPr>
        <xdr:cNvPr id="609" name="テキスト ボックス 608"/>
        <xdr:cNvSpPr txBox="1"/>
      </xdr:nvSpPr>
      <xdr:spPr>
        <a:xfrm>
          <a:off x="13436111" y="92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102730</xdr:rowOff>
    </xdr:from>
    <xdr:to>
      <xdr:col>67</xdr:col>
      <xdr:colOff>101600</xdr:colOff>
      <xdr:row>57</xdr:row>
      <xdr:rowOff>32880</xdr:rowOff>
    </xdr:to>
    <xdr:sp macro="" textlink="">
      <xdr:nvSpPr>
        <xdr:cNvPr id="610" name="楕円 609"/>
        <xdr:cNvSpPr/>
      </xdr:nvSpPr>
      <xdr:spPr>
        <a:xfrm>
          <a:off x="12763500" y="97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49407</xdr:rowOff>
    </xdr:from>
    <xdr:ext cx="534377" cy="259045"/>
    <xdr:sp macro="" textlink="">
      <xdr:nvSpPr>
        <xdr:cNvPr id="611" name="テキスト ボックス 610"/>
        <xdr:cNvSpPr txBox="1"/>
      </xdr:nvSpPr>
      <xdr:spPr>
        <a:xfrm>
          <a:off x="12547111" y="947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3" name="直線コネクタ 632"/>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4"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6"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7" name="直線コネクタ 636"/>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135677</xdr:rowOff>
    </xdr:from>
    <xdr:to>
      <xdr:col>85</xdr:col>
      <xdr:colOff>127000</xdr:colOff>
      <xdr:row>78</xdr:row>
      <xdr:rowOff>139700</xdr:rowOff>
    </xdr:to>
    <xdr:cxnSp macro="">
      <xdr:nvCxnSpPr>
        <xdr:cNvPr id="638" name="直線コネクタ 637"/>
        <xdr:cNvCxnSpPr/>
      </xdr:nvCxnSpPr>
      <xdr:spPr>
        <a:xfrm flipV="1">
          <a:off x="15481300" y="13508777"/>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9"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40" name="フローチャート: 判断 639"/>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95927</xdr:rowOff>
    </xdr:from>
    <xdr:to>
      <xdr:col>81</xdr:col>
      <xdr:colOff>50800</xdr:colOff>
      <xdr:row>78</xdr:row>
      <xdr:rowOff>139700</xdr:rowOff>
    </xdr:to>
    <xdr:cxnSp macro="">
      <xdr:nvCxnSpPr>
        <xdr:cNvPr id="641" name="直線コネクタ 640"/>
        <xdr:cNvCxnSpPr/>
      </xdr:nvCxnSpPr>
      <xdr:spPr>
        <a:xfrm>
          <a:off x="14592300" y="13469027"/>
          <a:ext cx="889000" cy="4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2" name="フローチャート: 判断 641"/>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3" name="テキスト ボックス 642"/>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95927</xdr:rowOff>
    </xdr:from>
    <xdr:to>
      <xdr:col>76</xdr:col>
      <xdr:colOff>114300</xdr:colOff>
      <xdr:row>78</xdr:row>
      <xdr:rowOff>103133</xdr:rowOff>
    </xdr:to>
    <xdr:cxnSp macro="">
      <xdr:nvCxnSpPr>
        <xdr:cNvPr id="644" name="直線コネクタ 643"/>
        <xdr:cNvCxnSpPr/>
      </xdr:nvCxnSpPr>
      <xdr:spPr>
        <a:xfrm flipV="1">
          <a:off x="13703300" y="13469027"/>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5" name="フローチャート: 判断 644"/>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1444</xdr:rowOff>
    </xdr:from>
    <xdr:ext cx="378565" cy="259045"/>
    <xdr:sp macro="" textlink="">
      <xdr:nvSpPr>
        <xdr:cNvPr id="646" name="テキスト ボックス 645"/>
        <xdr:cNvSpPr txBox="1"/>
      </xdr:nvSpPr>
      <xdr:spPr>
        <a:xfrm>
          <a:off x="14403017" y="13545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103133</xdr:rowOff>
    </xdr:from>
    <xdr:to>
      <xdr:col>71</xdr:col>
      <xdr:colOff>177800</xdr:colOff>
      <xdr:row>78</xdr:row>
      <xdr:rowOff>132567</xdr:rowOff>
    </xdr:to>
    <xdr:cxnSp macro="">
      <xdr:nvCxnSpPr>
        <xdr:cNvPr id="647" name="直線コネクタ 646"/>
        <xdr:cNvCxnSpPr/>
      </xdr:nvCxnSpPr>
      <xdr:spPr>
        <a:xfrm flipV="1">
          <a:off x="12814300" y="13476233"/>
          <a:ext cx="889000" cy="2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8" name="フローチャート: 判断 647"/>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169373</xdr:rowOff>
    </xdr:from>
    <xdr:ext cx="469744" cy="259045"/>
    <xdr:sp macro="" textlink="">
      <xdr:nvSpPr>
        <xdr:cNvPr id="649" name="テキスト ボックス 648"/>
        <xdr:cNvSpPr txBox="1"/>
      </xdr:nvSpPr>
      <xdr:spPr>
        <a:xfrm>
          <a:off x="13468428" y="1354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50" name="フローチャート: 判断 649"/>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51" name="テキスト ボックス 650"/>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84877</xdr:rowOff>
    </xdr:from>
    <xdr:to>
      <xdr:col>85</xdr:col>
      <xdr:colOff>177800</xdr:colOff>
      <xdr:row>79</xdr:row>
      <xdr:rowOff>15027</xdr:rowOff>
    </xdr:to>
    <xdr:sp macro="" textlink="">
      <xdr:nvSpPr>
        <xdr:cNvPr id="657" name="楕円 656"/>
        <xdr:cNvSpPr/>
      </xdr:nvSpPr>
      <xdr:spPr>
        <a:xfrm>
          <a:off x="16268700" y="134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378565" cy="259045"/>
    <xdr:sp macro="" textlink="">
      <xdr:nvSpPr>
        <xdr:cNvPr id="658" name="災害復旧費該当値テキスト"/>
        <xdr:cNvSpPr txBox="1"/>
      </xdr:nvSpPr>
      <xdr:spPr>
        <a:xfrm>
          <a:off x="16370300" y="1343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9" name="楕円 658"/>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0" name="テキスト ボックス 659"/>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45127</xdr:rowOff>
    </xdr:from>
    <xdr:to>
      <xdr:col>76</xdr:col>
      <xdr:colOff>165100</xdr:colOff>
      <xdr:row>78</xdr:row>
      <xdr:rowOff>146727</xdr:rowOff>
    </xdr:to>
    <xdr:sp macro="" textlink="">
      <xdr:nvSpPr>
        <xdr:cNvPr id="661" name="楕円 660"/>
        <xdr:cNvSpPr/>
      </xdr:nvSpPr>
      <xdr:spPr>
        <a:xfrm>
          <a:off x="14541500" y="1341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163254</xdr:rowOff>
    </xdr:from>
    <xdr:ext cx="469744" cy="259045"/>
    <xdr:sp macro="" textlink="">
      <xdr:nvSpPr>
        <xdr:cNvPr id="662" name="テキスト ボックス 661"/>
        <xdr:cNvSpPr txBox="1"/>
      </xdr:nvSpPr>
      <xdr:spPr>
        <a:xfrm>
          <a:off x="14357428" y="1319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52333</xdr:rowOff>
    </xdr:from>
    <xdr:to>
      <xdr:col>72</xdr:col>
      <xdr:colOff>38100</xdr:colOff>
      <xdr:row>78</xdr:row>
      <xdr:rowOff>153933</xdr:rowOff>
    </xdr:to>
    <xdr:sp macro="" textlink="">
      <xdr:nvSpPr>
        <xdr:cNvPr id="663" name="楕円 662"/>
        <xdr:cNvSpPr/>
      </xdr:nvSpPr>
      <xdr:spPr>
        <a:xfrm>
          <a:off x="13652500" y="1342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170460</xdr:rowOff>
    </xdr:from>
    <xdr:ext cx="469744" cy="259045"/>
    <xdr:sp macro="" textlink="">
      <xdr:nvSpPr>
        <xdr:cNvPr id="664" name="テキスト ボックス 663"/>
        <xdr:cNvSpPr txBox="1"/>
      </xdr:nvSpPr>
      <xdr:spPr>
        <a:xfrm>
          <a:off x="13468428" y="1320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81767</xdr:rowOff>
    </xdr:from>
    <xdr:to>
      <xdr:col>67</xdr:col>
      <xdr:colOff>101600</xdr:colOff>
      <xdr:row>79</xdr:row>
      <xdr:rowOff>11917</xdr:rowOff>
    </xdr:to>
    <xdr:sp macro="" textlink="">
      <xdr:nvSpPr>
        <xdr:cNvPr id="665" name="楕円 664"/>
        <xdr:cNvSpPr/>
      </xdr:nvSpPr>
      <xdr:spPr>
        <a:xfrm>
          <a:off x="12763500" y="1345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3044</xdr:rowOff>
    </xdr:from>
    <xdr:ext cx="378565" cy="259045"/>
    <xdr:sp macro="" textlink="">
      <xdr:nvSpPr>
        <xdr:cNvPr id="666" name="テキスト ボックス 665"/>
        <xdr:cNvSpPr txBox="1"/>
      </xdr:nvSpPr>
      <xdr:spPr>
        <a:xfrm>
          <a:off x="12625017" y="1354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2" name="直線コネクタ 691"/>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3"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4" name="直線コネクタ 693"/>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5"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6" name="直線コネクタ 695"/>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77504</xdr:rowOff>
    </xdr:from>
    <xdr:to>
      <xdr:col>85</xdr:col>
      <xdr:colOff>127000</xdr:colOff>
      <xdr:row>97</xdr:row>
      <xdr:rowOff>95727</xdr:rowOff>
    </xdr:to>
    <xdr:cxnSp macro="">
      <xdr:nvCxnSpPr>
        <xdr:cNvPr id="697" name="直線コネクタ 696"/>
        <xdr:cNvCxnSpPr/>
      </xdr:nvCxnSpPr>
      <xdr:spPr>
        <a:xfrm flipV="1">
          <a:off x="15481300" y="16708154"/>
          <a:ext cx="8382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8"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9" name="フローチャート: 判断 698"/>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92771</xdr:rowOff>
    </xdr:from>
    <xdr:to>
      <xdr:col>81</xdr:col>
      <xdr:colOff>50800</xdr:colOff>
      <xdr:row>97</xdr:row>
      <xdr:rowOff>95727</xdr:rowOff>
    </xdr:to>
    <xdr:cxnSp macro="">
      <xdr:nvCxnSpPr>
        <xdr:cNvPr id="700" name="直線コネクタ 699"/>
        <xdr:cNvCxnSpPr/>
      </xdr:nvCxnSpPr>
      <xdr:spPr>
        <a:xfrm>
          <a:off x="14592300" y="16723421"/>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701" name="フローチャート: 判断 700"/>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2" name="テキスト ボックス 701"/>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75398</xdr:rowOff>
    </xdr:from>
    <xdr:to>
      <xdr:col>76</xdr:col>
      <xdr:colOff>114300</xdr:colOff>
      <xdr:row>97</xdr:row>
      <xdr:rowOff>92771</xdr:rowOff>
    </xdr:to>
    <xdr:cxnSp macro="">
      <xdr:nvCxnSpPr>
        <xdr:cNvPr id="703" name="直線コネクタ 702"/>
        <xdr:cNvCxnSpPr/>
      </xdr:nvCxnSpPr>
      <xdr:spPr>
        <a:xfrm>
          <a:off x="13703300" y="16706048"/>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4" name="フローチャート: 判断 703"/>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5" name="テキスト ボックス 704"/>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153155</xdr:rowOff>
    </xdr:from>
    <xdr:to>
      <xdr:col>71</xdr:col>
      <xdr:colOff>177800</xdr:colOff>
      <xdr:row>97</xdr:row>
      <xdr:rowOff>75398</xdr:rowOff>
    </xdr:to>
    <xdr:cxnSp macro="">
      <xdr:nvCxnSpPr>
        <xdr:cNvPr id="706" name="直線コネクタ 705"/>
        <xdr:cNvCxnSpPr/>
      </xdr:nvCxnSpPr>
      <xdr:spPr>
        <a:xfrm>
          <a:off x="12814300" y="16612355"/>
          <a:ext cx="889000" cy="9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7" name="フローチャート: 判断 706"/>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8" name="テキスト ボックス 707"/>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9" name="フローチャート: 判断 708"/>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10" name="テキスト ボックス 709"/>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26704</xdr:rowOff>
    </xdr:from>
    <xdr:to>
      <xdr:col>85</xdr:col>
      <xdr:colOff>177800</xdr:colOff>
      <xdr:row>97</xdr:row>
      <xdr:rowOff>128304</xdr:rowOff>
    </xdr:to>
    <xdr:sp macro="" textlink="">
      <xdr:nvSpPr>
        <xdr:cNvPr id="716" name="楕円 715"/>
        <xdr:cNvSpPr/>
      </xdr:nvSpPr>
      <xdr:spPr>
        <a:xfrm>
          <a:off x="16268700" y="166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5131</xdr:rowOff>
    </xdr:from>
    <xdr:ext cx="534377" cy="259045"/>
    <xdr:sp macro="" textlink="">
      <xdr:nvSpPr>
        <xdr:cNvPr id="717" name="公債費該当値テキスト"/>
        <xdr:cNvSpPr txBox="1"/>
      </xdr:nvSpPr>
      <xdr:spPr>
        <a:xfrm>
          <a:off x="16370300" y="1663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44927</xdr:rowOff>
    </xdr:from>
    <xdr:to>
      <xdr:col>81</xdr:col>
      <xdr:colOff>101600</xdr:colOff>
      <xdr:row>97</xdr:row>
      <xdr:rowOff>146527</xdr:rowOff>
    </xdr:to>
    <xdr:sp macro="" textlink="">
      <xdr:nvSpPr>
        <xdr:cNvPr id="718" name="楕円 717"/>
        <xdr:cNvSpPr/>
      </xdr:nvSpPr>
      <xdr:spPr>
        <a:xfrm>
          <a:off x="15430500" y="1667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137654</xdr:rowOff>
    </xdr:from>
    <xdr:ext cx="534377" cy="259045"/>
    <xdr:sp macro="" textlink="">
      <xdr:nvSpPr>
        <xdr:cNvPr id="719" name="テキスト ボックス 718"/>
        <xdr:cNvSpPr txBox="1"/>
      </xdr:nvSpPr>
      <xdr:spPr>
        <a:xfrm>
          <a:off x="15214111" y="1676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41971</xdr:rowOff>
    </xdr:from>
    <xdr:to>
      <xdr:col>76</xdr:col>
      <xdr:colOff>165100</xdr:colOff>
      <xdr:row>97</xdr:row>
      <xdr:rowOff>143571</xdr:rowOff>
    </xdr:to>
    <xdr:sp macro="" textlink="">
      <xdr:nvSpPr>
        <xdr:cNvPr id="720" name="楕円 719"/>
        <xdr:cNvSpPr/>
      </xdr:nvSpPr>
      <xdr:spPr>
        <a:xfrm>
          <a:off x="14541500" y="1667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134698</xdr:rowOff>
    </xdr:from>
    <xdr:ext cx="534377" cy="259045"/>
    <xdr:sp macro="" textlink="">
      <xdr:nvSpPr>
        <xdr:cNvPr id="721" name="テキスト ボックス 720"/>
        <xdr:cNvSpPr txBox="1"/>
      </xdr:nvSpPr>
      <xdr:spPr>
        <a:xfrm>
          <a:off x="14325111" y="167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24598</xdr:rowOff>
    </xdr:from>
    <xdr:to>
      <xdr:col>72</xdr:col>
      <xdr:colOff>38100</xdr:colOff>
      <xdr:row>97</xdr:row>
      <xdr:rowOff>126198</xdr:rowOff>
    </xdr:to>
    <xdr:sp macro="" textlink="">
      <xdr:nvSpPr>
        <xdr:cNvPr id="722" name="楕円 721"/>
        <xdr:cNvSpPr/>
      </xdr:nvSpPr>
      <xdr:spPr>
        <a:xfrm>
          <a:off x="13652500" y="1665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117325</xdr:rowOff>
    </xdr:from>
    <xdr:ext cx="534377" cy="259045"/>
    <xdr:sp macro="" textlink="">
      <xdr:nvSpPr>
        <xdr:cNvPr id="723" name="テキスト ボックス 722"/>
        <xdr:cNvSpPr txBox="1"/>
      </xdr:nvSpPr>
      <xdr:spPr>
        <a:xfrm>
          <a:off x="13436111" y="1674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102355</xdr:rowOff>
    </xdr:from>
    <xdr:to>
      <xdr:col>67</xdr:col>
      <xdr:colOff>101600</xdr:colOff>
      <xdr:row>97</xdr:row>
      <xdr:rowOff>32505</xdr:rowOff>
    </xdr:to>
    <xdr:sp macro="" textlink="">
      <xdr:nvSpPr>
        <xdr:cNvPr id="724" name="楕円 723"/>
        <xdr:cNvSpPr/>
      </xdr:nvSpPr>
      <xdr:spPr>
        <a:xfrm>
          <a:off x="12763500" y="165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23632</xdr:rowOff>
    </xdr:from>
    <xdr:ext cx="534377" cy="259045"/>
    <xdr:sp macro="" textlink="">
      <xdr:nvSpPr>
        <xdr:cNvPr id="725" name="テキスト ボックス 724"/>
        <xdr:cNvSpPr txBox="1"/>
      </xdr:nvSpPr>
      <xdr:spPr>
        <a:xfrm>
          <a:off x="12547111" y="166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51" name="直線コネクタ 750"/>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2"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4"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5" name="直線コネクタ 754"/>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7"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8" name="フローチャート: 判断 757"/>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60" name="フローチャート: 判断 759"/>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61" name="テキスト ボックス 760"/>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3" name="フローチャート: 判断 762"/>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4" name="テキスト ボックス 763"/>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6" name="フローチャート: 判断 765"/>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7" name="テキスト ボックス 766"/>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8" name="フローチャート: 判断 767"/>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9" name="テキスト ボックス 768"/>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6"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314,980</a:t>
          </a:r>
          <a:r>
            <a:rPr kumimoji="1" lang="ja-JP" altLang="en-US" sz="1300">
              <a:latin typeface="ＭＳ Ｐゴシック" panose="020B0600070205080204" pitchFamily="50" charset="-128"/>
              <a:ea typeface="ＭＳ Ｐゴシック" panose="020B0600070205080204" pitchFamily="50" charset="-128"/>
            </a:rPr>
            <a:t>円となっています。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民生費は、認知症高齢者グループホーム整備補助等により住民一人当たり</a:t>
          </a:r>
          <a:r>
            <a:rPr kumimoji="1" lang="en-US" altLang="ja-JP" sz="1300">
              <a:latin typeface="ＭＳ Ｐゴシック" panose="020B0600070205080204" pitchFamily="50" charset="-128"/>
              <a:ea typeface="ＭＳ Ｐゴシック" panose="020B0600070205080204" pitchFamily="50" charset="-128"/>
            </a:rPr>
            <a:t>101,493</a:t>
          </a:r>
          <a:r>
            <a:rPr kumimoji="1" lang="ja-JP" altLang="en-US" sz="1300">
              <a:latin typeface="ＭＳ Ｐゴシック" panose="020B0600070205080204" pitchFamily="50" charset="-128"/>
              <a:ea typeface="ＭＳ Ｐゴシック" panose="020B0600070205080204" pitchFamily="50" charset="-128"/>
            </a:rPr>
            <a:t>円となっており、対前年度比で</a:t>
          </a:r>
          <a:r>
            <a:rPr kumimoji="1" lang="en-US" altLang="ja-JP" sz="1300">
              <a:latin typeface="ＭＳ Ｐゴシック" panose="020B0600070205080204" pitchFamily="50" charset="-128"/>
              <a:ea typeface="ＭＳ Ｐゴシック" panose="020B0600070205080204" pitchFamily="50" charset="-128"/>
            </a:rPr>
            <a:t>2,702</a:t>
          </a:r>
          <a:r>
            <a:rPr kumimoji="1" lang="ja-JP" altLang="en-US" sz="1300">
              <a:latin typeface="ＭＳ Ｐゴシック" panose="020B0600070205080204" pitchFamily="50" charset="-128"/>
              <a:ea typeface="ＭＳ Ｐゴシック" panose="020B0600070205080204" pitchFamily="50" charset="-128"/>
            </a:rPr>
            <a:t>円増加しました。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また教育費は、平成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年度に学校</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環境整備等が完了したため、住民一人当たり</a:t>
          </a:r>
          <a:r>
            <a:rPr kumimoji="1" lang="en-US" altLang="ja-JP" sz="1300">
              <a:latin typeface="ＭＳ Ｐゴシック" panose="020B0600070205080204" pitchFamily="50" charset="-128"/>
              <a:ea typeface="ＭＳ Ｐゴシック" panose="020B0600070205080204" pitchFamily="50" charset="-128"/>
            </a:rPr>
            <a:t>50,255</a:t>
          </a:r>
          <a:r>
            <a:rPr kumimoji="1" lang="ja-JP" altLang="en-US" sz="1300">
              <a:latin typeface="ＭＳ Ｐゴシック" panose="020B0600070205080204" pitchFamily="50" charset="-128"/>
              <a:ea typeface="ＭＳ Ｐゴシック" panose="020B0600070205080204" pitchFamily="50" charset="-128"/>
            </a:rPr>
            <a:t>円となっており、対前年度比で</a:t>
          </a:r>
          <a:r>
            <a:rPr kumimoji="1" lang="en-US" altLang="ja-JP" sz="1300">
              <a:latin typeface="ＭＳ Ｐゴシック" panose="020B0600070205080204" pitchFamily="50" charset="-128"/>
              <a:ea typeface="ＭＳ Ｐゴシック" panose="020B0600070205080204" pitchFamily="50" charset="-128"/>
            </a:rPr>
            <a:t>3,489</a:t>
          </a:r>
          <a:r>
            <a:rPr kumimoji="1" lang="ja-JP" altLang="en-US" sz="1300">
              <a:latin typeface="ＭＳ Ｐゴシック" panose="020B0600070205080204" pitchFamily="50" charset="-128"/>
              <a:ea typeface="ＭＳ Ｐゴシック" panose="020B0600070205080204" pitchFamily="50" charset="-128"/>
            </a:rPr>
            <a:t>円減少しました。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年度の実質単年度収支を標準財政規模で除した比率はマイナス</a:t>
          </a:r>
          <a:r>
            <a:rPr kumimoji="1" lang="en-US" altLang="ja-JP" sz="1100">
              <a:latin typeface="ＭＳ ゴシック" pitchFamily="49" charset="-128"/>
              <a:ea typeface="ＭＳ ゴシック" pitchFamily="49" charset="-128"/>
            </a:rPr>
            <a:t>4.28%</a:t>
          </a:r>
          <a:r>
            <a:rPr kumimoji="1" lang="ja-JP" altLang="en-US" sz="1100">
              <a:latin typeface="ＭＳ ゴシック" pitchFamily="49" charset="-128"/>
              <a:ea typeface="ＭＳ ゴシック" pitchFamily="49" charset="-128"/>
            </a:rPr>
            <a:t>となっており、対前年度比で</a:t>
          </a:r>
          <a:r>
            <a:rPr kumimoji="1" lang="en-US" altLang="ja-JP" sz="1100">
              <a:latin typeface="ＭＳ ゴシック" pitchFamily="49" charset="-128"/>
              <a:ea typeface="ＭＳ ゴシック" pitchFamily="49" charset="-128"/>
            </a:rPr>
            <a:t>4.01</a:t>
          </a:r>
          <a:r>
            <a:rPr kumimoji="1" lang="ja-JP" altLang="en-US" sz="1100">
              <a:latin typeface="ＭＳ ゴシック" pitchFamily="49" charset="-128"/>
              <a:ea typeface="ＭＳ ゴシック" pitchFamily="49" charset="-128"/>
            </a:rPr>
            <a:t>ポイント増加しています。</a:t>
          </a:r>
        </a:p>
        <a:p>
          <a:r>
            <a:rPr kumimoji="1" lang="ja-JP" altLang="en-US" sz="1100">
              <a:latin typeface="ＭＳ ゴシック" pitchFamily="49" charset="-128"/>
              <a:ea typeface="ＭＳ ゴシック" pitchFamily="49" charset="-128"/>
            </a:rPr>
            <a:t>　要因として、歳出面では、平成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年度にはしご付き消防自動車の更新、学校</a:t>
          </a:r>
          <a:r>
            <a:rPr kumimoji="1" lang="en-US" altLang="ja-JP" sz="1100">
              <a:latin typeface="ＭＳ ゴシック" pitchFamily="49" charset="-128"/>
              <a:ea typeface="ＭＳ ゴシック" pitchFamily="49" charset="-128"/>
            </a:rPr>
            <a:t>ICT</a:t>
          </a:r>
          <a:r>
            <a:rPr kumimoji="1" lang="ja-JP" altLang="en-US" sz="1100">
              <a:latin typeface="ＭＳ ゴシック" pitchFamily="49" charset="-128"/>
              <a:ea typeface="ＭＳ ゴシック" pitchFamily="49" charset="-128"/>
            </a:rPr>
            <a:t>整備などが完了したことにより普通建設事業が減少したことによります。また、歳入面では、地方交付税をはじめ各種交付金について、それらの原資となる国税等の減少の影響により依存財源が大幅に減少したため、大きな収支不足を補てんするため、財政調整基金、まちづくり基金からの繰り入れを行ったことによります。</a:t>
          </a:r>
        </a:p>
        <a:p>
          <a:r>
            <a:rPr kumimoji="1" lang="ja-JP" altLang="en-US" sz="1100">
              <a:latin typeface="ＭＳ ゴシック" pitchFamily="49" charset="-128"/>
              <a:ea typeface="ＭＳ ゴシック" pitchFamily="49" charset="-128"/>
            </a:rPr>
            <a:t>　今後も、過度な支出を行わないように、各財政指標や基金残高等を考慮し安定した健全な財政運営に努めます。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連結実質赤字比率は、一般会計の実質収支額だけでなく、国民健康保険特別会計や介護保険特別会計などの特別会計の実質収支額や水道事業会計、下水道事業会計の資金収支を考慮した数値となっています。 </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年度は、一般会計の実質収支額が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3,196</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千円と前年度と比較して</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115</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千円増加、また、国民健康保険特別会計も実質収支額が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9,955</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千円と前年度と比較して</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1,467</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千円増加したことから、標準財政規模に占める実質収支額等の割合が△</a:t>
          </a:r>
          <a:r>
            <a:rPr kumimoji="1" lang="en-US" altLang="ja-JP" sz="1400">
              <a:latin typeface="ＭＳ ゴシック" pitchFamily="49" charset="-128"/>
              <a:ea typeface="ＭＳ ゴシック" pitchFamily="49" charset="-128"/>
            </a:rPr>
            <a:t>12.25</a:t>
          </a:r>
          <a:r>
            <a:rPr kumimoji="1" lang="ja-JP" altLang="en-US" sz="1400">
              <a:latin typeface="ＭＳ ゴシック" pitchFamily="49" charset="-128"/>
              <a:ea typeface="ＭＳ ゴシック" pitchFamily="49" charset="-128"/>
            </a:rPr>
            <a:t>％と、前年度の△</a:t>
          </a:r>
          <a:r>
            <a:rPr kumimoji="1" lang="en-US" altLang="ja-JP" sz="1400">
              <a:latin typeface="ＭＳ ゴシック" pitchFamily="49" charset="-128"/>
              <a:ea typeface="ＭＳ ゴシック" pitchFamily="49" charset="-128"/>
            </a:rPr>
            <a:t>8.33%</a:t>
          </a:r>
          <a:r>
            <a:rPr kumimoji="1" lang="ja-JP" altLang="en-US" sz="1400">
              <a:latin typeface="ＭＳ ゴシック" pitchFamily="49" charset="-128"/>
              <a:ea typeface="ＭＳ ゴシック" pitchFamily="49" charset="-128"/>
            </a:rPr>
            <a:t>と比較して</a:t>
          </a:r>
          <a:r>
            <a:rPr kumimoji="1" lang="en-US" altLang="ja-JP" sz="1400">
              <a:latin typeface="ＭＳ ゴシック" pitchFamily="49" charset="-128"/>
              <a:ea typeface="ＭＳ ゴシック" pitchFamily="49" charset="-128"/>
            </a:rPr>
            <a:t>3.92</a:t>
          </a:r>
          <a:r>
            <a:rPr kumimoji="1" lang="ja-JP" altLang="en-US" sz="1400">
              <a:latin typeface="ＭＳ ゴシック" pitchFamily="49" charset="-128"/>
              <a:ea typeface="ＭＳ ゴシック" pitchFamily="49" charset="-128"/>
            </a:rPr>
            <a:t>ポイント改善となりました。 </a:t>
          </a:r>
        </a:p>
        <a:p>
          <a:r>
            <a:rPr kumimoji="1" lang="ja-JP" altLang="en-US" sz="1400">
              <a:latin typeface="ＭＳ ゴシック" pitchFamily="49" charset="-128"/>
              <a:ea typeface="ＭＳ ゴシック" pitchFamily="49" charset="-128"/>
            </a:rPr>
            <a:t>　財政健全化法では連結実質赤字比率が</a:t>
          </a:r>
          <a:r>
            <a:rPr kumimoji="1" lang="en-US" altLang="ja-JP" sz="1400">
              <a:latin typeface="ＭＳ ゴシック" pitchFamily="49" charset="-128"/>
              <a:ea typeface="ＭＳ ゴシック" pitchFamily="49" charset="-128"/>
            </a:rPr>
            <a:t>19.16%</a:t>
          </a:r>
          <a:r>
            <a:rPr kumimoji="1" lang="ja-JP" altLang="en-US" sz="1400">
              <a:latin typeface="ＭＳ ゴシック" pitchFamily="49" charset="-128"/>
              <a:ea typeface="ＭＳ ゴシック" pitchFamily="49" charset="-128"/>
            </a:rPr>
            <a:t>を超えると財政健全化計画を、</a:t>
          </a:r>
          <a:r>
            <a:rPr kumimoji="1" lang="en-US" altLang="ja-JP" sz="1400">
              <a:latin typeface="ＭＳ ゴシック" pitchFamily="49" charset="-128"/>
              <a:ea typeface="ＭＳ ゴシック" pitchFamily="49" charset="-128"/>
            </a:rPr>
            <a:t>30.0%</a:t>
          </a:r>
          <a:r>
            <a:rPr kumimoji="1" lang="ja-JP" altLang="en-US" sz="1400">
              <a:latin typeface="ＭＳ ゴシック" pitchFamily="49" charset="-128"/>
              <a:ea typeface="ＭＳ ゴシック" pitchFamily="49" charset="-128"/>
            </a:rPr>
            <a:t>を超えれば財政再生計画を作成しなければなりません。 </a:t>
          </a:r>
        </a:p>
        <a:p>
          <a:r>
            <a:rPr kumimoji="1" lang="ja-JP" altLang="en-US" sz="1400">
              <a:latin typeface="ＭＳ ゴシック" pitchFamily="49" charset="-128"/>
              <a:ea typeface="ＭＳ ゴシック" pitchFamily="49" charset="-128"/>
            </a:rPr>
            <a:t>　今後も、資金不足等が生じないよう慎重な財政運営に努めます。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10212103</v>
      </c>
      <c r="BO4" s="410"/>
      <c r="BP4" s="410"/>
      <c r="BQ4" s="410"/>
      <c r="BR4" s="410"/>
      <c r="BS4" s="410"/>
      <c r="BT4" s="410"/>
      <c r="BU4" s="411"/>
      <c r="BV4" s="409">
        <v>10520972</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3.5</v>
      </c>
      <c r="CU4" s="416"/>
      <c r="CV4" s="416"/>
      <c r="CW4" s="416"/>
      <c r="CX4" s="416"/>
      <c r="CY4" s="416"/>
      <c r="CZ4" s="416"/>
      <c r="DA4" s="417"/>
      <c r="DB4" s="415">
        <v>2</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9919993</v>
      </c>
      <c r="BO5" s="447"/>
      <c r="BP5" s="447"/>
      <c r="BQ5" s="447"/>
      <c r="BR5" s="447"/>
      <c r="BS5" s="447"/>
      <c r="BT5" s="447"/>
      <c r="BU5" s="448"/>
      <c r="BV5" s="446">
        <v>10236358</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89.9</v>
      </c>
      <c r="CU5" s="444"/>
      <c r="CV5" s="444"/>
      <c r="CW5" s="444"/>
      <c r="CX5" s="444"/>
      <c r="CY5" s="444"/>
      <c r="CZ5" s="444"/>
      <c r="DA5" s="445"/>
      <c r="DB5" s="443">
        <v>88.8</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292110</v>
      </c>
      <c r="BO6" s="447"/>
      <c r="BP6" s="447"/>
      <c r="BQ6" s="447"/>
      <c r="BR6" s="447"/>
      <c r="BS6" s="447"/>
      <c r="BT6" s="447"/>
      <c r="BU6" s="448"/>
      <c r="BV6" s="446">
        <v>284614</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96.2</v>
      </c>
      <c r="CU6" s="484"/>
      <c r="CV6" s="484"/>
      <c r="CW6" s="484"/>
      <c r="CX6" s="484"/>
      <c r="CY6" s="484"/>
      <c r="CZ6" s="484"/>
      <c r="DA6" s="485"/>
      <c r="DB6" s="483">
        <v>95</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60147</v>
      </c>
      <c r="BO7" s="447"/>
      <c r="BP7" s="447"/>
      <c r="BQ7" s="447"/>
      <c r="BR7" s="447"/>
      <c r="BS7" s="447"/>
      <c r="BT7" s="447"/>
      <c r="BU7" s="448"/>
      <c r="BV7" s="446">
        <v>153805</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6637951</v>
      </c>
      <c r="CU7" s="447"/>
      <c r="CV7" s="447"/>
      <c r="CW7" s="447"/>
      <c r="CX7" s="447"/>
      <c r="CY7" s="447"/>
      <c r="CZ7" s="447"/>
      <c r="DA7" s="448"/>
      <c r="DB7" s="446">
        <v>6686444</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231963</v>
      </c>
      <c r="BO8" s="447"/>
      <c r="BP8" s="447"/>
      <c r="BQ8" s="447"/>
      <c r="BR8" s="447"/>
      <c r="BS8" s="447"/>
      <c r="BT8" s="447"/>
      <c r="BU8" s="448"/>
      <c r="BV8" s="446">
        <v>130809</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0.61</v>
      </c>
      <c r="CU8" s="487"/>
      <c r="CV8" s="487"/>
      <c r="CW8" s="487"/>
      <c r="CX8" s="487"/>
      <c r="CY8" s="487"/>
      <c r="CZ8" s="487"/>
      <c r="DA8" s="488"/>
      <c r="DB8" s="486">
        <v>0.61</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30838</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101154</v>
      </c>
      <c r="BO9" s="447"/>
      <c r="BP9" s="447"/>
      <c r="BQ9" s="447"/>
      <c r="BR9" s="447"/>
      <c r="BS9" s="447"/>
      <c r="BT9" s="447"/>
      <c r="BU9" s="448"/>
      <c r="BV9" s="446">
        <v>-238255</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9.1999999999999993</v>
      </c>
      <c r="CU9" s="444"/>
      <c r="CV9" s="444"/>
      <c r="CW9" s="444"/>
      <c r="CX9" s="444"/>
      <c r="CY9" s="444"/>
      <c r="CZ9" s="444"/>
      <c r="DA9" s="445"/>
      <c r="DB9" s="443">
        <v>8.5</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31739</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88</v>
      </c>
      <c r="AV10" s="479"/>
      <c r="AW10" s="479"/>
      <c r="AX10" s="479"/>
      <c r="AY10" s="480" t="s">
        <v>113</v>
      </c>
      <c r="AZ10" s="481"/>
      <c r="BA10" s="481"/>
      <c r="BB10" s="481"/>
      <c r="BC10" s="481"/>
      <c r="BD10" s="481"/>
      <c r="BE10" s="481"/>
      <c r="BF10" s="481"/>
      <c r="BG10" s="481"/>
      <c r="BH10" s="481"/>
      <c r="BI10" s="481"/>
      <c r="BJ10" s="481"/>
      <c r="BK10" s="481"/>
      <c r="BL10" s="481"/>
      <c r="BM10" s="482"/>
      <c r="BN10" s="446">
        <v>78357</v>
      </c>
      <c r="BO10" s="447"/>
      <c r="BP10" s="447"/>
      <c r="BQ10" s="447"/>
      <c r="BR10" s="447"/>
      <c r="BS10" s="447"/>
      <c r="BT10" s="447"/>
      <c r="BU10" s="448"/>
      <c r="BV10" s="446">
        <v>201897</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88</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31494</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126</v>
      </c>
      <c r="AV12" s="479"/>
      <c r="AW12" s="479"/>
      <c r="AX12" s="479"/>
      <c r="AY12" s="480" t="s">
        <v>127</v>
      </c>
      <c r="AZ12" s="481"/>
      <c r="BA12" s="481"/>
      <c r="BB12" s="481"/>
      <c r="BC12" s="481"/>
      <c r="BD12" s="481"/>
      <c r="BE12" s="481"/>
      <c r="BF12" s="481"/>
      <c r="BG12" s="481"/>
      <c r="BH12" s="481"/>
      <c r="BI12" s="481"/>
      <c r="BJ12" s="481"/>
      <c r="BK12" s="481"/>
      <c r="BL12" s="481"/>
      <c r="BM12" s="482"/>
      <c r="BN12" s="446">
        <v>463415</v>
      </c>
      <c r="BO12" s="447"/>
      <c r="BP12" s="447"/>
      <c r="BQ12" s="447"/>
      <c r="BR12" s="447"/>
      <c r="BS12" s="447"/>
      <c r="BT12" s="447"/>
      <c r="BU12" s="448"/>
      <c r="BV12" s="446">
        <v>518076</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120</v>
      </c>
      <c r="CU12" s="487"/>
      <c r="CV12" s="487"/>
      <c r="CW12" s="487"/>
      <c r="CX12" s="487"/>
      <c r="CY12" s="487"/>
      <c r="CZ12" s="487"/>
      <c r="DA12" s="488"/>
      <c r="DB12" s="486" t="s">
        <v>120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129</v>
      </c>
      <c r="N13" s="535"/>
      <c r="O13" s="535"/>
      <c r="P13" s="535"/>
      <c r="Q13" s="536"/>
      <c r="R13" s="527">
        <v>31327</v>
      </c>
      <c r="S13" s="528"/>
      <c r="T13" s="528"/>
      <c r="U13" s="528"/>
      <c r="V13" s="529"/>
      <c r="W13" s="462" t="s">
        <v>130</v>
      </c>
      <c r="X13" s="463"/>
      <c r="Y13" s="463"/>
      <c r="Z13" s="463"/>
      <c r="AA13" s="463"/>
      <c r="AB13" s="453"/>
      <c r="AC13" s="497">
        <v>402</v>
      </c>
      <c r="AD13" s="498"/>
      <c r="AE13" s="498"/>
      <c r="AF13" s="498"/>
      <c r="AG13" s="537"/>
      <c r="AH13" s="497">
        <v>355</v>
      </c>
      <c r="AI13" s="498"/>
      <c r="AJ13" s="498"/>
      <c r="AK13" s="498"/>
      <c r="AL13" s="499"/>
      <c r="AM13" s="475" t="s">
        <v>131</v>
      </c>
      <c r="AN13" s="476"/>
      <c r="AO13" s="476"/>
      <c r="AP13" s="476"/>
      <c r="AQ13" s="476"/>
      <c r="AR13" s="476"/>
      <c r="AS13" s="476"/>
      <c r="AT13" s="477"/>
      <c r="AU13" s="478" t="s">
        <v>132</v>
      </c>
      <c r="AV13" s="479"/>
      <c r="AW13" s="479"/>
      <c r="AX13" s="479"/>
      <c r="AY13" s="480" t="s">
        <v>133</v>
      </c>
      <c r="AZ13" s="481"/>
      <c r="BA13" s="481"/>
      <c r="BB13" s="481"/>
      <c r="BC13" s="481"/>
      <c r="BD13" s="481"/>
      <c r="BE13" s="481"/>
      <c r="BF13" s="481"/>
      <c r="BG13" s="481"/>
      <c r="BH13" s="481"/>
      <c r="BI13" s="481"/>
      <c r="BJ13" s="481"/>
      <c r="BK13" s="481"/>
      <c r="BL13" s="481"/>
      <c r="BM13" s="482"/>
      <c r="BN13" s="446">
        <v>-283904</v>
      </c>
      <c r="BO13" s="447"/>
      <c r="BP13" s="447"/>
      <c r="BQ13" s="447"/>
      <c r="BR13" s="447"/>
      <c r="BS13" s="447"/>
      <c r="BT13" s="447"/>
      <c r="BU13" s="448"/>
      <c r="BV13" s="446">
        <v>-554434</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1.5</v>
      </c>
      <c r="CU13" s="444"/>
      <c r="CV13" s="444"/>
      <c r="CW13" s="444"/>
      <c r="CX13" s="444"/>
      <c r="CY13" s="444"/>
      <c r="CZ13" s="444"/>
      <c r="DA13" s="445"/>
      <c r="DB13" s="443">
        <v>1.1000000000000001</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135</v>
      </c>
      <c r="M14" s="525"/>
      <c r="N14" s="525"/>
      <c r="O14" s="525"/>
      <c r="P14" s="525"/>
      <c r="Q14" s="526"/>
      <c r="R14" s="527">
        <v>31729</v>
      </c>
      <c r="S14" s="528"/>
      <c r="T14" s="528"/>
      <c r="U14" s="528"/>
      <c r="V14" s="529"/>
      <c r="W14" s="436"/>
      <c r="X14" s="437"/>
      <c r="Y14" s="437"/>
      <c r="Z14" s="437"/>
      <c r="AA14" s="437"/>
      <c r="AB14" s="426"/>
      <c r="AC14" s="530">
        <v>3</v>
      </c>
      <c r="AD14" s="531"/>
      <c r="AE14" s="531"/>
      <c r="AF14" s="531"/>
      <c r="AG14" s="532"/>
      <c r="AH14" s="530">
        <v>2.6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t="s">
        <v>137</v>
      </c>
      <c r="CU14" s="542"/>
      <c r="CV14" s="542"/>
      <c r="CW14" s="542"/>
      <c r="CX14" s="542"/>
      <c r="CY14" s="542"/>
      <c r="CZ14" s="542"/>
      <c r="DA14" s="543"/>
      <c r="DB14" s="541" t="s">
        <v>120</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138</v>
      </c>
      <c r="N15" s="535"/>
      <c r="O15" s="535"/>
      <c r="P15" s="535"/>
      <c r="Q15" s="536"/>
      <c r="R15" s="527">
        <v>31570</v>
      </c>
      <c r="S15" s="528"/>
      <c r="T15" s="528"/>
      <c r="U15" s="528"/>
      <c r="V15" s="529"/>
      <c r="W15" s="462" t="s">
        <v>139</v>
      </c>
      <c r="X15" s="463"/>
      <c r="Y15" s="463"/>
      <c r="Z15" s="463"/>
      <c r="AA15" s="463"/>
      <c r="AB15" s="453"/>
      <c r="AC15" s="497">
        <v>2756</v>
      </c>
      <c r="AD15" s="498"/>
      <c r="AE15" s="498"/>
      <c r="AF15" s="498"/>
      <c r="AG15" s="537"/>
      <c r="AH15" s="497">
        <v>2739</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3280955</v>
      </c>
      <c r="BO15" s="410"/>
      <c r="BP15" s="410"/>
      <c r="BQ15" s="410"/>
      <c r="BR15" s="410"/>
      <c r="BS15" s="410"/>
      <c r="BT15" s="410"/>
      <c r="BU15" s="411"/>
      <c r="BV15" s="409">
        <v>3310810</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20.6</v>
      </c>
      <c r="AD16" s="531"/>
      <c r="AE16" s="531"/>
      <c r="AF16" s="531"/>
      <c r="AG16" s="532"/>
      <c r="AH16" s="530">
        <v>20.3</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5303967</v>
      </c>
      <c r="BO16" s="447"/>
      <c r="BP16" s="447"/>
      <c r="BQ16" s="447"/>
      <c r="BR16" s="447"/>
      <c r="BS16" s="447"/>
      <c r="BT16" s="447"/>
      <c r="BU16" s="448"/>
      <c r="BV16" s="446">
        <v>5347823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10193</v>
      </c>
      <c r="AD17" s="498"/>
      <c r="AE17" s="498"/>
      <c r="AF17" s="498"/>
      <c r="AG17" s="537"/>
      <c r="AH17" s="497">
        <v>10369</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4173267</v>
      </c>
      <c r="BO17" s="447"/>
      <c r="BP17" s="447"/>
      <c r="BQ17" s="447"/>
      <c r="BR17" s="447"/>
      <c r="BS17" s="447"/>
      <c r="BT17" s="447"/>
      <c r="BU17" s="448"/>
      <c r="BV17" s="446">
        <v>4219171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149</v>
      </c>
      <c r="C18" s="489"/>
      <c r="D18" s="489"/>
      <c r="E18" s="558"/>
      <c r="F18" s="558"/>
      <c r="G18" s="558"/>
      <c r="H18" s="558"/>
      <c r="I18" s="558"/>
      <c r="J18" s="558"/>
      <c r="K18" s="558"/>
      <c r="L18" s="559">
        <v>90.33</v>
      </c>
      <c r="M18" s="559"/>
      <c r="N18" s="559"/>
      <c r="O18" s="559"/>
      <c r="P18" s="559"/>
      <c r="Q18" s="559"/>
      <c r="R18" s="560"/>
      <c r="S18" s="560"/>
      <c r="T18" s="560"/>
      <c r="U18" s="560"/>
      <c r="V18" s="561"/>
      <c r="W18" s="464"/>
      <c r="X18" s="465"/>
      <c r="Y18" s="465"/>
      <c r="Z18" s="465"/>
      <c r="AA18" s="465"/>
      <c r="AB18" s="456"/>
      <c r="AC18" s="562">
        <v>76.3</v>
      </c>
      <c r="AD18" s="563"/>
      <c r="AE18" s="563"/>
      <c r="AF18" s="563"/>
      <c r="AG18" s="564"/>
      <c r="AH18" s="562">
        <v>77</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6081851</v>
      </c>
      <c r="BO18" s="447"/>
      <c r="BP18" s="447"/>
      <c r="BQ18" s="447"/>
      <c r="BR18" s="447"/>
      <c r="BS18" s="447"/>
      <c r="BT18" s="447"/>
      <c r="BU18" s="448"/>
      <c r="BV18" s="446">
        <v>5946467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151</v>
      </c>
      <c r="C19" s="489"/>
      <c r="D19" s="489"/>
      <c r="E19" s="558"/>
      <c r="F19" s="558"/>
      <c r="G19" s="558"/>
      <c r="H19" s="558"/>
      <c r="I19" s="558"/>
      <c r="J19" s="558"/>
      <c r="K19" s="558"/>
      <c r="L19" s="566">
        <v>341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7644955</v>
      </c>
      <c r="BO19" s="447"/>
      <c r="BP19" s="447"/>
      <c r="BQ19" s="447"/>
      <c r="BR19" s="447"/>
      <c r="BS19" s="447"/>
      <c r="BT19" s="447"/>
      <c r="BU19" s="448"/>
      <c r="BV19" s="446">
        <v>7949813</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153</v>
      </c>
      <c r="C20" s="489"/>
      <c r="D20" s="489"/>
      <c r="E20" s="558"/>
      <c r="F20" s="558"/>
      <c r="G20" s="558"/>
      <c r="H20" s="558"/>
      <c r="I20" s="558"/>
      <c r="J20" s="558"/>
      <c r="K20" s="558"/>
      <c r="L20" s="566">
        <v>10780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7645594</v>
      </c>
      <c r="BO23" s="447"/>
      <c r="BP23" s="447"/>
      <c r="BQ23" s="447"/>
      <c r="BR23" s="447"/>
      <c r="BS23" s="447"/>
      <c r="BT23" s="447"/>
      <c r="BU23" s="448"/>
      <c r="BV23" s="446">
        <v>7728833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162</v>
      </c>
      <c r="F24" s="476"/>
      <c r="G24" s="476"/>
      <c r="H24" s="476"/>
      <c r="I24" s="476"/>
      <c r="J24" s="476"/>
      <c r="K24" s="477"/>
      <c r="L24" s="497">
        <v>1</v>
      </c>
      <c r="M24" s="498"/>
      <c r="N24" s="498"/>
      <c r="O24" s="498"/>
      <c r="P24" s="537"/>
      <c r="Q24" s="497">
        <v>8600</v>
      </c>
      <c r="R24" s="498"/>
      <c r="S24" s="498"/>
      <c r="T24" s="498"/>
      <c r="U24" s="498"/>
      <c r="V24" s="537"/>
      <c r="W24" s="596"/>
      <c r="X24" s="584"/>
      <c r="Y24" s="585"/>
      <c r="Z24" s="496" t="s">
        <v>163</v>
      </c>
      <c r="AA24" s="476"/>
      <c r="AB24" s="476"/>
      <c r="AC24" s="476"/>
      <c r="AD24" s="476"/>
      <c r="AE24" s="476"/>
      <c r="AF24" s="476"/>
      <c r="AG24" s="477"/>
      <c r="AH24" s="497">
        <v>221</v>
      </c>
      <c r="AI24" s="498"/>
      <c r="AJ24" s="498"/>
      <c r="AK24" s="498"/>
      <c r="AL24" s="537"/>
      <c r="AM24" s="497">
        <v>700349</v>
      </c>
      <c r="AN24" s="498"/>
      <c r="AO24" s="498"/>
      <c r="AP24" s="498"/>
      <c r="AQ24" s="498"/>
      <c r="AR24" s="537"/>
      <c r="AS24" s="497">
        <v>3169</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6540890</v>
      </c>
      <c r="BO24" s="447"/>
      <c r="BP24" s="447"/>
      <c r="BQ24" s="447"/>
      <c r="BR24" s="447"/>
      <c r="BS24" s="447"/>
      <c r="BT24" s="447"/>
      <c r="BU24" s="448"/>
      <c r="BV24" s="446">
        <v>6585547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165</v>
      </c>
      <c r="F25" s="476"/>
      <c r="G25" s="476"/>
      <c r="H25" s="476"/>
      <c r="I25" s="476"/>
      <c r="J25" s="476"/>
      <c r="K25" s="477"/>
      <c r="L25" s="497">
        <v>1</v>
      </c>
      <c r="M25" s="498"/>
      <c r="N25" s="498"/>
      <c r="O25" s="498"/>
      <c r="P25" s="537"/>
      <c r="Q25" s="497">
        <v>7100</v>
      </c>
      <c r="R25" s="498"/>
      <c r="S25" s="498"/>
      <c r="T25" s="498"/>
      <c r="U25" s="498"/>
      <c r="V25" s="537"/>
      <c r="W25" s="596"/>
      <c r="X25" s="584"/>
      <c r="Y25" s="585"/>
      <c r="Z25" s="496" t="s">
        <v>166</v>
      </c>
      <c r="AA25" s="476"/>
      <c r="AB25" s="476"/>
      <c r="AC25" s="476"/>
      <c r="AD25" s="476"/>
      <c r="AE25" s="476"/>
      <c r="AF25" s="476"/>
      <c r="AG25" s="477"/>
      <c r="AH25" s="497">
        <v>43</v>
      </c>
      <c r="AI25" s="498"/>
      <c r="AJ25" s="498"/>
      <c r="AK25" s="498"/>
      <c r="AL25" s="537"/>
      <c r="AM25" s="497">
        <v>148264</v>
      </c>
      <c r="AN25" s="498"/>
      <c r="AO25" s="498"/>
      <c r="AP25" s="498"/>
      <c r="AQ25" s="498"/>
      <c r="AR25" s="537"/>
      <c r="AS25" s="497">
        <v>3448</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1134859</v>
      </c>
      <c r="BO25" s="410"/>
      <c r="BP25" s="410"/>
      <c r="BQ25" s="410"/>
      <c r="BR25" s="410"/>
      <c r="BS25" s="410"/>
      <c r="BT25" s="410"/>
      <c r="BU25" s="411"/>
      <c r="BV25" s="409">
        <v>863619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168</v>
      </c>
      <c r="F26" s="476"/>
      <c r="G26" s="476"/>
      <c r="H26" s="476"/>
      <c r="I26" s="476"/>
      <c r="J26" s="476"/>
      <c r="K26" s="477"/>
      <c r="L26" s="497">
        <v>1</v>
      </c>
      <c r="M26" s="498"/>
      <c r="N26" s="498"/>
      <c r="O26" s="498"/>
      <c r="P26" s="537"/>
      <c r="Q26" s="497">
        <v>6740</v>
      </c>
      <c r="R26" s="498"/>
      <c r="S26" s="498"/>
      <c r="T26" s="498"/>
      <c r="U26" s="498"/>
      <c r="V26" s="537"/>
      <c r="W26" s="596"/>
      <c r="X26" s="584"/>
      <c r="Y26" s="585"/>
      <c r="Z26" s="496" t="s">
        <v>169</v>
      </c>
      <c r="AA26" s="606"/>
      <c r="AB26" s="606"/>
      <c r="AC26" s="606"/>
      <c r="AD26" s="606"/>
      <c r="AE26" s="606"/>
      <c r="AF26" s="606"/>
      <c r="AG26" s="607"/>
      <c r="AH26" s="497">
        <v>20</v>
      </c>
      <c r="AI26" s="498"/>
      <c r="AJ26" s="498"/>
      <c r="AK26" s="498"/>
      <c r="AL26" s="537"/>
      <c r="AM26" s="497">
        <v>67400</v>
      </c>
      <c r="AN26" s="498"/>
      <c r="AO26" s="498"/>
      <c r="AP26" s="498"/>
      <c r="AQ26" s="498"/>
      <c r="AR26" s="537"/>
      <c r="AS26" s="497">
        <v>3370</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137</v>
      </c>
      <c r="BO26" s="447"/>
      <c r="BP26" s="447"/>
      <c r="BQ26" s="447"/>
      <c r="BR26" s="447"/>
      <c r="BS26" s="447"/>
      <c r="BT26" s="447"/>
      <c r="BU26" s="448"/>
      <c r="BV26" s="446" t="s">
        <v>120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171</v>
      </c>
      <c r="F27" s="476"/>
      <c r="G27" s="476"/>
      <c r="H27" s="476"/>
      <c r="I27" s="476"/>
      <c r="J27" s="476"/>
      <c r="K27" s="477"/>
      <c r="L27" s="497">
        <v>1</v>
      </c>
      <c r="M27" s="498"/>
      <c r="N27" s="498"/>
      <c r="O27" s="498"/>
      <c r="P27" s="537"/>
      <c r="Q27" s="497">
        <v>4040</v>
      </c>
      <c r="R27" s="498"/>
      <c r="S27" s="498"/>
      <c r="T27" s="498"/>
      <c r="U27" s="498"/>
      <c r="V27" s="537"/>
      <c r="W27" s="596"/>
      <c r="X27" s="584"/>
      <c r="Y27" s="585"/>
      <c r="Z27" s="496" t="s">
        <v>172</v>
      </c>
      <c r="AA27" s="476"/>
      <c r="AB27" s="476"/>
      <c r="AC27" s="476"/>
      <c r="AD27" s="476"/>
      <c r="AE27" s="476"/>
      <c r="AF27" s="476"/>
      <c r="AG27" s="477"/>
      <c r="AH27" s="497">
        <v>17</v>
      </c>
      <c r="AI27" s="498"/>
      <c r="AJ27" s="498"/>
      <c r="AK27" s="498"/>
      <c r="AL27" s="537"/>
      <c r="AM27" s="497">
        <v>56623</v>
      </c>
      <c r="AN27" s="498"/>
      <c r="AO27" s="498"/>
      <c r="AP27" s="498"/>
      <c r="AQ27" s="498"/>
      <c r="AR27" s="537"/>
      <c r="AS27" s="497">
        <v>3331</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t="s">
        <v>137</v>
      </c>
      <c r="BO27" s="620"/>
      <c r="BP27" s="620"/>
      <c r="BQ27" s="620"/>
      <c r="BR27" s="620"/>
      <c r="BS27" s="620"/>
      <c r="BT27" s="620"/>
      <c r="BU27" s="621"/>
      <c r="BV27" s="619" t="s">
        <v>137</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174</v>
      </c>
      <c r="F28" s="476"/>
      <c r="G28" s="476"/>
      <c r="H28" s="476"/>
      <c r="I28" s="476"/>
      <c r="J28" s="476"/>
      <c r="K28" s="477"/>
      <c r="L28" s="497">
        <v>1</v>
      </c>
      <c r="M28" s="498"/>
      <c r="N28" s="498"/>
      <c r="O28" s="498"/>
      <c r="P28" s="537"/>
      <c r="Q28" s="497">
        <v>3270</v>
      </c>
      <c r="R28" s="498"/>
      <c r="S28" s="498"/>
      <c r="T28" s="498"/>
      <c r="U28" s="498"/>
      <c r="V28" s="537"/>
      <c r="W28" s="596"/>
      <c r="X28" s="584"/>
      <c r="Y28" s="585"/>
      <c r="Z28" s="496" t="s">
        <v>175</v>
      </c>
      <c r="AA28" s="476"/>
      <c r="AB28" s="476"/>
      <c r="AC28" s="476"/>
      <c r="AD28" s="476"/>
      <c r="AE28" s="476"/>
      <c r="AF28" s="476"/>
      <c r="AG28" s="477"/>
      <c r="AH28" s="497" t="s">
        <v>137</v>
      </c>
      <c r="AI28" s="498"/>
      <c r="AJ28" s="498"/>
      <c r="AK28" s="498"/>
      <c r="AL28" s="537"/>
      <c r="AM28" s="497" t="s">
        <v>137</v>
      </c>
      <c r="AN28" s="498"/>
      <c r="AO28" s="498"/>
      <c r="AP28" s="498"/>
      <c r="AQ28" s="498"/>
      <c r="AR28" s="537"/>
      <c r="AS28" s="497" t="s">
        <v>137</v>
      </c>
      <c r="AT28" s="498"/>
      <c r="AU28" s="498"/>
      <c r="AV28" s="498"/>
      <c r="AW28" s="498"/>
      <c r="AX28" s="499"/>
      <c r="AY28" s="622" t="s">
        <v>176</v>
      </c>
      <c r="AZ28" s="623"/>
      <c r="BA28" s="623"/>
      <c r="BB28" s="624"/>
      <c r="BC28" s="406" t="s">
        <v>42</v>
      </c>
      <c r="BD28" s="407"/>
      <c r="BE28" s="407"/>
      <c r="BF28" s="407"/>
      <c r="BG28" s="407"/>
      <c r="BH28" s="407"/>
      <c r="BI28" s="407"/>
      <c r="BJ28" s="407"/>
      <c r="BK28" s="407"/>
      <c r="BL28" s="407"/>
      <c r="BM28" s="408"/>
      <c r="BN28" s="409">
        <v>2138831</v>
      </c>
      <c r="BO28" s="410"/>
      <c r="BP28" s="410"/>
      <c r="BQ28" s="410"/>
      <c r="BR28" s="410"/>
      <c r="BS28" s="410"/>
      <c r="BT28" s="410"/>
      <c r="BU28" s="411"/>
      <c r="BV28" s="409">
        <v>2523889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177</v>
      </c>
      <c r="F29" s="476"/>
      <c r="G29" s="476"/>
      <c r="H29" s="476"/>
      <c r="I29" s="476"/>
      <c r="J29" s="476"/>
      <c r="K29" s="477"/>
      <c r="L29" s="497">
        <v>14</v>
      </c>
      <c r="M29" s="498"/>
      <c r="N29" s="498"/>
      <c r="O29" s="498"/>
      <c r="P29" s="537"/>
      <c r="Q29" s="497">
        <v>3000</v>
      </c>
      <c r="R29" s="498"/>
      <c r="S29" s="498"/>
      <c r="T29" s="498"/>
      <c r="U29" s="498"/>
      <c r="V29" s="537"/>
      <c r="W29" s="597"/>
      <c r="X29" s="598"/>
      <c r="Y29" s="599"/>
      <c r="Z29" s="496" t="s">
        <v>178</v>
      </c>
      <c r="AA29" s="476"/>
      <c r="AB29" s="476"/>
      <c r="AC29" s="476"/>
      <c r="AD29" s="476"/>
      <c r="AE29" s="476"/>
      <c r="AF29" s="476"/>
      <c r="AG29" s="477"/>
      <c r="AH29" s="497">
        <v>238</v>
      </c>
      <c r="AI29" s="498"/>
      <c r="AJ29" s="498"/>
      <c r="AK29" s="498"/>
      <c r="AL29" s="537"/>
      <c r="AM29" s="497">
        <v>756972</v>
      </c>
      <c r="AN29" s="498"/>
      <c r="AO29" s="498"/>
      <c r="AP29" s="498"/>
      <c r="AQ29" s="498"/>
      <c r="AR29" s="537"/>
      <c r="AS29" s="497">
        <v>3181</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v>576797</v>
      </c>
      <c r="BO29" s="447"/>
      <c r="BP29" s="447"/>
      <c r="BQ29" s="447"/>
      <c r="BR29" s="447"/>
      <c r="BS29" s="447"/>
      <c r="BT29" s="447"/>
      <c r="BU29" s="448"/>
      <c r="BV29" s="446">
        <v>583232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100.9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1991298</v>
      </c>
      <c r="BO30" s="620"/>
      <c r="BP30" s="620"/>
      <c r="BQ30" s="620"/>
      <c r="BR30" s="620"/>
      <c r="BS30" s="620"/>
      <c r="BT30" s="620"/>
      <c r="BU30" s="621"/>
      <c r="BV30" s="619">
        <v>2041878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189</v>
      </c>
      <c r="V33" s="470"/>
      <c r="W33" s="435" t="s">
        <v>188</v>
      </c>
      <c r="X33" s="435"/>
      <c r="Y33" s="435"/>
      <c r="Z33" s="435"/>
      <c r="AA33" s="435"/>
      <c r="AB33" s="435"/>
      <c r="AC33" s="435"/>
      <c r="AD33" s="435"/>
      <c r="AE33" s="435"/>
      <c r="AF33" s="435"/>
      <c r="AG33" s="435"/>
      <c r="AH33" s="435"/>
      <c r="AI33" s="435"/>
      <c r="AJ33" s="435"/>
      <c r="AK33" s="435"/>
      <c r="AL33" s="195"/>
      <c r="AM33" s="470" t="s">
        <v>190</v>
      </c>
      <c r="AN33" s="470"/>
      <c r="AO33" s="435" t="s">
        <v>188</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189</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兵庫県市町村職員退職手当組合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いながわフレッシュパーク</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奨学金特別会計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IF('各会計、関係団体の財政状況及び健全化判断比率'!B33="","",'各会計、関係団体の財政状況及び健全化判断比率'!B33)</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兵庫県市町交通災害共済組合</v>
      </c>
      <c r="BZ35" s="633"/>
      <c r="CA35" s="633"/>
      <c r="CB35" s="633"/>
      <c r="CC35" s="633"/>
      <c r="CD35" s="633"/>
      <c r="CE35" s="633"/>
      <c r="CF35" s="633"/>
      <c r="CG35" s="633"/>
      <c r="CH35" s="633"/>
      <c r="CI35" s="633"/>
      <c r="CJ35" s="633"/>
      <c r="CK35" s="633"/>
      <c r="CL35" s="633"/>
      <c r="CM35" s="633"/>
      <c r="CN35" s="193"/>
      <c r="CO35" s="632">
        <f t="shared" ref="CO35:CO43" si="3">IF(CQ35="","",CO34+1)</f>
        <v>17</v>
      </c>
      <c r="CP35" s="632"/>
      <c r="CQ35" s="633" t="str">
        <f>IF('各会計、関係団体の財政状況及び健全化判断比率'!BS8="","",'各会計、関係団体の財政状況及び健全化判断比率'!BS8)</f>
        <v>兵庫県町土地開発公社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兵庫県町議会議員公務災害補償組合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農業共済特別会計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丹波少年自然の家事務組合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兵庫県後期高齢者医療広域連合（一般会計）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兵庫県後期高齢者医療広域連合（特別会計）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猪名川上流広域ごみ処理施設組合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ebuos5XG+61nsJlcJ4bG74F8PIRTIP6ItJf1a2j3VQmzwlPmxrDqdS68nO3wg3nuigja1Rw5K/dCUKTdeoIUUg==" saltValue="bdhqi9P5dEpn8/kfyUCEZ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24" t="s">
        <v>557</v>
      </c>
      <c r="D34" s="1224"/>
      <c r="E34" s="1225"/>
      <c r="F34" s="32">
        <v>4.6100000000000003</v>
      </c>
      <c r="G34" s="33">
        <v>6.27</v>
      </c>
      <c r="H34" s="33">
        <v>5.45</v>
      </c>
      <c r="I34" s="33">
        <v>1.95</v>
      </c>
      <c r="J34" s="34">
        <v>3.49</v>
      </c>
      <c r="K34" s="22"/>
      <c r="L34" s="22"/>
      <c r="M34" s="22"/>
      <c r="N34" s="22"/>
      <c r="O34" s="22"/>
      <c r="P34" s="22"/>
    </row>
    <row r="35" spans="1:16" ht="39" customHeight="1">
      <c r="A35" s="22"/>
      <c r="B35" s="35"/>
      <c r="C35" s="1218" t="s">
        <v>558</v>
      </c>
      <c r="D35" s="1219"/>
      <c r="E35" s="1220"/>
      <c r="F35" s="36">
        <v>3.65</v>
      </c>
      <c r="G35" s="37">
        <v>3.85</v>
      </c>
      <c r="H35" s="37">
        <v>2.15</v>
      </c>
      <c r="I35" s="37">
        <v>1.26</v>
      </c>
      <c r="J35" s="38">
        <v>3</v>
      </c>
      <c r="K35" s="22"/>
      <c r="L35" s="22"/>
      <c r="M35" s="22"/>
      <c r="N35" s="22"/>
      <c r="O35" s="22"/>
      <c r="P35" s="22"/>
    </row>
    <row r="36" spans="1:16" ht="39" customHeight="1">
      <c r="A36" s="22"/>
      <c r="B36" s="35"/>
      <c r="C36" s="1218" t="s">
        <v>559</v>
      </c>
      <c r="D36" s="1219"/>
      <c r="E36" s="1220"/>
      <c r="F36" s="36">
        <v>6.14</v>
      </c>
      <c r="G36" s="37">
        <v>4.51</v>
      </c>
      <c r="H36" s="37">
        <v>3.97</v>
      </c>
      <c r="I36" s="37">
        <v>1.25</v>
      </c>
      <c r="J36" s="38">
        <v>2.1800000000000002</v>
      </c>
      <c r="K36" s="22"/>
      <c r="L36" s="22"/>
      <c r="M36" s="22"/>
      <c r="N36" s="22"/>
      <c r="O36" s="22"/>
      <c r="P36" s="22"/>
    </row>
    <row r="37" spans="1:16" ht="39" customHeight="1">
      <c r="A37" s="22"/>
      <c r="B37" s="35"/>
      <c r="C37" s="1218" t="s">
        <v>560</v>
      </c>
      <c r="D37" s="1219"/>
      <c r="E37" s="1220"/>
      <c r="F37" s="36">
        <v>3.19</v>
      </c>
      <c r="G37" s="37">
        <v>2.79</v>
      </c>
      <c r="H37" s="37">
        <v>2.19</v>
      </c>
      <c r="I37" s="37">
        <v>2.82</v>
      </c>
      <c r="J37" s="38">
        <v>1.98</v>
      </c>
      <c r="K37" s="22"/>
      <c r="L37" s="22"/>
      <c r="M37" s="22"/>
      <c r="N37" s="22"/>
      <c r="O37" s="22"/>
      <c r="P37" s="22"/>
    </row>
    <row r="38" spans="1:16" ht="39" customHeight="1">
      <c r="A38" s="22"/>
      <c r="B38" s="35"/>
      <c r="C38" s="1218" t="s">
        <v>561</v>
      </c>
      <c r="D38" s="1219"/>
      <c r="E38" s="1220"/>
      <c r="F38" s="36">
        <v>0.88</v>
      </c>
      <c r="G38" s="37">
        <v>1.19</v>
      </c>
      <c r="H38" s="37">
        <v>1.83</v>
      </c>
      <c r="I38" s="37">
        <v>0.66</v>
      </c>
      <c r="J38" s="38">
        <v>1.23</v>
      </c>
      <c r="K38" s="22"/>
      <c r="L38" s="22"/>
      <c r="M38" s="22"/>
      <c r="N38" s="22"/>
      <c r="O38" s="22"/>
      <c r="P38" s="22"/>
    </row>
    <row r="39" spans="1:16" ht="39" customHeight="1">
      <c r="A39" s="22"/>
      <c r="B39" s="35"/>
      <c r="C39" s="1218" t="s">
        <v>562</v>
      </c>
      <c r="D39" s="1219"/>
      <c r="E39" s="1220"/>
      <c r="F39" s="36">
        <v>0.21</v>
      </c>
      <c r="G39" s="37">
        <v>0.18</v>
      </c>
      <c r="H39" s="37">
        <v>0.17</v>
      </c>
      <c r="I39" s="37">
        <v>0.19</v>
      </c>
      <c r="J39" s="38">
        <v>0.18</v>
      </c>
      <c r="K39" s="22"/>
      <c r="L39" s="22"/>
      <c r="M39" s="22"/>
      <c r="N39" s="22"/>
      <c r="O39" s="22"/>
      <c r="P39" s="22"/>
    </row>
    <row r="40" spans="1:16" ht="39" customHeight="1">
      <c r="A40" s="22"/>
      <c r="B40" s="35"/>
      <c r="C40" s="1218" t="s">
        <v>563</v>
      </c>
      <c r="D40" s="1219"/>
      <c r="E40" s="1220"/>
      <c r="F40" s="36">
        <v>0.18</v>
      </c>
      <c r="G40" s="37">
        <v>0.17</v>
      </c>
      <c r="H40" s="37">
        <v>0.16</v>
      </c>
      <c r="I40" s="37">
        <v>0.16</v>
      </c>
      <c r="J40" s="38">
        <v>0.15</v>
      </c>
      <c r="K40" s="22"/>
      <c r="L40" s="22"/>
      <c r="M40" s="22"/>
      <c r="N40" s="22"/>
      <c r="O40" s="22"/>
      <c r="P40" s="22"/>
    </row>
    <row r="41" spans="1:16" ht="39" customHeight="1">
      <c r="A41" s="22"/>
      <c r="B41" s="35"/>
      <c r="C41" s="1218" t="s">
        <v>564</v>
      </c>
      <c r="D41" s="1219"/>
      <c r="E41" s="1220"/>
      <c r="F41" s="36">
        <v>0</v>
      </c>
      <c r="G41" s="37">
        <v>0</v>
      </c>
      <c r="H41" s="37">
        <v>0</v>
      </c>
      <c r="I41" s="37">
        <v>0</v>
      </c>
      <c r="J41" s="38">
        <v>0</v>
      </c>
      <c r="K41" s="22"/>
      <c r="L41" s="22"/>
      <c r="M41" s="22"/>
      <c r="N41" s="22"/>
      <c r="O41" s="22"/>
      <c r="P41" s="22"/>
    </row>
    <row r="42" spans="1:16" ht="39" customHeight="1">
      <c r="A42" s="22"/>
      <c r="B42" s="39"/>
      <c r="C42" s="1218" t="s">
        <v>565</v>
      </c>
      <c r="D42" s="1219"/>
      <c r="E42" s="1220"/>
      <c r="F42" s="36" t="s">
        <v>506</v>
      </c>
      <c r="G42" s="37" t="s">
        <v>506</v>
      </c>
      <c r="H42" s="37" t="s">
        <v>506</v>
      </c>
      <c r="I42" s="37" t="s">
        <v>506</v>
      </c>
      <c r="J42" s="38" t="s">
        <v>506</v>
      </c>
      <c r="K42" s="22"/>
      <c r="L42" s="22"/>
      <c r="M42" s="22"/>
      <c r="N42" s="22"/>
      <c r="O42" s="22"/>
      <c r="P42" s="22"/>
    </row>
    <row r="43" spans="1:16" ht="39" customHeight="1" thickBot="1">
      <c r="A43" s="22"/>
      <c r="B43" s="40"/>
      <c r="C43" s="1221" t="s">
        <v>566</v>
      </c>
      <c r="D43" s="1222"/>
      <c r="E43" s="1223"/>
      <c r="F43" s="41" t="s">
        <v>506</v>
      </c>
      <c r="G43" s="42" t="s">
        <v>506</v>
      </c>
      <c r="H43" s="42" t="s">
        <v>506</v>
      </c>
      <c r="I43" s="42" t="s">
        <v>506</v>
      </c>
      <c r="J43" s="43" t="s">
        <v>506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s4Y+Njv0tBozkfsxFJo7ggMDfQyXdTFXfEVgmONDU4tk/NFqktnL+3D20x6xvjIXVZBkf7I4SXu2Ot5tqj76g==" saltValue="obUTV1EHPFsGfa5PhtdL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34" t="s">
        <v>11</v>
      </c>
      <c r="C45" s="1235"/>
      <c r="D45" s="58"/>
      <c r="E45" s="1240" t="s">
        <v>12</v>
      </c>
      <c r="F45" s="1240"/>
      <c r="G45" s="1240"/>
      <c r="H45" s="1240"/>
      <c r="I45" s="1240"/>
      <c r="J45" s="1241"/>
      <c r="K45" s="59">
        <v>806</v>
      </c>
      <c r="L45" s="60">
        <v>713</v>
      </c>
      <c r="M45" s="60">
        <v>678</v>
      </c>
      <c r="N45" s="60">
        <v>672</v>
      </c>
      <c r="O45" s="61">
        <v>703</v>
      </c>
      <c r="P45" s="48"/>
      <c r="Q45" s="48"/>
      <c r="R45" s="48"/>
      <c r="S45" s="48"/>
      <c r="T45" s="48"/>
      <c r="U45" s="48"/>
    </row>
    <row r="46" spans="1:21" ht="30.75" customHeight="1">
      <c r="A46" s="48"/>
      <c r="B46" s="1236"/>
      <c r="C46" s="1237"/>
      <c r="D46" s="62"/>
      <c r="E46" s="1228" t="s">
        <v>13</v>
      </c>
      <c r="F46" s="1228"/>
      <c r="G46" s="1228"/>
      <c r="H46" s="1228"/>
      <c r="I46" s="1228"/>
      <c r="J46" s="1229"/>
      <c r="K46" s="63" t="s">
        <v>506</v>
      </c>
      <c r="L46" s="64" t="s">
        <v>506</v>
      </c>
      <c r="M46" s="64" t="s">
        <v>506</v>
      </c>
      <c r="N46" s="64" t="s">
        <v>506</v>
      </c>
      <c r="O46" s="65" t="s">
        <v>506</v>
      </c>
      <c r="P46" s="48"/>
      <c r="Q46" s="48"/>
      <c r="R46" s="48"/>
      <c r="S46" s="48"/>
      <c r="T46" s="48"/>
      <c r="U46" s="48"/>
    </row>
    <row r="47" spans="1:21" ht="30.75" customHeight="1">
      <c r="A47" s="48"/>
      <c r="B47" s="1236"/>
      <c r="C47" s="1237"/>
      <c r="D47" s="62"/>
      <c r="E47" s="1228" t="s">
        <v>14</v>
      </c>
      <c r="F47" s="1228"/>
      <c r="G47" s="1228"/>
      <c r="H47" s="1228"/>
      <c r="I47" s="1228"/>
      <c r="J47" s="1229"/>
      <c r="K47" s="63" t="s">
        <v>506</v>
      </c>
      <c r="L47" s="64" t="s">
        <v>506</v>
      </c>
      <c r="M47" s="64" t="s">
        <v>506</v>
      </c>
      <c r="N47" s="64" t="s">
        <v>506</v>
      </c>
      <c r="O47" s="65" t="s">
        <v>506</v>
      </c>
      <c r="P47" s="48"/>
      <c r="Q47" s="48"/>
      <c r="R47" s="48"/>
      <c r="S47" s="48"/>
      <c r="T47" s="48"/>
      <c r="U47" s="48"/>
    </row>
    <row r="48" spans="1:21" ht="30.75" customHeight="1">
      <c r="A48" s="48"/>
      <c r="B48" s="1236"/>
      <c r="C48" s="1237"/>
      <c r="D48" s="62"/>
      <c r="E48" s="1228" t="s">
        <v>15</v>
      </c>
      <c r="F48" s="1228"/>
      <c r="G48" s="1228"/>
      <c r="H48" s="1228"/>
      <c r="I48" s="1228"/>
      <c r="J48" s="1229"/>
      <c r="K48" s="63">
        <v>236</v>
      </c>
      <c r="L48" s="64">
        <v>250</v>
      </c>
      <c r="M48" s="64">
        <v>239</v>
      </c>
      <c r="N48" s="64">
        <v>245</v>
      </c>
      <c r="O48" s="65">
        <v>239</v>
      </c>
      <c r="P48" s="48"/>
      <c r="Q48" s="48"/>
      <c r="R48" s="48"/>
      <c r="S48" s="48"/>
      <c r="T48" s="48"/>
      <c r="U48" s="48"/>
    </row>
    <row r="49" spans="1:21" ht="30.75" customHeight="1">
      <c r="A49" s="48"/>
      <c r="B49" s="1236"/>
      <c r="C49" s="1237"/>
      <c r="D49" s="62"/>
      <c r="E49" s="1228" t="s">
        <v>16</v>
      </c>
      <c r="F49" s="1228"/>
      <c r="G49" s="1228"/>
      <c r="H49" s="1228"/>
      <c r="I49" s="1228"/>
      <c r="J49" s="1229"/>
      <c r="K49" s="63">
        <v>189</v>
      </c>
      <c r="L49" s="64">
        <v>189</v>
      </c>
      <c r="M49" s="64">
        <v>189</v>
      </c>
      <c r="N49" s="64">
        <v>189</v>
      </c>
      <c r="O49" s="65">
        <v>189</v>
      </c>
      <c r="P49" s="48"/>
      <c r="Q49" s="48"/>
      <c r="R49" s="48"/>
      <c r="S49" s="48"/>
      <c r="T49" s="48"/>
      <c r="U49" s="48"/>
    </row>
    <row r="50" spans="1:21" ht="30.75" customHeight="1">
      <c r="A50" s="48"/>
      <c r="B50" s="1236"/>
      <c r="C50" s="1237"/>
      <c r="D50" s="62"/>
      <c r="E50" s="1228" t="s">
        <v>17</v>
      </c>
      <c r="F50" s="1228"/>
      <c r="G50" s="1228"/>
      <c r="H50" s="1228"/>
      <c r="I50" s="1228"/>
      <c r="J50" s="1229"/>
      <c r="K50" s="63">
        <v>1</v>
      </c>
      <c r="L50" s="64">
        <v>0</v>
      </c>
      <c r="M50" s="64">
        <v>0</v>
      </c>
      <c r="N50" s="64">
        <v>1</v>
      </c>
      <c r="O50" s="65">
        <v>1</v>
      </c>
      <c r="P50" s="48"/>
      <c r="Q50" s="48"/>
      <c r="R50" s="48"/>
      <c r="S50" s="48"/>
      <c r="T50" s="48"/>
      <c r="U50" s="48"/>
    </row>
    <row r="51" spans="1:21" ht="30.75" customHeight="1">
      <c r="A51" s="48"/>
      <c r="B51" s="1238"/>
      <c r="C51" s="1239"/>
      <c r="D51" s="66"/>
      <c r="E51" s="1228" t="s">
        <v>18</v>
      </c>
      <c r="F51" s="1228"/>
      <c r="G51" s="1228"/>
      <c r="H51" s="1228"/>
      <c r="I51" s="1228"/>
      <c r="J51" s="1229"/>
      <c r="K51" s="63" t="s">
        <v>506</v>
      </c>
      <c r="L51" s="64" t="s">
        <v>506</v>
      </c>
      <c r="M51" s="64" t="s">
        <v>506</v>
      </c>
      <c r="N51" s="64" t="s">
        <v>506</v>
      </c>
      <c r="O51" s="65" t="s">
        <v>506</v>
      </c>
      <c r="P51" s="48"/>
      <c r="Q51" s="48"/>
      <c r="R51" s="48"/>
      <c r="S51" s="48"/>
      <c r="T51" s="48"/>
      <c r="U51" s="48"/>
    </row>
    <row r="52" spans="1:21" ht="30.75" customHeight="1">
      <c r="A52" s="48"/>
      <c r="B52" s="1226" t="s">
        <v>19</v>
      </c>
      <c r="C52" s="1227"/>
      <c r="D52" s="66"/>
      <c r="E52" s="1228" t="s">
        <v>20</v>
      </c>
      <c r="F52" s="1228"/>
      <c r="G52" s="1228"/>
      <c r="H52" s="1228"/>
      <c r="I52" s="1228"/>
      <c r="J52" s="1229"/>
      <c r="K52" s="63">
        <v>1107</v>
      </c>
      <c r="L52" s="64">
        <v>1126</v>
      </c>
      <c r="M52" s="64">
        <v>1065</v>
      </c>
      <c r="N52" s="64">
        <v>982</v>
      </c>
      <c r="O52" s="65">
        <v>1033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125</v>
      </c>
      <c r="L53" s="69">
        <v>26</v>
      </c>
      <c r="M53" s="69">
        <v>41</v>
      </c>
      <c r="N53" s="69">
        <v>125</v>
      </c>
      <c r="O53" s="70">
        <v>99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AA51hpuFXLbrWC8e13ucXJeB4wC+h3oHiOhMWi5UFTdYKygKYcySs/r2Cjn990uPY9hVdYOPJrWyL/K4NnmFw==" saltValue="1EcVnVwPF25ENjlyfJiYx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549</v>
      </c>
      <c r="J40" s="79" t="s">
        <v>550</v>
      </c>
      <c r="K40" s="79" t="s">
        <v>551</v>
      </c>
      <c r="L40" s="79" t="s">
        <v>552</v>
      </c>
      <c r="M40" s="80" t="s">
        <v>553</v>
      </c>
    </row>
    <row r="41" spans="2:13" ht="27.75" customHeight="1">
      <c r="B41" s="1242" t="s">
        <v>24</v>
      </c>
      <c r="C41" s="1243"/>
      <c r="D41" s="81"/>
      <c r="E41" s="1248" t="s">
        <v>25</v>
      </c>
      <c r="F41" s="1248"/>
      <c r="G41" s="1248"/>
      <c r="H41" s="1249"/>
      <c r="I41" s="82">
        <v>7095</v>
      </c>
      <c r="J41" s="83">
        <v>7363</v>
      </c>
      <c r="K41" s="83">
        <v>7604</v>
      </c>
      <c r="L41" s="83">
        <v>7729</v>
      </c>
      <c r="M41" s="84">
        <v>7646</v>
      </c>
    </row>
    <row r="42" spans="2:13" ht="27.75" customHeight="1">
      <c r="B42" s="1244"/>
      <c r="C42" s="1245"/>
      <c r="D42" s="85"/>
      <c r="E42" s="1250" t="s">
        <v>26</v>
      </c>
      <c r="F42" s="1250"/>
      <c r="G42" s="1250"/>
      <c r="H42" s="1251"/>
      <c r="I42" s="86">
        <v>22</v>
      </c>
      <c r="J42" s="87">
        <v>765</v>
      </c>
      <c r="K42" s="87">
        <v>687</v>
      </c>
      <c r="L42" s="87">
        <v>610</v>
      </c>
      <c r="M42" s="88">
        <v>534</v>
      </c>
    </row>
    <row r="43" spans="2:13" ht="27.75" customHeight="1">
      <c r="B43" s="1244"/>
      <c r="C43" s="1245"/>
      <c r="D43" s="85"/>
      <c r="E43" s="1250" t="s">
        <v>27</v>
      </c>
      <c r="F43" s="1250"/>
      <c r="G43" s="1250"/>
      <c r="H43" s="1251"/>
      <c r="I43" s="86">
        <v>2552</v>
      </c>
      <c r="J43" s="87">
        <v>2382</v>
      </c>
      <c r="K43" s="87">
        <v>2201</v>
      </c>
      <c r="L43" s="87">
        <v>2028</v>
      </c>
      <c r="M43" s="88">
        <v>2165</v>
      </c>
    </row>
    <row r="44" spans="2:13" ht="27.75" customHeight="1">
      <c r="B44" s="1244"/>
      <c r="C44" s="1245"/>
      <c r="D44" s="85"/>
      <c r="E44" s="1250" t="s">
        <v>28</v>
      </c>
      <c r="F44" s="1250"/>
      <c r="G44" s="1250"/>
      <c r="H44" s="1251"/>
      <c r="I44" s="86">
        <v>1485</v>
      </c>
      <c r="J44" s="87">
        <v>1318</v>
      </c>
      <c r="K44" s="87">
        <v>1149</v>
      </c>
      <c r="L44" s="87">
        <v>977</v>
      </c>
      <c r="M44" s="88">
        <v>803</v>
      </c>
    </row>
    <row r="45" spans="2:13" ht="27.75" customHeight="1">
      <c r="B45" s="1244"/>
      <c r="C45" s="1245"/>
      <c r="D45" s="85"/>
      <c r="E45" s="1250" t="s">
        <v>29</v>
      </c>
      <c r="F45" s="1250"/>
      <c r="G45" s="1250"/>
      <c r="H45" s="1251"/>
      <c r="I45" s="86" t="s">
        <v>506</v>
      </c>
      <c r="J45" s="87" t="s">
        <v>506</v>
      </c>
      <c r="K45" s="87" t="s">
        <v>506</v>
      </c>
      <c r="L45" s="87" t="s">
        <v>506</v>
      </c>
      <c r="M45" s="88" t="s">
        <v>506</v>
      </c>
    </row>
    <row r="46" spans="2:13" ht="27.75" customHeight="1">
      <c r="B46" s="1244"/>
      <c r="C46" s="1245"/>
      <c r="D46" s="89"/>
      <c r="E46" s="1250" t="s">
        <v>30</v>
      </c>
      <c r="F46" s="1250"/>
      <c r="G46" s="1250"/>
      <c r="H46" s="1251"/>
      <c r="I46" s="86">
        <v>6</v>
      </c>
      <c r="J46" s="87">
        <v>5</v>
      </c>
      <c r="K46" s="87">
        <v>4</v>
      </c>
      <c r="L46" s="87">
        <v>4</v>
      </c>
      <c r="M46" s="88">
        <v>3</v>
      </c>
    </row>
    <row r="47" spans="2:13" ht="27.75" customHeight="1">
      <c r="B47" s="1244"/>
      <c r="C47" s="1245"/>
      <c r="D47" s="90"/>
      <c r="E47" s="1252" t="s">
        <v>31</v>
      </c>
      <c r="F47" s="1253"/>
      <c r="G47" s="1253"/>
      <c r="H47" s="1254"/>
      <c r="I47" s="86" t="s">
        <v>506</v>
      </c>
      <c r="J47" s="87" t="s">
        <v>506</v>
      </c>
      <c r="K47" s="87" t="s">
        <v>506</v>
      </c>
      <c r="L47" s="87" t="s">
        <v>506</v>
      </c>
      <c r="M47" s="88" t="s">
        <v>506</v>
      </c>
    </row>
    <row r="48" spans="2:13" ht="27.75" customHeight="1">
      <c r="B48" s="1244"/>
      <c r="C48" s="1245"/>
      <c r="D48" s="85"/>
      <c r="E48" s="1250" t="s">
        <v>32</v>
      </c>
      <c r="F48" s="1250"/>
      <c r="G48" s="1250"/>
      <c r="H48" s="1251"/>
      <c r="I48" s="86" t="s">
        <v>506</v>
      </c>
      <c r="J48" s="87" t="s">
        <v>506</v>
      </c>
      <c r="K48" s="87" t="s">
        <v>506</v>
      </c>
      <c r="L48" s="87" t="s">
        <v>506</v>
      </c>
      <c r="M48" s="88" t="s">
        <v>506</v>
      </c>
    </row>
    <row r="49" spans="2:13" ht="27.75" customHeight="1">
      <c r="B49" s="1246"/>
      <c r="C49" s="1247"/>
      <c r="D49" s="85"/>
      <c r="E49" s="1250" t="s">
        <v>33</v>
      </c>
      <c r="F49" s="1250"/>
      <c r="G49" s="1250"/>
      <c r="H49" s="1251"/>
      <c r="I49" s="86" t="s">
        <v>506</v>
      </c>
      <c r="J49" s="87" t="s">
        <v>506</v>
      </c>
      <c r="K49" s="87" t="s">
        <v>506</v>
      </c>
      <c r="L49" s="87" t="s">
        <v>506</v>
      </c>
      <c r="M49" s="88" t="s">
        <v>506</v>
      </c>
    </row>
    <row r="50" spans="2:13" ht="27.75" customHeight="1">
      <c r="B50" s="1255" t="s">
        <v>34</v>
      </c>
      <c r="C50" s="1256"/>
      <c r="D50" s="91"/>
      <c r="E50" s="1250" t="s">
        <v>35</v>
      </c>
      <c r="F50" s="1250"/>
      <c r="G50" s="1250"/>
      <c r="H50" s="1251"/>
      <c r="I50" s="86">
        <v>6297</v>
      </c>
      <c r="J50" s="87">
        <v>6024</v>
      </c>
      <c r="K50" s="87">
        <v>6300</v>
      </c>
      <c r="L50" s="87">
        <v>6129</v>
      </c>
      <c r="M50" s="88">
        <v>5801</v>
      </c>
    </row>
    <row r="51" spans="2:13" ht="27.75" customHeight="1">
      <c r="B51" s="1244"/>
      <c r="C51" s="1245"/>
      <c r="D51" s="85"/>
      <c r="E51" s="1250" t="s">
        <v>36</v>
      </c>
      <c r="F51" s="1250"/>
      <c r="G51" s="1250"/>
      <c r="H51" s="1251"/>
      <c r="I51" s="86">
        <v>924</v>
      </c>
      <c r="J51" s="87">
        <v>891</v>
      </c>
      <c r="K51" s="87">
        <v>866</v>
      </c>
      <c r="L51" s="87">
        <v>650</v>
      </c>
      <c r="M51" s="88">
        <v>627</v>
      </c>
    </row>
    <row r="52" spans="2:13" ht="27.75" customHeight="1">
      <c r="B52" s="1246"/>
      <c r="C52" s="1247"/>
      <c r="D52" s="85"/>
      <c r="E52" s="1250" t="s">
        <v>37</v>
      </c>
      <c r="F52" s="1250"/>
      <c r="G52" s="1250"/>
      <c r="H52" s="1251"/>
      <c r="I52" s="86">
        <v>10913</v>
      </c>
      <c r="J52" s="87">
        <v>10690</v>
      </c>
      <c r="K52" s="87">
        <v>10627</v>
      </c>
      <c r="L52" s="87">
        <v>10410</v>
      </c>
      <c r="M52" s="88">
        <v>9944</v>
      </c>
    </row>
    <row r="53" spans="2:13" ht="27.75" customHeight="1" thickBot="1">
      <c r="B53" s="1257" t="s">
        <v>38</v>
      </c>
      <c r="C53" s="1258"/>
      <c r="D53" s="92"/>
      <c r="E53" s="1259" t="s">
        <v>39</v>
      </c>
      <c r="F53" s="1259"/>
      <c r="G53" s="1259"/>
      <c r="H53" s="1260"/>
      <c r="I53" s="93">
        <v>-6975</v>
      </c>
      <c r="J53" s="94">
        <v>-5772</v>
      </c>
      <c r="K53" s="94">
        <v>-6148</v>
      </c>
      <c r="L53" s="94">
        <v>-5843</v>
      </c>
      <c r="M53" s="95">
        <v>-5220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4iqV7ulPkQYO1mBYn3I/u9ddhLl/SQ7Q9pS/CUaxCvrewyahAp7YojKF1TlxK+6VGTaAuHGMqPDxgYwLgttpw==" saltValue="Zra3kM2KVnIaSaCT1VlV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40" zoomScaleNormal="4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551</v>
      </c>
      <c r="G54" s="104" t="s">
        <v>552</v>
      </c>
      <c r="H54" s="105" t="s">
        <v>553</v>
      </c>
    </row>
    <row r="55" spans="2:8" ht="52.5" customHeight="1">
      <c r="B55" s="106"/>
      <c r="C55" s="1269" t="s">
        <v>42</v>
      </c>
      <c r="D55" s="1269"/>
      <c r="E55" s="1270"/>
      <c r="F55" s="107">
        <v>2840</v>
      </c>
      <c r="G55" s="107">
        <v>2524</v>
      </c>
      <c r="H55" s="108">
        <v>2139</v>
      </c>
    </row>
    <row r="56" spans="2:8" ht="52.5" customHeight="1">
      <c r="B56" s="109"/>
      <c r="C56" s="1271" t="s">
        <v>43</v>
      </c>
      <c r="D56" s="1271"/>
      <c r="E56" s="1272"/>
      <c r="F56" s="110">
        <v>592</v>
      </c>
      <c r="G56" s="110">
        <v>583</v>
      </c>
      <c r="H56" s="111">
        <v>577</v>
      </c>
    </row>
    <row r="57" spans="2:8" ht="53.25" customHeight="1">
      <c r="B57" s="109"/>
      <c r="C57" s="1273" t="s">
        <v>44</v>
      </c>
      <c r="D57" s="1273"/>
      <c r="E57" s="1274"/>
      <c r="F57" s="112">
        <v>2067</v>
      </c>
      <c r="G57" s="112">
        <v>2042</v>
      </c>
      <c r="H57" s="113">
        <v>1991</v>
      </c>
    </row>
    <row r="58" spans="2:8" ht="45.75" customHeight="1">
      <c r="B58" s="114"/>
      <c r="C58" s="1261" t="s">
        <v>578</v>
      </c>
      <c r="D58" s="1262"/>
      <c r="E58" s="1263"/>
      <c r="F58" s="115">
        <v>1763</v>
      </c>
      <c r="G58" s="115">
        <v>1753</v>
      </c>
      <c r="H58" s="116">
        <v>1715</v>
      </c>
    </row>
    <row r="59" spans="2:8" ht="45.75" customHeight="1">
      <c r="B59" s="114"/>
      <c r="C59" s="1261" t="s">
        <v>579</v>
      </c>
      <c r="D59" s="1262"/>
      <c r="E59" s="1263"/>
      <c r="F59" s="115">
        <v>207</v>
      </c>
      <c r="G59" s="115">
        <v>208</v>
      </c>
      <c r="H59" s="116">
        <v>209</v>
      </c>
    </row>
    <row r="60" spans="2:8" ht="45.75" customHeight="1">
      <c r="B60" s="114"/>
      <c r="C60" s="1261" t="s">
        <v>580</v>
      </c>
      <c r="D60" s="1262"/>
      <c r="E60" s="1263"/>
      <c r="F60" s="115">
        <v>88</v>
      </c>
      <c r="G60" s="115">
        <v>81</v>
      </c>
      <c r="H60" s="116">
        <v>67</v>
      </c>
    </row>
    <row r="61" spans="2:8" ht="45.75" customHeight="1">
      <c r="B61" s="114"/>
      <c r="C61" s="1261" t="s">
        <v>581</v>
      </c>
      <c r="D61" s="1262"/>
      <c r="E61" s="1263"/>
      <c r="F61" s="115">
        <v>9</v>
      </c>
      <c r="G61" s="115">
        <v>0</v>
      </c>
      <c r="H61" s="116">
        <v>0</v>
      </c>
    </row>
    <row r="62" spans="2:8" ht="45.75" customHeight="1" thickBot="1">
      <c r="B62" s="117"/>
      <c r="C62" s="1264"/>
      <c r="D62" s="1265"/>
      <c r="E62" s="1266"/>
      <c r="F62" s="118"/>
      <c r="G62" s="118"/>
      <c r="H62" s="119"/>
    </row>
    <row r="63" spans="2:8" ht="52.5" customHeight="1" thickBot="1">
      <c r="B63" s="120"/>
      <c r="C63" s="1267" t="s">
        <v>45</v>
      </c>
      <c r="D63" s="1267"/>
      <c r="E63" s="1268"/>
      <c r="F63" s="121">
        <v>5499</v>
      </c>
      <c r="G63" s="121">
        <v>5149</v>
      </c>
      <c r="H63" s="122">
        <v>4707</v>
      </c>
    </row>
    <row r="64" spans="2:8" ht="15" customHeight="1"/>
    <row r="65" ht="0" hidden="1" customHeight="1"/>
    <row r="66" ht="0" hidden="1" customHeight="1"/>
  </sheetData>
  <sheetProtection algorithmName="SHA-512" hashValue="coPkm6bcWj9TmEu97FhXSygMvhZg7A0Zyp4M2g7MsK2vGXyJHYnhABxjIAfXWvSCHJ4CaYmqy6vFiGOBGRNOkA==" saltValue="WGTRmh9UhmnrHWH4JlJ/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585</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586</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549</v>
      </c>
      <c r="BQ50" s="1280"/>
      <c r="BR50" s="1280"/>
      <c r="BS50" s="1280"/>
      <c r="BT50" s="1280"/>
      <c r="BU50" s="1280"/>
      <c r="BV50" s="1280"/>
      <c r="BW50" s="1280"/>
      <c r="BX50" s="1280" t="s">
        <v>550</v>
      </c>
      <c r="BY50" s="1280"/>
      <c r="BZ50" s="1280"/>
      <c r="CA50" s="1280"/>
      <c r="CB50" s="1280"/>
      <c r="CC50" s="1280"/>
      <c r="CD50" s="1280"/>
      <c r="CE50" s="1280"/>
      <c r="CF50" s="1280" t="s">
        <v>551</v>
      </c>
      <c r="CG50" s="1280"/>
      <c r="CH50" s="1280"/>
      <c r="CI50" s="1280"/>
      <c r="CJ50" s="1280"/>
      <c r="CK50" s="1280"/>
      <c r="CL50" s="1280"/>
      <c r="CM50" s="1280"/>
      <c r="CN50" s="1280" t="s">
        <v>552</v>
      </c>
      <c r="CO50" s="1280"/>
      <c r="CP50" s="1280"/>
      <c r="CQ50" s="1280"/>
      <c r="CR50" s="1280"/>
      <c r="CS50" s="1280"/>
      <c r="CT50" s="1280"/>
      <c r="CU50" s="1280"/>
      <c r="CV50" s="1280" t="s">
        <v>553</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587</v>
      </c>
      <c r="AO51" s="1278"/>
      <c r="AP51" s="1278"/>
      <c r="AQ51" s="1278"/>
      <c r="AR51" s="1278"/>
      <c r="AS51" s="1278"/>
      <c r="AT51" s="1278"/>
      <c r="AU51" s="1278"/>
      <c r="AV51" s="1278"/>
      <c r="AW51" s="1278"/>
      <c r="AX51" s="1278"/>
      <c r="AY51" s="1278"/>
      <c r="AZ51" s="1278"/>
      <c r="BA51" s="1278"/>
      <c r="BB51" s="1278" t="s">
        <v>588</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589</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51.2</v>
      </c>
      <c r="CO53" s="1275"/>
      <c r="CP53" s="1275"/>
      <c r="CQ53" s="1275"/>
      <c r="CR53" s="1275"/>
      <c r="CS53" s="1275"/>
      <c r="CT53" s="1275"/>
      <c r="CU53" s="1275"/>
      <c r="CV53" s="1275">
        <v>52.9</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590</v>
      </c>
      <c r="AO55" s="1280"/>
      <c r="AP55" s="1280"/>
      <c r="AQ55" s="1280"/>
      <c r="AR55" s="1280"/>
      <c r="AS55" s="1280"/>
      <c r="AT55" s="1280"/>
      <c r="AU55" s="1280"/>
      <c r="AV55" s="1280"/>
      <c r="AW55" s="1280"/>
      <c r="AX55" s="1280"/>
      <c r="AY55" s="1280"/>
      <c r="AZ55" s="1280"/>
      <c r="BA55" s="1280"/>
      <c r="BB55" s="1278" t="s">
        <v>591</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21</v>
      </c>
      <c r="CO55" s="1275"/>
      <c r="CP55" s="1275"/>
      <c r="CQ55" s="1275"/>
      <c r="CR55" s="1275"/>
      <c r="CS55" s="1275"/>
      <c r="CT55" s="1275"/>
      <c r="CU55" s="1275"/>
      <c r="CV55" s="1275">
        <v>20.2</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589</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56.1</v>
      </c>
      <c r="CO57" s="1275"/>
      <c r="CP57" s="1275"/>
      <c r="CQ57" s="1275"/>
      <c r="CR57" s="1275"/>
      <c r="CS57" s="1275"/>
      <c r="CT57" s="1275"/>
      <c r="CU57" s="1275"/>
      <c r="CV57" s="1275">
        <v>58.1</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592</v>
      </c>
    </row>
    <row r="64" spans="1:109">
      <c r="B64" s="374"/>
      <c r="G64" s="381"/>
      <c r="I64" s="394"/>
      <c r="J64" s="394"/>
      <c r="K64" s="394"/>
      <c r="L64" s="394"/>
      <c r="M64" s="394"/>
      <c r="N64" s="395"/>
      <c r="AM64" s="381"/>
      <c r="AN64" s="381" t="s">
        <v>584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593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586</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549</v>
      </c>
      <c r="BQ72" s="1280"/>
      <c r="BR72" s="1280"/>
      <c r="BS72" s="1280"/>
      <c r="BT72" s="1280"/>
      <c r="BU72" s="1280"/>
      <c r="BV72" s="1280"/>
      <c r="BW72" s="1280"/>
      <c r="BX72" s="1280" t="s">
        <v>550</v>
      </c>
      <c r="BY72" s="1280"/>
      <c r="BZ72" s="1280"/>
      <c r="CA72" s="1280"/>
      <c r="CB72" s="1280"/>
      <c r="CC72" s="1280"/>
      <c r="CD72" s="1280"/>
      <c r="CE72" s="1280"/>
      <c r="CF72" s="1280" t="s">
        <v>551</v>
      </c>
      <c r="CG72" s="1280"/>
      <c r="CH72" s="1280"/>
      <c r="CI72" s="1280"/>
      <c r="CJ72" s="1280"/>
      <c r="CK72" s="1280"/>
      <c r="CL72" s="1280"/>
      <c r="CM72" s="1280"/>
      <c r="CN72" s="1280" t="s">
        <v>552</v>
      </c>
      <c r="CO72" s="1280"/>
      <c r="CP72" s="1280"/>
      <c r="CQ72" s="1280"/>
      <c r="CR72" s="1280"/>
      <c r="CS72" s="1280"/>
      <c r="CT72" s="1280"/>
      <c r="CU72" s="1280"/>
      <c r="CV72" s="1280" t="s">
        <v>553</v>
      </c>
      <c r="CW72" s="1280"/>
      <c r="CX72" s="1280"/>
      <c r="CY72" s="1280"/>
      <c r="CZ72" s="1280"/>
      <c r="DA72" s="1280"/>
      <c r="DB72" s="1280"/>
      <c r="DC72" s="1280"/>
    </row>
    <row r="73" spans="2:107">
      <c r="B73" s="374"/>
      <c r="G73" s="1283"/>
      <c r="H73" s="1283"/>
      <c r="I73" s="1283"/>
      <c r="J73" s="1283"/>
      <c r="K73" s="1279"/>
      <c r="L73" s="1279"/>
      <c r="M73" s="1279"/>
      <c r="N73" s="1279"/>
      <c r="AM73" s="383"/>
      <c r="AN73" s="1278" t="s">
        <v>587</v>
      </c>
      <c r="AO73" s="1278"/>
      <c r="AP73" s="1278"/>
      <c r="AQ73" s="1278"/>
      <c r="AR73" s="1278"/>
      <c r="AS73" s="1278"/>
      <c r="AT73" s="1278"/>
      <c r="AU73" s="1278"/>
      <c r="AV73" s="1278"/>
      <c r="AW73" s="1278"/>
      <c r="AX73" s="1278"/>
      <c r="AY73" s="1278"/>
      <c r="AZ73" s="1278"/>
      <c r="BA73" s="1278"/>
      <c r="BB73" s="1278" t="s">
        <v>594</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595</v>
      </c>
      <c r="BC75" s="1278"/>
      <c r="BD75" s="1278"/>
      <c r="BE75" s="1278"/>
      <c r="BF75" s="1278"/>
      <c r="BG75" s="1278"/>
      <c r="BH75" s="1278"/>
      <c r="BI75" s="1278"/>
      <c r="BJ75" s="1278"/>
      <c r="BK75" s="1278"/>
      <c r="BL75" s="1278"/>
      <c r="BM75" s="1278"/>
      <c r="BN75" s="1278"/>
      <c r="BO75" s="1278"/>
      <c r="BP75" s="1275">
        <v>2.9</v>
      </c>
      <c r="BQ75" s="1275"/>
      <c r="BR75" s="1275"/>
      <c r="BS75" s="1275"/>
      <c r="BT75" s="1275"/>
      <c r="BU75" s="1275"/>
      <c r="BV75" s="1275"/>
      <c r="BW75" s="1275"/>
      <c r="BX75" s="1275">
        <v>1.7</v>
      </c>
      <c r="BY75" s="1275"/>
      <c r="BZ75" s="1275"/>
      <c r="CA75" s="1275"/>
      <c r="CB75" s="1275"/>
      <c r="CC75" s="1275"/>
      <c r="CD75" s="1275"/>
      <c r="CE75" s="1275"/>
      <c r="CF75" s="1275">
        <v>1.1000000000000001</v>
      </c>
      <c r="CG75" s="1275"/>
      <c r="CH75" s="1275"/>
      <c r="CI75" s="1275"/>
      <c r="CJ75" s="1275"/>
      <c r="CK75" s="1275"/>
      <c r="CL75" s="1275"/>
      <c r="CM75" s="1275"/>
      <c r="CN75" s="1275">
        <v>1.1000000000000001</v>
      </c>
      <c r="CO75" s="1275"/>
      <c r="CP75" s="1275"/>
      <c r="CQ75" s="1275"/>
      <c r="CR75" s="1275"/>
      <c r="CS75" s="1275"/>
      <c r="CT75" s="1275"/>
      <c r="CU75" s="1275"/>
      <c r="CV75" s="1275">
        <v>1.5</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590</v>
      </c>
      <c r="AO77" s="1280"/>
      <c r="AP77" s="1280"/>
      <c r="AQ77" s="1280"/>
      <c r="AR77" s="1280"/>
      <c r="AS77" s="1280"/>
      <c r="AT77" s="1280"/>
      <c r="AU77" s="1280"/>
      <c r="AV77" s="1280"/>
      <c r="AW77" s="1280"/>
      <c r="AX77" s="1280"/>
      <c r="AY77" s="1280"/>
      <c r="AZ77" s="1280"/>
      <c r="BA77" s="1280"/>
      <c r="BB77" s="1278" t="s">
        <v>594</v>
      </c>
      <c r="BC77" s="1278"/>
      <c r="BD77" s="1278"/>
      <c r="BE77" s="1278"/>
      <c r="BF77" s="1278"/>
      <c r="BG77" s="1278"/>
      <c r="BH77" s="1278"/>
      <c r="BI77" s="1278"/>
      <c r="BJ77" s="1278"/>
      <c r="BK77" s="1278"/>
      <c r="BL77" s="1278"/>
      <c r="BM77" s="1278"/>
      <c r="BN77" s="1278"/>
      <c r="BO77" s="1278"/>
      <c r="BP77" s="1275">
        <v>22.3</v>
      </c>
      <c r="BQ77" s="1275"/>
      <c r="BR77" s="1275"/>
      <c r="BS77" s="1275"/>
      <c r="BT77" s="1275"/>
      <c r="BU77" s="1275"/>
      <c r="BV77" s="1275"/>
      <c r="BW77" s="1275"/>
      <c r="BX77" s="1275">
        <v>20.3</v>
      </c>
      <c r="BY77" s="1275"/>
      <c r="BZ77" s="1275"/>
      <c r="CA77" s="1275"/>
      <c r="CB77" s="1275"/>
      <c r="CC77" s="1275"/>
      <c r="CD77" s="1275"/>
      <c r="CE77" s="1275"/>
      <c r="CF77" s="1275">
        <v>13</v>
      </c>
      <c r="CG77" s="1275"/>
      <c r="CH77" s="1275"/>
      <c r="CI77" s="1275"/>
      <c r="CJ77" s="1275"/>
      <c r="CK77" s="1275"/>
      <c r="CL77" s="1275"/>
      <c r="CM77" s="1275"/>
      <c r="CN77" s="1275">
        <v>21</v>
      </c>
      <c r="CO77" s="1275"/>
      <c r="CP77" s="1275"/>
      <c r="CQ77" s="1275"/>
      <c r="CR77" s="1275"/>
      <c r="CS77" s="1275"/>
      <c r="CT77" s="1275"/>
      <c r="CU77" s="1275"/>
      <c r="CV77" s="1275">
        <v>20.2</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596</v>
      </c>
      <c r="BC79" s="1278"/>
      <c r="BD79" s="1278"/>
      <c r="BE79" s="1278"/>
      <c r="BF79" s="1278"/>
      <c r="BG79" s="1278"/>
      <c r="BH79" s="1278"/>
      <c r="BI79" s="1278"/>
      <c r="BJ79" s="1278"/>
      <c r="BK79" s="1278"/>
      <c r="BL79" s="1278"/>
      <c r="BM79" s="1278"/>
      <c r="BN79" s="1278"/>
      <c r="BO79" s="1278"/>
      <c r="BP79" s="1275">
        <v>8.5</v>
      </c>
      <c r="BQ79" s="1275"/>
      <c r="BR79" s="1275"/>
      <c r="BS79" s="1275"/>
      <c r="BT79" s="1275"/>
      <c r="BU79" s="1275"/>
      <c r="BV79" s="1275"/>
      <c r="BW79" s="1275"/>
      <c r="BX79" s="1275">
        <v>7.7</v>
      </c>
      <c r="BY79" s="1275"/>
      <c r="BZ79" s="1275"/>
      <c r="CA79" s="1275"/>
      <c r="CB79" s="1275"/>
      <c r="CC79" s="1275"/>
      <c r="CD79" s="1275"/>
      <c r="CE79" s="1275"/>
      <c r="CF79" s="1275">
        <v>6.8</v>
      </c>
      <c r="CG79" s="1275"/>
      <c r="CH79" s="1275"/>
      <c r="CI79" s="1275"/>
      <c r="CJ79" s="1275"/>
      <c r="CK79" s="1275"/>
      <c r="CL79" s="1275"/>
      <c r="CM79" s="1275"/>
      <c r="CN79" s="1275">
        <v>6.8</v>
      </c>
      <c r="CO79" s="1275"/>
      <c r="CP79" s="1275"/>
      <c r="CQ79" s="1275"/>
      <c r="CR79" s="1275"/>
      <c r="CS79" s="1275"/>
      <c r="CT79" s="1275"/>
      <c r="CU79" s="1275"/>
      <c r="CV79" s="1275">
        <v>6.8</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OuugiOE/gvtDjqB2aIrCfV8Px9MUSAy2jkqpqgjnznMYAZUGEjxjCZ+f+sXT/7Iq8PliWpt6x8ijHbzDNqhKzg==" saltValue="ssFoGKDdt4LTJzTDlQfdN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eutx3/23rPpHmxBCghqgDEHbVQ6gB/RtvK0FGbqIHhzAeL9U7CrpUQdNmcNV/IcFjnvwOPrC+KTRkVPDcppvA==" saltValue="GdWnJtjX7EQpdt2CubFbew=="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ZQf8qpNEHzHIZeXAQek/d8viiSxofxY9zl4/XG920WGwJ4bo+i/m+Dh93/q5pfSuVGDhHZnEYjeeT0m1k0lzA==" saltValue="vY+OfvDP8ZfhQ1FXZuh2XQ=="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546</v>
      </c>
      <c r="G2" s="136"/>
      <c r="H2" s="137"/>
    </row>
    <row r="3" spans="1:8">
      <c r="A3" s="133" t="s">
        <v>539</v>
      </c>
      <c r="B3" s="138"/>
      <c r="C3" s="139"/>
      <c r="D3" s="140">
        <v>24402</v>
      </c>
      <c r="E3" s="141"/>
      <c r="F3" s="142">
        <v>53270</v>
      </c>
      <c r="G3" s="143"/>
      <c r="H3" s="144"/>
    </row>
    <row r="4" spans="1:8">
      <c r="A4" s="145"/>
      <c r="B4" s="146"/>
      <c r="C4" s="147"/>
      <c r="D4" s="148">
        <v>9942</v>
      </c>
      <c r="E4" s="149"/>
      <c r="F4" s="150">
        <v>24316</v>
      </c>
      <c r="G4" s="151"/>
      <c r="H4" s="152"/>
    </row>
    <row r="5" spans="1:8">
      <c r="A5" s="133" t="s">
        <v>541</v>
      </c>
      <c r="B5" s="138"/>
      <c r="C5" s="139"/>
      <c r="D5" s="140">
        <v>43052</v>
      </c>
      <c r="E5" s="141"/>
      <c r="F5" s="142">
        <v>53292</v>
      </c>
      <c r="G5" s="143"/>
      <c r="H5" s="144"/>
    </row>
    <row r="6" spans="1:8">
      <c r="A6" s="145"/>
      <c r="B6" s="146"/>
      <c r="C6" s="147"/>
      <c r="D6" s="148">
        <v>29791</v>
      </c>
      <c r="E6" s="149"/>
      <c r="F6" s="150">
        <v>28900</v>
      </c>
      <c r="G6" s="151"/>
      <c r="H6" s="152"/>
    </row>
    <row r="7" spans="1:8">
      <c r="A7" s="133" t="s">
        <v>542</v>
      </c>
      <c r="B7" s="138"/>
      <c r="C7" s="139"/>
      <c r="D7" s="140">
        <v>25337</v>
      </c>
      <c r="E7" s="141"/>
      <c r="F7" s="142">
        <v>49919</v>
      </c>
      <c r="G7" s="143"/>
      <c r="H7" s="144"/>
    </row>
    <row r="8" spans="1:8">
      <c r="A8" s="145"/>
      <c r="B8" s="146"/>
      <c r="C8" s="147"/>
      <c r="D8" s="148">
        <v>19111</v>
      </c>
      <c r="E8" s="149"/>
      <c r="F8" s="150">
        <v>26398</v>
      </c>
      <c r="G8" s="151"/>
      <c r="H8" s="152"/>
    </row>
    <row r="9" spans="1:8">
      <c r="A9" s="133" t="s">
        <v>543</v>
      </c>
      <c r="B9" s="138"/>
      <c r="C9" s="139"/>
      <c r="D9" s="140">
        <v>35941</v>
      </c>
      <c r="E9" s="141"/>
      <c r="F9" s="142">
        <v>47738</v>
      </c>
      <c r="G9" s="143"/>
      <c r="H9" s="144"/>
    </row>
    <row r="10" spans="1:8">
      <c r="A10" s="145"/>
      <c r="B10" s="146"/>
      <c r="C10" s="147"/>
      <c r="D10" s="148">
        <v>31090</v>
      </c>
      <c r="E10" s="149"/>
      <c r="F10" s="150">
        <v>24937</v>
      </c>
      <c r="G10" s="151"/>
      <c r="H10" s="152"/>
    </row>
    <row r="11" spans="1:8">
      <c r="A11" s="133" t="s">
        <v>544</v>
      </c>
      <c r="B11" s="138"/>
      <c r="C11" s="139"/>
      <c r="D11" s="140">
        <v>27253</v>
      </c>
      <c r="E11" s="141"/>
      <c r="F11" s="142">
        <v>52191</v>
      </c>
      <c r="G11" s="143"/>
      <c r="H11" s="144"/>
    </row>
    <row r="12" spans="1:8">
      <c r="A12" s="145"/>
      <c r="B12" s="146"/>
      <c r="C12" s="153"/>
      <c r="D12" s="148">
        <v>19250</v>
      </c>
      <c r="E12" s="149"/>
      <c r="F12" s="150">
        <v>24843</v>
      </c>
      <c r="G12" s="151"/>
      <c r="H12" s="152"/>
    </row>
    <row r="13" spans="1:8">
      <c r="A13" s="133"/>
      <c r="B13" s="138"/>
      <c r="C13" s="154"/>
      <c r="D13" s="155">
        <v>31197</v>
      </c>
      <c r="E13" s="156"/>
      <c r="F13" s="157">
        <v>51282</v>
      </c>
      <c r="G13" s="158"/>
      <c r="H13" s="144"/>
    </row>
    <row r="14" spans="1:8">
      <c r="A14" s="145"/>
      <c r="B14" s="146"/>
      <c r="C14" s="147"/>
      <c r="D14" s="148">
        <v>21837</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4.62</v>
      </c>
      <c r="C19" s="159">
        <f>ROUND(VALUE(SUBSTITUTE(実質収支比率等に係る経年分析!G$48,"▲","-")),2)</f>
        <v>6.27</v>
      </c>
      <c r="D19" s="159">
        <f>ROUND(VALUE(SUBSTITUTE(実質収支比率等に係る経年分析!H$48,"▲","-")),2)</f>
        <v>5.45</v>
      </c>
      <c r="E19" s="159">
        <f>ROUND(VALUE(SUBSTITUTE(実質収支比率等に係る経年分析!I$48,"▲","-")),2)</f>
        <v>1.96</v>
      </c>
      <c r="F19" s="159">
        <f>ROUND(VALUE(SUBSTITUTE(実質収支比率等に係る経年分析!J$48,"▲","-")),2)</f>
        <v>3.49</v>
      </c>
    </row>
    <row r="20" spans="1:11">
      <c r="A20" s="159" t="s">
        <v>49</v>
      </c>
      <c r="B20" s="159">
        <f>ROUND(VALUE(SUBSTITUTE(実質収支比率等に係る経年分析!F$47,"▲","-")),2)</f>
        <v>40.85</v>
      </c>
      <c r="C20" s="159">
        <f>ROUND(VALUE(SUBSTITUTE(実質収支比率等に係る経年分析!G$47,"▲","-")),2)</f>
        <v>42.59</v>
      </c>
      <c r="D20" s="159">
        <f>ROUND(VALUE(SUBSTITUTE(実質収支比率等に係る経年分析!H$47,"▲","-")),2)</f>
        <v>41.94</v>
      </c>
      <c r="E20" s="159">
        <f>ROUND(VALUE(SUBSTITUTE(実質収支比率等に係る経年分析!I$47,"▲","-")),2)</f>
        <v>37.75</v>
      </c>
      <c r="F20" s="159">
        <f>ROUND(VALUE(SUBSTITUTE(実質収支比率等に係る経年分析!J$47,"▲","-")),2)</f>
        <v>32.22</v>
      </c>
    </row>
    <row r="21" spans="1:11">
      <c r="A21" s="159" t="s">
        <v>50</v>
      </c>
      <c r="B21" s="159">
        <f>IF(ISNUMBER(VALUE(SUBSTITUTE(実質収支比率等に係る経年分析!F$49,"▲","-"))),ROUND(VALUE(SUBSTITUTE(実質収支比率等に係る経年分析!F$49,"▲","-")),2),NA())</f>
        <v>4.03</v>
      </c>
      <c r="C21" s="159">
        <f>IF(ISNUMBER(VALUE(SUBSTITUTE(実質収支比率等に係る経年分析!G$49,"▲","-"))),ROUND(VALUE(SUBSTITUTE(実質収支比率等に係る経年分析!G$49,"▲","-")),2),NA())</f>
        <v>3</v>
      </c>
      <c r="D21" s="159">
        <f>IF(ISNUMBER(VALUE(SUBSTITUTE(実質収支比率等に係る経年分析!H$49,"▲","-"))),ROUND(VALUE(SUBSTITUTE(実質収支比率等に係る経年分析!H$49,"▲","-")),2),NA())</f>
        <v>-0.22</v>
      </c>
      <c r="E21" s="159">
        <f>IF(ISNUMBER(VALUE(SUBSTITUTE(実質収支比率等に係る経年分析!I$49,"▲","-"))),ROUND(VALUE(SUBSTITUTE(実質収支比率等に係る経年分析!I$49,"▲","-")),2),NA())</f>
        <v>-8.2899999999999991</v>
      </c>
      <c r="F21" s="159">
        <f>IF(ISNUMBER(VALUE(SUBSTITUTE(実質収支比率等に係る経年分析!J$49,"▲","-"))),ROUND(VALUE(SUBSTITUTE(実質収支比率等に係る経年分析!J$49,"▲","-")),2),NA())</f>
        <v>-4.28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奨学金特別会計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農業共済特別会計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0.17</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0.15</v>
      </c>
    </row>
    <row r="31" spans="1:11">
      <c r="A31" s="160" t="str">
        <f>IF(連結実質赤字比率に係る赤字・黒字の構成分析!C$39="",NA(),連結実質赤字比率に係る赤字・黒字の構成分析!C$39)</f>
        <v>後期高齢者医療保険特別会計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0.17</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0.18</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0.88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1.19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1.83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1.23</v>
      </c>
    </row>
    <row r="33" spans="1:16">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3.19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2.79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2.19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2.82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1.98</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6.14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4.51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3.97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2.1800000000000002</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3.65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3.85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2.15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4.6100000000000003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6.27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5.45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1.95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3.49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1107</v>
      </c>
      <c r="E42" s="161"/>
      <c r="F42" s="161"/>
      <c r="G42" s="161">
        <f>'実質公債費比率（分子）の構造'!L$52</f>
        <v>1126</v>
      </c>
      <c r="H42" s="161"/>
      <c r="I42" s="161"/>
      <c r="J42" s="161">
        <f>'実質公債費比率（分子）の構造'!M$52</f>
        <v>1065</v>
      </c>
      <c r="K42" s="161"/>
      <c r="L42" s="161"/>
      <c r="M42" s="161">
        <f>'実質公債費比率（分子）の構造'!N$52</f>
        <v>982</v>
      </c>
      <c r="N42" s="161"/>
      <c r="O42" s="161"/>
      <c r="P42" s="161">
        <f>'実質公債費比率（分子）の構造'!O$52</f>
        <v>1033</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v>
      </c>
      <c r="C44" s="161"/>
      <c r="D44" s="161"/>
      <c r="E44" s="161">
        <f>'実質公債費比率（分子）の構造'!L$50</f>
        <v>0</v>
      </c>
      <c r="F44" s="161"/>
      <c r="G44" s="161"/>
      <c r="H44" s="161">
        <f>'実質公債費比率（分子）の構造'!M$50</f>
        <v>0</v>
      </c>
      <c r="I44" s="161"/>
      <c r="J44" s="161"/>
      <c r="K44" s="161">
        <f>'実質公債費比率（分子）の構造'!N$50</f>
        <v>1</v>
      </c>
      <c r="L44" s="161"/>
      <c r="M44" s="161"/>
      <c r="N44" s="161">
        <f>'実質公債費比率（分子）の構造'!O$50</f>
        <v>1</v>
      </c>
      <c r="O44" s="161"/>
      <c r="P44" s="161"/>
    </row>
    <row r="45" spans="1:16">
      <c r="A45" s="161" t="s">
        <v>60</v>
      </c>
      <c r="B45" s="161">
        <f>'実質公債費比率（分子）の構造'!K$49</f>
        <v>189</v>
      </c>
      <c r="C45" s="161"/>
      <c r="D45" s="161"/>
      <c r="E45" s="161">
        <f>'実質公債費比率（分子）の構造'!L$49</f>
        <v>189</v>
      </c>
      <c r="F45" s="161"/>
      <c r="G45" s="161"/>
      <c r="H45" s="161">
        <f>'実質公債費比率（分子）の構造'!M$49</f>
        <v>189</v>
      </c>
      <c r="I45" s="161"/>
      <c r="J45" s="161"/>
      <c r="K45" s="161">
        <f>'実質公債費比率（分子）の構造'!N$49</f>
        <v>189</v>
      </c>
      <c r="L45" s="161"/>
      <c r="M45" s="161"/>
      <c r="N45" s="161">
        <f>'実質公債費比率（分子）の構造'!O$49</f>
        <v>189</v>
      </c>
      <c r="O45" s="161"/>
      <c r="P45" s="161"/>
    </row>
    <row r="46" spans="1:16">
      <c r="A46" s="161" t="s">
        <v>61</v>
      </c>
      <c r="B46" s="161">
        <f>'実質公債費比率（分子）の構造'!K$48</f>
        <v>236</v>
      </c>
      <c r="C46" s="161"/>
      <c r="D46" s="161"/>
      <c r="E46" s="161">
        <f>'実質公債費比率（分子）の構造'!L$48</f>
        <v>250</v>
      </c>
      <c r="F46" s="161"/>
      <c r="G46" s="161"/>
      <c r="H46" s="161">
        <f>'実質公債費比率（分子）の構造'!M$48</f>
        <v>239</v>
      </c>
      <c r="I46" s="161"/>
      <c r="J46" s="161"/>
      <c r="K46" s="161">
        <f>'実質公債費比率（分子）の構造'!N$48</f>
        <v>245</v>
      </c>
      <c r="L46" s="161"/>
      <c r="M46" s="161"/>
      <c r="N46" s="161">
        <f>'実質公債費比率（分子）の構造'!O$48</f>
        <v>239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806</v>
      </c>
      <c r="C49" s="161"/>
      <c r="D49" s="161"/>
      <c r="E49" s="161">
        <f>'実質公債費比率（分子）の構造'!L$45</f>
        <v>713</v>
      </c>
      <c r="F49" s="161"/>
      <c r="G49" s="161"/>
      <c r="H49" s="161">
        <f>'実質公債費比率（分子）の構造'!M$45</f>
        <v>678</v>
      </c>
      <c r="I49" s="161"/>
      <c r="J49" s="161"/>
      <c r="K49" s="161">
        <f>'実質公債費比率（分子）の構造'!N$45</f>
        <v>672</v>
      </c>
      <c r="L49" s="161"/>
      <c r="M49" s="161"/>
      <c r="N49" s="161">
        <f>'実質公債費比率（分子）の構造'!O$45</f>
        <v>703</v>
      </c>
      <c r="O49" s="161"/>
      <c r="P49" s="161"/>
    </row>
    <row r="50" spans="1:16">
      <c r="A50" s="161" t="s">
        <v>65</v>
      </c>
      <c r="B50" s="161" t="e">
        <f>NA()</f>
        <v>#N/A</v>
      </c>
      <c r="C50" s="161">
        <f>IF(ISNUMBER('実質公債費比率（分子）の構造'!K$53),'実質公債費比率（分子）の構造'!K$53,NA())</f>
        <v>125</v>
      </c>
      <c r="D50" s="161" t="e">
        <f>NA()</f>
        <v>#N/A</v>
      </c>
      <c r="E50" s="161" t="e">
        <f>NA()</f>
        <v>#N/A</v>
      </c>
      <c r="F50" s="161">
        <f>IF(ISNUMBER('実質公債費比率（分子）の構造'!L$53),'実質公債費比率（分子）の構造'!L$53,NA())</f>
        <v>26</v>
      </c>
      <c r="G50" s="161" t="e">
        <f>NA()</f>
        <v>#N/A</v>
      </c>
      <c r="H50" s="161" t="e">
        <f>NA()</f>
        <v>#N/A</v>
      </c>
      <c r="I50" s="161">
        <f>IF(ISNUMBER('実質公債費比率（分子）の構造'!M$53),'実質公債費比率（分子）の構造'!M$53,NA())</f>
        <v>41</v>
      </c>
      <c r="J50" s="161" t="e">
        <f>NA()</f>
        <v>#N/A</v>
      </c>
      <c r="K50" s="161" t="e">
        <f>NA()</f>
        <v>#N/A</v>
      </c>
      <c r="L50" s="161">
        <f>IF(ISNUMBER('実質公債費比率（分子）の構造'!N$53),'実質公債費比率（分子）の構造'!N$53,NA())</f>
        <v>125</v>
      </c>
      <c r="M50" s="161" t="e">
        <f>NA()</f>
        <v>#N/A</v>
      </c>
      <c r="N50" s="161" t="e">
        <f>NA()</f>
        <v>#N/A</v>
      </c>
      <c r="O50" s="161">
        <f>IF(ISNUMBER('実質公債費比率（分子）の構造'!O$53),'実質公債費比率（分子）の構造'!O$53,NA())</f>
        <v>99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10913</v>
      </c>
      <c r="E56" s="160"/>
      <c r="F56" s="160"/>
      <c r="G56" s="160">
        <f>'将来負担比率（分子）の構造'!J$52</f>
        <v>10690</v>
      </c>
      <c r="H56" s="160"/>
      <c r="I56" s="160"/>
      <c r="J56" s="160">
        <f>'将来負担比率（分子）の構造'!K$52</f>
        <v>10627</v>
      </c>
      <c r="K56" s="160"/>
      <c r="L56" s="160"/>
      <c r="M56" s="160">
        <f>'将来負担比率（分子）の構造'!L$52</f>
        <v>10410</v>
      </c>
      <c r="N56" s="160"/>
      <c r="O56" s="160"/>
      <c r="P56" s="160">
        <f>'将来負担比率（分子）の構造'!M$52</f>
        <v>9944</v>
      </c>
    </row>
    <row r="57" spans="1:16">
      <c r="A57" s="160" t="s">
        <v>36</v>
      </c>
      <c r="B57" s="160"/>
      <c r="C57" s="160"/>
      <c r="D57" s="160">
        <f>'将来負担比率（分子）の構造'!I$51</f>
        <v>924</v>
      </c>
      <c r="E57" s="160"/>
      <c r="F57" s="160"/>
      <c r="G57" s="160">
        <f>'将来負担比率（分子）の構造'!J$51</f>
        <v>891</v>
      </c>
      <c r="H57" s="160"/>
      <c r="I57" s="160"/>
      <c r="J57" s="160">
        <f>'将来負担比率（分子）の構造'!K$51</f>
        <v>866</v>
      </c>
      <c r="K57" s="160"/>
      <c r="L57" s="160"/>
      <c r="M57" s="160">
        <f>'将来負担比率（分子）の構造'!L$51</f>
        <v>650</v>
      </c>
      <c r="N57" s="160"/>
      <c r="O57" s="160"/>
      <c r="P57" s="160">
        <f>'将来負担比率（分子）の構造'!M$51</f>
        <v>627</v>
      </c>
    </row>
    <row r="58" spans="1:16">
      <c r="A58" s="160" t="s">
        <v>35</v>
      </c>
      <c r="B58" s="160"/>
      <c r="C58" s="160"/>
      <c r="D58" s="160">
        <f>'将来負担比率（分子）の構造'!I$50</f>
        <v>6297</v>
      </c>
      <c r="E58" s="160"/>
      <c r="F58" s="160"/>
      <c r="G58" s="160">
        <f>'将来負担比率（分子）の構造'!J$50</f>
        <v>6024</v>
      </c>
      <c r="H58" s="160"/>
      <c r="I58" s="160"/>
      <c r="J58" s="160">
        <f>'将来負担比率（分子）の構造'!K$50</f>
        <v>6300</v>
      </c>
      <c r="K58" s="160"/>
      <c r="L58" s="160"/>
      <c r="M58" s="160">
        <f>'将来負担比率（分子）の構造'!L$50</f>
        <v>6129</v>
      </c>
      <c r="N58" s="160"/>
      <c r="O58" s="160"/>
      <c r="P58" s="160">
        <f>'将来負担比率（分子）の構造'!M$50</f>
        <v>5801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6</v>
      </c>
      <c r="C61" s="160"/>
      <c r="D61" s="160"/>
      <c r="E61" s="160">
        <f>'将来負担比率（分子）の構造'!J$46</f>
        <v>5</v>
      </c>
      <c r="F61" s="160"/>
      <c r="G61" s="160"/>
      <c r="H61" s="160">
        <f>'将来負担比率（分子）の構造'!K$46</f>
        <v>4</v>
      </c>
      <c r="I61" s="160"/>
      <c r="J61" s="160"/>
      <c r="K61" s="160">
        <f>'将来負担比率（分子）の構造'!L$46</f>
        <v>4</v>
      </c>
      <c r="L61" s="160"/>
      <c r="M61" s="160"/>
      <c r="N61" s="160">
        <f>'将来負担比率（分子）の構造'!M$46</f>
        <v>3</v>
      </c>
      <c r="O61" s="160"/>
      <c r="P61" s="160"/>
    </row>
    <row r="62" spans="1:16">
      <c r="A62" s="160" t="s">
        <v>29</v>
      </c>
      <c r="B62" s="160" t="str">
        <f>'将来負担比率（分子）の構造'!I$45</f>
        <v>-</v>
      </c>
      <c r="C62" s="160"/>
      <c r="D62" s="160"/>
      <c r="E62" s="160" t="str">
        <f>'将来負担比率（分子）の構造'!J$45</f>
        <v>-</v>
      </c>
      <c r="F62" s="160"/>
      <c r="G62" s="160"/>
      <c r="H62" s="160" t="str">
        <f>'将来負担比率（分子）の構造'!K$45</f>
        <v>-</v>
      </c>
      <c r="I62" s="160"/>
      <c r="J62" s="160"/>
      <c r="K62" s="160" t="str">
        <f>'将来負担比率（分子）の構造'!L$45</f>
        <v>-</v>
      </c>
      <c r="L62" s="160"/>
      <c r="M62" s="160"/>
      <c r="N62" s="160" t="str">
        <f>'将来負担比率（分子）の構造'!M$45</f>
        <v>-</v>
      </c>
      <c r="O62" s="160"/>
      <c r="P62" s="160"/>
    </row>
    <row r="63" spans="1:16">
      <c r="A63" s="160" t="s">
        <v>28</v>
      </c>
      <c r="B63" s="160">
        <f>'将来負担比率（分子）の構造'!I$44</f>
        <v>1485</v>
      </c>
      <c r="C63" s="160"/>
      <c r="D63" s="160"/>
      <c r="E63" s="160">
        <f>'将来負担比率（分子）の構造'!J$44</f>
        <v>1318</v>
      </c>
      <c r="F63" s="160"/>
      <c r="G63" s="160"/>
      <c r="H63" s="160">
        <f>'将来負担比率（分子）の構造'!K$44</f>
        <v>1149</v>
      </c>
      <c r="I63" s="160"/>
      <c r="J63" s="160"/>
      <c r="K63" s="160">
        <f>'将来負担比率（分子）の構造'!L$44</f>
        <v>977</v>
      </c>
      <c r="L63" s="160"/>
      <c r="M63" s="160"/>
      <c r="N63" s="160">
        <f>'将来負担比率（分子）の構造'!M$44</f>
        <v>803</v>
      </c>
      <c r="O63" s="160"/>
      <c r="P63" s="160"/>
    </row>
    <row r="64" spans="1:16">
      <c r="A64" s="160" t="s">
        <v>27</v>
      </c>
      <c r="B64" s="160">
        <f>'将来負担比率（分子）の構造'!I$43</f>
        <v>2552</v>
      </c>
      <c r="C64" s="160"/>
      <c r="D64" s="160"/>
      <c r="E64" s="160">
        <f>'将来負担比率（分子）の構造'!J$43</f>
        <v>2382</v>
      </c>
      <c r="F64" s="160"/>
      <c r="G64" s="160"/>
      <c r="H64" s="160">
        <f>'将来負担比率（分子）の構造'!K$43</f>
        <v>2201</v>
      </c>
      <c r="I64" s="160"/>
      <c r="J64" s="160"/>
      <c r="K64" s="160">
        <f>'将来負担比率（分子）の構造'!L$43</f>
        <v>2028</v>
      </c>
      <c r="L64" s="160"/>
      <c r="M64" s="160"/>
      <c r="N64" s="160">
        <f>'将来負担比率（分子）の構造'!M$43</f>
        <v>2165</v>
      </c>
      <c r="O64" s="160"/>
      <c r="P64" s="160"/>
    </row>
    <row r="65" spans="1:16">
      <c r="A65" s="160" t="s">
        <v>26</v>
      </c>
      <c r="B65" s="160">
        <f>'将来負担比率（分子）の構造'!I$42</f>
        <v>22</v>
      </c>
      <c r="C65" s="160"/>
      <c r="D65" s="160"/>
      <c r="E65" s="160">
        <f>'将来負担比率（分子）の構造'!J$42</f>
        <v>765</v>
      </c>
      <c r="F65" s="160"/>
      <c r="G65" s="160"/>
      <c r="H65" s="160">
        <f>'将来負担比率（分子）の構造'!K$42</f>
        <v>687</v>
      </c>
      <c r="I65" s="160"/>
      <c r="J65" s="160"/>
      <c r="K65" s="160">
        <f>'将来負担比率（分子）の構造'!L$42</f>
        <v>610</v>
      </c>
      <c r="L65" s="160"/>
      <c r="M65" s="160"/>
      <c r="N65" s="160">
        <f>'将来負担比率（分子）の構造'!M$42</f>
        <v>534</v>
      </c>
      <c r="O65" s="160"/>
      <c r="P65" s="160"/>
    </row>
    <row r="66" spans="1:16">
      <c r="A66" s="160" t="s">
        <v>25</v>
      </c>
      <c r="B66" s="160">
        <f>'将来負担比率（分子）の構造'!I$41</f>
        <v>7095</v>
      </c>
      <c r="C66" s="160"/>
      <c r="D66" s="160"/>
      <c r="E66" s="160">
        <f>'将来負担比率（分子）の構造'!J$41</f>
        <v>7363</v>
      </c>
      <c r="F66" s="160"/>
      <c r="G66" s="160"/>
      <c r="H66" s="160">
        <f>'将来負担比率（分子）の構造'!K$41</f>
        <v>7604</v>
      </c>
      <c r="I66" s="160"/>
      <c r="J66" s="160"/>
      <c r="K66" s="160">
        <f>'将来負担比率（分子）の構造'!L$41</f>
        <v>7729</v>
      </c>
      <c r="L66" s="160"/>
      <c r="M66" s="160"/>
      <c r="N66" s="160">
        <f>'将来負担比率（分子）の構造'!M$41</f>
        <v>7646</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2840</v>
      </c>
      <c r="C72" s="164">
        <f>基金残高に係る経年分析!G55</f>
        <v>2524</v>
      </c>
      <c r="D72" s="164">
        <f>基金残高に係る経年分析!H55</f>
        <v>2139</v>
      </c>
    </row>
    <row r="73" spans="1:16">
      <c r="A73" s="163" t="s">
        <v>72</v>
      </c>
      <c r="B73" s="164">
        <f>基金残高に係る経年分析!F56</f>
        <v>592</v>
      </c>
      <c r="C73" s="164">
        <f>基金残高に係る経年分析!G56</f>
        <v>583</v>
      </c>
      <c r="D73" s="164">
        <f>基金残高に係る経年分析!H56</f>
        <v>577</v>
      </c>
    </row>
    <row r="74" spans="1:16">
      <c r="A74" s="163" t="s">
        <v>73</v>
      </c>
      <c r="B74" s="164">
        <f>基金残高に係る経年分析!F57</f>
        <v>2067</v>
      </c>
      <c r="C74" s="164">
        <f>基金残高に係る経年分析!G57</f>
        <v>2042</v>
      </c>
      <c r="D74" s="164">
        <f>基金残高に係る経年分析!H57</f>
        <v>1991</v>
      </c>
    </row>
  </sheetData>
  <sheetProtection algorithmName="SHA-512" hashValue="XTtIlJV1BnO8IM1534msLp3o1e3y3XgsbNxzeitqHnhqWYriatsYiw37H7sd6IywXAOnYU8xc+SCqI5hJLHzdA==" saltValue="Z4QIxIg/wydReBVaMOdI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218</v>
      </c>
      <c r="C5" s="646"/>
      <c r="D5" s="646"/>
      <c r="E5" s="646"/>
      <c r="F5" s="646"/>
      <c r="G5" s="646"/>
      <c r="H5" s="646"/>
      <c r="I5" s="646"/>
      <c r="J5" s="646"/>
      <c r="K5" s="646"/>
      <c r="L5" s="646"/>
      <c r="M5" s="646"/>
      <c r="N5" s="646"/>
      <c r="O5" s="646"/>
      <c r="P5" s="646"/>
      <c r="Q5" s="647"/>
      <c r="R5" s="648">
        <v>3535148</v>
      </c>
      <c r="S5" s="649"/>
      <c r="T5" s="649"/>
      <c r="U5" s="649"/>
      <c r="V5" s="649"/>
      <c r="W5" s="649"/>
      <c r="X5" s="649"/>
      <c r="Y5" s="650"/>
      <c r="Z5" s="651">
        <v>34.6</v>
      </c>
      <c r="AA5" s="651"/>
      <c r="AB5" s="651"/>
      <c r="AC5" s="651"/>
      <c r="AD5" s="652">
        <v>3463837</v>
      </c>
      <c r="AE5" s="652"/>
      <c r="AF5" s="652"/>
      <c r="AG5" s="652"/>
      <c r="AH5" s="652"/>
      <c r="AI5" s="652"/>
      <c r="AJ5" s="652"/>
      <c r="AK5" s="652"/>
      <c r="AL5" s="653">
        <v>54.8</v>
      </c>
      <c r="AM5" s="654"/>
      <c r="AN5" s="654"/>
      <c r="AO5" s="655"/>
      <c r="AP5" s="645" t="s">
        <v>219</v>
      </c>
      <c r="AQ5" s="646"/>
      <c r="AR5" s="646"/>
      <c r="AS5" s="646"/>
      <c r="AT5" s="646"/>
      <c r="AU5" s="646"/>
      <c r="AV5" s="646"/>
      <c r="AW5" s="646"/>
      <c r="AX5" s="646"/>
      <c r="AY5" s="646"/>
      <c r="AZ5" s="646"/>
      <c r="BA5" s="646"/>
      <c r="BB5" s="646"/>
      <c r="BC5" s="646"/>
      <c r="BD5" s="646"/>
      <c r="BE5" s="646"/>
      <c r="BF5" s="647"/>
      <c r="BG5" s="659">
        <v>3463837</v>
      </c>
      <c r="BH5" s="660"/>
      <c r="BI5" s="660"/>
      <c r="BJ5" s="660"/>
      <c r="BK5" s="660"/>
      <c r="BL5" s="660"/>
      <c r="BM5" s="660"/>
      <c r="BN5" s="661"/>
      <c r="BO5" s="662">
        <v>98</v>
      </c>
      <c r="BP5" s="662"/>
      <c r="BQ5" s="662"/>
      <c r="BR5" s="662"/>
      <c r="BS5" s="663">
        <v>14372</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c r="B6" s="656" t="s">
        <v>223</v>
      </c>
      <c r="C6" s="657"/>
      <c r="D6" s="657"/>
      <c r="E6" s="657"/>
      <c r="F6" s="657"/>
      <c r="G6" s="657"/>
      <c r="H6" s="657"/>
      <c r="I6" s="657"/>
      <c r="J6" s="657"/>
      <c r="K6" s="657"/>
      <c r="L6" s="657"/>
      <c r="M6" s="657"/>
      <c r="N6" s="657"/>
      <c r="O6" s="657"/>
      <c r="P6" s="657"/>
      <c r="Q6" s="658"/>
      <c r="R6" s="659">
        <v>100372</v>
      </c>
      <c r="S6" s="660"/>
      <c r="T6" s="660"/>
      <c r="U6" s="660"/>
      <c r="V6" s="660"/>
      <c r="W6" s="660"/>
      <c r="X6" s="660"/>
      <c r="Y6" s="661"/>
      <c r="Z6" s="662">
        <v>1</v>
      </c>
      <c r="AA6" s="662"/>
      <c r="AB6" s="662"/>
      <c r="AC6" s="662"/>
      <c r="AD6" s="663">
        <v>100372</v>
      </c>
      <c r="AE6" s="663"/>
      <c r="AF6" s="663"/>
      <c r="AG6" s="663"/>
      <c r="AH6" s="663"/>
      <c r="AI6" s="663"/>
      <c r="AJ6" s="663"/>
      <c r="AK6" s="663"/>
      <c r="AL6" s="664">
        <v>1.6</v>
      </c>
      <c r="AM6" s="665"/>
      <c r="AN6" s="665"/>
      <c r="AO6" s="666"/>
      <c r="AP6" s="656" t="s">
        <v>224</v>
      </c>
      <c r="AQ6" s="657"/>
      <c r="AR6" s="657"/>
      <c r="AS6" s="657"/>
      <c r="AT6" s="657"/>
      <c r="AU6" s="657"/>
      <c r="AV6" s="657"/>
      <c r="AW6" s="657"/>
      <c r="AX6" s="657"/>
      <c r="AY6" s="657"/>
      <c r="AZ6" s="657"/>
      <c r="BA6" s="657"/>
      <c r="BB6" s="657"/>
      <c r="BC6" s="657"/>
      <c r="BD6" s="657"/>
      <c r="BE6" s="657"/>
      <c r="BF6" s="658"/>
      <c r="BG6" s="659">
        <v>3463837</v>
      </c>
      <c r="BH6" s="660"/>
      <c r="BI6" s="660"/>
      <c r="BJ6" s="660"/>
      <c r="BK6" s="660"/>
      <c r="BL6" s="660"/>
      <c r="BM6" s="660"/>
      <c r="BN6" s="661"/>
      <c r="BO6" s="662">
        <v>98</v>
      </c>
      <c r="BP6" s="662"/>
      <c r="BQ6" s="662"/>
      <c r="BR6" s="662"/>
      <c r="BS6" s="663">
        <v>14372</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143350</v>
      </c>
      <c r="CS6" s="660"/>
      <c r="CT6" s="660"/>
      <c r="CU6" s="660"/>
      <c r="CV6" s="660"/>
      <c r="CW6" s="660"/>
      <c r="CX6" s="660"/>
      <c r="CY6" s="661"/>
      <c r="CZ6" s="653">
        <v>1.4</v>
      </c>
      <c r="DA6" s="654"/>
      <c r="DB6" s="654"/>
      <c r="DC6" s="673"/>
      <c r="DD6" s="668" t="s">
        <v>226</v>
      </c>
      <c r="DE6" s="660"/>
      <c r="DF6" s="660"/>
      <c r="DG6" s="660"/>
      <c r="DH6" s="660"/>
      <c r="DI6" s="660"/>
      <c r="DJ6" s="660"/>
      <c r="DK6" s="660"/>
      <c r="DL6" s="660"/>
      <c r="DM6" s="660"/>
      <c r="DN6" s="660"/>
      <c r="DO6" s="660"/>
      <c r="DP6" s="661"/>
      <c r="DQ6" s="668">
        <v>143350</v>
      </c>
      <c r="DR6" s="660"/>
      <c r="DS6" s="660"/>
      <c r="DT6" s="660"/>
      <c r="DU6" s="660"/>
      <c r="DV6" s="660"/>
      <c r="DW6" s="660"/>
      <c r="DX6" s="660"/>
      <c r="DY6" s="660"/>
      <c r="DZ6" s="660"/>
      <c r="EA6" s="660"/>
      <c r="EB6" s="660"/>
      <c r="EC6" s="669"/>
    </row>
    <row r="7" spans="2:143" ht="11.25" customHeight="1">
      <c r="B7" s="656" t="s">
        <v>227</v>
      </c>
      <c r="C7" s="657"/>
      <c r="D7" s="657"/>
      <c r="E7" s="657"/>
      <c r="F7" s="657"/>
      <c r="G7" s="657"/>
      <c r="H7" s="657"/>
      <c r="I7" s="657"/>
      <c r="J7" s="657"/>
      <c r="K7" s="657"/>
      <c r="L7" s="657"/>
      <c r="M7" s="657"/>
      <c r="N7" s="657"/>
      <c r="O7" s="657"/>
      <c r="P7" s="657"/>
      <c r="Q7" s="658"/>
      <c r="R7" s="659">
        <v>9627</v>
      </c>
      <c r="S7" s="660"/>
      <c r="T7" s="660"/>
      <c r="U7" s="660"/>
      <c r="V7" s="660"/>
      <c r="W7" s="660"/>
      <c r="X7" s="660"/>
      <c r="Y7" s="661"/>
      <c r="Z7" s="662">
        <v>0.1</v>
      </c>
      <c r="AA7" s="662"/>
      <c r="AB7" s="662"/>
      <c r="AC7" s="662"/>
      <c r="AD7" s="663">
        <v>9627</v>
      </c>
      <c r="AE7" s="663"/>
      <c r="AF7" s="663"/>
      <c r="AG7" s="663"/>
      <c r="AH7" s="663"/>
      <c r="AI7" s="663"/>
      <c r="AJ7" s="663"/>
      <c r="AK7" s="663"/>
      <c r="AL7" s="664">
        <v>0.2</v>
      </c>
      <c r="AM7" s="665"/>
      <c r="AN7" s="665"/>
      <c r="AO7" s="666"/>
      <c r="AP7" s="656" t="s">
        <v>228</v>
      </c>
      <c r="AQ7" s="657"/>
      <c r="AR7" s="657"/>
      <c r="AS7" s="657"/>
      <c r="AT7" s="657"/>
      <c r="AU7" s="657"/>
      <c r="AV7" s="657"/>
      <c r="AW7" s="657"/>
      <c r="AX7" s="657"/>
      <c r="AY7" s="657"/>
      <c r="AZ7" s="657"/>
      <c r="BA7" s="657"/>
      <c r="BB7" s="657"/>
      <c r="BC7" s="657"/>
      <c r="BD7" s="657"/>
      <c r="BE7" s="657"/>
      <c r="BF7" s="658"/>
      <c r="BG7" s="659">
        <v>1846173</v>
      </c>
      <c r="BH7" s="660"/>
      <c r="BI7" s="660"/>
      <c r="BJ7" s="660"/>
      <c r="BK7" s="660"/>
      <c r="BL7" s="660"/>
      <c r="BM7" s="660"/>
      <c r="BN7" s="661"/>
      <c r="BO7" s="662">
        <v>52.2</v>
      </c>
      <c r="BP7" s="662"/>
      <c r="BQ7" s="662"/>
      <c r="BR7" s="662"/>
      <c r="BS7" s="663">
        <v>14372</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1533440</v>
      </c>
      <c r="CS7" s="660"/>
      <c r="CT7" s="660"/>
      <c r="CU7" s="660"/>
      <c r="CV7" s="660"/>
      <c r="CW7" s="660"/>
      <c r="CX7" s="660"/>
      <c r="CY7" s="661"/>
      <c r="CZ7" s="662">
        <v>15.5</v>
      </c>
      <c r="DA7" s="662"/>
      <c r="DB7" s="662"/>
      <c r="DC7" s="662"/>
      <c r="DD7" s="668">
        <v>63688</v>
      </c>
      <c r="DE7" s="660"/>
      <c r="DF7" s="660"/>
      <c r="DG7" s="660"/>
      <c r="DH7" s="660"/>
      <c r="DI7" s="660"/>
      <c r="DJ7" s="660"/>
      <c r="DK7" s="660"/>
      <c r="DL7" s="660"/>
      <c r="DM7" s="660"/>
      <c r="DN7" s="660"/>
      <c r="DO7" s="660"/>
      <c r="DP7" s="661"/>
      <c r="DQ7" s="668">
        <v>1298210</v>
      </c>
      <c r="DR7" s="660"/>
      <c r="DS7" s="660"/>
      <c r="DT7" s="660"/>
      <c r="DU7" s="660"/>
      <c r="DV7" s="660"/>
      <c r="DW7" s="660"/>
      <c r="DX7" s="660"/>
      <c r="DY7" s="660"/>
      <c r="DZ7" s="660"/>
      <c r="EA7" s="660"/>
      <c r="EB7" s="660"/>
      <c r="EC7" s="669"/>
    </row>
    <row r="8" spans="2:143" ht="11.25" customHeight="1">
      <c r="B8" s="656" t="s">
        <v>230</v>
      </c>
      <c r="C8" s="657"/>
      <c r="D8" s="657"/>
      <c r="E8" s="657"/>
      <c r="F8" s="657"/>
      <c r="G8" s="657"/>
      <c r="H8" s="657"/>
      <c r="I8" s="657"/>
      <c r="J8" s="657"/>
      <c r="K8" s="657"/>
      <c r="L8" s="657"/>
      <c r="M8" s="657"/>
      <c r="N8" s="657"/>
      <c r="O8" s="657"/>
      <c r="P8" s="657"/>
      <c r="Q8" s="658"/>
      <c r="R8" s="659">
        <v>34564</v>
      </c>
      <c r="S8" s="660"/>
      <c r="T8" s="660"/>
      <c r="U8" s="660"/>
      <c r="V8" s="660"/>
      <c r="W8" s="660"/>
      <c r="X8" s="660"/>
      <c r="Y8" s="661"/>
      <c r="Z8" s="662">
        <v>0.3</v>
      </c>
      <c r="AA8" s="662"/>
      <c r="AB8" s="662"/>
      <c r="AC8" s="662"/>
      <c r="AD8" s="663">
        <v>34564</v>
      </c>
      <c r="AE8" s="663"/>
      <c r="AF8" s="663"/>
      <c r="AG8" s="663"/>
      <c r="AH8" s="663"/>
      <c r="AI8" s="663"/>
      <c r="AJ8" s="663"/>
      <c r="AK8" s="663"/>
      <c r="AL8" s="664">
        <v>0.5</v>
      </c>
      <c r="AM8" s="665"/>
      <c r="AN8" s="665"/>
      <c r="AO8" s="666"/>
      <c r="AP8" s="656" t="s">
        <v>231</v>
      </c>
      <c r="AQ8" s="657"/>
      <c r="AR8" s="657"/>
      <c r="AS8" s="657"/>
      <c r="AT8" s="657"/>
      <c r="AU8" s="657"/>
      <c r="AV8" s="657"/>
      <c r="AW8" s="657"/>
      <c r="AX8" s="657"/>
      <c r="AY8" s="657"/>
      <c r="AZ8" s="657"/>
      <c r="BA8" s="657"/>
      <c r="BB8" s="657"/>
      <c r="BC8" s="657"/>
      <c r="BD8" s="657"/>
      <c r="BE8" s="657"/>
      <c r="BF8" s="658"/>
      <c r="BG8" s="659">
        <v>52364</v>
      </c>
      <c r="BH8" s="660"/>
      <c r="BI8" s="660"/>
      <c r="BJ8" s="660"/>
      <c r="BK8" s="660"/>
      <c r="BL8" s="660"/>
      <c r="BM8" s="660"/>
      <c r="BN8" s="661"/>
      <c r="BO8" s="662">
        <v>1.5</v>
      </c>
      <c r="BP8" s="662"/>
      <c r="BQ8" s="662"/>
      <c r="BR8" s="662"/>
      <c r="BS8" s="668" t="s">
        <v>120</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3196416</v>
      </c>
      <c r="CS8" s="660"/>
      <c r="CT8" s="660"/>
      <c r="CU8" s="660"/>
      <c r="CV8" s="660"/>
      <c r="CW8" s="660"/>
      <c r="CX8" s="660"/>
      <c r="CY8" s="661"/>
      <c r="CZ8" s="662">
        <v>32.200000000000003</v>
      </c>
      <c r="DA8" s="662"/>
      <c r="DB8" s="662"/>
      <c r="DC8" s="662"/>
      <c r="DD8" s="668">
        <v>65550</v>
      </c>
      <c r="DE8" s="660"/>
      <c r="DF8" s="660"/>
      <c r="DG8" s="660"/>
      <c r="DH8" s="660"/>
      <c r="DI8" s="660"/>
      <c r="DJ8" s="660"/>
      <c r="DK8" s="660"/>
      <c r="DL8" s="660"/>
      <c r="DM8" s="660"/>
      <c r="DN8" s="660"/>
      <c r="DO8" s="660"/>
      <c r="DP8" s="661"/>
      <c r="DQ8" s="668">
        <v>1731641</v>
      </c>
      <c r="DR8" s="660"/>
      <c r="DS8" s="660"/>
      <c r="DT8" s="660"/>
      <c r="DU8" s="660"/>
      <c r="DV8" s="660"/>
      <c r="DW8" s="660"/>
      <c r="DX8" s="660"/>
      <c r="DY8" s="660"/>
      <c r="DZ8" s="660"/>
      <c r="EA8" s="660"/>
      <c r="EB8" s="660"/>
      <c r="EC8" s="669"/>
    </row>
    <row r="9" spans="2:143" ht="11.25" customHeight="1">
      <c r="B9" s="656" t="s">
        <v>233</v>
      </c>
      <c r="C9" s="657"/>
      <c r="D9" s="657"/>
      <c r="E9" s="657"/>
      <c r="F9" s="657"/>
      <c r="G9" s="657"/>
      <c r="H9" s="657"/>
      <c r="I9" s="657"/>
      <c r="J9" s="657"/>
      <c r="K9" s="657"/>
      <c r="L9" s="657"/>
      <c r="M9" s="657"/>
      <c r="N9" s="657"/>
      <c r="O9" s="657"/>
      <c r="P9" s="657"/>
      <c r="Q9" s="658"/>
      <c r="R9" s="659">
        <v>34741</v>
      </c>
      <c r="S9" s="660"/>
      <c r="T9" s="660"/>
      <c r="U9" s="660"/>
      <c r="V9" s="660"/>
      <c r="W9" s="660"/>
      <c r="X9" s="660"/>
      <c r="Y9" s="661"/>
      <c r="Z9" s="662">
        <v>0.3</v>
      </c>
      <c r="AA9" s="662"/>
      <c r="AB9" s="662"/>
      <c r="AC9" s="662"/>
      <c r="AD9" s="663">
        <v>34741</v>
      </c>
      <c r="AE9" s="663"/>
      <c r="AF9" s="663"/>
      <c r="AG9" s="663"/>
      <c r="AH9" s="663"/>
      <c r="AI9" s="663"/>
      <c r="AJ9" s="663"/>
      <c r="AK9" s="663"/>
      <c r="AL9" s="664">
        <v>0.5</v>
      </c>
      <c r="AM9" s="665"/>
      <c r="AN9" s="665"/>
      <c r="AO9" s="666"/>
      <c r="AP9" s="656" t="s">
        <v>234</v>
      </c>
      <c r="AQ9" s="657"/>
      <c r="AR9" s="657"/>
      <c r="AS9" s="657"/>
      <c r="AT9" s="657"/>
      <c r="AU9" s="657"/>
      <c r="AV9" s="657"/>
      <c r="AW9" s="657"/>
      <c r="AX9" s="657"/>
      <c r="AY9" s="657"/>
      <c r="AZ9" s="657"/>
      <c r="BA9" s="657"/>
      <c r="BB9" s="657"/>
      <c r="BC9" s="657"/>
      <c r="BD9" s="657"/>
      <c r="BE9" s="657"/>
      <c r="BF9" s="658"/>
      <c r="BG9" s="659">
        <v>1654346</v>
      </c>
      <c r="BH9" s="660"/>
      <c r="BI9" s="660"/>
      <c r="BJ9" s="660"/>
      <c r="BK9" s="660"/>
      <c r="BL9" s="660"/>
      <c r="BM9" s="660"/>
      <c r="BN9" s="661"/>
      <c r="BO9" s="662">
        <v>46.8</v>
      </c>
      <c r="BP9" s="662"/>
      <c r="BQ9" s="662"/>
      <c r="BR9" s="662"/>
      <c r="BS9" s="668" t="s">
        <v>120</v>
      </c>
      <c r="BT9" s="660"/>
      <c r="BU9" s="660"/>
      <c r="BV9" s="660"/>
      <c r="BW9" s="660"/>
      <c r="BX9" s="660"/>
      <c r="BY9" s="660"/>
      <c r="BZ9" s="660"/>
      <c r="CA9" s="660"/>
      <c r="CB9" s="669"/>
      <c r="CD9" s="674" t="s">
        <v>235</v>
      </c>
      <c r="CE9" s="675"/>
      <c r="CF9" s="675"/>
      <c r="CG9" s="675"/>
      <c r="CH9" s="675"/>
      <c r="CI9" s="675"/>
      <c r="CJ9" s="675"/>
      <c r="CK9" s="675"/>
      <c r="CL9" s="675"/>
      <c r="CM9" s="675"/>
      <c r="CN9" s="675"/>
      <c r="CO9" s="675"/>
      <c r="CP9" s="675"/>
      <c r="CQ9" s="676"/>
      <c r="CR9" s="659">
        <v>1025677</v>
      </c>
      <c r="CS9" s="660"/>
      <c r="CT9" s="660"/>
      <c r="CU9" s="660"/>
      <c r="CV9" s="660"/>
      <c r="CW9" s="660"/>
      <c r="CX9" s="660"/>
      <c r="CY9" s="661"/>
      <c r="CZ9" s="662">
        <v>10.3</v>
      </c>
      <c r="DA9" s="662"/>
      <c r="DB9" s="662"/>
      <c r="DC9" s="662"/>
      <c r="DD9" s="668">
        <v>17423</v>
      </c>
      <c r="DE9" s="660"/>
      <c r="DF9" s="660"/>
      <c r="DG9" s="660"/>
      <c r="DH9" s="660"/>
      <c r="DI9" s="660"/>
      <c r="DJ9" s="660"/>
      <c r="DK9" s="660"/>
      <c r="DL9" s="660"/>
      <c r="DM9" s="660"/>
      <c r="DN9" s="660"/>
      <c r="DO9" s="660"/>
      <c r="DP9" s="661"/>
      <c r="DQ9" s="668">
        <v>920541</v>
      </c>
      <c r="DR9" s="660"/>
      <c r="DS9" s="660"/>
      <c r="DT9" s="660"/>
      <c r="DU9" s="660"/>
      <c r="DV9" s="660"/>
      <c r="DW9" s="660"/>
      <c r="DX9" s="660"/>
      <c r="DY9" s="660"/>
      <c r="DZ9" s="660"/>
      <c r="EA9" s="660"/>
      <c r="EB9" s="660"/>
      <c r="EC9" s="669"/>
    </row>
    <row r="10" spans="2:143" ht="11.25" customHeight="1">
      <c r="B10" s="656" t="s">
        <v>236</v>
      </c>
      <c r="C10" s="657"/>
      <c r="D10" s="657"/>
      <c r="E10" s="657"/>
      <c r="F10" s="657"/>
      <c r="G10" s="657"/>
      <c r="H10" s="657"/>
      <c r="I10" s="657"/>
      <c r="J10" s="657"/>
      <c r="K10" s="657"/>
      <c r="L10" s="657"/>
      <c r="M10" s="657"/>
      <c r="N10" s="657"/>
      <c r="O10" s="657"/>
      <c r="P10" s="657"/>
      <c r="Q10" s="658"/>
      <c r="R10" s="659" t="s">
        <v>226</v>
      </c>
      <c r="S10" s="660"/>
      <c r="T10" s="660"/>
      <c r="U10" s="660"/>
      <c r="V10" s="660"/>
      <c r="W10" s="660"/>
      <c r="X10" s="660"/>
      <c r="Y10" s="661"/>
      <c r="Z10" s="662" t="s">
        <v>226</v>
      </c>
      <c r="AA10" s="662"/>
      <c r="AB10" s="662"/>
      <c r="AC10" s="662"/>
      <c r="AD10" s="663" t="s">
        <v>120</v>
      </c>
      <c r="AE10" s="663"/>
      <c r="AF10" s="663"/>
      <c r="AG10" s="663"/>
      <c r="AH10" s="663"/>
      <c r="AI10" s="663"/>
      <c r="AJ10" s="663"/>
      <c r="AK10" s="663"/>
      <c r="AL10" s="664" t="s">
        <v>226</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61270</v>
      </c>
      <c r="BH10" s="660"/>
      <c r="BI10" s="660"/>
      <c r="BJ10" s="660"/>
      <c r="BK10" s="660"/>
      <c r="BL10" s="660"/>
      <c r="BM10" s="660"/>
      <c r="BN10" s="661"/>
      <c r="BO10" s="662">
        <v>1.7</v>
      </c>
      <c r="BP10" s="662"/>
      <c r="BQ10" s="662"/>
      <c r="BR10" s="662"/>
      <c r="BS10" s="668" t="s">
        <v>226</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v>14106</v>
      </c>
      <c r="CS10" s="660"/>
      <c r="CT10" s="660"/>
      <c r="CU10" s="660"/>
      <c r="CV10" s="660"/>
      <c r="CW10" s="660"/>
      <c r="CX10" s="660"/>
      <c r="CY10" s="661"/>
      <c r="CZ10" s="662">
        <v>0.1</v>
      </c>
      <c r="DA10" s="662"/>
      <c r="DB10" s="662"/>
      <c r="DC10" s="662"/>
      <c r="DD10" s="668" t="s">
        <v>120</v>
      </c>
      <c r="DE10" s="660"/>
      <c r="DF10" s="660"/>
      <c r="DG10" s="660"/>
      <c r="DH10" s="660"/>
      <c r="DI10" s="660"/>
      <c r="DJ10" s="660"/>
      <c r="DK10" s="660"/>
      <c r="DL10" s="660"/>
      <c r="DM10" s="660"/>
      <c r="DN10" s="660"/>
      <c r="DO10" s="660"/>
      <c r="DP10" s="661"/>
      <c r="DQ10" s="668">
        <v>14106</v>
      </c>
      <c r="DR10" s="660"/>
      <c r="DS10" s="660"/>
      <c r="DT10" s="660"/>
      <c r="DU10" s="660"/>
      <c r="DV10" s="660"/>
      <c r="DW10" s="660"/>
      <c r="DX10" s="660"/>
      <c r="DY10" s="660"/>
      <c r="DZ10" s="660"/>
      <c r="EA10" s="660"/>
      <c r="EB10" s="660"/>
      <c r="EC10" s="669"/>
    </row>
    <row r="11" spans="2:143" ht="11.25" customHeight="1">
      <c r="B11" s="656" t="s">
        <v>239</v>
      </c>
      <c r="C11" s="657"/>
      <c r="D11" s="657"/>
      <c r="E11" s="657"/>
      <c r="F11" s="657"/>
      <c r="G11" s="657"/>
      <c r="H11" s="657"/>
      <c r="I11" s="657"/>
      <c r="J11" s="657"/>
      <c r="K11" s="657"/>
      <c r="L11" s="657"/>
      <c r="M11" s="657"/>
      <c r="N11" s="657"/>
      <c r="O11" s="657"/>
      <c r="P11" s="657"/>
      <c r="Q11" s="658"/>
      <c r="R11" s="659" t="s">
        <v>120</v>
      </c>
      <c r="S11" s="660"/>
      <c r="T11" s="660"/>
      <c r="U11" s="660"/>
      <c r="V11" s="660"/>
      <c r="W11" s="660"/>
      <c r="X11" s="660"/>
      <c r="Y11" s="661"/>
      <c r="Z11" s="662" t="s">
        <v>120</v>
      </c>
      <c r="AA11" s="662"/>
      <c r="AB11" s="662"/>
      <c r="AC11" s="662"/>
      <c r="AD11" s="663" t="s">
        <v>226</v>
      </c>
      <c r="AE11" s="663"/>
      <c r="AF11" s="663"/>
      <c r="AG11" s="663"/>
      <c r="AH11" s="663"/>
      <c r="AI11" s="663"/>
      <c r="AJ11" s="663"/>
      <c r="AK11" s="663"/>
      <c r="AL11" s="664" t="s">
        <v>120</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78193</v>
      </c>
      <c r="BH11" s="660"/>
      <c r="BI11" s="660"/>
      <c r="BJ11" s="660"/>
      <c r="BK11" s="660"/>
      <c r="BL11" s="660"/>
      <c r="BM11" s="660"/>
      <c r="BN11" s="661"/>
      <c r="BO11" s="662">
        <v>2.2000000000000002</v>
      </c>
      <c r="BP11" s="662"/>
      <c r="BQ11" s="662"/>
      <c r="BR11" s="662"/>
      <c r="BS11" s="668">
        <v>14372</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260356</v>
      </c>
      <c r="CS11" s="660"/>
      <c r="CT11" s="660"/>
      <c r="CU11" s="660"/>
      <c r="CV11" s="660"/>
      <c r="CW11" s="660"/>
      <c r="CX11" s="660"/>
      <c r="CY11" s="661"/>
      <c r="CZ11" s="662">
        <v>2.6</v>
      </c>
      <c r="DA11" s="662"/>
      <c r="DB11" s="662"/>
      <c r="DC11" s="662"/>
      <c r="DD11" s="668">
        <v>76066</v>
      </c>
      <c r="DE11" s="660"/>
      <c r="DF11" s="660"/>
      <c r="DG11" s="660"/>
      <c r="DH11" s="660"/>
      <c r="DI11" s="660"/>
      <c r="DJ11" s="660"/>
      <c r="DK11" s="660"/>
      <c r="DL11" s="660"/>
      <c r="DM11" s="660"/>
      <c r="DN11" s="660"/>
      <c r="DO11" s="660"/>
      <c r="DP11" s="661"/>
      <c r="DQ11" s="668">
        <v>165771</v>
      </c>
      <c r="DR11" s="660"/>
      <c r="DS11" s="660"/>
      <c r="DT11" s="660"/>
      <c r="DU11" s="660"/>
      <c r="DV11" s="660"/>
      <c r="DW11" s="660"/>
      <c r="DX11" s="660"/>
      <c r="DY11" s="660"/>
      <c r="DZ11" s="660"/>
      <c r="EA11" s="660"/>
      <c r="EB11" s="660"/>
      <c r="EC11" s="669"/>
    </row>
    <row r="12" spans="2:143" ht="11.25" customHeight="1">
      <c r="B12" s="656" t="s">
        <v>242</v>
      </c>
      <c r="C12" s="657"/>
      <c r="D12" s="657"/>
      <c r="E12" s="657"/>
      <c r="F12" s="657"/>
      <c r="G12" s="657"/>
      <c r="H12" s="657"/>
      <c r="I12" s="657"/>
      <c r="J12" s="657"/>
      <c r="K12" s="657"/>
      <c r="L12" s="657"/>
      <c r="M12" s="657"/>
      <c r="N12" s="657"/>
      <c r="O12" s="657"/>
      <c r="P12" s="657"/>
      <c r="Q12" s="658"/>
      <c r="R12" s="659">
        <v>449910</v>
      </c>
      <c r="S12" s="660"/>
      <c r="T12" s="660"/>
      <c r="U12" s="660"/>
      <c r="V12" s="660"/>
      <c r="W12" s="660"/>
      <c r="X12" s="660"/>
      <c r="Y12" s="661"/>
      <c r="Z12" s="662">
        <v>4.4000000000000004</v>
      </c>
      <c r="AA12" s="662"/>
      <c r="AB12" s="662"/>
      <c r="AC12" s="662"/>
      <c r="AD12" s="663">
        <v>449910</v>
      </c>
      <c r="AE12" s="663"/>
      <c r="AF12" s="663"/>
      <c r="AG12" s="663"/>
      <c r="AH12" s="663"/>
      <c r="AI12" s="663"/>
      <c r="AJ12" s="663"/>
      <c r="AK12" s="663"/>
      <c r="AL12" s="664">
        <v>7.1</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1418979</v>
      </c>
      <c r="BH12" s="660"/>
      <c r="BI12" s="660"/>
      <c r="BJ12" s="660"/>
      <c r="BK12" s="660"/>
      <c r="BL12" s="660"/>
      <c r="BM12" s="660"/>
      <c r="BN12" s="661"/>
      <c r="BO12" s="662">
        <v>40.1</v>
      </c>
      <c r="BP12" s="662"/>
      <c r="BQ12" s="662"/>
      <c r="BR12" s="662"/>
      <c r="BS12" s="668" t="s">
        <v>137</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54820</v>
      </c>
      <c r="CS12" s="660"/>
      <c r="CT12" s="660"/>
      <c r="CU12" s="660"/>
      <c r="CV12" s="660"/>
      <c r="CW12" s="660"/>
      <c r="CX12" s="660"/>
      <c r="CY12" s="661"/>
      <c r="CZ12" s="662">
        <v>0.6</v>
      </c>
      <c r="DA12" s="662"/>
      <c r="DB12" s="662"/>
      <c r="DC12" s="662"/>
      <c r="DD12" s="668">
        <v>1042</v>
      </c>
      <c r="DE12" s="660"/>
      <c r="DF12" s="660"/>
      <c r="DG12" s="660"/>
      <c r="DH12" s="660"/>
      <c r="DI12" s="660"/>
      <c r="DJ12" s="660"/>
      <c r="DK12" s="660"/>
      <c r="DL12" s="660"/>
      <c r="DM12" s="660"/>
      <c r="DN12" s="660"/>
      <c r="DO12" s="660"/>
      <c r="DP12" s="661"/>
      <c r="DQ12" s="668">
        <v>36848</v>
      </c>
      <c r="DR12" s="660"/>
      <c r="DS12" s="660"/>
      <c r="DT12" s="660"/>
      <c r="DU12" s="660"/>
      <c r="DV12" s="660"/>
      <c r="DW12" s="660"/>
      <c r="DX12" s="660"/>
      <c r="DY12" s="660"/>
      <c r="DZ12" s="660"/>
      <c r="EA12" s="660"/>
      <c r="EB12" s="660"/>
      <c r="EC12" s="669"/>
    </row>
    <row r="13" spans="2:143" ht="11.25" customHeight="1">
      <c r="B13" s="656" t="s">
        <v>245</v>
      </c>
      <c r="C13" s="657"/>
      <c r="D13" s="657"/>
      <c r="E13" s="657"/>
      <c r="F13" s="657"/>
      <c r="G13" s="657"/>
      <c r="H13" s="657"/>
      <c r="I13" s="657"/>
      <c r="J13" s="657"/>
      <c r="K13" s="657"/>
      <c r="L13" s="657"/>
      <c r="M13" s="657"/>
      <c r="N13" s="657"/>
      <c r="O13" s="657"/>
      <c r="P13" s="657"/>
      <c r="Q13" s="658"/>
      <c r="R13" s="659">
        <v>44938</v>
      </c>
      <c r="S13" s="660"/>
      <c r="T13" s="660"/>
      <c r="U13" s="660"/>
      <c r="V13" s="660"/>
      <c r="W13" s="660"/>
      <c r="X13" s="660"/>
      <c r="Y13" s="661"/>
      <c r="Z13" s="662">
        <v>0.4</v>
      </c>
      <c r="AA13" s="662"/>
      <c r="AB13" s="662"/>
      <c r="AC13" s="662"/>
      <c r="AD13" s="663">
        <v>44938</v>
      </c>
      <c r="AE13" s="663"/>
      <c r="AF13" s="663"/>
      <c r="AG13" s="663"/>
      <c r="AH13" s="663"/>
      <c r="AI13" s="663"/>
      <c r="AJ13" s="663"/>
      <c r="AK13" s="663"/>
      <c r="AL13" s="664">
        <v>0.7</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1416612</v>
      </c>
      <c r="BH13" s="660"/>
      <c r="BI13" s="660"/>
      <c r="BJ13" s="660"/>
      <c r="BK13" s="660"/>
      <c r="BL13" s="660"/>
      <c r="BM13" s="660"/>
      <c r="BN13" s="661"/>
      <c r="BO13" s="662">
        <v>40.1</v>
      </c>
      <c r="BP13" s="662"/>
      <c r="BQ13" s="662"/>
      <c r="BR13" s="662"/>
      <c r="BS13" s="668" t="s">
        <v>120</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933198</v>
      </c>
      <c r="CS13" s="660"/>
      <c r="CT13" s="660"/>
      <c r="CU13" s="660"/>
      <c r="CV13" s="660"/>
      <c r="CW13" s="660"/>
      <c r="CX13" s="660"/>
      <c r="CY13" s="661"/>
      <c r="CZ13" s="662">
        <v>9.4</v>
      </c>
      <c r="DA13" s="662"/>
      <c r="DB13" s="662"/>
      <c r="DC13" s="662"/>
      <c r="DD13" s="668">
        <v>244440</v>
      </c>
      <c r="DE13" s="660"/>
      <c r="DF13" s="660"/>
      <c r="DG13" s="660"/>
      <c r="DH13" s="660"/>
      <c r="DI13" s="660"/>
      <c r="DJ13" s="660"/>
      <c r="DK13" s="660"/>
      <c r="DL13" s="660"/>
      <c r="DM13" s="660"/>
      <c r="DN13" s="660"/>
      <c r="DO13" s="660"/>
      <c r="DP13" s="661"/>
      <c r="DQ13" s="668">
        <v>742886</v>
      </c>
      <c r="DR13" s="660"/>
      <c r="DS13" s="660"/>
      <c r="DT13" s="660"/>
      <c r="DU13" s="660"/>
      <c r="DV13" s="660"/>
      <c r="DW13" s="660"/>
      <c r="DX13" s="660"/>
      <c r="DY13" s="660"/>
      <c r="DZ13" s="660"/>
      <c r="EA13" s="660"/>
      <c r="EB13" s="660"/>
      <c r="EC13" s="669"/>
    </row>
    <row r="14" spans="2:143" ht="11.25" customHeight="1">
      <c r="B14" s="656" t="s">
        <v>248</v>
      </c>
      <c r="C14" s="657"/>
      <c r="D14" s="657"/>
      <c r="E14" s="657"/>
      <c r="F14" s="657"/>
      <c r="G14" s="657"/>
      <c r="H14" s="657"/>
      <c r="I14" s="657"/>
      <c r="J14" s="657"/>
      <c r="K14" s="657"/>
      <c r="L14" s="657"/>
      <c r="M14" s="657"/>
      <c r="N14" s="657"/>
      <c r="O14" s="657"/>
      <c r="P14" s="657"/>
      <c r="Q14" s="658"/>
      <c r="R14" s="659" t="s">
        <v>120</v>
      </c>
      <c r="S14" s="660"/>
      <c r="T14" s="660"/>
      <c r="U14" s="660"/>
      <c r="V14" s="660"/>
      <c r="W14" s="660"/>
      <c r="X14" s="660"/>
      <c r="Y14" s="661"/>
      <c r="Z14" s="662" t="s">
        <v>226</v>
      </c>
      <c r="AA14" s="662"/>
      <c r="AB14" s="662"/>
      <c r="AC14" s="662"/>
      <c r="AD14" s="663" t="s">
        <v>120</v>
      </c>
      <c r="AE14" s="663"/>
      <c r="AF14" s="663"/>
      <c r="AG14" s="663"/>
      <c r="AH14" s="663"/>
      <c r="AI14" s="663"/>
      <c r="AJ14" s="663"/>
      <c r="AK14" s="663"/>
      <c r="AL14" s="664" t="s">
        <v>226</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61387</v>
      </c>
      <c r="BH14" s="660"/>
      <c r="BI14" s="660"/>
      <c r="BJ14" s="660"/>
      <c r="BK14" s="660"/>
      <c r="BL14" s="660"/>
      <c r="BM14" s="660"/>
      <c r="BN14" s="661"/>
      <c r="BO14" s="662">
        <v>1.7</v>
      </c>
      <c r="BP14" s="662"/>
      <c r="BQ14" s="662"/>
      <c r="BR14" s="662"/>
      <c r="BS14" s="668" t="s">
        <v>120</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459433</v>
      </c>
      <c r="CS14" s="660"/>
      <c r="CT14" s="660"/>
      <c r="CU14" s="660"/>
      <c r="CV14" s="660"/>
      <c r="CW14" s="660"/>
      <c r="CX14" s="660"/>
      <c r="CY14" s="661"/>
      <c r="CZ14" s="662">
        <v>4.5999999999999996</v>
      </c>
      <c r="DA14" s="662"/>
      <c r="DB14" s="662"/>
      <c r="DC14" s="662"/>
      <c r="DD14" s="668">
        <v>11880</v>
      </c>
      <c r="DE14" s="660"/>
      <c r="DF14" s="660"/>
      <c r="DG14" s="660"/>
      <c r="DH14" s="660"/>
      <c r="DI14" s="660"/>
      <c r="DJ14" s="660"/>
      <c r="DK14" s="660"/>
      <c r="DL14" s="660"/>
      <c r="DM14" s="660"/>
      <c r="DN14" s="660"/>
      <c r="DO14" s="660"/>
      <c r="DP14" s="661"/>
      <c r="DQ14" s="668">
        <v>431578</v>
      </c>
      <c r="DR14" s="660"/>
      <c r="DS14" s="660"/>
      <c r="DT14" s="660"/>
      <c r="DU14" s="660"/>
      <c r="DV14" s="660"/>
      <c r="DW14" s="660"/>
      <c r="DX14" s="660"/>
      <c r="DY14" s="660"/>
      <c r="DZ14" s="660"/>
      <c r="EA14" s="660"/>
      <c r="EB14" s="660"/>
      <c r="EC14" s="669"/>
    </row>
    <row r="15" spans="2:143" ht="11.25" customHeight="1">
      <c r="B15" s="656" t="s">
        <v>251</v>
      </c>
      <c r="C15" s="657"/>
      <c r="D15" s="657"/>
      <c r="E15" s="657"/>
      <c r="F15" s="657"/>
      <c r="G15" s="657"/>
      <c r="H15" s="657"/>
      <c r="I15" s="657"/>
      <c r="J15" s="657"/>
      <c r="K15" s="657"/>
      <c r="L15" s="657"/>
      <c r="M15" s="657"/>
      <c r="N15" s="657"/>
      <c r="O15" s="657"/>
      <c r="P15" s="657"/>
      <c r="Q15" s="658"/>
      <c r="R15" s="659">
        <v>36701</v>
      </c>
      <c r="S15" s="660"/>
      <c r="T15" s="660"/>
      <c r="U15" s="660"/>
      <c r="V15" s="660"/>
      <c r="W15" s="660"/>
      <c r="X15" s="660"/>
      <c r="Y15" s="661"/>
      <c r="Z15" s="662">
        <v>0.4</v>
      </c>
      <c r="AA15" s="662"/>
      <c r="AB15" s="662"/>
      <c r="AC15" s="662"/>
      <c r="AD15" s="663">
        <v>36701</v>
      </c>
      <c r="AE15" s="663"/>
      <c r="AF15" s="663"/>
      <c r="AG15" s="663"/>
      <c r="AH15" s="663"/>
      <c r="AI15" s="663"/>
      <c r="AJ15" s="663"/>
      <c r="AK15" s="663"/>
      <c r="AL15" s="664">
        <v>0.6</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137298</v>
      </c>
      <c r="BH15" s="660"/>
      <c r="BI15" s="660"/>
      <c r="BJ15" s="660"/>
      <c r="BK15" s="660"/>
      <c r="BL15" s="660"/>
      <c r="BM15" s="660"/>
      <c r="BN15" s="661"/>
      <c r="BO15" s="662">
        <v>3.9</v>
      </c>
      <c r="BP15" s="662"/>
      <c r="BQ15" s="662"/>
      <c r="BR15" s="662"/>
      <c r="BS15" s="668" t="s">
        <v>120</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1582734</v>
      </c>
      <c r="CS15" s="660"/>
      <c r="CT15" s="660"/>
      <c r="CU15" s="660"/>
      <c r="CV15" s="660"/>
      <c r="CW15" s="660"/>
      <c r="CX15" s="660"/>
      <c r="CY15" s="661"/>
      <c r="CZ15" s="662">
        <v>16</v>
      </c>
      <c r="DA15" s="662"/>
      <c r="DB15" s="662"/>
      <c r="DC15" s="662"/>
      <c r="DD15" s="668">
        <v>378214</v>
      </c>
      <c r="DE15" s="660"/>
      <c r="DF15" s="660"/>
      <c r="DG15" s="660"/>
      <c r="DH15" s="660"/>
      <c r="DI15" s="660"/>
      <c r="DJ15" s="660"/>
      <c r="DK15" s="660"/>
      <c r="DL15" s="660"/>
      <c r="DM15" s="660"/>
      <c r="DN15" s="660"/>
      <c r="DO15" s="660"/>
      <c r="DP15" s="661"/>
      <c r="DQ15" s="668">
        <v>1162217</v>
      </c>
      <c r="DR15" s="660"/>
      <c r="DS15" s="660"/>
      <c r="DT15" s="660"/>
      <c r="DU15" s="660"/>
      <c r="DV15" s="660"/>
      <c r="DW15" s="660"/>
      <c r="DX15" s="660"/>
      <c r="DY15" s="660"/>
      <c r="DZ15" s="660"/>
      <c r="EA15" s="660"/>
      <c r="EB15" s="660"/>
      <c r="EC15" s="669"/>
    </row>
    <row r="16" spans="2:143" ht="11.25" customHeight="1">
      <c r="B16" s="656" t="s">
        <v>254</v>
      </c>
      <c r="C16" s="657"/>
      <c r="D16" s="657"/>
      <c r="E16" s="657"/>
      <c r="F16" s="657"/>
      <c r="G16" s="657"/>
      <c r="H16" s="657"/>
      <c r="I16" s="657"/>
      <c r="J16" s="657"/>
      <c r="K16" s="657"/>
      <c r="L16" s="657"/>
      <c r="M16" s="657"/>
      <c r="N16" s="657"/>
      <c r="O16" s="657"/>
      <c r="P16" s="657"/>
      <c r="Q16" s="658"/>
      <c r="R16" s="659" t="s">
        <v>226</v>
      </c>
      <c r="S16" s="660"/>
      <c r="T16" s="660"/>
      <c r="U16" s="660"/>
      <c r="V16" s="660"/>
      <c r="W16" s="660"/>
      <c r="X16" s="660"/>
      <c r="Y16" s="661"/>
      <c r="Z16" s="662" t="s">
        <v>137</v>
      </c>
      <c r="AA16" s="662"/>
      <c r="AB16" s="662"/>
      <c r="AC16" s="662"/>
      <c r="AD16" s="663" t="s">
        <v>137</v>
      </c>
      <c r="AE16" s="663"/>
      <c r="AF16" s="663"/>
      <c r="AG16" s="663"/>
      <c r="AH16" s="663"/>
      <c r="AI16" s="663"/>
      <c r="AJ16" s="663"/>
      <c r="AK16" s="663"/>
      <c r="AL16" s="664" t="s">
        <v>226</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120</v>
      </c>
      <c r="BH16" s="660"/>
      <c r="BI16" s="660"/>
      <c r="BJ16" s="660"/>
      <c r="BK16" s="660"/>
      <c r="BL16" s="660"/>
      <c r="BM16" s="660"/>
      <c r="BN16" s="661"/>
      <c r="BO16" s="662" t="s">
        <v>226</v>
      </c>
      <c r="BP16" s="662"/>
      <c r="BQ16" s="662"/>
      <c r="BR16" s="662"/>
      <c r="BS16" s="668" t="s">
        <v>120</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v>13849</v>
      </c>
      <c r="CS16" s="660"/>
      <c r="CT16" s="660"/>
      <c r="CU16" s="660"/>
      <c r="CV16" s="660"/>
      <c r="CW16" s="660"/>
      <c r="CX16" s="660"/>
      <c r="CY16" s="661"/>
      <c r="CZ16" s="662">
        <v>0.1</v>
      </c>
      <c r="DA16" s="662"/>
      <c r="DB16" s="662"/>
      <c r="DC16" s="662"/>
      <c r="DD16" s="668" t="s">
        <v>226</v>
      </c>
      <c r="DE16" s="660"/>
      <c r="DF16" s="660"/>
      <c r="DG16" s="660"/>
      <c r="DH16" s="660"/>
      <c r="DI16" s="660"/>
      <c r="DJ16" s="660"/>
      <c r="DK16" s="660"/>
      <c r="DL16" s="660"/>
      <c r="DM16" s="660"/>
      <c r="DN16" s="660"/>
      <c r="DO16" s="660"/>
      <c r="DP16" s="661"/>
      <c r="DQ16" s="668">
        <v>3083</v>
      </c>
      <c r="DR16" s="660"/>
      <c r="DS16" s="660"/>
      <c r="DT16" s="660"/>
      <c r="DU16" s="660"/>
      <c r="DV16" s="660"/>
      <c r="DW16" s="660"/>
      <c r="DX16" s="660"/>
      <c r="DY16" s="660"/>
      <c r="DZ16" s="660"/>
      <c r="EA16" s="660"/>
      <c r="EB16" s="660"/>
      <c r="EC16" s="669"/>
    </row>
    <row r="17" spans="2:133" ht="11.25" customHeight="1">
      <c r="B17" s="656" t="s">
        <v>257</v>
      </c>
      <c r="C17" s="657"/>
      <c r="D17" s="657"/>
      <c r="E17" s="657"/>
      <c r="F17" s="657"/>
      <c r="G17" s="657"/>
      <c r="H17" s="657"/>
      <c r="I17" s="657"/>
      <c r="J17" s="657"/>
      <c r="K17" s="657"/>
      <c r="L17" s="657"/>
      <c r="M17" s="657"/>
      <c r="N17" s="657"/>
      <c r="O17" s="657"/>
      <c r="P17" s="657"/>
      <c r="Q17" s="658"/>
      <c r="R17" s="659">
        <v>26388</v>
      </c>
      <c r="S17" s="660"/>
      <c r="T17" s="660"/>
      <c r="U17" s="660"/>
      <c r="V17" s="660"/>
      <c r="W17" s="660"/>
      <c r="X17" s="660"/>
      <c r="Y17" s="661"/>
      <c r="Z17" s="662">
        <v>0.3</v>
      </c>
      <c r="AA17" s="662"/>
      <c r="AB17" s="662"/>
      <c r="AC17" s="662"/>
      <c r="AD17" s="663">
        <v>26388</v>
      </c>
      <c r="AE17" s="663"/>
      <c r="AF17" s="663"/>
      <c r="AG17" s="663"/>
      <c r="AH17" s="663"/>
      <c r="AI17" s="663"/>
      <c r="AJ17" s="663"/>
      <c r="AK17" s="663"/>
      <c r="AL17" s="664">
        <v>0.4</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137</v>
      </c>
      <c r="BH17" s="660"/>
      <c r="BI17" s="660"/>
      <c r="BJ17" s="660"/>
      <c r="BK17" s="660"/>
      <c r="BL17" s="660"/>
      <c r="BM17" s="660"/>
      <c r="BN17" s="661"/>
      <c r="BO17" s="662" t="s">
        <v>120</v>
      </c>
      <c r="BP17" s="662"/>
      <c r="BQ17" s="662"/>
      <c r="BR17" s="662"/>
      <c r="BS17" s="668" t="s">
        <v>120</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702614</v>
      </c>
      <c r="CS17" s="660"/>
      <c r="CT17" s="660"/>
      <c r="CU17" s="660"/>
      <c r="CV17" s="660"/>
      <c r="CW17" s="660"/>
      <c r="CX17" s="660"/>
      <c r="CY17" s="661"/>
      <c r="CZ17" s="662">
        <v>7.1</v>
      </c>
      <c r="DA17" s="662"/>
      <c r="DB17" s="662"/>
      <c r="DC17" s="662"/>
      <c r="DD17" s="668" t="s">
        <v>226</v>
      </c>
      <c r="DE17" s="660"/>
      <c r="DF17" s="660"/>
      <c r="DG17" s="660"/>
      <c r="DH17" s="660"/>
      <c r="DI17" s="660"/>
      <c r="DJ17" s="660"/>
      <c r="DK17" s="660"/>
      <c r="DL17" s="660"/>
      <c r="DM17" s="660"/>
      <c r="DN17" s="660"/>
      <c r="DO17" s="660"/>
      <c r="DP17" s="661"/>
      <c r="DQ17" s="668">
        <v>702614</v>
      </c>
      <c r="DR17" s="660"/>
      <c r="DS17" s="660"/>
      <c r="DT17" s="660"/>
      <c r="DU17" s="660"/>
      <c r="DV17" s="660"/>
      <c r="DW17" s="660"/>
      <c r="DX17" s="660"/>
      <c r="DY17" s="660"/>
      <c r="DZ17" s="660"/>
      <c r="EA17" s="660"/>
      <c r="EB17" s="660"/>
      <c r="EC17" s="669"/>
    </row>
    <row r="18" spans="2:133" ht="11.25" customHeight="1">
      <c r="B18" s="656" t="s">
        <v>260</v>
      </c>
      <c r="C18" s="657"/>
      <c r="D18" s="657"/>
      <c r="E18" s="657"/>
      <c r="F18" s="657"/>
      <c r="G18" s="657"/>
      <c r="H18" s="657"/>
      <c r="I18" s="657"/>
      <c r="J18" s="657"/>
      <c r="K18" s="657"/>
      <c r="L18" s="657"/>
      <c r="M18" s="657"/>
      <c r="N18" s="657"/>
      <c r="O18" s="657"/>
      <c r="P18" s="657"/>
      <c r="Q18" s="658"/>
      <c r="R18" s="659">
        <v>2195341</v>
      </c>
      <c r="S18" s="660"/>
      <c r="T18" s="660"/>
      <c r="U18" s="660"/>
      <c r="V18" s="660"/>
      <c r="W18" s="660"/>
      <c r="X18" s="660"/>
      <c r="Y18" s="661"/>
      <c r="Z18" s="662">
        <v>21.5</v>
      </c>
      <c r="AA18" s="662"/>
      <c r="AB18" s="662"/>
      <c r="AC18" s="662"/>
      <c r="AD18" s="663">
        <v>2018828</v>
      </c>
      <c r="AE18" s="663"/>
      <c r="AF18" s="663"/>
      <c r="AG18" s="663"/>
      <c r="AH18" s="663"/>
      <c r="AI18" s="663"/>
      <c r="AJ18" s="663"/>
      <c r="AK18" s="663"/>
      <c r="AL18" s="664">
        <v>31.9</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120</v>
      </c>
      <c r="BH18" s="660"/>
      <c r="BI18" s="660"/>
      <c r="BJ18" s="660"/>
      <c r="BK18" s="660"/>
      <c r="BL18" s="660"/>
      <c r="BM18" s="660"/>
      <c r="BN18" s="661"/>
      <c r="BO18" s="662" t="s">
        <v>137</v>
      </c>
      <c r="BP18" s="662"/>
      <c r="BQ18" s="662"/>
      <c r="BR18" s="662"/>
      <c r="BS18" s="668" t="s">
        <v>120</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120</v>
      </c>
      <c r="CS18" s="660"/>
      <c r="CT18" s="660"/>
      <c r="CU18" s="660"/>
      <c r="CV18" s="660"/>
      <c r="CW18" s="660"/>
      <c r="CX18" s="660"/>
      <c r="CY18" s="661"/>
      <c r="CZ18" s="662" t="s">
        <v>120</v>
      </c>
      <c r="DA18" s="662"/>
      <c r="DB18" s="662"/>
      <c r="DC18" s="662"/>
      <c r="DD18" s="668" t="s">
        <v>226</v>
      </c>
      <c r="DE18" s="660"/>
      <c r="DF18" s="660"/>
      <c r="DG18" s="660"/>
      <c r="DH18" s="660"/>
      <c r="DI18" s="660"/>
      <c r="DJ18" s="660"/>
      <c r="DK18" s="660"/>
      <c r="DL18" s="660"/>
      <c r="DM18" s="660"/>
      <c r="DN18" s="660"/>
      <c r="DO18" s="660"/>
      <c r="DP18" s="661"/>
      <c r="DQ18" s="668" t="s">
        <v>120</v>
      </c>
      <c r="DR18" s="660"/>
      <c r="DS18" s="660"/>
      <c r="DT18" s="660"/>
      <c r="DU18" s="660"/>
      <c r="DV18" s="660"/>
      <c r="DW18" s="660"/>
      <c r="DX18" s="660"/>
      <c r="DY18" s="660"/>
      <c r="DZ18" s="660"/>
      <c r="EA18" s="660"/>
      <c r="EB18" s="660"/>
      <c r="EC18" s="669"/>
    </row>
    <row r="19" spans="2:133" ht="11.25" customHeight="1">
      <c r="B19" s="656" t="s">
        <v>263</v>
      </c>
      <c r="C19" s="657"/>
      <c r="D19" s="657"/>
      <c r="E19" s="657"/>
      <c r="F19" s="657"/>
      <c r="G19" s="657"/>
      <c r="H19" s="657"/>
      <c r="I19" s="657"/>
      <c r="J19" s="657"/>
      <c r="K19" s="657"/>
      <c r="L19" s="657"/>
      <c r="M19" s="657"/>
      <c r="N19" s="657"/>
      <c r="O19" s="657"/>
      <c r="P19" s="657"/>
      <c r="Q19" s="658"/>
      <c r="R19" s="659">
        <v>2018828</v>
      </c>
      <c r="S19" s="660"/>
      <c r="T19" s="660"/>
      <c r="U19" s="660"/>
      <c r="V19" s="660"/>
      <c r="W19" s="660"/>
      <c r="X19" s="660"/>
      <c r="Y19" s="661"/>
      <c r="Z19" s="662">
        <v>19.8</v>
      </c>
      <c r="AA19" s="662"/>
      <c r="AB19" s="662"/>
      <c r="AC19" s="662"/>
      <c r="AD19" s="663">
        <v>2018828</v>
      </c>
      <c r="AE19" s="663"/>
      <c r="AF19" s="663"/>
      <c r="AG19" s="663"/>
      <c r="AH19" s="663"/>
      <c r="AI19" s="663"/>
      <c r="AJ19" s="663"/>
      <c r="AK19" s="663"/>
      <c r="AL19" s="664">
        <v>31.9</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v>71311</v>
      </c>
      <c r="BH19" s="660"/>
      <c r="BI19" s="660"/>
      <c r="BJ19" s="660"/>
      <c r="BK19" s="660"/>
      <c r="BL19" s="660"/>
      <c r="BM19" s="660"/>
      <c r="BN19" s="661"/>
      <c r="BO19" s="662">
        <v>2</v>
      </c>
      <c r="BP19" s="662"/>
      <c r="BQ19" s="662"/>
      <c r="BR19" s="662"/>
      <c r="BS19" s="668" t="s">
        <v>137</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137</v>
      </c>
      <c r="CS19" s="660"/>
      <c r="CT19" s="660"/>
      <c r="CU19" s="660"/>
      <c r="CV19" s="660"/>
      <c r="CW19" s="660"/>
      <c r="CX19" s="660"/>
      <c r="CY19" s="661"/>
      <c r="CZ19" s="662" t="s">
        <v>137</v>
      </c>
      <c r="DA19" s="662"/>
      <c r="DB19" s="662"/>
      <c r="DC19" s="662"/>
      <c r="DD19" s="668" t="s">
        <v>226</v>
      </c>
      <c r="DE19" s="660"/>
      <c r="DF19" s="660"/>
      <c r="DG19" s="660"/>
      <c r="DH19" s="660"/>
      <c r="DI19" s="660"/>
      <c r="DJ19" s="660"/>
      <c r="DK19" s="660"/>
      <c r="DL19" s="660"/>
      <c r="DM19" s="660"/>
      <c r="DN19" s="660"/>
      <c r="DO19" s="660"/>
      <c r="DP19" s="661"/>
      <c r="DQ19" s="668" t="s">
        <v>120</v>
      </c>
      <c r="DR19" s="660"/>
      <c r="DS19" s="660"/>
      <c r="DT19" s="660"/>
      <c r="DU19" s="660"/>
      <c r="DV19" s="660"/>
      <c r="DW19" s="660"/>
      <c r="DX19" s="660"/>
      <c r="DY19" s="660"/>
      <c r="DZ19" s="660"/>
      <c r="EA19" s="660"/>
      <c r="EB19" s="660"/>
      <c r="EC19" s="669"/>
    </row>
    <row r="20" spans="2:133" ht="11.25" customHeight="1">
      <c r="B20" s="656" t="s">
        <v>266</v>
      </c>
      <c r="C20" s="657"/>
      <c r="D20" s="657"/>
      <c r="E20" s="657"/>
      <c r="F20" s="657"/>
      <c r="G20" s="657"/>
      <c r="H20" s="657"/>
      <c r="I20" s="657"/>
      <c r="J20" s="657"/>
      <c r="K20" s="657"/>
      <c r="L20" s="657"/>
      <c r="M20" s="657"/>
      <c r="N20" s="657"/>
      <c r="O20" s="657"/>
      <c r="P20" s="657"/>
      <c r="Q20" s="658"/>
      <c r="R20" s="659">
        <v>176500</v>
      </c>
      <c r="S20" s="660"/>
      <c r="T20" s="660"/>
      <c r="U20" s="660"/>
      <c r="V20" s="660"/>
      <c r="W20" s="660"/>
      <c r="X20" s="660"/>
      <c r="Y20" s="661"/>
      <c r="Z20" s="662">
        <v>1.7</v>
      </c>
      <c r="AA20" s="662"/>
      <c r="AB20" s="662"/>
      <c r="AC20" s="662"/>
      <c r="AD20" s="663" t="s">
        <v>226</v>
      </c>
      <c r="AE20" s="663"/>
      <c r="AF20" s="663"/>
      <c r="AG20" s="663"/>
      <c r="AH20" s="663"/>
      <c r="AI20" s="663"/>
      <c r="AJ20" s="663"/>
      <c r="AK20" s="663"/>
      <c r="AL20" s="664" t="s">
        <v>120</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v>71311</v>
      </c>
      <c r="BH20" s="660"/>
      <c r="BI20" s="660"/>
      <c r="BJ20" s="660"/>
      <c r="BK20" s="660"/>
      <c r="BL20" s="660"/>
      <c r="BM20" s="660"/>
      <c r="BN20" s="661"/>
      <c r="BO20" s="662">
        <v>2</v>
      </c>
      <c r="BP20" s="662"/>
      <c r="BQ20" s="662"/>
      <c r="BR20" s="662"/>
      <c r="BS20" s="668" t="s">
        <v>120</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9919993</v>
      </c>
      <c r="CS20" s="660"/>
      <c r="CT20" s="660"/>
      <c r="CU20" s="660"/>
      <c r="CV20" s="660"/>
      <c r="CW20" s="660"/>
      <c r="CX20" s="660"/>
      <c r="CY20" s="661"/>
      <c r="CZ20" s="662">
        <v>100</v>
      </c>
      <c r="DA20" s="662"/>
      <c r="DB20" s="662"/>
      <c r="DC20" s="662"/>
      <c r="DD20" s="668">
        <v>858303</v>
      </c>
      <c r="DE20" s="660"/>
      <c r="DF20" s="660"/>
      <c r="DG20" s="660"/>
      <c r="DH20" s="660"/>
      <c r="DI20" s="660"/>
      <c r="DJ20" s="660"/>
      <c r="DK20" s="660"/>
      <c r="DL20" s="660"/>
      <c r="DM20" s="660"/>
      <c r="DN20" s="660"/>
      <c r="DO20" s="660"/>
      <c r="DP20" s="661"/>
      <c r="DQ20" s="668">
        <v>7352845</v>
      </c>
      <c r="DR20" s="660"/>
      <c r="DS20" s="660"/>
      <c r="DT20" s="660"/>
      <c r="DU20" s="660"/>
      <c r="DV20" s="660"/>
      <c r="DW20" s="660"/>
      <c r="DX20" s="660"/>
      <c r="DY20" s="660"/>
      <c r="DZ20" s="660"/>
      <c r="EA20" s="660"/>
      <c r="EB20" s="660"/>
      <c r="EC20" s="669"/>
    </row>
    <row r="21" spans="2:133" ht="11.25" customHeight="1">
      <c r="B21" s="656" t="s">
        <v>269</v>
      </c>
      <c r="C21" s="657"/>
      <c r="D21" s="657"/>
      <c r="E21" s="657"/>
      <c r="F21" s="657"/>
      <c r="G21" s="657"/>
      <c r="H21" s="657"/>
      <c r="I21" s="657"/>
      <c r="J21" s="657"/>
      <c r="K21" s="657"/>
      <c r="L21" s="657"/>
      <c r="M21" s="657"/>
      <c r="N21" s="657"/>
      <c r="O21" s="657"/>
      <c r="P21" s="657"/>
      <c r="Q21" s="658"/>
      <c r="R21" s="659">
        <v>13</v>
      </c>
      <c r="S21" s="660"/>
      <c r="T21" s="660"/>
      <c r="U21" s="660"/>
      <c r="V21" s="660"/>
      <c r="W21" s="660"/>
      <c r="X21" s="660"/>
      <c r="Y21" s="661"/>
      <c r="Z21" s="662">
        <v>0</v>
      </c>
      <c r="AA21" s="662"/>
      <c r="AB21" s="662"/>
      <c r="AC21" s="662"/>
      <c r="AD21" s="663" t="s">
        <v>226</v>
      </c>
      <c r="AE21" s="663"/>
      <c r="AF21" s="663"/>
      <c r="AG21" s="663"/>
      <c r="AH21" s="663"/>
      <c r="AI21" s="663"/>
      <c r="AJ21" s="663"/>
      <c r="AK21" s="663"/>
      <c r="AL21" s="664" t="s">
        <v>120</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t="s">
        <v>120</v>
      </c>
      <c r="BH21" s="660"/>
      <c r="BI21" s="660"/>
      <c r="BJ21" s="660"/>
      <c r="BK21" s="660"/>
      <c r="BL21" s="660"/>
      <c r="BM21" s="660"/>
      <c r="BN21" s="661"/>
      <c r="BO21" s="662" t="s">
        <v>120</v>
      </c>
      <c r="BP21" s="662"/>
      <c r="BQ21" s="662"/>
      <c r="BR21" s="662"/>
      <c r="BS21" s="668" t="s">
        <v>226</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271</v>
      </c>
      <c r="C22" s="657"/>
      <c r="D22" s="657"/>
      <c r="E22" s="657"/>
      <c r="F22" s="657"/>
      <c r="G22" s="657"/>
      <c r="H22" s="657"/>
      <c r="I22" s="657"/>
      <c r="J22" s="657"/>
      <c r="K22" s="657"/>
      <c r="L22" s="657"/>
      <c r="M22" s="657"/>
      <c r="N22" s="657"/>
      <c r="O22" s="657"/>
      <c r="P22" s="657"/>
      <c r="Q22" s="658"/>
      <c r="R22" s="659">
        <v>6467730</v>
      </c>
      <c r="S22" s="660"/>
      <c r="T22" s="660"/>
      <c r="U22" s="660"/>
      <c r="V22" s="660"/>
      <c r="W22" s="660"/>
      <c r="X22" s="660"/>
      <c r="Y22" s="661"/>
      <c r="Z22" s="662">
        <v>63.3</v>
      </c>
      <c r="AA22" s="662"/>
      <c r="AB22" s="662"/>
      <c r="AC22" s="662"/>
      <c r="AD22" s="663">
        <v>6219906</v>
      </c>
      <c r="AE22" s="663"/>
      <c r="AF22" s="663"/>
      <c r="AG22" s="663"/>
      <c r="AH22" s="663"/>
      <c r="AI22" s="663"/>
      <c r="AJ22" s="663"/>
      <c r="AK22" s="663"/>
      <c r="AL22" s="664">
        <v>98.4</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120</v>
      </c>
      <c r="BP22" s="662"/>
      <c r="BQ22" s="662"/>
      <c r="BR22" s="662"/>
      <c r="BS22" s="668" t="s">
        <v>120</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274</v>
      </c>
      <c r="C23" s="657"/>
      <c r="D23" s="657"/>
      <c r="E23" s="657"/>
      <c r="F23" s="657"/>
      <c r="G23" s="657"/>
      <c r="H23" s="657"/>
      <c r="I23" s="657"/>
      <c r="J23" s="657"/>
      <c r="K23" s="657"/>
      <c r="L23" s="657"/>
      <c r="M23" s="657"/>
      <c r="N23" s="657"/>
      <c r="O23" s="657"/>
      <c r="P23" s="657"/>
      <c r="Q23" s="658"/>
      <c r="R23" s="659">
        <v>4143</v>
      </c>
      <c r="S23" s="660"/>
      <c r="T23" s="660"/>
      <c r="U23" s="660"/>
      <c r="V23" s="660"/>
      <c r="W23" s="660"/>
      <c r="X23" s="660"/>
      <c r="Y23" s="661"/>
      <c r="Z23" s="662">
        <v>0</v>
      </c>
      <c r="AA23" s="662"/>
      <c r="AB23" s="662"/>
      <c r="AC23" s="662"/>
      <c r="AD23" s="663">
        <v>4143</v>
      </c>
      <c r="AE23" s="663"/>
      <c r="AF23" s="663"/>
      <c r="AG23" s="663"/>
      <c r="AH23" s="663"/>
      <c r="AI23" s="663"/>
      <c r="AJ23" s="663"/>
      <c r="AK23" s="663"/>
      <c r="AL23" s="664">
        <v>0.1</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v>71311</v>
      </c>
      <c r="BH23" s="660"/>
      <c r="BI23" s="660"/>
      <c r="BJ23" s="660"/>
      <c r="BK23" s="660"/>
      <c r="BL23" s="660"/>
      <c r="BM23" s="660"/>
      <c r="BN23" s="661"/>
      <c r="BO23" s="662">
        <v>2</v>
      </c>
      <c r="BP23" s="662"/>
      <c r="BQ23" s="662"/>
      <c r="BR23" s="662"/>
      <c r="BS23" s="668" t="s">
        <v>120</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c r="B24" s="656" t="s">
        <v>281</v>
      </c>
      <c r="C24" s="657"/>
      <c r="D24" s="657"/>
      <c r="E24" s="657"/>
      <c r="F24" s="657"/>
      <c r="G24" s="657"/>
      <c r="H24" s="657"/>
      <c r="I24" s="657"/>
      <c r="J24" s="657"/>
      <c r="K24" s="657"/>
      <c r="L24" s="657"/>
      <c r="M24" s="657"/>
      <c r="N24" s="657"/>
      <c r="O24" s="657"/>
      <c r="P24" s="657"/>
      <c r="Q24" s="658"/>
      <c r="R24" s="659">
        <v>30733</v>
      </c>
      <c r="S24" s="660"/>
      <c r="T24" s="660"/>
      <c r="U24" s="660"/>
      <c r="V24" s="660"/>
      <c r="W24" s="660"/>
      <c r="X24" s="660"/>
      <c r="Y24" s="661"/>
      <c r="Z24" s="662">
        <v>0.3</v>
      </c>
      <c r="AA24" s="662"/>
      <c r="AB24" s="662"/>
      <c r="AC24" s="662"/>
      <c r="AD24" s="663" t="s">
        <v>120</v>
      </c>
      <c r="AE24" s="663"/>
      <c r="AF24" s="663"/>
      <c r="AG24" s="663"/>
      <c r="AH24" s="663"/>
      <c r="AI24" s="663"/>
      <c r="AJ24" s="663"/>
      <c r="AK24" s="663"/>
      <c r="AL24" s="664" t="s">
        <v>120</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137</v>
      </c>
      <c r="BP24" s="662"/>
      <c r="BQ24" s="662"/>
      <c r="BR24" s="662"/>
      <c r="BS24" s="668" t="s">
        <v>120</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4588751</v>
      </c>
      <c r="CS24" s="649"/>
      <c r="CT24" s="649"/>
      <c r="CU24" s="649"/>
      <c r="CV24" s="649"/>
      <c r="CW24" s="649"/>
      <c r="CX24" s="649"/>
      <c r="CY24" s="650"/>
      <c r="CZ24" s="653">
        <v>46.3</v>
      </c>
      <c r="DA24" s="654"/>
      <c r="DB24" s="654"/>
      <c r="DC24" s="673"/>
      <c r="DD24" s="692">
        <v>3361315</v>
      </c>
      <c r="DE24" s="649"/>
      <c r="DF24" s="649"/>
      <c r="DG24" s="649"/>
      <c r="DH24" s="649"/>
      <c r="DI24" s="649"/>
      <c r="DJ24" s="649"/>
      <c r="DK24" s="650"/>
      <c r="DL24" s="692">
        <v>3277442</v>
      </c>
      <c r="DM24" s="649"/>
      <c r="DN24" s="649"/>
      <c r="DO24" s="649"/>
      <c r="DP24" s="649"/>
      <c r="DQ24" s="649"/>
      <c r="DR24" s="649"/>
      <c r="DS24" s="649"/>
      <c r="DT24" s="649"/>
      <c r="DU24" s="649"/>
      <c r="DV24" s="650"/>
      <c r="DW24" s="653">
        <v>48.4</v>
      </c>
      <c r="DX24" s="654"/>
      <c r="DY24" s="654"/>
      <c r="DZ24" s="654"/>
      <c r="EA24" s="654"/>
      <c r="EB24" s="654"/>
      <c r="EC24" s="655"/>
    </row>
    <row r="25" spans="2:133" ht="11.25" customHeight="1">
      <c r="B25" s="656" t="s">
        <v>284</v>
      </c>
      <c r="C25" s="657"/>
      <c r="D25" s="657"/>
      <c r="E25" s="657"/>
      <c r="F25" s="657"/>
      <c r="G25" s="657"/>
      <c r="H25" s="657"/>
      <c r="I25" s="657"/>
      <c r="J25" s="657"/>
      <c r="K25" s="657"/>
      <c r="L25" s="657"/>
      <c r="M25" s="657"/>
      <c r="N25" s="657"/>
      <c r="O25" s="657"/>
      <c r="P25" s="657"/>
      <c r="Q25" s="658"/>
      <c r="R25" s="659">
        <v>196725</v>
      </c>
      <c r="S25" s="660"/>
      <c r="T25" s="660"/>
      <c r="U25" s="660"/>
      <c r="V25" s="660"/>
      <c r="W25" s="660"/>
      <c r="X25" s="660"/>
      <c r="Y25" s="661"/>
      <c r="Z25" s="662">
        <v>1.9</v>
      </c>
      <c r="AA25" s="662"/>
      <c r="AB25" s="662"/>
      <c r="AC25" s="662"/>
      <c r="AD25" s="663">
        <v>72855</v>
      </c>
      <c r="AE25" s="663"/>
      <c r="AF25" s="663"/>
      <c r="AG25" s="663"/>
      <c r="AH25" s="663"/>
      <c r="AI25" s="663"/>
      <c r="AJ25" s="663"/>
      <c r="AK25" s="663"/>
      <c r="AL25" s="664">
        <v>1.2</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226</v>
      </c>
      <c r="BH25" s="660"/>
      <c r="BI25" s="660"/>
      <c r="BJ25" s="660"/>
      <c r="BK25" s="660"/>
      <c r="BL25" s="660"/>
      <c r="BM25" s="660"/>
      <c r="BN25" s="661"/>
      <c r="BO25" s="662" t="s">
        <v>120</v>
      </c>
      <c r="BP25" s="662"/>
      <c r="BQ25" s="662"/>
      <c r="BR25" s="662"/>
      <c r="BS25" s="668" t="s">
        <v>226</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2267657</v>
      </c>
      <c r="CS25" s="695"/>
      <c r="CT25" s="695"/>
      <c r="CU25" s="695"/>
      <c r="CV25" s="695"/>
      <c r="CW25" s="695"/>
      <c r="CX25" s="695"/>
      <c r="CY25" s="696"/>
      <c r="CZ25" s="664">
        <v>22.9</v>
      </c>
      <c r="DA25" s="693"/>
      <c r="DB25" s="693"/>
      <c r="DC25" s="697"/>
      <c r="DD25" s="668">
        <v>2108985</v>
      </c>
      <c r="DE25" s="695"/>
      <c r="DF25" s="695"/>
      <c r="DG25" s="695"/>
      <c r="DH25" s="695"/>
      <c r="DI25" s="695"/>
      <c r="DJ25" s="695"/>
      <c r="DK25" s="696"/>
      <c r="DL25" s="668">
        <v>2025112</v>
      </c>
      <c r="DM25" s="695"/>
      <c r="DN25" s="695"/>
      <c r="DO25" s="695"/>
      <c r="DP25" s="695"/>
      <c r="DQ25" s="695"/>
      <c r="DR25" s="695"/>
      <c r="DS25" s="695"/>
      <c r="DT25" s="695"/>
      <c r="DU25" s="695"/>
      <c r="DV25" s="696"/>
      <c r="DW25" s="664">
        <v>29.9</v>
      </c>
      <c r="DX25" s="693"/>
      <c r="DY25" s="693"/>
      <c r="DZ25" s="693"/>
      <c r="EA25" s="693"/>
      <c r="EB25" s="693"/>
      <c r="EC25" s="694"/>
    </row>
    <row r="26" spans="2:133" ht="11.25" customHeight="1">
      <c r="B26" s="656" t="s">
        <v>287</v>
      </c>
      <c r="C26" s="657"/>
      <c r="D26" s="657"/>
      <c r="E26" s="657"/>
      <c r="F26" s="657"/>
      <c r="G26" s="657"/>
      <c r="H26" s="657"/>
      <c r="I26" s="657"/>
      <c r="J26" s="657"/>
      <c r="K26" s="657"/>
      <c r="L26" s="657"/>
      <c r="M26" s="657"/>
      <c r="N26" s="657"/>
      <c r="O26" s="657"/>
      <c r="P26" s="657"/>
      <c r="Q26" s="658"/>
      <c r="R26" s="659">
        <v>28352</v>
      </c>
      <c r="S26" s="660"/>
      <c r="T26" s="660"/>
      <c r="U26" s="660"/>
      <c r="V26" s="660"/>
      <c r="W26" s="660"/>
      <c r="X26" s="660"/>
      <c r="Y26" s="661"/>
      <c r="Z26" s="662">
        <v>0.3</v>
      </c>
      <c r="AA26" s="662"/>
      <c r="AB26" s="662"/>
      <c r="AC26" s="662"/>
      <c r="AD26" s="663" t="s">
        <v>226</v>
      </c>
      <c r="AE26" s="663"/>
      <c r="AF26" s="663"/>
      <c r="AG26" s="663"/>
      <c r="AH26" s="663"/>
      <c r="AI26" s="663"/>
      <c r="AJ26" s="663"/>
      <c r="AK26" s="663"/>
      <c r="AL26" s="664" t="s">
        <v>226</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137</v>
      </c>
      <c r="BH26" s="660"/>
      <c r="BI26" s="660"/>
      <c r="BJ26" s="660"/>
      <c r="BK26" s="660"/>
      <c r="BL26" s="660"/>
      <c r="BM26" s="660"/>
      <c r="BN26" s="661"/>
      <c r="BO26" s="662" t="s">
        <v>137</v>
      </c>
      <c r="BP26" s="662"/>
      <c r="BQ26" s="662"/>
      <c r="BR26" s="662"/>
      <c r="BS26" s="668" t="s">
        <v>137</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1482000</v>
      </c>
      <c r="CS26" s="660"/>
      <c r="CT26" s="660"/>
      <c r="CU26" s="660"/>
      <c r="CV26" s="660"/>
      <c r="CW26" s="660"/>
      <c r="CX26" s="660"/>
      <c r="CY26" s="661"/>
      <c r="CZ26" s="664">
        <v>14.9</v>
      </c>
      <c r="DA26" s="693"/>
      <c r="DB26" s="693"/>
      <c r="DC26" s="697"/>
      <c r="DD26" s="668">
        <v>1380645</v>
      </c>
      <c r="DE26" s="660"/>
      <c r="DF26" s="660"/>
      <c r="DG26" s="660"/>
      <c r="DH26" s="660"/>
      <c r="DI26" s="660"/>
      <c r="DJ26" s="660"/>
      <c r="DK26" s="661"/>
      <c r="DL26" s="668" t="s">
        <v>226</v>
      </c>
      <c r="DM26" s="660"/>
      <c r="DN26" s="660"/>
      <c r="DO26" s="660"/>
      <c r="DP26" s="660"/>
      <c r="DQ26" s="660"/>
      <c r="DR26" s="660"/>
      <c r="DS26" s="660"/>
      <c r="DT26" s="660"/>
      <c r="DU26" s="660"/>
      <c r="DV26" s="661"/>
      <c r="DW26" s="664" t="s">
        <v>137</v>
      </c>
      <c r="DX26" s="693"/>
      <c r="DY26" s="693"/>
      <c r="DZ26" s="693"/>
      <c r="EA26" s="693"/>
      <c r="EB26" s="693"/>
      <c r="EC26" s="694"/>
    </row>
    <row r="27" spans="2:133" ht="11.25" customHeight="1">
      <c r="B27" s="656" t="s">
        <v>290</v>
      </c>
      <c r="C27" s="657"/>
      <c r="D27" s="657"/>
      <c r="E27" s="657"/>
      <c r="F27" s="657"/>
      <c r="G27" s="657"/>
      <c r="H27" s="657"/>
      <c r="I27" s="657"/>
      <c r="J27" s="657"/>
      <c r="K27" s="657"/>
      <c r="L27" s="657"/>
      <c r="M27" s="657"/>
      <c r="N27" s="657"/>
      <c r="O27" s="657"/>
      <c r="P27" s="657"/>
      <c r="Q27" s="658"/>
      <c r="R27" s="659">
        <v>899073</v>
      </c>
      <c r="S27" s="660"/>
      <c r="T27" s="660"/>
      <c r="U27" s="660"/>
      <c r="V27" s="660"/>
      <c r="W27" s="660"/>
      <c r="X27" s="660"/>
      <c r="Y27" s="661"/>
      <c r="Z27" s="662">
        <v>8.8000000000000007</v>
      </c>
      <c r="AA27" s="662"/>
      <c r="AB27" s="662"/>
      <c r="AC27" s="662"/>
      <c r="AD27" s="663" t="s">
        <v>226</v>
      </c>
      <c r="AE27" s="663"/>
      <c r="AF27" s="663"/>
      <c r="AG27" s="663"/>
      <c r="AH27" s="663"/>
      <c r="AI27" s="663"/>
      <c r="AJ27" s="663"/>
      <c r="AK27" s="663"/>
      <c r="AL27" s="664" t="s">
        <v>120</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3535148</v>
      </c>
      <c r="BH27" s="660"/>
      <c r="BI27" s="660"/>
      <c r="BJ27" s="660"/>
      <c r="BK27" s="660"/>
      <c r="BL27" s="660"/>
      <c r="BM27" s="660"/>
      <c r="BN27" s="661"/>
      <c r="BO27" s="662">
        <v>100</v>
      </c>
      <c r="BP27" s="662"/>
      <c r="BQ27" s="662"/>
      <c r="BR27" s="662"/>
      <c r="BS27" s="668">
        <v>14372</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1618480</v>
      </c>
      <c r="CS27" s="695"/>
      <c r="CT27" s="695"/>
      <c r="CU27" s="695"/>
      <c r="CV27" s="695"/>
      <c r="CW27" s="695"/>
      <c r="CX27" s="695"/>
      <c r="CY27" s="696"/>
      <c r="CZ27" s="664">
        <v>16.3</v>
      </c>
      <c r="DA27" s="693"/>
      <c r="DB27" s="693"/>
      <c r="DC27" s="697"/>
      <c r="DD27" s="668">
        <v>549716</v>
      </c>
      <c r="DE27" s="695"/>
      <c r="DF27" s="695"/>
      <c r="DG27" s="695"/>
      <c r="DH27" s="695"/>
      <c r="DI27" s="695"/>
      <c r="DJ27" s="695"/>
      <c r="DK27" s="696"/>
      <c r="DL27" s="668">
        <v>549716</v>
      </c>
      <c r="DM27" s="695"/>
      <c r="DN27" s="695"/>
      <c r="DO27" s="695"/>
      <c r="DP27" s="695"/>
      <c r="DQ27" s="695"/>
      <c r="DR27" s="695"/>
      <c r="DS27" s="695"/>
      <c r="DT27" s="695"/>
      <c r="DU27" s="695"/>
      <c r="DV27" s="696"/>
      <c r="DW27" s="664">
        <v>8.1</v>
      </c>
      <c r="DX27" s="693"/>
      <c r="DY27" s="693"/>
      <c r="DZ27" s="693"/>
      <c r="EA27" s="693"/>
      <c r="EB27" s="693"/>
      <c r="EC27" s="694"/>
    </row>
    <row r="28" spans="2:133" ht="11.25" customHeight="1">
      <c r="B28" s="701" t="s">
        <v>293</v>
      </c>
      <c r="C28" s="702"/>
      <c r="D28" s="702"/>
      <c r="E28" s="702"/>
      <c r="F28" s="702"/>
      <c r="G28" s="702"/>
      <c r="H28" s="702"/>
      <c r="I28" s="702"/>
      <c r="J28" s="702"/>
      <c r="K28" s="702"/>
      <c r="L28" s="702"/>
      <c r="M28" s="702"/>
      <c r="N28" s="702"/>
      <c r="O28" s="702"/>
      <c r="P28" s="702"/>
      <c r="Q28" s="703"/>
      <c r="R28" s="659" t="s">
        <v>226</v>
      </c>
      <c r="S28" s="660"/>
      <c r="T28" s="660"/>
      <c r="U28" s="660"/>
      <c r="V28" s="660"/>
      <c r="W28" s="660"/>
      <c r="X28" s="660"/>
      <c r="Y28" s="661"/>
      <c r="Z28" s="662" t="s">
        <v>137</v>
      </c>
      <c r="AA28" s="662"/>
      <c r="AB28" s="662"/>
      <c r="AC28" s="662"/>
      <c r="AD28" s="663" t="s">
        <v>226</v>
      </c>
      <c r="AE28" s="663"/>
      <c r="AF28" s="663"/>
      <c r="AG28" s="663"/>
      <c r="AH28" s="663"/>
      <c r="AI28" s="663"/>
      <c r="AJ28" s="663"/>
      <c r="AK28" s="663"/>
      <c r="AL28" s="664" t="s">
        <v>120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702614</v>
      </c>
      <c r="CS28" s="660"/>
      <c r="CT28" s="660"/>
      <c r="CU28" s="660"/>
      <c r="CV28" s="660"/>
      <c r="CW28" s="660"/>
      <c r="CX28" s="660"/>
      <c r="CY28" s="661"/>
      <c r="CZ28" s="664">
        <v>7.1</v>
      </c>
      <c r="DA28" s="693"/>
      <c r="DB28" s="693"/>
      <c r="DC28" s="697"/>
      <c r="DD28" s="668">
        <v>702614</v>
      </c>
      <c r="DE28" s="660"/>
      <c r="DF28" s="660"/>
      <c r="DG28" s="660"/>
      <c r="DH28" s="660"/>
      <c r="DI28" s="660"/>
      <c r="DJ28" s="660"/>
      <c r="DK28" s="661"/>
      <c r="DL28" s="668">
        <v>702614</v>
      </c>
      <c r="DM28" s="660"/>
      <c r="DN28" s="660"/>
      <c r="DO28" s="660"/>
      <c r="DP28" s="660"/>
      <c r="DQ28" s="660"/>
      <c r="DR28" s="660"/>
      <c r="DS28" s="660"/>
      <c r="DT28" s="660"/>
      <c r="DU28" s="660"/>
      <c r="DV28" s="661"/>
      <c r="DW28" s="664">
        <v>10.4</v>
      </c>
      <c r="DX28" s="693"/>
      <c r="DY28" s="693"/>
      <c r="DZ28" s="693"/>
      <c r="EA28" s="693"/>
      <c r="EB28" s="693"/>
      <c r="EC28" s="694"/>
    </row>
    <row r="29" spans="2:133" ht="11.25" customHeight="1">
      <c r="B29" s="656" t="s">
        <v>295</v>
      </c>
      <c r="C29" s="657"/>
      <c r="D29" s="657"/>
      <c r="E29" s="657"/>
      <c r="F29" s="657"/>
      <c r="G29" s="657"/>
      <c r="H29" s="657"/>
      <c r="I29" s="657"/>
      <c r="J29" s="657"/>
      <c r="K29" s="657"/>
      <c r="L29" s="657"/>
      <c r="M29" s="657"/>
      <c r="N29" s="657"/>
      <c r="O29" s="657"/>
      <c r="P29" s="657"/>
      <c r="Q29" s="658"/>
      <c r="R29" s="659">
        <v>712846</v>
      </c>
      <c r="S29" s="660"/>
      <c r="T29" s="660"/>
      <c r="U29" s="660"/>
      <c r="V29" s="660"/>
      <c r="W29" s="660"/>
      <c r="X29" s="660"/>
      <c r="Y29" s="661"/>
      <c r="Z29" s="662">
        <v>7</v>
      </c>
      <c r="AA29" s="662"/>
      <c r="AB29" s="662"/>
      <c r="AC29" s="662"/>
      <c r="AD29" s="663" t="s">
        <v>137</v>
      </c>
      <c r="AE29" s="663"/>
      <c r="AF29" s="663"/>
      <c r="AG29" s="663"/>
      <c r="AH29" s="663"/>
      <c r="AI29" s="663"/>
      <c r="AJ29" s="663"/>
      <c r="AK29" s="663"/>
      <c r="AL29" s="664" t="s">
        <v>120</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64</v>
      </c>
      <c r="CG29" s="675"/>
      <c r="CH29" s="675"/>
      <c r="CI29" s="675"/>
      <c r="CJ29" s="675"/>
      <c r="CK29" s="675"/>
      <c r="CL29" s="675"/>
      <c r="CM29" s="675"/>
      <c r="CN29" s="675"/>
      <c r="CO29" s="675"/>
      <c r="CP29" s="675"/>
      <c r="CQ29" s="676"/>
      <c r="CR29" s="659">
        <v>702614</v>
      </c>
      <c r="CS29" s="695"/>
      <c r="CT29" s="695"/>
      <c r="CU29" s="695"/>
      <c r="CV29" s="695"/>
      <c r="CW29" s="695"/>
      <c r="CX29" s="695"/>
      <c r="CY29" s="696"/>
      <c r="CZ29" s="664">
        <v>7.1</v>
      </c>
      <c r="DA29" s="693"/>
      <c r="DB29" s="693"/>
      <c r="DC29" s="697"/>
      <c r="DD29" s="668">
        <v>702614</v>
      </c>
      <c r="DE29" s="695"/>
      <c r="DF29" s="695"/>
      <c r="DG29" s="695"/>
      <c r="DH29" s="695"/>
      <c r="DI29" s="695"/>
      <c r="DJ29" s="695"/>
      <c r="DK29" s="696"/>
      <c r="DL29" s="668">
        <v>702614</v>
      </c>
      <c r="DM29" s="695"/>
      <c r="DN29" s="695"/>
      <c r="DO29" s="695"/>
      <c r="DP29" s="695"/>
      <c r="DQ29" s="695"/>
      <c r="DR29" s="695"/>
      <c r="DS29" s="695"/>
      <c r="DT29" s="695"/>
      <c r="DU29" s="695"/>
      <c r="DV29" s="696"/>
      <c r="DW29" s="664">
        <v>10.4</v>
      </c>
      <c r="DX29" s="693"/>
      <c r="DY29" s="693"/>
      <c r="DZ29" s="693"/>
      <c r="EA29" s="693"/>
      <c r="EB29" s="693"/>
      <c r="EC29" s="694"/>
    </row>
    <row r="30" spans="2:133" ht="11.25" customHeight="1">
      <c r="B30" s="656" t="s">
        <v>299</v>
      </c>
      <c r="C30" s="657"/>
      <c r="D30" s="657"/>
      <c r="E30" s="657"/>
      <c r="F30" s="657"/>
      <c r="G30" s="657"/>
      <c r="H30" s="657"/>
      <c r="I30" s="657"/>
      <c r="J30" s="657"/>
      <c r="K30" s="657"/>
      <c r="L30" s="657"/>
      <c r="M30" s="657"/>
      <c r="N30" s="657"/>
      <c r="O30" s="657"/>
      <c r="P30" s="657"/>
      <c r="Q30" s="658"/>
      <c r="R30" s="659">
        <v>54840</v>
      </c>
      <c r="S30" s="660"/>
      <c r="T30" s="660"/>
      <c r="U30" s="660"/>
      <c r="V30" s="660"/>
      <c r="W30" s="660"/>
      <c r="X30" s="660"/>
      <c r="Y30" s="661"/>
      <c r="Z30" s="662">
        <v>0.5</v>
      </c>
      <c r="AA30" s="662"/>
      <c r="AB30" s="662"/>
      <c r="AC30" s="662"/>
      <c r="AD30" s="663">
        <v>19284</v>
      </c>
      <c r="AE30" s="663"/>
      <c r="AF30" s="663"/>
      <c r="AG30" s="663"/>
      <c r="AH30" s="663"/>
      <c r="AI30" s="663"/>
      <c r="AJ30" s="663"/>
      <c r="AK30" s="663"/>
      <c r="AL30" s="664">
        <v>0.3</v>
      </c>
      <c r="AM30" s="665"/>
      <c r="AN30" s="665"/>
      <c r="AO30" s="666"/>
      <c r="AP30" s="707" t="s">
        <v>300</v>
      </c>
      <c r="AQ30" s="708"/>
      <c r="AR30" s="708"/>
      <c r="AS30" s="708"/>
      <c r="AT30" s="713" t="s">
        <v>301</v>
      </c>
      <c r="AU30" s="210"/>
      <c r="AV30" s="210"/>
      <c r="AW30" s="210"/>
      <c r="AX30" s="645" t="s">
        <v>178</v>
      </c>
      <c r="AY30" s="646"/>
      <c r="AZ30" s="646"/>
      <c r="BA30" s="646"/>
      <c r="BB30" s="646"/>
      <c r="BC30" s="646"/>
      <c r="BD30" s="646"/>
      <c r="BE30" s="646"/>
      <c r="BF30" s="647"/>
      <c r="BG30" s="719">
        <v>99.1</v>
      </c>
      <c r="BH30" s="720"/>
      <c r="BI30" s="720"/>
      <c r="BJ30" s="720"/>
      <c r="BK30" s="720"/>
      <c r="BL30" s="720"/>
      <c r="BM30" s="654">
        <v>93.4</v>
      </c>
      <c r="BN30" s="720"/>
      <c r="BO30" s="720"/>
      <c r="BP30" s="720"/>
      <c r="BQ30" s="721"/>
      <c r="BR30" s="719">
        <v>98.9</v>
      </c>
      <c r="BS30" s="720"/>
      <c r="BT30" s="720"/>
      <c r="BU30" s="720"/>
      <c r="BV30" s="720"/>
      <c r="BW30" s="720"/>
      <c r="BX30" s="654">
        <v>93.2</v>
      </c>
      <c r="BY30" s="720"/>
      <c r="BZ30" s="720"/>
      <c r="CA30" s="720"/>
      <c r="CB30" s="721"/>
      <c r="CD30" s="724"/>
      <c r="CE30" s="725"/>
      <c r="CF30" s="674" t="s">
        <v>302</v>
      </c>
      <c r="CG30" s="675"/>
      <c r="CH30" s="675"/>
      <c r="CI30" s="675"/>
      <c r="CJ30" s="675"/>
      <c r="CK30" s="675"/>
      <c r="CL30" s="675"/>
      <c r="CM30" s="675"/>
      <c r="CN30" s="675"/>
      <c r="CO30" s="675"/>
      <c r="CP30" s="675"/>
      <c r="CQ30" s="676"/>
      <c r="CR30" s="659">
        <v>646995</v>
      </c>
      <c r="CS30" s="660"/>
      <c r="CT30" s="660"/>
      <c r="CU30" s="660"/>
      <c r="CV30" s="660"/>
      <c r="CW30" s="660"/>
      <c r="CX30" s="660"/>
      <c r="CY30" s="661"/>
      <c r="CZ30" s="664">
        <v>6.5</v>
      </c>
      <c r="DA30" s="693"/>
      <c r="DB30" s="693"/>
      <c r="DC30" s="697"/>
      <c r="DD30" s="668">
        <v>646995</v>
      </c>
      <c r="DE30" s="660"/>
      <c r="DF30" s="660"/>
      <c r="DG30" s="660"/>
      <c r="DH30" s="660"/>
      <c r="DI30" s="660"/>
      <c r="DJ30" s="660"/>
      <c r="DK30" s="661"/>
      <c r="DL30" s="668">
        <v>646995</v>
      </c>
      <c r="DM30" s="660"/>
      <c r="DN30" s="660"/>
      <c r="DO30" s="660"/>
      <c r="DP30" s="660"/>
      <c r="DQ30" s="660"/>
      <c r="DR30" s="660"/>
      <c r="DS30" s="660"/>
      <c r="DT30" s="660"/>
      <c r="DU30" s="660"/>
      <c r="DV30" s="661"/>
      <c r="DW30" s="664">
        <v>9.6</v>
      </c>
      <c r="DX30" s="693"/>
      <c r="DY30" s="693"/>
      <c r="DZ30" s="693"/>
      <c r="EA30" s="693"/>
      <c r="EB30" s="693"/>
      <c r="EC30" s="694"/>
    </row>
    <row r="31" spans="2:133" ht="11.25" customHeight="1">
      <c r="B31" s="656" t="s">
        <v>303</v>
      </c>
      <c r="C31" s="657"/>
      <c r="D31" s="657"/>
      <c r="E31" s="657"/>
      <c r="F31" s="657"/>
      <c r="G31" s="657"/>
      <c r="H31" s="657"/>
      <c r="I31" s="657"/>
      <c r="J31" s="657"/>
      <c r="K31" s="657"/>
      <c r="L31" s="657"/>
      <c r="M31" s="657"/>
      <c r="N31" s="657"/>
      <c r="O31" s="657"/>
      <c r="P31" s="657"/>
      <c r="Q31" s="658"/>
      <c r="R31" s="659">
        <v>26038</v>
      </c>
      <c r="S31" s="660"/>
      <c r="T31" s="660"/>
      <c r="U31" s="660"/>
      <c r="V31" s="660"/>
      <c r="W31" s="660"/>
      <c r="X31" s="660"/>
      <c r="Y31" s="661"/>
      <c r="Z31" s="662">
        <v>0.3</v>
      </c>
      <c r="AA31" s="662"/>
      <c r="AB31" s="662"/>
      <c r="AC31" s="662"/>
      <c r="AD31" s="663" t="s">
        <v>120</v>
      </c>
      <c r="AE31" s="663"/>
      <c r="AF31" s="663"/>
      <c r="AG31" s="663"/>
      <c r="AH31" s="663"/>
      <c r="AI31" s="663"/>
      <c r="AJ31" s="663"/>
      <c r="AK31" s="663"/>
      <c r="AL31" s="664" t="s">
        <v>120</v>
      </c>
      <c r="AM31" s="665"/>
      <c r="AN31" s="665"/>
      <c r="AO31" s="666"/>
      <c r="AP31" s="709"/>
      <c r="AQ31" s="710"/>
      <c r="AR31" s="710"/>
      <c r="AS31" s="710"/>
      <c r="AT31" s="714"/>
      <c r="AU31" s="209" t="s">
        <v>304</v>
      </c>
      <c r="AV31" s="209"/>
      <c r="AW31" s="209"/>
      <c r="AX31" s="656" t="s">
        <v>305</v>
      </c>
      <c r="AY31" s="657"/>
      <c r="AZ31" s="657"/>
      <c r="BA31" s="657"/>
      <c r="BB31" s="657"/>
      <c r="BC31" s="657"/>
      <c r="BD31" s="657"/>
      <c r="BE31" s="657"/>
      <c r="BF31" s="658"/>
      <c r="BG31" s="716">
        <v>99.3</v>
      </c>
      <c r="BH31" s="695"/>
      <c r="BI31" s="695"/>
      <c r="BJ31" s="695"/>
      <c r="BK31" s="695"/>
      <c r="BL31" s="695"/>
      <c r="BM31" s="665">
        <v>96.3</v>
      </c>
      <c r="BN31" s="717"/>
      <c r="BO31" s="717"/>
      <c r="BP31" s="717"/>
      <c r="BQ31" s="718"/>
      <c r="BR31" s="716">
        <v>99.2</v>
      </c>
      <c r="BS31" s="695"/>
      <c r="BT31" s="695"/>
      <c r="BU31" s="695"/>
      <c r="BV31" s="695"/>
      <c r="BW31" s="695"/>
      <c r="BX31" s="665">
        <v>96.2</v>
      </c>
      <c r="BY31" s="717"/>
      <c r="BZ31" s="717"/>
      <c r="CA31" s="717"/>
      <c r="CB31" s="718"/>
      <c r="CD31" s="724"/>
      <c r="CE31" s="725"/>
      <c r="CF31" s="674" t="s">
        <v>306</v>
      </c>
      <c r="CG31" s="675"/>
      <c r="CH31" s="675"/>
      <c r="CI31" s="675"/>
      <c r="CJ31" s="675"/>
      <c r="CK31" s="675"/>
      <c r="CL31" s="675"/>
      <c r="CM31" s="675"/>
      <c r="CN31" s="675"/>
      <c r="CO31" s="675"/>
      <c r="CP31" s="675"/>
      <c r="CQ31" s="676"/>
      <c r="CR31" s="659">
        <v>55619</v>
      </c>
      <c r="CS31" s="695"/>
      <c r="CT31" s="695"/>
      <c r="CU31" s="695"/>
      <c r="CV31" s="695"/>
      <c r="CW31" s="695"/>
      <c r="CX31" s="695"/>
      <c r="CY31" s="696"/>
      <c r="CZ31" s="664">
        <v>0.6</v>
      </c>
      <c r="DA31" s="693"/>
      <c r="DB31" s="693"/>
      <c r="DC31" s="697"/>
      <c r="DD31" s="668">
        <v>55619</v>
      </c>
      <c r="DE31" s="695"/>
      <c r="DF31" s="695"/>
      <c r="DG31" s="695"/>
      <c r="DH31" s="695"/>
      <c r="DI31" s="695"/>
      <c r="DJ31" s="695"/>
      <c r="DK31" s="696"/>
      <c r="DL31" s="668">
        <v>55619</v>
      </c>
      <c r="DM31" s="695"/>
      <c r="DN31" s="695"/>
      <c r="DO31" s="695"/>
      <c r="DP31" s="695"/>
      <c r="DQ31" s="695"/>
      <c r="DR31" s="695"/>
      <c r="DS31" s="695"/>
      <c r="DT31" s="695"/>
      <c r="DU31" s="695"/>
      <c r="DV31" s="696"/>
      <c r="DW31" s="664">
        <v>0.8</v>
      </c>
      <c r="DX31" s="693"/>
      <c r="DY31" s="693"/>
      <c r="DZ31" s="693"/>
      <c r="EA31" s="693"/>
      <c r="EB31" s="693"/>
      <c r="EC31" s="694"/>
    </row>
    <row r="32" spans="2:133" ht="11.25" customHeight="1">
      <c r="B32" s="656" t="s">
        <v>307</v>
      </c>
      <c r="C32" s="657"/>
      <c r="D32" s="657"/>
      <c r="E32" s="657"/>
      <c r="F32" s="657"/>
      <c r="G32" s="657"/>
      <c r="H32" s="657"/>
      <c r="I32" s="657"/>
      <c r="J32" s="657"/>
      <c r="K32" s="657"/>
      <c r="L32" s="657"/>
      <c r="M32" s="657"/>
      <c r="N32" s="657"/>
      <c r="O32" s="657"/>
      <c r="P32" s="657"/>
      <c r="Q32" s="658"/>
      <c r="R32" s="659">
        <v>758845</v>
      </c>
      <c r="S32" s="660"/>
      <c r="T32" s="660"/>
      <c r="U32" s="660"/>
      <c r="V32" s="660"/>
      <c r="W32" s="660"/>
      <c r="X32" s="660"/>
      <c r="Y32" s="661"/>
      <c r="Z32" s="662">
        <v>7.4</v>
      </c>
      <c r="AA32" s="662"/>
      <c r="AB32" s="662"/>
      <c r="AC32" s="662"/>
      <c r="AD32" s="663" t="s">
        <v>120</v>
      </c>
      <c r="AE32" s="663"/>
      <c r="AF32" s="663"/>
      <c r="AG32" s="663"/>
      <c r="AH32" s="663"/>
      <c r="AI32" s="663"/>
      <c r="AJ32" s="663"/>
      <c r="AK32" s="663"/>
      <c r="AL32" s="664" t="s">
        <v>120</v>
      </c>
      <c r="AM32" s="665"/>
      <c r="AN32" s="665"/>
      <c r="AO32" s="666"/>
      <c r="AP32" s="711"/>
      <c r="AQ32" s="712"/>
      <c r="AR32" s="712"/>
      <c r="AS32" s="712"/>
      <c r="AT32" s="715"/>
      <c r="AU32" s="211"/>
      <c r="AV32" s="211"/>
      <c r="AW32" s="211"/>
      <c r="AX32" s="704" t="s">
        <v>308</v>
      </c>
      <c r="AY32" s="705"/>
      <c r="AZ32" s="705"/>
      <c r="BA32" s="705"/>
      <c r="BB32" s="705"/>
      <c r="BC32" s="705"/>
      <c r="BD32" s="705"/>
      <c r="BE32" s="705"/>
      <c r="BF32" s="706"/>
      <c r="BG32" s="728">
        <v>98.7</v>
      </c>
      <c r="BH32" s="729"/>
      <c r="BI32" s="729"/>
      <c r="BJ32" s="729"/>
      <c r="BK32" s="729"/>
      <c r="BL32" s="729"/>
      <c r="BM32" s="730">
        <v>89.5</v>
      </c>
      <c r="BN32" s="729"/>
      <c r="BO32" s="729"/>
      <c r="BP32" s="729"/>
      <c r="BQ32" s="731"/>
      <c r="BR32" s="728">
        <v>98.4</v>
      </c>
      <c r="BS32" s="729"/>
      <c r="BT32" s="729"/>
      <c r="BU32" s="729"/>
      <c r="BV32" s="729"/>
      <c r="BW32" s="729"/>
      <c r="BX32" s="730">
        <v>89.2</v>
      </c>
      <c r="BY32" s="729"/>
      <c r="BZ32" s="729"/>
      <c r="CA32" s="729"/>
      <c r="CB32" s="731"/>
      <c r="CD32" s="726"/>
      <c r="CE32" s="727"/>
      <c r="CF32" s="674" t="s">
        <v>309</v>
      </c>
      <c r="CG32" s="675"/>
      <c r="CH32" s="675"/>
      <c r="CI32" s="675"/>
      <c r="CJ32" s="675"/>
      <c r="CK32" s="675"/>
      <c r="CL32" s="675"/>
      <c r="CM32" s="675"/>
      <c r="CN32" s="675"/>
      <c r="CO32" s="675"/>
      <c r="CP32" s="675"/>
      <c r="CQ32" s="676"/>
      <c r="CR32" s="659" t="s">
        <v>120</v>
      </c>
      <c r="CS32" s="660"/>
      <c r="CT32" s="660"/>
      <c r="CU32" s="660"/>
      <c r="CV32" s="660"/>
      <c r="CW32" s="660"/>
      <c r="CX32" s="660"/>
      <c r="CY32" s="661"/>
      <c r="CZ32" s="664" t="s">
        <v>120</v>
      </c>
      <c r="DA32" s="693"/>
      <c r="DB32" s="693"/>
      <c r="DC32" s="697"/>
      <c r="DD32" s="668" t="s">
        <v>120</v>
      </c>
      <c r="DE32" s="660"/>
      <c r="DF32" s="660"/>
      <c r="DG32" s="660"/>
      <c r="DH32" s="660"/>
      <c r="DI32" s="660"/>
      <c r="DJ32" s="660"/>
      <c r="DK32" s="661"/>
      <c r="DL32" s="668" t="s">
        <v>120</v>
      </c>
      <c r="DM32" s="660"/>
      <c r="DN32" s="660"/>
      <c r="DO32" s="660"/>
      <c r="DP32" s="660"/>
      <c r="DQ32" s="660"/>
      <c r="DR32" s="660"/>
      <c r="DS32" s="660"/>
      <c r="DT32" s="660"/>
      <c r="DU32" s="660"/>
      <c r="DV32" s="661"/>
      <c r="DW32" s="664" t="s">
        <v>137</v>
      </c>
      <c r="DX32" s="693"/>
      <c r="DY32" s="693"/>
      <c r="DZ32" s="693"/>
      <c r="EA32" s="693"/>
      <c r="EB32" s="693"/>
      <c r="EC32" s="694"/>
    </row>
    <row r="33" spans="2:133" ht="11.25" customHeight="1">
      <c r="B33" s="656" t="s">
        <v>310</v>
      </c>
      <c r="C33" s="657"/>
      <c r="D33" s="657"/>
      <c r="E33" s="657"/>
      <c r="F33" s="657"/>
      <c r="G33" s="657"/>
      <c r="H33" s="657"/>
      <c r="I33" s="657"/>
      <c r="J33" s="657"/>
      <c r="K33" s="657"/>
      <c r="L33" s="657"/>
      <c r="M33" s="657"/>
      <c r="N33" s="657"/>
      <c r="O33" s="657"/>
      <c r="P33" s="657"/>
      <c r="Q33" s="658"/>
      <c r="R33" s="659">
        <v>284614</v>
      </c>
      <c r="S33" s="660"/>
      <c r="T33" s="660"/>
      <c r="U33" s="660"/>
      <c r="V33" s="660"/>
      <c r="W33" s="660"/>
      <c r="X33" s="660"/>
      <c r="Y33" s="661"/>
      <c r="Z33" s="662">
        <v>2.8</v>
      </c>
      <c r="AA33" s="662"/>
      <c r="AB33" s="662"/>
      <c r="AC33" s="662"/>
      <c r="AD33" s="663" t="s">
        <v>120</v>
      </c>
      <c r="AE33" s="663"/>
      <c r="AF33" s="663"/>
      <c r="AG33" s="663"/>
      <c r="AH33" s="663"/>
      <c r="AI33" s="663"/>
      <c r="AJ33" s="663"/>
      <c r="AK33" s="663"/>
      <c r="AL33" s="664" t="s">
        <v>120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311</v>
      </c>
      <c r="CE33" s="675"/>
      <c r="CF33" s="675"/>
      <c r="CG33" s="675"/>
      <c r="CH33" s="675"/>
      <c r="CI33" s="675"/>
      <c r="CJ33" s="675"/>
      <c r="CK33" s="675"/>
      <c r="CL33" s="675"/>
      <c r="CM33" s="675"/>
      <c r="CN33" s="675"/>
      <c r="CO33" s="675"/>
      <c r="CP33" s="675"/>
      <c r="CQ33" s="676"/>
      <c r="CR33" s="659">
        <v>4459090</v>
      </c>
      <c r="CS33" s="695"/>
      <c r="CT33" s="695"/>
      <c r="CU33" s="695"/>
      <c r="CV33" s="695"/>
      <c r="CW33" s="695"/>
      <c r="CX33" s="695"/>
      <c r="CY33" s="696"/>
      <c r="CZ33" s="664">
        <v>45</v>
      </c>
      <c r="DA33" s="693"/>
      <c r="DB33" s="693"/>
      <c r="DC33" s="697"/>
      <c r="DD33" s="668">
        <v>3795863</v>
      </c>
      <c r="DE33" s="695"/>
      <c r="DF33" s="695"/>
      <c r="DG33" s="695"/>
      <c r="DH33" s="695"/>
      <c r="DI33" s="695"/>
      <c r="DJ33" s="695"/>
      <c r="DK33" s="696"/>
      <c r="DL33" s="668">
        <v>2804409</v>
      </c>
      <c r="DM33" s="695"/>
      <c r="DN33" s="695"/>
      <c r="DO33" s="695"/>
      <c r="DP33" s="695"/>
      <c r="DQ33" s="695"/>
      <c r="DR33" s="695"/>
      <c r="DS33" s="695"/>
      <c r="DT33" s="695"/>
      <c r="DU33" s="695"/>
      <c r="DV33" s="696"/>
      <c r="DW33" s="664">
        <v>41.5</v>
      </c>
      <c r="DX33" s="693"/>
      <c r="DY33" s="693"/>
      <c r="DZ33" s="693"/>
      <c r="EA33" s="693"/>
      <c r="EB33" s="693"/>
      <c r="EC33" s="694"/>
    </row>
    <row r="34" spans="2:133" ht="11.25" customHeight="1">
      <c r="B34" s="656" t="s">
        <v>312</v>
      </c>
      <c r="C34" s="657"/>
      <c r="D34" s="657"/>
      <c r="E34" s="657"/>
      <c r="F34" s="657"/>
      <c r="G34" s="657"/>
      <c r="H34" s="657"/>
      <c r="I34" s="657"/>
      <c r="J34" s="657"/>
      <c r="K34" s="657"/>
      <c r="L34" s="657"/>
      <c r="M34" s="657"/>
      <c r="N34" s="657"/>
      <c r="O34" s="657"/>
      <c r="P34" s="657"/>
      <c r="Q34" s="658"/>
      <c r="R34" s="659">
        <v>184408</v>
      </c>
      <c r="S34" s="660"/>
      <c r="T34" s="660"/>
      <c r="U34" s="660"/>
      <c r="V34" s="660"/>
      <c r="W34" s="660"/>
      <c r="X34" s="660"/>
      <c r="Y34" s="661"/>
      <c r="Z34" s="662">
        <v>1.8</v>
      </c>
      <c r="AA34" s="662"/>
      <c r="AB34" s="662"/>
      <c r="AC34" s="662"/>
      <c r="AD34" s="663">
        <v>3581</v>
      </c>
      <c r="AE34" s="663"/>
      <c r="AF34" s="663"/>
      <c r="AG34" s="663"/>
      <c r="AH34" s="663"/>
      <c r="AI34" s="663"/>
      <c r="AJ34" s="663"/>
      <c r="AK34" s="663"/>
      <c r="AL34" s="664">
        <v>0.1</v>
      </c>
      <c r="AM34" s="665"/>
      <c r="AN34" s="665"/>
      <c r="AO34" s="666"/>
      <c r="AP34" s="214"/>
      <c r="AQ34" s="638" t="s">
        <v>313</v>
      </c>
      <c r="AR34" s="639"/>
      <c r="AS34" s="639"/>
      <c r="AT34" s="639"/>
      <c r="AU34" s="639"/>
      <c r="AV34" s="639"/>
      <c r="AW34" s="639"/>
      <c r="AX34" s="639"/>
      <c r="AY34" s="639"/>
      <c r="AZ34" s="639"/>
      <c r="BA34" s="639"/>
      <c r="BB34" s="639"/>
      <c r="BC34" s="639"/>
      <c r="BD34" s="639"/>
      <c r="BE34" s="639"/>
      <c r="BF34" s="640"/>
      <c r="BG34" s="638" t="s">
        <v>314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315</v>
      </c>
      <c r="CE34" s="675"/>
      <c r="CF34" s="675"/>
      <c r="CG34" s="675"/>
      <c r="CH34" s="675"/>
      <c r="CI34" s="675"/>
      <c r="CJ34" s="675"/>
      <c r="CK34" s="675"/>
      <c r="CL34" s="675"/>
      <c r="CM34" s="675"/>
      <c r="CN34" s="675"/>
      <c r="CO34" s="675"/>
      <c r="CP34" s="675"/>
      <c r="CQ34" s="676"/>
      <c r="CR34" s="659">
        <v>2019830</v>
      </c>
      <c r="CS34" s="660"/>
      <c r="CT34" s="660"/>
      <c r="CU34" s="660"/>
      <c r="CV34" s="660"/>
      <c r="CW34" s="660"/>
      <c r="CX34" s="660"/>
      <c r="CY34" s="661"/>
      <c r="CZ34" s="664">
        <v>20.399999999999999</v>
      </c>
      <c r="DA34" s="693"/>
      <c r="DB34" s="693"/>
      <c r="DC34" s="697"/>
      <c r="DD34" s="668">
        <v>1722844</v>
      </c>
      <c r="DE34" s="660"/>
      <c r="DF34" s="660"/>
      <c r="DG34" s="660"/>
      <c r="DH34" s="660"/>
      <c r="DI34" s="660"/>
      <c r="DJ34" s="660"/>
      <c r="DK34" s="661"/>
      <c r="DL34" s="668">
        <v>1265597</v>
      </c>
      <c r="DM34" s="660"/>
      <c r="DN34" s="660"/>
      <c r="DO34" s="660"/>
      <c r="DP34" s="660"/>
      <c r="DQ34" s="660"/>
      <c r="DR34" s="660"/>
      <c r="DS34" s="660"/>
      <c r="DT34" s="660"/>
      <c r="DU34" s="660"/>
      <c r="DV34" s="661"/>
      <c r="DW34" s="664">
        <v>18.7</v>
      </c>
      <c r="DX34" s="693"/>
      <c r="DY34" s="693"/>
      <c r="DZ34" s="693"/>
      <c r="EA34" s="693"/>
      <c r="EB34" s="693"/>
      <c r="EC34" s="694"/>
    </row>
    <row r="35" spans="2:133" ht="11.25" customHeight="1">
      <c r="B35" s="656" t="s">
        <v>316</v>
      </c>
      <c r="C35" s="657"/>
      <c r="D35" s="657"/>
      <c r="E35" s="657"/>
      <c r="F35" s="657"/>
      <c r="G35" s="657"/>
      <c r="H35" s="657"/>
      <c r="I35" s="657"/>
      <c r="J35" s="657"/>
      <c r="K35" s="657"/>
      <c r="L35" s="657"/>
      <c r="M35" s="657"/>
      <c r="N35" s="657"/>
      <c r="O35" s="657"/>
      <c r="P35" s="657"/>
      <c r="Q35" s="658"/>
      <c r="R35" s="659">
        <v>563756</v>
      </c>
      <c r="S35" s="660"/>
      <c r="T35" s="660"/>
      <c r="U35" s="660"/>
      <c r="V35" s="660"/>
      <c r="W35" s="660"/>
      <c r="X35" s="660"/>
      <c r="Y35" s="661"/>
      <c r="Z35" s="662">
        <v>5.5</v>
      </c>
      <c r="AA35" s="662"/>
      <c r="AB35" s="662"/>
      <c r="AC35" s="662"/>
      <c r="AD35" s="663" t="s">
        <v>226</v>
      </c>
      <c r="AE35" s="663"/>
      <c r="AF35" s="663"/>
      <c r="AG35" s="663"/>
      <c r="AH35" s="663"/>
      <c r="AI35" s="663"/>
      <c r="AJ35" s="663"/>
      <c r="AK35" s="663"/>
      <c r="AL35" s="664" t="s">
        <v>226</v>
      </c>
      <c r="AM35" s="665"/>
      <c r="AN35" s="665"/>
      <c r="AO35" s="666"/>
      <c r="AP35" s="214"/>
      <c r="AQ35" s="732" t="s">
        <v>317</v>
      </c>
      <c r="AR35" s="733"/>
      <c r="AS35" s="733"/>
      <c r="AT35" s="733"/>
      <c r="AU35" s="733"/>
      <c r="AV35" s="733"/>
      <c r="AW35" s="733"/>
      <c r="AX35" s="733"/>
      <c r="AY35" s="734"/>
      <c r="AZ35" s="648">
        <v>1185191</v>
      </c>
      <c r="BA35" s="649"/>
      <c r="BB35" s="649"/>
      <c r="BC35" s="649"/>
      <c r="BD35" s="649"/>
      <c r="BE35" s="649"/>
      <c r="BF35" s="735"/>
      <c r="BG35" s="670" t="s">
        <v>318</v>
      </c>
      <c r="BH35" s="671"/>
      <c r="BI35" s="671"/>
      <c r="BJ35" s="671"/>
      <c r="BK35" s="671"/>
      <c r="BL35" s="671"/>
      <c r="BM35" s="671"/>
      <c r="BN35" s="671"/>
      <c r="BO35" s="671"/>
      <c r="BP35" s="671"/>
      <c r="BQ35" s="671"/>
      <c r="BR35" s="671"/>
      <c r="BS35" s="671"/>
      <c r="BT35" s="671"/>
      <c r="BU35" s="672"/>
      <c r="BV35" s="648">
        <v>200845</v>
      </c>
      <c r="BW35" s="649"/>
      <c r="BX35" s="649"/>
      <c r="BY35" s="649"/>
      <c r="BZ35" s="649"/>
      <c r="CA35" s="649"/>
      <c r="CB35" s="735"/>
      <c r="CD35" s="674" t="s">
        <v>319</v>
      </c>
      <c r="CE35" s="675"/>
      <c r="CF35" s="675"/>
      <c r="CG35" s="675"/>
      <c r="CH35" s="675"/>
      <c r="CI35" s="675"/>
      <c r="CJ35" s="675"/>
      <c r="CK35" s="675"/>
      <c r="CL35" s="675"/>
      <c r="CM35" s="675"/>
      <c r="CN35" s="675"/>
      <c r="CO35" s="675"/>
      <c r="CP35" s="675"/>
      <c r="CQ35" s="676"/>
      <c r="CR35" s="659">
        <v>65477</v>
      </c>
      <c r="CS35" s="695"/>
      <c r="CT35" s="695"/>
      <c r="CU35" s="695"/>
      <c r="CV35" s="695"/>
      <c r="CW35" s="695"/>
      <c r="CX35" s="695"/>
      <c r="CY35" s="696"/>
      <c r="CZ35" s="664">
        <v>0.7</v>
      </c>
      <c r="DA35" s="693"/>
      <c r="DB35" s="693"/>
      <c r="DC35" s="697"/>
      <c r="DD35" s="668">
        <v>63457</v>
      </c>
      <c r="DE35" s="695"/>
      <c r="DF35" s="695"/>
      <c r="DG35" s="695"/>
      <c r="DH35" s="695"/>
      <c r="DI35" s="695"/>
      <c r="DJ35" s="695"/>
      <c r="DK35" s="696"/>
      <c r="DL35" s="668">
        <v>63457</v>
      </c>
      <c r="DM35" s="695"/>
      <c r="DN35" s="695"/>
      <c r="DO35" s="695"/>
      <c r="DP35" s="695"/>
      <c r="DQ35" s="695"/>
      <c r="DR35" s="695"/>
      <c r="DS35" s="695"/>
      <c r="DT35" s="695"/>
      <c r="DU35" s="695"/>
      <c r="DV35" s="696"/>
      <c r="DW35" s="664">
        <v>0.9</v>
      </c>
      <c r="DX35" s="693"/>
      <c r="DY35" s="693"/>
      <c r="DZ35" s="693"/>
      <c r="EA35" s="693"/>
      <c r="EB35" s="693"/>
      <c r="EC35" s="694"/>
    </row>
    <row r="36" spans="2:133" ht="11.25" customHeight="1">
      <c r="B36" s="656" t="s">
        <v>320</v>
      </c>
      <c r="C36" s="657"/>
      <c r="D36" s="657"/>
      <c r="E36" s="657"/>
      <c r="F36" s="657"/>
      <c r="G36" s="657"/>
      <c r="H36" s="657"/>
      <c r="I36" s="657"/>
      <c r="J36" s="657"/>
      <c r="K36" s="657"/>
      <c r="L36" s="657"/>
      <c r="M36" s="657"/>
      <c r="N36" s="657"/>
      <c r="O36" s="657"/>
      <c r="P36" s="657"/>
      <c r="Q36" s="658"/>
      <c r="R36" s="659" t="s">
        <v>120</v>
      </c>
      <c r="S36" s="660"/>
      <c r="T36" s="660"/>
      <c r="U36" s="660"/>
      <c r="V36" s="660"/>
      <c r="W36" s="660"/>
      <c r="X36" s="660"/>
      <c r="Y36" s="661"/>
      <c r="Z36" s="662" t="s">
        <v>120</v>
      </c>
      <c r="AA36" s="662"/>
      <c r="AB36" s="662"/>
      <c r="AC36" s="662"/>
      <c r="AD36" s="663" t="s">
        <v>226</v>
      </c>
      <c r="AE36" s="663"/>
      <c r="AF36" s="663"/>
      <c r="AG36" s="663"/>
      <c r="AH36" s="663"/>
      <c r="AI36" s="663"/>
      <c r="AJ36" s="663"/>
      <c r="AK36" s="663"/>
      <c r="AL36" s="664" t="s">
        <v>226</v>
      </c>
      <c r="AM36" s="665"/>
      <c r="AN36" s="665"/>
      <c r="AO36" s="666"/>
      <c r="AQ36" s="736" t="s">
        <v>321</v>
      </c>
      <c r="AR36" s="737"/>
      <c r="AS36" s="737"/>
      <c r="AT36" s="737"/>
      <c r="AU36" s="737"/>
      <c r="AV36" s="737"/>
      <c r="AW36" s="737"/>
      <c r="AX36" s="737"/>
      <c r="AY36" s="738"/>
      <c r="AZ36" s="659">
        <v>272363</v>
      </c>
      <c r="BA36" s="660"/>
      <c r="BB36" s="660"/>
      <c r="BC36" s="660"/>
      <c r="BD36" s="695"/>
      <c r="BE36" s="695"/>
      <c r="BF36" s="718"/>
      <c r="BG36" s="674" t="s">
        <v>322</v>
      </c>
      <c r="BH36" s="675"/>
      <c r="BI36" s="675"/>
      <c r="BJ36" s="675"/>
      <c r="BK36" s="675"/>
      <c r="BL36" s="675"/>
      <c r="BM36" s="675"/>
      <c r="BN36" s="675"/>
      <c r="BO36" s="675"/>
      <c r="BP36" s="675"/>
      <c r="BQ36" s="675"/>
      <c r="BR36" s="675"/>
      <c r="BS36" s="675"/>
      <c r="BT36" s="675"/>
      <c r="BU36" s="676"/>
      <c r="BV36" s="659">
        <v>192156</v>
      </c>
      <c r="BW36" s="660"/>
      <c r="BX36" s="660"/>
      <c r="BY36" s="660"/>
      <c r="BZ36" s="660"/>
      <c r="CA36" s="660"/>
      <c r="CB36" s="669"/>
      <c r="CD36" s="674" t="s">
        <v>323</v>
      </c>
      <c r="CE36" s="675"/>
      <c r="CF36" s="675"/>
      <c r="CG36" s="675"/>
      <c r="CH36" s="675"/>
      <c r="CI36" s="675"/>
      <c r="CJ36" s="675"/>
      <c r="CK36" s="675"/>
      <c r="CL36" s="675"/>
      <c r="CM36" s="675"/>
      <c r="CN36" s="675"/>
      <c r="CO36" s="675"/>
      <c r="CP36" s="675"/>
      <c r="CQ36" s="676"/>
      <c r="CR36" s="659">
        <v>1134439</v>
      </c>
      <c r="CS36" s="660"/>
      <c r="CT36" s="660"/>
      <c r="CU36" s="660"/>
      <c r="CV36" s="660"/>
      <c r="CW36" s="660"/>
      <c r="CX36" s="660"/>
      <c r="CY36" s="661"/>
      <c r="CZ36" s="664">
        <v>11.4</v>
      </c>
      <c r="DA36" s="693"/>
      <c r="DB36" s="693"/>
      <c r="DC36" s="697"/>
      <c r="DD36" s="668">
        <v>1044073</v>
      </c>
      <c r="DE36" s="660"/>
      <c r="DF36" s="660"/>
      <c r="DG36" s="660"/>
      <c r="DH36" s="660"/>
      <c r="DI36" s="660"/>
      <c r="DJ36" s="660"/>
      <c r="DK36" s="661"/>
      <c r="DL36" s="668">
        <v>733610</v>
      </c>
      <c r="DM36" s="660"/>
      <c r="DN36" s="660"/>
      <c r="DO36" s="660"/>
      <c r="DP36" s="660"/>
      <c r="DQ36" s="660"/>
      <c r="DR36" s="660"/>
      <c r="DS36" s="660"/>
      <c r="DT36" s="660"/>
      <c r="DU36" s="660"/>
      <c r="DV36" s="661"/>
      <c r="DW36" s="664">
        <v>10.8</v>
      </c>
      <c r="DX36" s="693"/>
      <c r="DY36" s="693"/>
      <c r="DZ36" s="693"/>
      <c r="EA36" s="693"/>
      <c r="EB36" s="693"/>
      <c r="EC36" s="694"/>
    </row>
    <row r="37" spans="2:133" ht="11.25" customHeight="1">
      <c r="B37" s="656" t="s">
        <v>324</v>
      </c>
      <c r="C37" s="657"/>
      <c r="D37" s="657"/>
      <c r="E37" s="657"/>
      <c r="F37" s="657"/>
      <c r="G37" s="657"/>
      <c r="H37" s="657"/>
      <c r="I37" s="657"/>
      <c r="J37" s="657"/>
      <c r="K37" s="657"/>
      <c r="L37" s="657"/>
      <c r="M37" s="657"/>
      <c r="N37" s="657"/>
      <c r="O37" s="657"/>
      <c r="P37" s="657"/>
      <c r="Q37" s="658"/>
      <c r="R37" s="659">
        <v>445856</v>
      </c>
      <c r="S37" s="660"/>
      <c r="T37" s="660"/>
      <c r="U37" s="660"/>
      <c r="V37" s="660"/>
      <c r="W37" s="660"/>
      <c r="X37" s="660"/>
      <c r="Y37" s="661"/>
      <c r="Z37" s="662">
        <v>4.4000000000000004</v>
      </c>
      <c r="AA37" s="662"/>
      <c r="AB37" s="662"/>
      <c r="AC37" s="662"/>
      <c r="AD37" s="663" t="s">
        <v>120</v>
      </c>
      <c r="AE37" s="663"/>
      <c r="AF37" s="663"/>
      <c r="AG37" s="663"/>
      <c r="AH37" s="663"/>
      <c r="AI37" s="663"/>
      <c r="AJ37" s="663"/>
      <c r="AK37" s="663"/>
      <c r="AL37" s="664" t="s">
        <v>137</v>
      </c>
      <c r="AM37" s="665"/>
      <c r="AN37" s="665"/>
      <c r="AO37" s="666"/>
      <c r="AQ37" s="736" t="s">
        <v>325</v>
      </c>
      <c r="AR37" s="737"/>
      <c r="AS37" s="737"/>
      <c r="AT37" s="737"/>
      <c r="AU37" s="737"/>
      <c r="AV37" s="737"/>
      <c r="AW37" s="737"/>
      <c r="AX37" s="737"/>
      <c r="AY37" s="738"/>
      <c r="AZ37" s="659">
        <v>6430</v>
      </c>
      <c r="BA37" s="660"/>
      <c r="BB37" s="660"/>
      <c r="BC37" s="660"/>
      <c r="BD37" s="695"/>
      <c r="BE37" s="695"/>
      <c r="BF37" s="718"/>
      <c r="BG37" s="674" t="s">
        <v>326</v>
      </c>
      <c r="BH37" s="675"/>
      <c r="BI37" s="675"/>
      <c r="BJ37" s="675"/>
      <c r="BK37" s="675"/>
      <c r="BL37" s="675"/>
      <c r="BM37" s="675"/>
      <c r="BN37" s="675"/>
      <c r="BO37" s="675"/>
      <c r="BP37" s="675"/>
      <c r="BQ37" s="675"/>
      <c r="BR37" s="675"/>
      <c r="BS37" s="675"/>
      <c r="BT37" s="675"/>
      <c r="BU37" s="676"/>
      <c r="BV37" s="659">
        <v>4009</v>
      </c>
      <c r="BW37" s="660"/>
      <c r="BX37" s="660"/>
      <c r="BY37" s="660"/>
      <c r="BZ37" s="660"/>
      <c r="CA37" s="660"/>
      <c r="CB37" s="669"/>
      <c r="CD37" s="674" t="s">
        <v>327</v>
      </c>
      <c r="CE37" s="675"/>
      <c r="CF37" s="675"/>
      <c r="CG37" s="675"/>
      <c r="CH37" s="675"/>
      <c r="CI37" s="675"/>
      <c r="CJ37" s="675"/>
      <c r="CK37" s="675"/>
      <c r="CL37" s="675"/>
      <c r="CM37" s="675"/>
      <c r="CN37" s="675"/>
      <c r="CO37" s="675"/>
      <c r="CP37" s="675"/>
      <c r="CQ37" s="676"/>
      <c r="CR37" s="659">
        <v>389707</v>
      </c>
      <c r="CS37" s="695"/>
      <c r="CT37" s="695"/>
      <c r="CU37" s="695"/>
      <c r="CV37" s="695"/>
      <c r="CW37" s="695"/>
      <c r="CX37" s="695"/>
      <c r="CY37" s="696"/>
      <c r="CZ37" s="664">
        <v>3.9</v>
      </c>
      <c r="DA37" s="693"/>
      <c r="DB37" s="693"/>
      <c r="DC37" s="697"/>
      <c r="DD37" s="668">
        <v>389707</v>
      </c>
      <c r="DE37" s="695"/>
      <c r="DF37" s="695"/>
      <c r="DG37" s="695"/>
      <c r="DH37" s="695"/>
      <c r="DI37" s="695"/>
      <c r="DJ37" s="695"/>
      <c r="DK37" s="696"/>
      <c r="DL37" s="668">
        <v>389707</v>
      </c>
      <c r="DM37" s="695"/>
      <c r="DN37" s="695"/>
      <c r="DO37" s="695"/>
      <c r="DP37" s="695"/>
      <c r="DQ37" s="695"/>
      <c r="DR37" s="695"/>
      <c r="DS37" s="695"/>
      <c r="DT37" s="695"/>
      <c r="DU37" s="695"/>
      <c r="DV37" s="696"/>
      <c r="DW37" s="664">
        <v>5.8</v>
      </c>
      <c r="DX37" s="693"/>
      <c r="DY37" s="693"/>
      <c r="DZ37" s="693"/>
      <c r="EA37" s="693"/>
      <c r="EB37" s="693"/>
      <c r="EC37" s="694"/>
    </row>
    <row r="38" spans="2:133" ht="11.25" customHeight="1">
      <c r="B38" s="704" t="s">
        <v>328</v>
      </c>
      <c r="C38" s="705"/>
      <c r="D38" s="705"/>
      <c r="E38" s="705"/>
      <c r="F38" s="705"/>
      <c r="G38" s="705"/>
      <c r="H38" s="705"/>
      <c r="I38" s="705"/>
      <c r="J38" s="705"/>
      <c r="K38" s="705"/>
      <c r="L38" s="705"/>
      <c r="M38" s="705"/>
      <c r="N38" s="705"/>
      <c r="O38" s="705"/>
      <c r="P38" s="705"/>
      <c r="Q38" s="706"/>
      <c r="R38" s="739">
        <v>10212103</v>
      </c>
      <c r="S38" s="740"/>
      <c r="T38" s="740"/>
      <c r="U38" s="740"/>
      <c r="V38" s="740"/>
      <c r="W38" s="740"/>
      <c r="X38" s="740"/>
      <c r="Y38" s="741"/>
      <c r="Z38" s="742">
        <v>100</v>
      </c>
      <c r="AA38" s="742"/>
      <c r="AB38" s="742"/>
      <c r="AC38" s="742"/>
      <c r="AD38" s="743">
        <v>6319769</v>
      </c>
      <c r="AE38" s="743"/>
      <c r="AF38" s="743"/>
      <c r="AG38" s="743"/>
      <c r="AH38" s="743"/>
      <c r="AI38" s="743"/>
      <c r="AJ38" s="743"/>
      <c r="AK38" s="743"/>
      <c r="AL38" s="744">
        <v>100</v>
      </c>
      <c r="AM38" s="730"/>
      <c r="AN38" s="730"/>
      <c r="AO38" s="745"/>
      <c r="AQ38" s="736" t="s">
        <v>329</v>
      </c>
      <c r="AR38" s="737"/>
      <c r="AS38" s="737"/>
      <c r="AT38" s="737"/>
      <c r="AU38" s="737"/>
      <c r="AV38" s="737"/>
      <c r="AW38" s="737"/>
      <c r="AX38" s="737"/>
      <c r="AY38" s="738"/>
      <c r="AZ38" s="659" t="s">
        <v>120</v>
      </c>
      <c r="BA38" s="660"/>
      <c r="BB38" s="660"/>
      <c r="BC38" s="660"/>
      <c r="BD38" s="695"/>
      <c r="BE38" s="695"/>
      <c r="BF38" s="718"/>
      <c r="BG38" s="674" t="s">
        <v>330</v>
      </c>
      <c r="BH38" s="675"/>
      <c r="BI38" s="675"/>
      <c r="BJ38" s="675"/>
      <c r="BK38" s="675"/>
      <c r="BL38" s="675"/>
      <c r="BM38" s="675"/>
      <c r="BN38" s="675"/>
      <c r="BO38" s="675"/>
      <c r="BP38" s="675"/>
      <c r="BQ38" s="675"/>
      <c r="BR38" s="675"/>
      <c r="BS38" s="675"/>
      <c r="BT38" s="675"/>
      <c r="BU38" s="676"/>
      <c r="BV38" s="659">
        <v>6792</v>
      </c>
      <c r="BW38" s="660"/>
      <c r="BX38" s="660"/>
      <c r="BY38" s="660"/>
      <c r="BZ38" s="660"/>
      <c r="CA38" s="660"/>
      <c r="CB38" s="669"/>
      <c r="CD38" s="674" t="s">
        <v>331</v>
      </c>
      <c r="CE38" s="675"/>
      <c r="CF38" s="675"/>
      <c r="CG38" s="675"/>
      <c r="CH38" s="675"/>
      <c r="CI38" s="675"/>
      <c r="CJ38" s="675"/>
      <c r="CK38" s="675"/>
      <c r="CL38" s="675"/>
      <c r="CM38" s="675"/>
      <c r="CN38" s="675"/>
      <c r="CO38" s="675"/>
      <c r="CP38" s="675"/>
      <c r="CQ38" s="676"/>
      <c r="CR38" s="659">
        <v>906398</v>
      </c>
      <c r="CS38" s="660"/>
      <c r="CT38" s="660"/>
      <c r="CU38" s="660"/>
      <c r="CV38" s="660"/>
      <c r="CW38" s="660"/>
      <c r="CX38" s="660"/>
      <c r="CY38" s="661"/>
      <c r="CZ38" s="664">
        <v>9.1</v>
      </c>
      <c r="DA38" s="693"/>
      <c r="DB38" s="693"/>
      <c r="DC38" s="697"/>
      <c r="DD38" s="668">
        <v>749489</v>
      </c>
      <c r="DE38" s="660"/>
      <c r="DF38" s="660"/>
      <c r="DG38" s="660"/>
      <c r="DH38" s="660"/>
      <c r="DI38" s="660"/>
      <c r="DJ38" s="660"/>
      <c r="DK38" s="661"/>
      <c r="DL38" s="668">
        <v>741745</v>
      </c>
      <c r="DM38" s="660"/>
      <c r="DN38" s="660"/>
      <c r="DO38" s="660"/>
      <c r="DP38" s="660"/>
      <c r="DQ38" s="660"/>
      <c r="DR38" s="660"/>
      <c r="DS38" s="660"/>
      <c r="DT38" s="660"/>
      <c r="DU38" s="660"/>
      <c r="DV38" s="661"/>
      <c r="DW38" s="664">
        <v>11</v>
      </c>
      <c r="DX38" s="693"/>
      <c r="DY38" s="693"/>
      <c r="DZ38" s="693"/>
      <c r="EA38" s="693"/>
      <c r="EB38" s="693"/>
      <c r="EC38" s="694"/>
    </row>
    <row r="39" spans="2:133" ht="11.25" customHeight="1">
      <c r="AQ39" s="736" t="s">
        <v>332</v>
      </c>
      <c r="AR39" s="737"/>
      <c r="AS39" s="737"/>
      <c r="AT39" s="737"/>
      <c r="AU39" s="737"/>
      <c r="AV39" s="737"/>
      <c r="AW39" s="737"/>
      <c r="AX39" s="737"/>
      <c r="AY39" s="738"/>
      <c r="AZ39" s="659" t="s">
        <v>120</v>
      </c>
      <c r="BA39" s="660"/>
      <c r="BB39" s="660"/>
      <c r="BC39" s="660"/>
      <c r="BD39" s="695"/>
      <c r="BE39" s="695"/>
      <c r="BF39" s="718"/>
      <c r="BG39" s="750" t="s">
        <v>333</v>
      </c>
      <c r="BH39" s="751"/>
      <c r="BI39" s="751"/>
      <c r="BJ39" s="751"/>
      <c r="BK39" s="751"/>
      <c r="BL39" s="215"/>
      <c r="BM39" s="675" t="s">
        <v>334</v>
      </c>
      <c r="BN39" s="675"/>
      <c r="BO39" s="675"/>
      <c r="BP39" s="675"/>
      <c r="BQ39" s="675"/>
      <c r="BR39" s="675"/>
      <c r="BS39" s="675"/>
      <c r="BT39" s="675"/>
      <c r="BU39" s="676"/>
      <c r="BV39" s="659">
        <v>92</v>
      </c>
      <c r="BW39" s="660"/>
      <c r="BX39" s="660"/>
      <c r="BY39" s="660"/>
      <c r="BZ39" s="660"/>
      <c r="CA39" s="660"/>
      <c r="CB39" s="669"/>
      <c r="CD39" s="674" t="s">
        <v>335</v>
      </c>
      <c r="CE39" s="675"/>
      <c r="CF39" s="675"/>
      <c r="CG39" s="675"/>
      <c r="CH39" s="675"/>
      <c r="CI39" s="675"/>
      <c r="CJ39" s="675"/>
      <c r="CK39" s="675"/>
      <c r="CL39" s="675"/>
      <c r="CM39" s="675"/>
      <c r="CN39" s="675"/>
      <c r="CO39" s="675"/>
      <c r="CP39" s="675"/>
      <c r="CQ39" s="676"/>
      <c r="CR39" s="659">
        <v>303046</v>
      </c>
      <c r="CS39" s="695"/>
      <c r="CT39" s="695"/>
      <c r="CU39" s="695"/>
      <c r="CV39" s="695"/>
      <c r="CW39" s="695"/>
      <c r="CX39" s="695"/>
      <c r="CY39" s="696"/>
      <c r="CZ39" s="664">
        <v>3.1</v>
      </c>
      <c r="DA39" s="693"/>
      <c r="DB39" s="693"/>
      <c r="DC39" s="697"/>
      <c r="DD39" s="668">
        <v>216000</v>
      </c>
      <c r="DE39" s="695"/>
      <c r="DF39" s="695"/>
      <c r="DG39" s="695"/>
      <c r="DH39" s="695"/>
      <c r="DI39" s="695"/>
      <c r="DJ39" s="695"/>
      <c r="DK39" s="696"/>
      <c r="DL39" s="668" t="s">
        <v>226</v>
      </c>
      <c r="DM39" s="695"/>
      <c r="DN39" s="695"/>
      <c r="DO39" s="695"/>
      <c r="DP39" s="695"/>
      <c r="DQ39" s="695"/>
      <c r="DR39" s="695"/>
      <c r="DS39" s="695"/>
      <c r="DT39" s="695"/>
      <c r="DU39" s="695"/>
      <c r="DV39" s="696"/>
      <c r="DW39" s="664" t="s">
        <v>226</v>
      </c>
      <c r="DX39" s="693"/>
      <c r="DY39" s="693"/>
      <c r="DZ39" s="693"/>
      <c r="EA39" s="693"/>
      <c r="EB39" s="693"/>
      <c r="EC39" s="694"/>
    </row>
    <row r="40" spans="2:133" ht="11.25" customHeight="1">
      <c r="AQ40" s="736" t="s">
        <v>336</v>
      </c>
      <c r="AR40" s="737"/>
      <c r="AS40" s="737"/>
      <c r="AT40" s="737"/>
      <c r="AU40" s="737"/>
      <c r="AV40" s="737"/>
      <c r="AW40" s="737"/>
      <c r="AX40" s="737"/>
      <c r="AY40" s="738"/>
      <c r="AZ40" s="659">
        <v>201439</v>
      </c>
      <c r="BA40" s="660"/>
      <c r="BB40" s="660"/>
      <c r="BC40" s="660"/>
      <c r="BD40" s="695"/>
      <c r="BE40" s="695"/>
      <c r="BF40" s="718"/>
      <c r="BG40" s="750"/>
      <c r="BH40" s="751"/>
      <c r="BI40" s="751"/>
      <c r="BJ40" s="751"/>
      <c r="BK40" s="751"/>
      <c r="BL40" s="215"/>
      <c r="BM40" s="675" t="s">
        <v>337</v>
      </c>
      <c r="BN40" s="675"/>
      <c r="BO40" s="675"/>
      <c r="BP40" s="675"/>
      <c r="BQ40" s="675"/>
      <c r="BR40" s="675"/>
      <c r="BS40" s="675"/>
      <c r="BT40" s="675"/>
      <c r="BU40" s="676"/>
      <c r="BV40" s="659">
        <v>109</v>
      </c>
      <c r="BW40" s="660"/>
      <c r="BX40" s="660"/>
      <c r="BY40" s="660"/>
      <c r="BZ40" s="660"/>
      <c r="CA40" s="660"/>
      <c r="CB40" s="669"/>
      <c r="CD40" s="674" t="s">
        <v>338</v>
      </c>
      <c r="CE40" s="675"/>
      <c r="CF40" s="675"/>
      <c r="CG40" s="675"/>
      <c r="CH40" s="675"/>
      <c r="CI40" s="675"/>
      <c r="CJ40" s="675"/>
      <c r="CK40" s="675"/>
      <c r="CL40" s="675"/>
      <c r="CM40" s="675"/>
      <c r="CN40" s="675"/>
      <c r="CO40" s="675"/>
      <c r="CP40" s="675"/>
      <c r="CQ40" s="676"/>
      <c r="CR40" s="659">
        <v>29900</v>
      </c>
      <c r="CS40" s="660"/>
      <c r="CT40" s="660"/>
      <c r="CU40" s="660"/>
      <c r="CV40" s="660"/>
      <c r="CW40" s="660"/>
      <c r="CX40" s="660"/>
      <c r="CY40" s="661"/>
      <c r="CZ40" s="664">
        <v>0.3</v>
      </c>
      <c r="DA40" s="693"/>
      <c r="DB40" s="693"/>
      <c r="DC40" s="697"/>
      <c r="DD40" s="668" t="s">
        <v>120</v>
      </c>
      <c r="DE40" s="660"/>
      <c r="DF40" s="660"/>
      <c r="DG40" s="660"/>
      <c r="DH40" s="660"/>
      <c r="DI40" s="660"/>
      <c r="DJ40" s="660"/>
      <c r="DK40" s="661"/>
      <c r="DL40" s="668" t="s">
        <v>120</v>
      </c>
      <c r="DM40" s="660"/>
      <c r="DN40" s="660"/>
      <c r="DO40" s="660"/>
      <c r="DP40" s="660"/>
      <c r="DQ40" s="660"/>
      <c r="DR40" s="660"/>
      <c r="DS40" s="660"/>
      <c r="DT40" s="660"/>
      <c r="DU40" s="660"/>
      <c r="DV40" s="661"/>
      <c r="DW40" s="664" t="s">
        <v>137</v>
      </c>
      <c r="DX40" s="693"/>
      <c r="DY40" s="693"/>
      <c r="DZ40" s="693"/>
      <c r="EA40" s="693"/>
      <c r="EB40" s="693"/>
      <c r="EC40" s="694"/>
    </row>
    <row r="41" spans="2:133" ht="11.25" customHeight="1">
      <c r="AQ41" s="746" t="s">
        <v>339</v>
      </c>
      <c r="AR41" s="747"/>
      <c r="AS41" s="747"/>
      <c r="AT41" s="747"/>
      <c r="AU41" s="747"/>
      <c r="AV41" s="747"/>
      <c r="AW41" s="747"/>
      <c r="AX41" s="747"/>
      <c r="AY41" s="748"/>
      <c r="AZ41" s="739">
        <v>704959</v>
      </c>
      <c r="BA41" s="740"/>
      <c r="BB41" s="740"/>
      <c r="BC41" s="740"/>
      <c r="BD41" s="729"/>
      <c r="BE41" s="729"/>
      <c r="BF41" s="731"/>
      <c r="BG41" s="752"/>
      <c r="BH41" s="753"/>
      <c r="BI41" s="753"/>
      <c r="BJ41" s="753"/>
      <c r="BK41" s="753"/>
      <c r="BL41" s="216"/>
      <c r="BM41" s="684" t="s">
        <v>340</v>
      </c>
      <c r="BN41" s="684"/>
      <c r="BO41" s="684"/>
      <c r="BP41" s="684"/>
      <c r="BQ41" s="684"/>
      <c r="BR41" s="684"/>
      <c r="BS41" s="684"/>
      <c r="BT41" s="684"/>
      <c r="BU41" s="685"/>
      <c r="BV41" s="739">
        <v>341</v>
      </c>
      <c r="BW41" s="740"/>
      <c r="BX41" s="740"/>
      <c r="BY41" s="740"/>
      <c r="BZ41" s="740"/>
      <c r="CA41" s="740"/>
      <c r="CB41" s="749"/>
      <c r="CD41" s="674" t="s">
        <v>341</v>
      </c>
      <c r="CE41" s="675"/>
      <c r="CF41" s="675"/>
      <c r="CG41" s="675"/>
      <c r="CH41" s="675"/>
      <c r="CI41" s="675"/>
      <c r="CJ41" s="675"/>
      <c r="CK41" s="675"/>
      <c r="CL41" s="675"/>
      <c r="CM41" s="675"/>
      <c r="CN41" s="675"/>
      <c r="CO41" s="675"/>
      <c r="CP41" s="675"/>
      <c r="CQ41" s="676"/>
      <c r="CR41" s="659" t="s">
        <v>226</v>
      </c>
      <c r="CS41" s="695"/>
      <c r="CT41" s="695"/>
      <c r="CU41" s="695"/>
      <c r="CV41" s="695"/>
      <c r="CW41" s="695"/>
      <c r="CX41" s="695"/>
      <c r="CY41" s="696"/>
      <c r="CZ41" s="664" t="s">
        <v>120</v>
      </c>
      <c r="DA41" s="693"/>
      <c r="DB41" s="693"/>
      <c r="DC41" s="697"/>
      <c r="DD41" s="668" t="s">
        <v>226</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343</v>
      </c>
      <c r="CE42" s="657"/>
      <c r="CF42" s="657"/>
      <c r="CG42" s="657"/>
      <c r="CH42" s="657"/>
      <c r="CI42" s="657"/>
      <c r="CJ42" s="657"/>
      <c r="CK42" s="657"/>
      <c r="CL42" s="657"/>
      <c r="CM42" s="657"/>
      <c r="CN42" s="657"/>
      <c r="CO42" s="657"/>
      <c r="CP42" s="657"/>
      <c r="CQ42" s="658"/>
      <c r="CR42" s="659">
        <v>872152</v>
      </c>
      <c r="CS42" s="660"/>
      <c r="CT42" s="660"/>
      <c r="CU42" s="660"/>
      <c r="CV42" s="660"/>
      <c r="CW42" s="660"/>
      <c r="CX42" s="660"/>
      <c r="CY42" s="661"/>
      <c r="CZ42" s="664">
        <v>8.8000000000000007</v>
      </c>
      <c r="DA42" s="665"/>
      <c r="DB42" s="665"/>
      <c r="DC42" s="760"/>
      <c r="DD42" s="668">
        <v>195667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345</v>
      </c>
      <c r="CE43" s="657"/>
      <c r="CF43" s="657"/>
      <c r="CG43" s="657"/>
      <c r="CH43" s="657"/>
      <c r="CI43" s="657"/>
      <c r="CJ43" s="657"/>
      <c r="CK43" s="657"/>
      <c r="CL43" s="657"/>
      <c r="CM43" s="657"/>
      <c r="CN43" s="657"/>
      <c r="CO43" s="657"/>
      <c r="CP43" s="657"/>
      <c r="CQ43" s="658"/>
      <c r="CR43" s="659">
        <v>12753</v>
      </c>
      <c r="CS43" s="695"/>
      <c r="CT43" s="695"/>
      <c r="CU43" s="695"/>
      <c r="CV43" s="695"/>
      <c r="CW43" s="695"/>
      <c r="CX43" s="695"/>
      <c r="CY43" s="696"/>
      <c r="CZ43" s="664">
        <v>0.1</v>
      </c>
      <c r="DA43" s="693"/>
      <c r="DB43" s="693"/>
      <c r="DC43" s="697"/>
      <c r="DD43" s="668">
        <v>12753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346</v>
      </c>
      <c r="CD44" s="771" t="s">
        <v>298</v>
      </c>
      <c r="CE44" s="772"/>
      <c r="CF44" s="656" t="s">
        <v>347</v>
      </c>
      <c r="CG44" s="657"/>
      <c r="CH44" s="657"/>
      <c r="CI44" s="657"/>
      <c r="CJ44" s="657"/>
      <c r="CK44" s="657"/>
      <c r="CL44" s="657"/>
      <c r="CM44" s="657"/>
      <c r="CN44" s="657"/>
      <c r="CO44" s="657"/>
      <c r="CP44" s="657"/>
      <c r="CQ44" s="658"/>
      <c r="CR44" s="659">
        <v>858303</v>
      </c>
      <c r="CS44" s="660"/>
      <c r="CT44" s="660"/>
      <c r="CU44" s="660"/>
      <c r="CV44" s="660"/>
      <c r="CW44" s="660"/>
      <c r="CX44" s="660"/>
      <c r="CY44" s="661"/>
      <c r="CZ44" s="664">
        <v>8.6999999999999993</v>
      </c>
      <c r="DA44" s="665"/>
      <c r="DB44" s="665"/>
      <c r="DC44" s="760"/>
      <c r="DD44" s="668">
        <v>192584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348</v>
      </c>
      <c r="CG45" s="657"/>
      <c r="CH45" s="657"/>
      <c r="CI45" s="657"/>
      <c r="CJ45" s="657"/>
      <c r="CK45" s="657"/>
      <c r="CL45" s="657"/>
      <c r="CM45" s="657"/>
      <c r="CN45" s="657"/>
      <c r="CO45" s="657"/>
      <c r="CP45" s="657"/>
      <c r="CQ45" s="658"/>
      <c r="CR45" s="659">
        <v>225469</v>
      </c>
      <c r="CS45" s="695"/>
      <c r="CT45" s="695"/>
      <c r="CU45" s="695"/>
      <c r="CV45" s="695"/>
      <c r="CW45" s="695"/>
      <c r="CX45" s="695"/>
      <c r="CY45" s="696"/>
      <c r="CZ45" s="664">
        <v>2.2999999999999998</v>
      </c>
      <c r="DA45" s="693"/>
      <c r="DB45" s="693"/>
      <c r="DC45" s="697"/>
      <c r="DD45" s="668">
        <v>31056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349</v>
      </c>
      <c r="CG46" s="657"/>
      <c r="CH46" s="657"/>
      <c r="CI46" s="657"/>
      <c r="CJ46" s="657"/>
      <c r="CK46" s="657"/>
      <c r="CL46" s="657"/>
      <c r="CM46" s="657"/>
      <c r="CN46" s="657"/>
      <c r="CO46" s="657"/>
      <c r="CP46" s="657"/>
      <c r="CQ46" s="658"/>
      <c r="CR46" s="659">
        <v>606251</v>
      </c>
      <c r="CS46" s="660"/>
      <c r="CT46" s="660"/>
      <c r="CU46" s="660"/>
      <c r="CV46" s="660"/>
      <c r="CW46" s="660"/>
      <c r="CX46" s="660"/>
      <c r="CY46" s="661"/>
      <c r="CZ46" s="664">
        <v>6.1</v>
      </c>
      <c r="DA46" s="665"/>
      <c r="DB46" s="665"/>
      <c r="DC46" s="760"/>
      <c r="DD46" s="668">
        <v>138103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350</v>
      </c>
      <c r="CG47" s="657"/>
      <c r="CH47" s="657"/>
      <c r="CI47" s="657"/>
      <c r="CJ47" s="657"/>
      <c r="CK47" s="657"/>
      <c r="CL47" s="657"/>
      <c r="CM47" s="657"/>
      <c r="CN47" s="657"/>
      <c r="CO47" s="657"/>
      <c r="CP47" s="657"/>
      <c r="CQ47" s="658"/>
      <c r="CR47" s="659">
        <v>13849</v>
      </c>
      <c r="CS47" s="695"/>
      <c r="CT47" s="695"/>
      <c r="CU47" s="695"/>
      <c r="CV47" s="695"/>
      <c r="CW47" s="695"/>
      <c r="CX47" s="695"/>
      <c r="CY47" s="696"/>
      <c r="CZ47" s="664">
        <v>0.1</v>
      </c>
      <c r="DA47" s="693"/>
      <c r="DB47" s="693"/>
      <c r="DC47" s="697"/>
      <c r="DD47" s="668">
        <v>3083</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351</v>
      </c>
      <c r="CG48" s="657"/>
      <c r="CH48" s="657"/>
      <c r="CI48" s="657"/>
      <c r="CJ48" s="657"/>
      <c r="CK48" s="657"/>
      <c r="CL48" s="657"/>
      <c r="CM48" s="657"/>
      <c r="CN48" s="657"/>
      <c r="CO48" s="657"/>
      <c r="CP48" s="657"/>
      <c r="CQ48" s="658"/>
      <c r="CR48" s="659" t="s">
        <v>120</v>
      </c>
      <c r="CS48" s="660"/>
      <c r="CT48" s="660"/>
      <c r="CU48" s="660"/>
      <c r="CV48" s="660"/>
      <c r="CW48" s="660"/>
      <c r="CX48" s="660"/>
      <c r="CY48" s="661"/>
      <c r="CZ48" s="664" t="s">
        <v>226</v>
      </c>
      <c r="DA48" s="665"/>
      <c r="DB48" s="665"/>
      <c r="DC48" s="760"/>
      <c r="DD48" s="668" t="s">
        <v>120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352</v>
      </c>
      <c r="CE49" s="705"/>
      <c r="CF49" s="705"/>
      <c r="CG49" s="705"/>
      <c r="CH49" s="705"/>
      <c r="CI49" s="705"/>
      <c r="CJ49" s="705"/>
      <c r="CK49" s="705"/>
      <c r="CL49" s="705"/>
      <c r="CM49" s="705"/>
      <c r="CN49" s="705"/>
      <c r="CO49" s="705"/>
      <c r="CP49" s="705"/>
      <c r="CQ49" s="706"/>
      <c r="CR49" s="739">
        <v>9919993</v>
      </c>
      <c r="CS49" s="729"/>
      <c r="CT49" s="729"/>
      <c r="CU49" s="729"/>
      <c r="CV49" s="729"/>
      <c r="CW49" s="729"/>
      <c r="CX49" s="729"/>
      <c r="CY49" s="761"/>
      <c r="CZ49" s="744">
        <v>100</v>
      </c>
      <c r="DA49" s="762"/>
      <c r="DB49" s="762"/>
      <c r="DC49" s="763"/>
      <c r="DD49" s="764">
        <v>7352845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3K8TtevZIN5+SVuoUb60IABdmQASu5B/kyjmCKAhzUkHA8jpeK6Gwx35WMbcWFbYKjCB0xpcQX30v1ODUB28QQ==" saltValue="JOCBaIEAEnvIngF5cqtEU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0" zoomScaleNormal="4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354</v>
      </c>
      <c r="DK2" s="807"/>
      <c r="DL2" s="807"/>
      <c r="DM2" s="807"/>
      <c r="DN2" s="807"/>
      <c r="DO2" s="808"/>
      <c r="DP2" s="229"/>
      <c r="DQ2" s="806" t="s">
        <v>355</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358</v>
      </c>
      <c r="B5" s="801"/>
      <c r="C5" s="801"/>
      <c r="D5" s="801"/>
      <c r="E5" s="801"/>
      <c r="F5" s="801"/>
      <c r="G5" s="801"/>
      <c r="H5" s="801"/>
      <c r="I5" s="801"/>
      <c r="J5" s="801"/>
      <c r="K5" s="801"/>
      <c r="L5" s="801"/>
      <c r="M5" s="801"/>
      <c r="N5" s="801"/>
      <c r="O5" s="801"/>
      <c r="P5" s="802"/>
      <c r="Q5" s="777" t="s">
        <v>359</v>
      </c>
      <c r="R5" s="778"/>
      <c r="S5" s="778"/>
      <c r="T5" s="778"/>
      <c r="U5" s="779"/>
      <c r="V5" s="777" t="s">
        <v>360</v>
      </c>
      <c r="W5" s="778"/>
      <c r="X5" s="778"/>
      <c r="Y5" s="778"/>
      <c r="Z5" s="779"/>
      <c r="AA5" s="777" t="s">
        <v>361</v>
      </c>
      <c r="AB5" s="778"/>
      <c r="AC5" s="778"/>
      <c r="AD5" s="778"/>
      <c r="AE5" s="778"/>
      <c r="AF5" s="810" t="s">
        <v>362</v>
      </c>
      <c r="AG5" s="778"/>
      <c r="AH5" s="778"/>
      <c r="AI5" s="778"/>
      <c r="AJ5" s="789"/>
      <c r="AK5" s="778" t="s">
        <v>363</v>
      </c>
      <c r="AL5" s="778"/>
      <c r="AM5" s="778"/>
      <c r="AN5" s="778"/>
      <c r="AO5" s="779"/>
      <c r="AP5" s="777" t="s">
        <v>364</v>
      </c>
      <c r="AQ5" s="778"/>
      <c r="AR5" s="778"/>
      <c r="AS5" s="778"/>
      <c r="AT5" s="779"/>
      <c r="AU5" s="777" t="s">
        <v>365</v>
      </c>
      <c r="AV5" s="778"/>
      <c r="AW5" s="778"/>
      <c r="AX5" s="778"/>
      <c r="AY5" s="789"/>
      <c r="AZ5" s="236"/>
      <c r="BA5" s="236"/>
      <c r="BB5" s="236"/>
      <c r="BC5" s="236"/>
      <c r="BD5" s="236"/>
      <c r="BE5" s="237"/>
      <c r="BF5" s="237"/>
      <c r="BG5" s="237"/>
      <c r="BH5" s="237"/>
      <c r="BI5" s="237"/>
      <c r="BJ5" s="237"/>
      <c r="BK5" s="237"/>
      <c r="BL5" s="237"/>
      <c r="BM5" s="237"/>
      <c r="BN5" s="237"/>
      <c r="BO5" s="237"/>
      <c r="BP5" s="237"/>
      <c r="BQ5" s="800" t="s">
        <v>366</v>
      </c>
      <c r="BR5" s="801"/>
      <c r="BS5" s="801"/>
      <c r="BT5" s="801"/>
      <c r="BU5" s="801"/>
      <c r="BV5" s="801"/>
      <c r="BW5" s="801"/>
      <c r="BX5" s="801"/>
      <c r="BY5" s="801"/>
      <c r="BZ5" s="801"/>
      <c r="CA5" s="801"/>
      <c r="CB5" s="801"/>
      <c r="CC5" s="801"/>
      <c r="CD5" s="801"/>
      <c r="CE5" s="801"/>
      <c r="CF5" s="801"/>
      <c r="CG5" s="802"/>
      <c r="CH5" s="777" t="s">
        <v>367</v>
      </c>
      <c r="CI5" s="778"/>
      <c r="CJ5" s="778"/>
      <c r="CK5" s="778"/>
      <c r="CL5" s="779"/>
      <c r="CM5" s="777" t="s">
        <v>368</v>
      </c>
      <c r="CN5" s="778"/>
      <c r="CO5" s="778"/>
      <c r="CP5" s="778"/>
      <c r="CQ5" s="779"/>
      <c r="CR5" s="777" t="s">
        <v>369</v>
      </c>
      <c r="CS5" s="778"/>
      <c r="CT5" s="778"/>
      <c r="CU5" s="778"/>
      <c r="CV5" s="779"/>
      <c r="CW5" s="777" t="s">
        <v>370</v>
      </c>
      <c r="CX5" s="778"/>
      <c r="CY5" s="778"/>
      <c r="CZ5" s="778"/>
      <c r="DA5" s="779"/>
      <c r="DB5" s="777" t="s">
        <v>371</v>
      </c>
      <c r="DC5" s="778"/>
      <c r="DD5" s="778"/>
      <c r="DE5" s="778"/>
      <c r="DF5" s="779"/>
      <c r="DG5" s="783" t="s">
        <v>372</v>
      </c>
      <c r="DH5" s="784"/>
      <c r="DI5" s="784"/>
      <c r="DJ5" s="784"/>
      <c r="DK5" s="785"/>
      <c r="DL5" s="783" t="s">
        <v>373</v>
      </c>
      <c r="DM5" s="784"/>
      <c r="DN5" s="784"/>
      <c r="DO5" s="784"/>
      <c r="DP5" s="785"/>
      <c r="DQ5" s="777" t="s">
        <v>374</v>
      </c>
      <c r="DR5" s="778"/>
      <c r="DS5" s="778"/>
      <c r="DT5" s="778"/>
      <c r="DU5" s="779"/>
      <c r="DV5" s="777" t="s">
        <v>365</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375</v>
      </c>
      <c r="C7" s="792"/>
      <c r="D7" s="792"/>
      <c r="E7" s="792"/>
      <c r="F7" s="792"/>
      <c r="G7" s="792"/>
      <c r="H7" s="792"/>
      <c r="I7" s="792"/>
      <c r="J7" s="792"/>
      <c r="K7" s="792"/>
      <c r="L7" s="792"/>
      <c r="M7" s="792"/>
      <c r="N7" s="792"/>
      <c r="O7" s="792"/>
      <c r="P7" s="793"/>
      <c r="Q7" s="794">
        <v>10202</v>
      </c>
      <c r="R7" s="795"/>
      <c r="S7" s="795"/>
      <c r="T7" s="795"/>
      <c r="U7" s="795"/>
      <c r="V7" s="795">
        <v>9913</v>
      </c>
      <c r="W7" s="795"/>
      <c r="X7" s="795"/>
      <c r="Y7" s="795"/>
      <c r="Z7" s="795"/>
      <c r="AA7" s="795">
        <v>289</v>
      </c>
      <c r="AB7" s="795"/>
      <c r="AC7" s="795"/>
      <c r="AD7" s="795"/>
      <c r="AE7" s="796"/>
      <c r="AF7" s="797">
        <v>232</v>
      </c>
      <c r="AG7" s="798"/>
      <c r="AH7" s="798"/>
      <c r="AI7" s="798"/>
      <c r="AJ7" s="799"/>
      <c r="AK7" s="834"/>
      <c r="AL7" s="835"/>
      <c r="AM7" s="835"/>
      <c r="AN7" s="835"/>
      <c r="AO7" s="835"/>
      <c r="AP7" s="835">
        <v>7646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576</v>
      </c>
      <c r="BT7" s="839"/>
      <c r="BU7" s="839"/>
      <c r="BV7" s="839"/>
      <c r="BW7" s="839"/>
      <c r="BX7" s="839"/>
      <c r="BY7" s="839"/>
      <c r="BZ7" s="839"/>
      <c r="CA7" s="839"/>
      <c r="CB7" s="839"/>
      <c r="CC7" s="839"/>
      <c r="CD7" s="839"/>
      <c r="CE7" s="839"/>
      <c r="CF7" s="839"/>
      <c r="CG7" s="840"/>
      <c r="CH7" s="831">
        <v>7</v>
      </c>
      <c r="CI7" s="832"/>
      <c r="CJ7" s="832"/>
      <c r="CK7" s="832"/>
      <c r="CL7" s="833"/>
      <c r="CM7" s="831">
        <v>194</v>
      </c>
      <c r="CN7" s="832"/>
      <c r="CO7" s="832"/>
      <c r="CP7" s="832"/>
      <c r="CQ7" s="833"/>
      <c r="CR7" s="831">
        <v>35</v>
      </c>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t="s">
        <v>376</v>
      </c>
      <c r="C8" s="816"/>
      <c r="D8" s="816"/>
      <c r="E8" s="816"/>
      <c r="F8" s="816"/>
      <c r="G8" s="816"/>
      <c r="H8" s="816"/>
      <c r="I8" s="816"/>
      <c r="J8" s="816"/>
      <c r="K8" s="816"/>
      <c r="L8" s="816"/>
      <c r="M8" s="816"/>
      <c r="N8" s="816"/>
      <c r="O8" s="816"/>
      <c r="P8" s="817"/>
      <c r="Q8" s="818">
        <v>23</v>
      </c>
      <c r="R8" s="819"/>
      <c r="S8" s="819"/>
      <c r="T8" s="819"/>
      <c r="U8" s="819"/>
      <c r="V8" s="819">
        <v>20</v>
      </c>
      <c r="W8" s="819"/>
      <c r="X8" s="819"/>
      <c r="Y8" s="819"/>
      <c r="Z8" s="819"/>
      <c r="AA8" s="819">
        <v>3</v>
      </c>
      <c r="AB8" s="819"/>
      <c r="AC8" s="819"/>
      <c r="AD8" s="819"/>
      <c r="AE8" s="820"/>
      <c r="AF8" s="821" t="s">
        <v>120</v>
      </c>
      <c r="AG8" s="822"/>
      <c r="AH8" s="822"/>
      <c r="AI8" s="822"/>
      <c r="AJ8" s="823"/>
      <c r="AK8" s="824">
        <v>15</v>
      </c>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577</v>
      </c>
      <c r="BT8" s="829"/>
      <c r="BU8" s="829"/>
      <c r="BV8" s="829"/>
      <c r="BW8" s="829"/>
      <c r="BX8" s="829"/>
      <c r="BY8" s="829"/>
      <c r="BZ8" s="829"/>
      <c r="CA8" s="829"/>
      <c r="CB8" s="829"/>
      <c r="CC8" s="829"/>
      <c r="CD8" s="829"/>
      <c r="CE8" s="829"/>
      <c r="CF8" s="829"/>
      <c r="CG8" s="830"/>
      <c r="CH8" s="841">
        <v>0</v>
      </c>
      <c r="CI8" s="842"/>
      <c r="CJ8" s="842"/>
      <c r="CK8" s="842"/>
      <c r="CL8" s="843"/>
      <c r="CM8" s="841">
        <v>49</v>
      </c>
      <c r="CN8" s="842"/>
      <c r="CO8" s="842"/>
      <c r="CP8" s="842"/>
      <c r="CQ8" s="843"/>
      <c r="CR8" s="841">
        <v>2</v>
      </c>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378</v>
      </c>
      <c r="B23" s="850" t="s">
        <v>379</v>
      </c>
      <c r="C23" s="851"/>
      <c r="D23" s="851"/>
      <c r="E23" s="851"/>
      <c r="F23" s="851"/>
      <c r="G23" s="851"/>
      <c r="H23" s="851"/>
      <c r="I23" s="851"/>
      <c r="J23" s="851"/>
      <c r="K23" s="851"/>
      <c r="L23" s="851"/>
      <c r="M23" s="851"/>
      <c r="N23" s="851"/>
      <c r="O23" s="851"/>
      <c r="P23" s="852"/>
      <c r="Q23" s="853">
        <v>10212</v>
      </c>
      <c r="R23" s="854"/>
      <c r="S23" s="854"/>
      <c r="T23" s="854"/>
      <c r="U23" s="854"/>
      <c r="V23" s="854">
        <v>9920</v>
      </c>
      <c r="W23" s="854"/>
      <c r="X23" s="854"/>
      <c r="Y23" s="854"/>
      <c r="Z23" s="854"/>
      <c r="AA23" s="854">
        <v>292</v>
      </c>
      <c r="AB23" s="854"/>
      <c r="AC23" s="854"/>
      <c r="AD23" s="854"/>
      <c r="AE23" s="855"/>
      <c r="AF23" s="856">
        <v>232</v>
      </c>
      <c r="AG23" s="854"/>
      <c r="AH23" s="854"/>
      <c r="AI23" s="854"/>
      <c r="AJ23" s="857"/>
      <c r="AK23" s="858"/>
      <c r="AL23" s="859"/>
      <c r="AM23" s="859"/>
      <c r="AN23" s="859"/>
      <c r="AO23" s="859"/>
      <c r="AP23" s="854">
        <v>7646</v>
      </c>
      <c r="AQ23" s="854"/>
      <c r="AR23" s="854"/>
      <c r="AS23" s="854"/>
      <c r="AT23" s="854"/>
      <c r="AU23" s="860"/>
      <c r="AV23" s="860"/>
      <c r="AW23" s="860"/>
      <c r="AX23" s="860"/>
      <c r="AY23" s="861"/>
      <c r="AZ23" s="869" t="s">
        <v>120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358</v>
      </c>
      <c r="B26" s="801"/>
      <c r="C26" s="801"/>
      <c r="D26" s="801"/>
      <c r="E26" s="801"/>
      <c r="F26" s="801"/>
      <c r="G26" s="801"/>
      <c r="H26" s="801"/>
      <c r="I26" s="801"/>
      <c r="J26" s="801"/>
      <c r="K26" s="801"/>
      <c r="L26" s="801"/>
      <c r="M26" s="801"/>
      <c r="N26" s="801"/>
      <c r="O26" s="801"/>
      <c r="P26" s="802"/>
      <c r="Q26" s="777" t="s">
        <v>382</v>
      </c>
      <c r="R26" s="778"/>
      <c r="S26" s="778"/>
      <c r="T26" s="778"/>
      <c r="U26" s="779"/>
      <c r="V26" s="777" t="s">
        <v>383</v>
      </c>
      <c r="W26" s="778"/>
      <c r="X26" s="778"/>
      <c r="Y26" s="778"/>
      <c r="Z26" s="779"/>
      <c r="AA26" s="777" t="s">
        <v>384</v>
      </c>
      <c r="AB26" s="778"/>
      <c r="AC26" s="778"/>
      <c r="AD26" s="778"/>
      <c r="AE26" s="778"/>
      <c r="AF26" s="872" t="s">
        <v>385</v>
      </c>
      <c r="AG26" s="873"/>
      <c r="AH26" s="873"/>
      <c r="AI26" s="873"/>
      <c r="AJ26" s="874"/>
      <c r="AK26" s="778" t="s">
        <v>386</v>
      </c>
      <c r="AL26" s="778"/>
      <c r="AM26" s="778"/>
      <c r="AN26" s="778"/>
      <c r="AO26" s="779"/>
      <c r="AP26" s="777" t="s">
        <v>387</v>
      </c>
      <c r="AQ26" s="778"/>
      <c r="AR26" s="778"/>
      <c r="AS26" s="778"/>
      <c r="AT26" s="779"/>
      <c r="AU26" s="777" t="s">
        <v>388</v>
      </c>
      <c r="AV26" s="778"/>
      <c r="AW26" s="778"/>
      <c r="AX26" s="778"/>
      <c r="AY26" s="779"/>
      <c r="AZ26" s="777" t="s">
        <v>389</v>
      </c>
      <c r="BA26" s="778"/>
      <c r="BB26" s="778"/>
      <c r="BC26" s="778"/>
      <c r="BD26" s="779"/>
      <c r="BE26" s="777" t="s">
        <v>365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390</v>
      </c>
      <c r="C28" s="792"/>
      <c r="D28" s="792"/>
      <c r="E28" s="792"/>
      <c r="F28" s="792"/>
      <c r="G28" s="792"/>
      <c r="H28" s="792"/>
      <c r="I28" s="792"/>
      <c r="J28" s="792"/>
      <c r="K28" s="792"/>
      <c r="L28" s="792"/>
      <c r="M28" s="792"/>
      <c r="N28" s="792"/>
      <c r="O28" s="792"/>
      <c r="P28" s="793"/>
      <c r="Q28" s="882">
        <v>3900</v>
      </c>
      <c r="R28" s="883"/>
      <c r="S28" s="883"/>
      <c r="T28" s="883"/>
      <c r="U28" s="883"/>
      <c r="V28" s="883">
        <v>3700</v>
      </c>
      <c r="W28" s="883"/>
      <c r="X28" s="883"/>
      <c r="Y28" s="883"/>
      <c r="Z28" s="883"/>
      <c r="AA28" s="883">
        <v>200</v>
      </c>
      <c r="AB28" s="883"/>
      <c r="AC28" s="883"/>
      <c r="AD28" s="883"/>
      <c r="AE28" s="884"/>
      <c r="AF28" s="885">
        <v>200</v>
      </c>
      <c r="AG28" s="883"/>
      <c r="AH28" s="883"/>
      <c r="AI28" s="883"/>
      <c r="AJ28" s="886"/>
      <c r="AK28" s="887">
        <v>176</v>
      </c>
      <c r="AL28" s="878"/>
      <c r="AM28" s="878"/>
      <c r="AN28" s="878"/>
      <c r="AO28" s="878"/>
      <c r="AP28" s="878"/>
      <c r="AQ28" s="878"/>
      <c r="AR28" s="878"/>
      <c r="AS28" s="878"/>
      <c r="AT28" s="878"/>
      <c r="AU28" s="878"/>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391</v>
      </c>
      <c r="C29" s="816"/>
      <c r="D29" s="816"/>
      <c r="E29" s="816"/>
      <c r="F29" s="816"/>
      <c r="G29" s="816"/>
      <c r="H29" s="816"/>
      <c r="I29" s="816"/>
      <c r="J29" s="816"/>
      <c r="K29" s="816"/>
      <c r="L29" s="816"/>
      <c r="M29" s="816"/>
      <c r="N29" s="816"/>
      <c r="O29" s="816"/>
      <c r="P29" s="817"/>
      <c r="Q29" s="818">
        <v>2196</v>
      </c>
      <c r="R29" s="819"/>
      <c r="S29" s="819"/>
      <c r="T29" s="819"/>
      <c r="U29" s="819"/>
      <c r="V29" s="819">
        <v>2114</v>
      </c>
      <c r="W29" s="819"/>
      <c r="X29" s="819"/>
      <c r="Y29" s="819"/>
      <c r="Z29" s="819"/>
      <c r="AA29" s="819">
        <v>82</v>
      </c>
      <c r="AB29" s="819"/>
      <c r="AC29" s="819"/>
      <c r="AD29" s="819"/>
      <c r="AE29" s="820"/>
      <c r="AF29" s="821">
        <v>82</v>
      </c>
      <c r="AG29" s="822"/>
      <c r="AH29" s="822"/>
      <c r="AI29" s="822"/>
      <c r="AJ29" s="823"/>
      <c r="AK29" s="890">
        <v>299</v>
      </c>
      <c r="AL29" s="891"/>
      <c r="AM29" s="891"/>
      <c r="AN29" s="891"/>
      <c r="AO29" s="891"/>
      <c r="AP29" s="891"/>
      <c r="AQ29" s="891"/>
      <c r="AR29" s="891"/>
      <c r="AS29" s="891"/>
      <c r="AT29" s="891"/>
      <c r="AU29" s="891"/>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392</v>
      </c>
      <c r="C30" s="816"/>
      <c r="D30" s="816"/>
      <c r="E30" s="816"/>
      <c r="F30" s="816"/>
      <c r="G30" s="816"/>
      <c r="H30" s="816"/>
      <c r="I30" s="816"/>
      <c r="J30" s="816"/>
      <c r="K30" s="816"/>
      <c r="L30" s="816"/>
      <c r="M30" s="816"/>
      <c r="N30" s="816"/>
      <c r="O30" s="816"/>
      <c r="P30" s="817"/>
      <c r="Q30" s="818">
        <v>702</v>
      </c>
      <c r="R30" s="819"/>
      <c r="S30" s="819"/>
      <c r="T30" s="819"/>
      <c r="U30" s="819"/>
      <c r="V30" s="819">
        <v>689</v>
      </c>
      <c r="W30" s="819"/>
      <c r="X30" s="819"/>
      <c r="Y30" s="819"/>
      <c r="Z30" s="819"/>
      <c r="AA30" s="819">
        <v>13</v>
      </c>
      <c r="AB30" s="819"/>
      <c r="AC30" s="819"/>
      <c r="AD30" s="819"/>
      <c r="AE30" s="820"/>
      <c r="AF30" s="821">
        <v>13</v>
      </c>
      <c r="AG30" s="822"/>
      <c r="AH30" s="822"/>
      <c r="AI30" s="822"/>
      <c r="AJ30" s="823"/>
      <c r="AK30" s="890">
        <v>347</v>
      </c>
      <c r="AL30" s="891"/>
      <c r="AM30" s="891"/>
      <c r="AN30" s="891"/>
      <c r="AO30" s="891"/>
      <c r="AP30" s="891"/>
      <c r="AQ30" s="891"/>
      <c r="AR30" s="891"/>
      <c r="AS30" s="891"/>
      <c r="AT30" s="891"/>
      <c r="AU30" s="891"/>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393</v>
      </c>
      <c r="C31" s="816"/>
      <c r="D31" s="816"/>
      <c r="E31" s="816"/>
      <c r="F31" s="816"/>
      <c r="G31" s="816"/>
      <c r="H31" s="816"/>
      <c r="I31" s="816"/>
      <c r="J31" s="816"/>
      <c r="K31" s="816"/>
      <c r="L31" s="816"/>
      <c r="M31" s="816"/>
      <c r="N31" s="816"/>
      <c r="O31" s="816"/>
      <c r="P31" s="817"/>
      <c r="Q31" s="818">
        <v>22</v>
      </c>
      <c r="R31" s="819"/>
      <c r="S31" s="819"/>
      <c r="T31" s="819"/>
      <c r="U31" s="819"/>
      <c r="V31" s="819">
        <v>12</v>
      </c>
      <c r="W31" s="819"/>
      <c r="X31" s="819"/>
      <c r="Y31" s="819"/>
      <c r="Z31" s="819"/>
      <c r="AA31" s="819">
        <v>11</v>
      </c>
      <c r="AB31" s="819"/>
      <c r="AC31" s="819"/>
      <c r="AD31" s="819"/>
      <c r="AE31" s="820"/>
      <c r="AF31" s="821">
        <v>11</v>
      </c>
      <c r="AG31" s="822"/>
      <c r="AH31" s="822"/>
      <c r="AI31" s="822"/>
      <c r="AJ31" s="823"/>
      <c r="AK31" s="890">
        <v>8</v>
      </c>
      <c r="AL31" s="891"/>
      <c r="AM31" s="891"/>
      <c r="AN31" s="891"/>
      <c r="AO31" s="891"/>
      <c r="AP31" s="891"/>
      <c r="AQ31" s="891"/>
      <c r="AR31" s="891"/>
      <c r="AS31" s="891"/>
      <c r="AT31" s="891"/>
      <c r="AU31" s="891"/>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394</v>
      </c>
      <c r="C32" s="816"/>
      <c r="D32" s="816"/>
      <c r="E32" s="816"/>
      <c r="F32" s="816"/>
      <c r="G32" s="816"/>
      <c r="H32" s="816"/>
      <c r="I32" s="816"/>
      <c r="J32" s="816"/>
      <c r="K32" s="816"/>
      <c r="L32" s="816"/>
      <c r="M32" s="816"/>
      <c r="N32" s="816"/>
      <c r="O32" s="816"/>
      <c r="P32" s="817"/>
      <c r="Q32" s="818">
        <v>702</v>
      </c>
      <c r="R32" s="819"/>
      <c r="S32" s="819"/>
      <c r="T32" s="819"/>
      <c r="U32" s="819"/>
      <c r="V32" s="819">
        <v>818</v>
      </c>
      <c r="W32" s="819"/>
      <c r="X32" s="819"/>
      <c r="Y32" s="819"/>
      <c r="Z32" s="819"/>
      <c r="AA32" s="819">
        <v>116</v>
      </c>
      <c r="AB32" s="819"/>
      <c r="AC32" s="819"/>
      <c r="AD32" s="819"/>
      <c r="AE32" s="820"/>
      <c r="AF32" s="821">
        <v>145</v>
      </c>
      <c r="AG32" s="822"/>
      <c r="AH32" s="822"/>
      <c r="AI32" s="822"/>
      <c r="AJ32" s="823"/>
      <c r="AK32" s="890">
        <v>6</v>
      </c>
      <c r="AL32" s="891"/>
      <c r="AM32" s="891"/>
      <c r="AN32" s="891"/>
      <c r="AO32" s="891"/>
      <c r="AP32" s="891">
        <v>595</v>
      </c>
      <c r="AQ32" s="891"/>
      <c r="AR32" s="891"/>
      <c r="AS32" s="891"/>
      <c r="AT32" s="891"/>
      <c r="AU32" s="891"/>
      <c r="AV32" s="891"/>
      <c r="AW32" s="891"/>
      <c r="AX32" s="891"/>
      <c r="AY32" s="891"/>
      <c r="AZ32" s="892"/>
      <c r="BA32" s="892"/>
      <c r="BB32" s="892"/>
      <c r="BC32" s="892"/>
      <c r="BD32" s="892"/>
      <c r="BE32" s="888" t="s">
        <v>395</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396</v>
      </c>
      <c r="C33" s="816"/>
      <c r="D33" s="816"/>
      <c r="E33" s="816"/>
      <c r="F33" s="816"/>
      <c r="G33" s="816"/>
      <c r="H33" s="816"/>
      <c r="I33" s="816"/>
      <c r="J33" s="816"/>
      <c r="K33" s="816"/>
      <c r="L33" s="816"/>
      <c r="M33" s="816"/>
      <c r="N33" s="816"/>
      <c r="O33" s="816"/>
      <c r="P33" s="817"/>
      <c r="Q33" s="818">
        <v>1125</v>
      </c>
      <c r="R33" s="819"/>
      <c r="S33" s="819"/>
      <c r="T33" s="819"/>
      <c r="U33" s="819"/>
      <c r="V33" s="819">
        <v>1244</v>
      </c>
      <c r="W33" s="819"/>
      <c r="X33" s="819"/>
      <c r="Y33" s="819"/>
      <c r="Z33" s="819"/>
      <c r="AA33" s="819">
        <v>119</v>
      </c>
      <c r="AB33" s="819"/>
      <c r="AC33" s="819"/>
      <c r="AD33" s="819"/>
      <c r="AE33" s="820"/>
      <c r="AF33" s="821">
        <v>132</v>
      </c>
      <c r="AG33" s="822"/>
      <c r="AH33" s="822"/>
      <c r="AI33" s="822"/>
      <c r="AJ33" s="823"/>
      <c r="AK33" s="890">
        <v>254</v>
      </c>
      <c r="AL33" s="891"/>
      <c r="AM33" s="891"/>
      <c r="AN33" s="891"/>
      <c r="AO33" s="891"/>
      <c r="AP33" s="891">
        <v>4707</v>
      </c>
      <c r="AQ33" s="891"/>
      <c r="AR33" s="891"/>
      <c r="AS33" s="891"/>
      <c r="AT33" s="891"/>
      <c r="AU33" s="891">
        <v>2165</v>
      </c>
      <c r="AV33" s="891"/>
      <c r="AW33" s="891"/>
      <c r="AX33" s="891"/>
      <c r="AY33" s="891"/>
      <c r="AZ33" s="892"/>
      <c r="BA33" s="892"/>
      <c r="BB33" s="892"/>
      <c r="BC33" s="892"/>
      <c r="BD33" s="892"/>
      <c r="BE33" s="888" t="s">
        <v>397</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378</v>
      </c>
      <c r="B63" s="850" t="s">
        <v>399</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581</v>
      </c>
      <c r="AG63" s="902"/>
      <c r="AH63" s="902"/>
      <c r="AI63" s="902"/>
      <c r="AJ63" s="903"/>
      <c r="AK63" s="904"/>
      <c r="AL63" s="899"/>
      <c r="AM63" s="899"/>
      <c r="AN63" s="899"/>
      <c r="AO63" s="899"/>
      <c r="AP63" s="902">
        <v>5302</v>
      </c>
      <c r="AQ63" s="902"/>
      <c r="AR63" s="902"/>
      <c r="AS63" s="902"/>
      <c r="AT63" s="902"/>
      <c r="AU63" s="902">
        <v>2165</v>
      </c>
      <c r="AV63" s="902"/>
      <c r="AW63" s="902"/>
      <c r="AX63" s="902"/>
      <c r="AY63" s="902"/>
      <c r="AZ63" s="906"/>
      <c r="BA63" s="906"/>
      <c r="BB63" s="906"/>
      <c r="BC63" s="906"/>
      <c r="BD63" s="906"/>
      <c r="BE63" s="907"/>
      <c r="BF63" s="907"/>
      <c r="BG63" s="907"/>
      <c r="BH63" s="907"/>
      <c r="BI63" s="908"/>
      <c r="BJ63" s="909" t="s">
        <v>400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402</v>
      </c>
      <c r="B66" s="801"/>
      <c r="C66" s="801"/>
      <c r="D66" s="801"/>
      <c r="E66" s="801"/>
      <c r="F66" s="801"/>
      <c r="G66" s="801"/>
      <c r="H66" s="801"/>
      <c r="I66" s="801"/>
      <c r="J66" s="801"/>
      <c r="K66" s="801"/>
      <c r="L66" s="801"/>
      <c r="M66" s="801"/>
      <c r="N66" s="801"/>
      <c r="O66" s="801"/>
      <c r="P66" s="802"/>
      <c r="Q66" s="777" t="s">
        <v>382</v>
      </c>
      <c r="R66" s="778"/>
      <c r="S66" s="778"/>
      <c r="T66" s="778"/>
      <c r="U66" s="779"/>
      <c r="V66" s="777" t="s">
        <v>403</v>
      </c>
      <c r="W66" s="778"/>
      <c r="X66" s="778"/>
      <c r="Y66" s="778"/>
      <c r="Z66" s="779"/>
      <c r="AA66" s="777" t="s">
        <v>384</v>
      </c>
      <c r="AB66" s="778"/>
      <c r="AC66" s="778"/>
      <c r="AD66" s="778"/>
      <c r="AE66" s="779"/>
      <c r="AF66" s="912" t="s">
        <v>404</v>
      </c>
      <c r="AG66" s="873"/>
      <c r="AH66" s="873"/>
      <c r="AI66" s="873"/>
      <c r="AJ66" s="913"/>
      <c r="AK66" s="777" t="s">
        <v>405</v>
      </c>
      <c r="AL66" s="801"/>
      <c r="AM66" s="801"/>
      <c r="AN66" s="801"/>
      <c r="AO66" s="802"/>
      <c r="AP66" s="777" t="s">
        <v>406</v>
      </c>
      <c r="AQ66" s="778"/>
      <c r="AR66" s="778"/>
      <c r="AS66" s="778"/>
      <c r="AT66" s="779"/>
      <c r="AU66" s="777" t="s">
        <v>407</v>
      </c>
      <c r="AV66" s="778"/>
      <c r="AW66" s="778"/>
      <c r="AX66" s="778"/>
      <c r="AY66" s="779"/>
      <c r="AZ66" s="777" t="s">
        <v>365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567</v>
      </c>
      <c r="C68" s="930"/>
      <c r="D68" s="930"/>
      <c r="E68" s="930"/>
      <c r="F68" s="930"/>
      <c r="G68" s="930"/>
      <c r="H68" s="930"/>
      <c r="I68" s="930"/>
      <c r="J68" s="930"/>
      <c r="K68" s="930"/>
      <c r="L68" s="930"/>
      <c r="M68" s="930"/>
      <c r="N68" s="930"/>
      <c r="O68" s="930"/>
      <c r="P68" s="931"/>
      <c r="Q68" s="932">
        <v>13115</v>
      </c>
      <c r="R68" s="926"/>
      <c r="S68" s="926"/>
      <c r="T68" s="926"/>
      <c r="U68" s="926"/>
      <c r="V68" s="926">
        <v>12314</v>
      </c>
      <c r="W68" s="926"/>
      <c r="X68" s="926"/>
      <c r="Y68" s="926"/>
      <c r="Z68" s="926"/>
      <c r="AA68" s="926">
        <v>801</v>
      </c>
      <c r="AB68" s="926"/>
      <c r="AC68" s="926"/>
      <c r="AD68" s="926"/>
      <c r="AE68" s="926"/>
      <c r="AF68" s="926">
        <v>801</v>
      </c>
      <c r="AG68" s="926"/>
      <c r="AH68" s="926"/>
      <c r="AI68" s="926"/>
      <c r="AJ68" s="926"/>
      <c r="AK68" s="926" t="s">
        <v>573</v>
      </c>
      <c r="AL68" s="926" t="s">
        <v>573</v>
      </c>
      <c r="AM68" s="926" t="s">
        <v>573</v>
      </c>
      <c r="AN68" s="926" t="s">
        <v>573</v>
      </c>
      <c r="AO68" s="926" t="s">
        <v>573</v>
      </c>
      <c r="AP68" s="926" t="s">
        <v>573</v>
      </c>
      <c r="AQ68" s="926" t="s">
        <v>573</v>
      </c>
      <c r="AR68" s="926" t="s">
        <v>573</v>
      </c>
      <c r="AS68" s="926" t="s">
        <v>573</v>
      </c>
      <c r="AT68" s="926" t="s">
        <v>573</v>
      </c>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568</v>
      </c>
      <c r="C69" s="934"/>
      <c r="D69" s="934"/>
      <c r="E69" s="934"/>
      <c r="F69" s="934"/>
      <c r="G69" s="934"/>
      <c r="H69" s="934"/>
      <c r="I69" s="934"/>
      <c r="J69" s="934"/>
      <c r="K69" s="934"/>
      <c r="L69" s="934"/>
      <c r="M69" s="934"/>
      <c r="N69" s="934"/>
      <c r="O69" s="934"/>
      <c r="P69" s="935"/>
      <c r="Q69" s="936">
        <v>133</v>
      </c>
      <c r="R69" s="891"/>
      <c r="S69" s="891"/>
      <c r="T69" s="891"/>
      <c r="U69" s="891"/>
      <c r="V69" s="891">
        <v>132</v>
      </c>
      <c r="W69" s="891"/>
      <c r="X69" s="891"/>
      <c r="Y69" s="891"/>
      <c r="Z69" s="891"/>
      <c r="AA69" s="891">
        <v>1</v>
      </c>
      <c r="AB69" s="891"/>
      <c r="AC69" s="891"/>
      <c r="AD69" s="891"/>
      <c r="AE69" s="891"/>
      <c r="AF69" s="891">
        <v>1</v>
      </c>
      <c r="AG69" s="891">
        <v>1058</v>
      </c>
      <c r="AH69" s="891">
        <v>1058</v>
      </c>
      <c r="AI69" s="891">
        <v>1058</v>
      </c>
      <c r="AJ69" s="891">
        <v>1058</v>
      </c>
      <c r="AK69" s="891" t="s">
        <v>573</v>
      </c>
      <c r="AL69" s="891" t="s">
        <v>573</v>
      </c>
      <c r="AM69" s="891" t="s">
        <v>573</v>
      </c>
      <c r="AN69" s="891" t="s">
        <v>573</v>
      </c>
      <c r="AO69" s="891" t="s">
        <v>573</v>
      </c>
      <c r="AP69" s="891" t="s">
        <v>573</v>
      </c>
      <c r="AQ69" s="891" t="s">
        <v>573</v>
      </c>
      <c r="AR69" s="891" t="s">
        <v>573</v>
      </c>
      <c r="AS69" s="891" t="s">
        <v>573</v>
      </c>
      <c r="AT69" s="891" t="s">
        <v>573</v>
      </c>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569</v>
      </c>
      <c r="C70" s="934"/>
      <c r="D70" s="934"/>
      <c r="E70" s="934"/>
      <c r="F70" s="934"/>
      <c r="G70" s="934"/>
      <c r="H70" s="934"/>
      <c r="I70" s="934"/>
      <c r="J70" s="934"/>
      <c r="K70" s="934"/>
      <c r="L70" s="934"/>
      <c r="M70" s="934"/>
      <c r="N70" s="934"/>
      <c r="O70" s="934"/>
      <c r="P70" s="935"/>
      <c r="Q70" s="936">
        <v>11</v>
      </c>
      <c r="R70" s="891"/>
      <c r="S70" s="891"/>
      <c r="T70" s="891"/>
      <c r="U70" s="891"/>
      <c r="V70" s="891">
        <v>11</v>
      </c>
      <c r="W70" s="891"/>
      <c r="X70" s="891"/>
      <c r="Y70" s="891"/>
      <c r="Z70" s="891"/>
      <c r="AA70" s="891">
        <v>1</v>
      </c>
      <c r="AB70" s="891"/>
      <c r="AC70" s="891"/>
      <c r="AD70" s="891"/>
      <c r="AE70" s="891"/>
      <c r="AF70" s="891">
        <v>1</v>
      </c>
      <c r="AG70" s="891">
        <v>658</v>
      </c>
      <c r="AH70" s="891">
        <v>658</v>
      </c>
      <c r="AI70" s="891">
        <v>658</v>
      </c>
      <c r="AJ70" s="891">
        <v>658</v>
      </c>
      <c r="AK70" s="891">
        <v>1</v>
      </c>
      <c r="AL70" s="891">
        <v>1000</v>
      </c>
      <c r="AM70" s="891">
        <v>1000</v>
      </c>
      <c r="AN70" s="891">
        <v>1000</v>
      </c>
      <c r="AO70" s="891">
        <v>1000</v>
      </c>
      <c r="AP70" s="891" t="s">
        <v>573</v>
      </c>
      <c r="AQ70" s="891" t="s">
        <v>573</v>
      </c>
      <c r="AR70" s="891" t="s">
        <v>573</v>
      </c>
      <c r="AS70" s="891" t="s">
        <v>573</v>
      </c>
      <c r="AT70" s="891" t="s">
        <v>573</v>
      </c>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570</v>
      </c>
      <c r="C71" s="934"/>
      <c r="D71" s="934"/>
      <c r="E71" s="934"/>
      <c r="F71" s="934"/>
      <c r="G71" s="934"/>
      <c r="H71" s="934"/>
      <c r="I71" s="934"/>
      <c r="J71" s="934"/>
      <c r="K71" s="934"/>
      <c r="L71" s="934"/>
      <c r="M71" s="934"/>
      <c r="N71" s="934"/>
      <c r="O71" s="934"/>
      <c r="P71" s="935"/>
      <c r="Q71" s="936">
        <v>289</v>
      </c>
      <c r="R71" s="891"/>
      <c r="S71" s="891"/>
      <c r="T71" s="891"/>
      <c r="U71" s="891"/>
      <c r="V71" s="891">
        <v>267</v>
      </c>
      <c r="W71" s="891"/>
      <c r="X71" s="891"/>
      <c r="Y71" s="891"/>
      <c r="Z71" s="891"/>
      <c r="AA71" s="891">
        <v>22</v>
      </c>
      <c r="AB71" s="891"/>
      <c r="AC71" s="891"/>
      <c r="AD71" s="891"/>
      <c r="AE71" s="891"/>
      <c r="AF71" s="891">
        <v>22</v>
      </c>
      <c r="AG71" s="891">
        <v>22199</v>
      </c>
      <c r="AH71" s="891">
        <v>22199</v>
      </c>
      <c r="AI71" s="891">
        <v>22199</v>
      </c>
      <c r="AJ71" s="891">
        <v>22199</v>
      </c>
      <c r="AK71" s="891">
        <v>4</v>
      </c>
      <c r="AL71" s="891">
        <v>3845</v>
      </c>
      <c r="AM71" s="891">
        <v>3845</v>
      </c>
      <c r="AN71" s="891">
        <v>3845</v>
      </c>
      <c r="AO71" s="891">
        <v>3845</v>
      </c>
      <c r="AP71" s="891">
        <v>166</v>
      </c>
      <c r="AQ71" s="891">
        <v>165740</v>
      </c>
      <c r="AR71" s="891">
        <v>165740</v>
      </c>
      <c r="AS71" s="891">
        <v>165740</v>
      </c>
      <c r="AT71" s="891">
        <v>165740</v>
      </c>
      <c r="AU71" s="891">
        <v>3</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571</v>
      </c>
      <c r="C72" s="934"/>
      <c r="D72" s="934"/>
      <c r="E72" s="934"/>
      <c r="F72" s="934"/>
      <c r="G72" s="934"/>
      <c r="H72" s="934"/>
      <c r="I72" s="934"/>
      <c r="J72" s="934"/>
      <c r="K72" s="934"/>
      <c r="L72" s="934"/>
      <c r="M72" s="934"/>
      <c r="N72" s="934"/>
      <c r="O72" s="934"/>
      <c r="P72" s="935"/>
      <c r="Q72" s="936">
        <v>502</v>
      </c>
      <c r="R72" s="891"/>
      <c r="S72" s="891"/>
      <c r="T72" s="891"/>
      <c r="U72" s="891"/>
      <c r="V72" s="891">
        <v>369</v>
      </c>
      <c r="W72" s="891"/>
      <c r="X72" s="891"/>
      <c r="Y72" s="891"/>
      <c r="Z72" s="891"/>
      <c r="AA72" s="891">
        <v>134</v>
      </c>
      <c r="AB72" s="891"/>
      <c r="AC72" s="891"/>
      <c r="AD72" s="891"/>
      <c r="AE72" s="891"/>
      <c r="AF72" s="891">
        <v>134</v>
      </c>
      <c r="AG72" s="891">
        <v>133584</v>
      </c>
      <c r="AH72" s="891">
        <v>133584</v>
      </c>
      <c r="AI72" s="891">
        <v>133584</v>
      </c>
      <c r="AJ72" s="891">
        <v>133584</v>
      </c>
      <c r="AK72" s="891">
        <v>231</v>
      </c>
      <c r="AL72" s="891">
        <v>230982</v>
      </c>
      <c r="AM72" s="891">
        <v>230982</v>
      </c>
      <c r="AN72" s="891">
        <v>230982</v>
      </c>
      <c r="AO72" s="891">
        <v>230982</v>
      </c>
      <c r="AP72" s="891" t="s">
        <v>573</v>
      </c>
      <c r="AQ72" s="891" t="s">
        <v>573</v>
      </c>
      <c r="AR72" s="891" t="s">
        <v>573</v>
      </c>
      <c r="AS72" s="891" t="s">
        <v>573</v>
      </c>
      <c r="AT72" s="891" t="s">
        <v>573</v>
      </c>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572</v>
      </c>
      <c r="C73" s="934"/>
      <c r="D73" s="934"/>
      <c r="E73" s="934"/>
      <c r="F73" s="934"/>
      <c r="G73" s="934"/>
      <c r="H73" s="934"/>
      <c r="I73" s="934"/>
      <c r="J73" s="934"/>
      <c r="K73" s="934"/>
      <c r="L73" s="934"/>
      <c r="M73" s="934"/>
      <c r="N73" s="934"/>
      <c r="O73" s="934"/>
      <c r="P73" s="935"/>
      <c r="Q73" s="936">
        <v>746051</v>
      </c>
      <c r="R73" s="891"/>
      <c r="S73" s="891"/>
      <c r="T73" s="891"/>
      <c r="U73" s="891"/>
      <c r="V73" s="891">
        <v>728184</v>
      </c>
      <c r="W73" s="891"/>
      <c r="X73" s="891"/>
      <c r="Y73" s="891"/>
      <c r="Z73" s="891"/>
      <c r="AA73" s="891">
        <v>17868</v>
      </c>
      <c r="AB73" s="891"/>
      <c r="AC73" s="891"/>
      <c r="AD73" s="891"/>
      <c r="AE73" s="891"/>
      <c r="AF73" s="891">
        <v>17868</v>
      </c>
      <c r="AG73" s="891">
        <v>17867773</v>
      </c>
      <c r="AH73" s="891">
        <v>17867773</v>
      </c>
      <c r="AI73" s="891">
        <v>17867773</v>
      </c>
      <c r="AJ73" s="891">
        <v>17867773</v>
      </c>
      <c r="AK73" s="891">
        <v>6780</v>
      </c>
      <c r="AL73" s="891">
        <v>6780446</v>
      </c>
      <c r="AM73" s="891">
        <v>6780446</v>
      </c>
      <c r="AN73" s="891">
        <v>6780446</v>
      </c>
      <c r="AO73" s="891">
        <v>6780446</v>
      </c>
      <c r="AP73" s="891" t="s">
        <v>573</v>
      </c>
      <c r="AQ73" s="891" t="s">
        <v>573</v>
      </c>
      <c r="AR73" s="891" t="s">
        <v>573</v>
      </c>
      <c r="AS73" s="891" t="s">
        <v>573</v>
      </c>
      <c r="AT73" s="891" t="s">
        <v>573</v>
      </c>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574</v>
      </c>
      <c r="C74" s="934"/>
      <c r="D74" s="934"/>
      <c r="E74" s="934"/>
      <c r="F74" s="934"/>
      <c r="G74" s="934"/>
      <c r="H74" s="934"/>
      <c r="I74" s="934"/>
      <c r="J74" s="934"/>
      <c r="K74" s="934"/>
      <c r="L74" s="934"/>
      <c r="M74" s="934"/>
      <c r="N74" s="934"/>
      <c r="O74" s="934"/>
      <c r="P74" s="935"/>
      <c r="Q74" s="936">
        <v>2846</v>
      </c>
      <c r="R74" s="891"/>
      <c r="S74" s="891"/>
      <c r="T74" s="891"/>
      <c r="U74" s="891"/>
      <c r="V74" s="891">
        <v>2766</v>
      </c>
      <c r="W74" s="891"/>
      <c r="X74" s="891"/>
      <c r="Y74" s="891"/>
      <c r="Z74" s="891"/>
      <c r="AA74" s="891">
        <v>80</v>
      </c>
      <c r="AB74" s="891"/>
      <c r="AC74" s="891"/>
      <c r="AD74" s="891"/>
      <c r="AE74" s="891"/>
      <c r="AF74" s="891">
        <v>79</v>
      </c>
      <c r="AG74" s="891"/>
      <c r="AH74" s="891"/>
      <c r="AI74" s="891"/>
      <c r="AJ74" s="891"/>
      <c r="AK74" s="891" t="s">
        <v>575</v>
      </c>
      <c r="AL74" s="891"/>
      <c r="AM74" s="891"/>
      <c r="AN74" s="891"/>
      <c r="AO74" s="891"/>
      <c r="AP74" s="891">
        <v>4958</v>
      </c>
      <c r="AQ74" s="891"/>
      <c r="AR74" s="891"/>
      <c r="AS74" s="891"/>
      <c r="AT74" s="891"/>
      <c r="AU74" s="891">
        <v>800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378</v>
      </c>
      <c r="B88" s="850" t="s">
        <v>408</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18906</v>
      </c>
      <c r="AG88" s="902"/>
      <c r="AH88" s="902"/>
      <c r="AI88" s="902"/>
      <c r="AJ88" s="902"/>
      <c r="AK88" s="899"/>
      <c r="AL88" s="899"/>
      <c r="AM88" s="899"/>
      <c r="AN88" s="899"/>
      <c r="AO88" s="899"/>
      <c r="AP88" s="902">
        <v>5124</v>
      </c>
      <c r="AQ88" s="902"/>
      <c r="AR88" s="902"/>
      <c r="AS88" s="902"/>
      <c r="AT88" s="902"/>
      <c r="AU88" s="902">
        <v>803</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50" t="s">
        <v>409</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37</v>
      </c>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416</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417</v>
      </c>
      <c r="AB109" s="955"/>
      <c r="AC109" s="955"/>
      <c r="AD109" s="955"/>
      <c r="AE109" s="956"/>
      <c r="AF109" s="954" t="s">
        <v>297</v>
      </c>
      <c r="AG109" s="955"/>
      <c r="AH109" s="955"/>
      <c r="AI109" s="955"/>
      <c r="AJ109" s="956"/>
      <c r="AK109" s="954" t="s">
        <v>296</v>
      </c>
      <c r="AL109" s="955"/>
      <c r="AM109" s="955"/>
      <c r="AN109" s="955"/>
      <c r="AO109" s="956"/>
      <c r="AP109" s="954" t="s">
        <v>418</v>
      </c>
      <c r="AQ109" s="955"/>
      <c r="AR109" s="955"/>
      <c r="AS109" s="955"/>
      <c r="AT109" s="957"/>
      <c r="AU109" s="974" t="s">
        <v>416</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417</v>
      </c>
      <c r="BR109" s="955"/>
      <c r="BS109" s="955"/>
      <c r="BT109" s="955"/>
      <c r="BU109" s="956"/>
      <c r="BV109" s="954" t="s">
        <v>297</v>
      </c>
      <c r="BW109" s="955"/>
      <c r="BX109" s="955"/>
      <c r="BY109" s="955"/>
      <c r="BZ109" s="956"/>
      <c r="CA109" s="954" t="s">
        <v>296</v>
      </c>
      <c r="CB109" s="955"/>
      <c r="CC109" s="955"/>
      <c r="CD109" s="955"/>
      <c r="CE109" s="956"/>
      <c r="CF109" s="975" t="s">
        <v>418</v>
      </c>
      <c r="CG109" s="975"/>
      <c r="CH109" s="975"/>
      <c r="CI109" s="975"/>
      <c r="CJ109" s="975"/>
      <c r="CK109" s="954" t="s">
        <v>419</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417</v>
      </c>
      <c r="DH109" s="955"/>
      <c r="DI109" s="955"/>
      <c r="DJ109" s="955"/>
      <c r="DK109" s="956"/>
      <c r="DL109" s="954" t="s">
        <v>297</v>
      </c>
      <c r="DM109" s="955"/>
      <c r="DN109" s="955"/>
      <c r="DO109" s="955"/>
      <c r="DP109" s="956"/>
      <c r="DQ109" s="954" t="s">
        <v>296</v>
      </c>
      <c r="DR109" s="955"/>
      <c r="DS109" s="955"/>
      <c r="DT109" s="955"/>
      <c r="DU109" s="956"/>
      <c r="DV109" s="954" t="s">
        <v>418</v>
      </c>
      <c r="DW109" s="955"/>
      <c r="DX109" s="955"/>
      <c r="DY109" s="955"/>
      <c r="DZ109" s="957"/>
    </row>
    <row r="110" spans="1:131" s="226" customFormat="1" ht="26.25" customHeight="1">
      <c r="A110" s="958" t="s">
        <v>420</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678205</v>
      </c>
      <c r="AB110" s="962"/>
      <c r="AC110" s="962"/>
      <c r="AD110" s="962"/>
      <c r="AE110" s="963"/>
      <c r="AF110" s="964">
        <v>672421</v>
      </c>
      <c r="AG110" s="962"/>
      <c r="AH110" s="962"/>
      <c r="AI110" s="962"/>
      <c r="AJ110" s="963"/>
      <c r="AK110" s="964">
        <v>702614</v>
      </c>
      <c r="AL110" s="962"/>
      <c r="AM110" s="962"/>
      <c r="AN110" s="962"/>
      <c r="AO110" s="963"/>
      <c r="AP110" s="965">
        <v>12.4</v>
      </c>
      <c r="AQ110" s="966"/>
      <c r="AR110" s="966"/>
      <c r="AS110" s="966"/>
      <c r="AT110" s="967"/>
      <c r="AU110" s="968" t="s">
        <v>67</v>
      </c>
      <c r="AV110" s="969"/>
      <c r="AW110" s="969"/>
      <c r="AX110" s="969"/>
      <c r="AY110" s="969"/>
      <c r="AZ110" s="1010" t="s">
        <v>421</v>
      </c>
      <c r="BA110" s="959"/>
      <c r="BB110" s="959"/>
      <c r="BC110" s="959"/>
      <c r="BD110" s="959"/>
      <c r="BE110" s="959"/>
      <c r="BF110" s="959"/>
      <c r="BG110" s="959"/>
      <c r="BH110" s="959"/>
      <c r="BI110" s="959"/>
      <c r="BJ110" s="959"/>
      <c r="BK110" s="959"/>
      <c r="BL110" s="959"/>
      <c r="BM110" s="959"/>
      <c r="BN110" s="959"/>
      <c r="BO110" s="959"/>
      <c r="BP110" s="960"/>
      <c r="BQ110" s="996">
        <v>7604004</v>
      </c>
      <c r="BR110" s="997"/>
      <c r="BS110" s="997"/>
      <c r="BT110" s="997"/>
      <c r="BU110" s="997"/>
      <c r="BV110" s="997">
        <v>7728833</v>
      </c>
      <c r="BW110" s="997"/>
      <c r="BX110" s="997"/>
      <c r="BY110" s="997"/>
      <c r="BZ110" s="997"/>
      <c r="CA110" s="997">
        <v>7645594</v>
      </c>
      <c r="CB110" s="997"/>
      <c r="CC110" s="997"/>
      <c r="CD110" s="997"/>
      <c r="CE110" s="997"/>
      <c r="CF110" s="1011">
        <v>134.69999999999999</v>
      </c>
      <c r="CG110" s="1012"/>
      <c r="CH110" s="1012"/>
      <c r="CI110" s="1012"/>
      <c r="CJ110" s="1012"/>
      <c r="CK110" s="1013" t="s">
        <v>422</v>
      </c>
      <c r="CL110" s="1014"/>
      <c r="CM110" s="993" t="s">
        <v>423</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424</v>
      </c>
      <c r="DH110" s="997"/>
      <c r="DI110" s="997"/>
      <c r="DJ110" s="997"/>
      <c r="DK110" s="997"/>
      <c r="DL110" s="997" t="s">
        <v>424</v>
      </c>
      <c r="DM110" s="997"/>
      <c r="DN110" s="997"/>
      <c r="DO110" s="997"/>
      <c r="DP110" s="997"/>
      <c r="DQ110" s="997" t="s">
        <v>424</v>
      </c>
      <c r="DR110" s="997"/>
      <c r="DS110" s="997"/>
      <c r="DT110" s="997"/>
      <c r="DU110" s="997"/>
      <c r="DV110" s="998" t="s">
        <v>424</v>
      </c>
      <c r="DW110" s="998"/>
      <c r="DX110" s="998"/>
      <c r="DY110" s="998"/>
      <c r="DZ110" s="999"/>
    </row>
    <row r="111" spans="1:131" s="226" customFormat="1" ht="26.25" customHeight="1">
      <c r="A111" s="1000" t="s">
        <v>425</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424</v>
      </c>
      <c r="AB111" s="1004"/>
      <c r="AC111" s="1004"/>
      <c r="AD111" s="1004"/>
      <c r="AE111" s="1005"/>
      <c r="AF111" s="1006" t="s">
        <v>424</v>
      </c>
      <c r="AG111" s="1004"/>
      <c r="AH111" s="1004"/>
      <c r="AI111" s="1004"/>
      <c r="AJ111" s="1005"/>
      <c r="AK111" s="1006" t="s">
        <v>424</v>
      </c>
      <c r="AL111" s="1004"/>
      <c r="AM111" s="1004"/>
      <c r="AN111" s="1004"/>
      <c r="AO111" s="1005"/>
      <c r="AP111" s="1007" t="s">
        <v>424</v>
      </c>
      <c r="AQ111" s="1008"/>
      <c r="AR111" s="1008"/>
      <c r="AS111" s="1008"/>
      <c r="AT111" s="1009"/>
      <c r="AU111" s="970"/>
      <c r="AV111" s="971"/>
      <c r="AW111" s="971"/>
      <c r="AX111" s="971"/>
      <c r="AY111" s="971"/>
      <c r="AZ111" s="1019" t="s">
        <v>426</v>
      </c>
      <c r="BA111" s="1020"/>
      <c r="BB111" s="1020"/>
      <c r="BC111" s="1020"/>
      <c r="BD111" s="1020"/>
      <c r="BE111" s="1020"/>
      <c r="BF111" s="1020"/>
      <c r="BG111" s="1020"/>
      <c r="BH111" s="1020"/>
      <c r="BI111" s="1020"/>
      <c r="BJ111" s="1020"/>
      <c r="BK111" s="1020"/>
      <c r="BL111" s="1020"/>
      <c r="BM111" s="1020"/>
      <c r="BN111" s="1020"/>
      <c r="BO111" s="1020"/>
      <c r="BP111" s="1021"/>
      <c r="BQ111" s="989">
        <v>686869</v>
      </c>
      <c r="BR111" s="990"/>
      <c r="BS111" s="990"/>
      <c r="BT111" s="990"/>
      <c r="BU111" s="990"/>
      <c r="BV111" s="990">
        <v>610021</v>
      </c>
      <c r="BW111" s="990"/>
      <c r="BX111" s="990"/>
      <c r="BY111" s="990"/>
      <c r="BZ111" s="990"/>
      <c r="CA111" s="990">
        <v>534313</v>
      </c>
      <c r="CB111" s="990"/>
      <c r="CC111" s="990"/>
      <c r="CD111" s="990"/>
      <c r="CE111" s="990"/>
      <c r="CF111" s="984">
        <v>9.4</v>
      </c>
      <c r="CG111" s="985"/>
      <c r="CH111" s="985"/>
      <c r="CI111" s="985"/>
      <c r="CJ111" s="985"/>
      <c r="CK111" s="1015"/>
      <c r="CL111" s="1016"/>
      <c r="CM111" s="986" t="s">
        <v>427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428</v>
      </c>
      <c r="DH111" s="990"/>
      <c r="DI111" s="990"/>
      <c r="DJ111" s="990"/>
      <c r="DK111" s="990"/>
      <c r="DL111" s="990" t="s">
        <v>428</v>
      </c>
      <c r="DM111" s="990"/>
      <c r="DN111" s="990"/>
      <c r="DO111" s="990"/>
      <c r="DP111" s="990"/>
      <c r="DQ111" s="990" t="s">
        <v>424</v>
      </c>
      <c r="DR111" s="990"/>
      <c r="DS111" s="990"/>
      <c r="DT111" s="990"/>
      <c r="DU111" s="990"/>
      <c r="DV111" s="991" t="s">
        <v>428</v>
      </c>
      <c r="DW111" s="991"/>
      <c r="DX111" s="991"/>
      <c r="DY111" s="991"/>
      <c r="DZ111" s="992"/>
    </row>
    <row r="112" spans="1:131" s="226" customFormat="1" ht="26.25" customHeight="1">
      <c r="A112" s="1022" t="s">
        <v>429</v>
      </c>
      <c r="B112" s="1023"/>
      <c r="C112" s="1020" t="s">
        <v>430</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424</v>
      </c>
      <c r="AB112" s="1029"/>
      <c r="AC112" s="1029"/>
      <c r="AD112" s="1029"/>
      <c r="AE112" s="1030"/>
      <c r="AF112" s="1031" t="s">
        <v>428</v>
      </c>
      <c r="AG112" s="1029"/>
      <c r="AH112" s="1029"/>
      <c r="AI112" s="1029"/>
      <c r="AJ112" s="1030"/>
      <c r="AK112" s="1031" t="s">
        <v>424</v>
      </c>
      <c r="AL112" s="1029"/>
      <c r="AM112" s="1029"/>
      <c r="AN112" s="1029"/>
      <c r="AO112" s="1030"/>
      <c r="AP112" s="1032" t="s">
        <v>428</v>
      </c>
      <c r="AQ112" s="1033"/>
      <c r="AR112" s="1033"/>
      <c r="AS112" s="1033"/>
      <c r="AT112" s="1034"/>
      <c r="AU112" s="970"/>
      <c r="AV112" s="971"/>
      <c r="AW112" s="971"/>
      <c r="AX112" s="971"/>
      <c r="AY112" s="971"/>
      <c r="AZ112" s="1019" t="s">
        <v>431</v>
      </c>
      <c r="BA112" s="1020"/>
      <c r="BB112" s="1020"/>
      <c r="BC112" s="1020"/>
      <c r="BD112" s="1020"/>
      <c r="BE112" s="1020"/>
      <c r="BF112" s="1020"/>
      <c r="BG112" s="1020"/>
      <c r="BH112" s="1020"/>
      <c r="BI112" s="1020"/>
      <c r="BJ112" s="1020"/>
      <c r="BK112" s="1020"/>
      <c r="BL112" s="1020"/>
      <c r="BM112" s="1020"/>
      <c r="BN112" s="1020"/>
      <c r="BO112" s="1020"/>
      <c r="BP112" s="1021"/>
      <c r="BQ112" s="989">
        <v>2200698</v>
      </c>
      <c r="BR112" s="990"/>
      <c r="BS112" s="990"/>
      <c r="BT112" s="990"/>
      <c r="BU112" s="990"/>
      <c r="BV112" s="990">
        <v>2027862</v>
      </c>
      <c r="BW112" s="990"/>
      <c r="BX112" s="990"/>
      <c r="BY112" s="990"/>
      <c r="BZ112" s="990"/>
      <c r="CA112" s="990">
        <v>2165457</v>
      </c>
      <c r="CB112" s="990"/>
      <c r="CC112" s="990"/>
      <c r="CD112" s="990"/>
      <c r="CE112" s="990"/>
      <c r="CF112" s="984">
        <v>38.200000000000003</v>
      </c>
      <c r="CG112" s="985"/>
      <c r="CH112" s="985"/>
      <c r="CI112" s="985"/>
      <c r="CJ112" s="985"/>
      <c r="CK112" s="1015"/>
      <c r="CL112" s="1016"/>
      <c r="CM112" s="986" t="s">
        <v>432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424</v>
      </c>
      <c r="DH112" s="990"/>
      <c r="DI112" s="990"/>
      <c r="DJ112" s="990"/>
      <c r="DK112" s="990"/>
      <c r="DL112" s="990" t="s">
        <v>424</v>
      </c>
      <c r="DM112" s="990"/>
      <c r="DN112" s="990"/>
      <c r="DO112" s="990"/>
      <c r="DP112" s="990"/>
      <c r="DQ112" s="990" t="s">
        <v>424</v>
      </c>
      <c r="DR112" s="990"/>
      <c r="DS112" s="990"/>
      <c r="DT112" s="990"/>
      <c r="DU112" s="990"/>
      <c r="DV112" s="991" t="s">
        <v>424</v>
      </c>
      <c r="DW112" s="991"/>
      <c r="DX112" s="991"/>
      <c r="DY112" s="991"/>
      <c r="DZ112" s="992"/>
    </row>
    <row r="113" spans="1:130" s="226" customFormat="1" ht="26.25" customHeight="1">
      <c r="A113" s="1024"/>
      <c r="B113" s="1025"/>
      <c r="C113" s="1020" t="s">
        <v>433</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239010</v>
      </c>
      <c r="AB113" s="1004"/>
      <c r="AC113" s="1004"/>
      <c r="AD113" s="1004"/>
      <c r="AE113" s="1005"/>
      <c r="AF113" s="1006">
        <v>244744</v>
      </c>
      <c r="AG113" s="1004"/>
      <c r="AH113" s="1004"/>
      <c r="AI113" s="1004"/>
      <c r="AJ113" s="1005"/>
      <c r="AK113" s="1006">
        <v>238911</v>
      </c>
      <c r="AL113" s="1004"/>
      <c r="AM113" s="1004"/>
      <c r="AN113" s="1004"/>
      <c r="AO113" s="1005"/>
      <c r="AP113" s="1007">
        <v>4.2</v>
      </c>
      <c r="AQ113" s="1008"/>
      <c r="AR113" s="1008"/>
      <c r="AS113" s="1008"/>
      <c r="AT113" s="1009"/>
      <c r="AU113" s="970"/>
      <c r="AV113" s="971"/>
      <c r="AW113" s="971"/>
      <c r="AX113" s="971"/>
      <c r="AY113" s="971"/>
      <c r="AZ113" s="1019" t="s">
        <v>434</v>
      </c>
      <c r="BA113" s="1020"/>
      <c r="BB113" s="1020"/>
      <c r="BC113" s="1020"/>
      <c r="BD113" s="1020"/>
      <c r="BE113" s="1020"/>
      <c r="BF113" s="1020"/>
      <c r="BG113" s="1020"/>
      <c r="BH113" s="1020"/>
      <c r="BI113" s="1020"/>
      <c r="BJ113" s="1020"/>
      <c r="BK113" s="1020"/>
      <c r="BL113" s="1020"/>
      <c r="BM113" s="1020"/>
      <c r="BN113" s="1020"/>
      <c r="BO113" s="1020"/>
      <c r="BP113" s="1021"/>
      <c r="BQ113" s="989">
        <v>1148773</v>
      </c>
      <c r="BR113" s="990"/>
      <c r="BS113" s="990"/>
      <c r="BT113" s="990"/>
      <c r="BU113" s="990"/>
      <c r="BV113" s="990">
        <v>976767</v>
      </c>
      <c r="BW113" s="990"/>
      <c r="BX113" s="990"/>
      <c r="BY113" s="990"/>
      <c r="BZ113" s="990"/>
      <c r="CA113" s="990">
        <v>803048</v>
      </c>
      <c r="CB113" s="990"/>
      <c r="CC113" s="990"/>
      <c r="CD113" s="990"/>
      <c r="CE113" s="990"/>
      <c r="CF113" s="984">
        <v>14.2</v>
      </c>
      <c r="CG113" s="985"/>
      <c r="CH113" s="985"/>
      <c r="CI113" s="985"/>
      <c r="CJ113" s="985"/>
      <c r="CK113" s="1015"/>
      <c r="CL113" s="1016"/>
      <c r="CM113" s="986" t="s">
        <v>435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424</v>
      </c>
      <c r="DH113" s="1029"/>
      <c r="DI113" s="1029"/>
      <c r="DJ113" s="1029"/>
      <c r="DK113" s="1030"/>
      <c r="DL113" s="1031" t="s">
        <v>424</v>
      </c>
      <c r="DM113" s="1029"/>
      <c r="DN113" s="1029"/>
      <c r="DO113" s="1029"/>
      <c r="DP113" s="1030"/>
      <c r="DQ113" s="1031" t="s">
        <v>424</v>
      </c>
      <c r="DR113" s="1029"/>
      <c r="DS113" s="1029"/>
      <c r="DT113" s="1029"/>
      <c r="DU113" s="1030"/>
      <c r="DV113" s="1032" t="s">
        <v>428</v>
      </c>
      <c r="DW113" s="1033"/>
      <c r="DX113" s="1033"/>
      <c r="DY113" s="1033"/>
      <c r="DZ113" s="1034"/>
    </row>
    <row r="114" spans="1:130" s="226" customFormat="1" ht="26.25" customHeight="1">
      <c r="A114" s="1024"/>
      <c r="B114" s="1025"/>
      <c r="C114" s="1020" t="s">
        <v>436</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188951</v>
      </c>
      <c r="AB114" s="1029"/>
      <c r="AC114" s="1029"/>
      <c r="AD114" s="1029"/>
      <c r="AE114" s="1030"/>
      <c r="AF114" s="1031">
        <v>188948</v>
      </c>
      <c r="AG114" s="1029"/>
      <c r="AH114" s="1029"/>
      <c r="AI114" s="1029"/>
      <c r="AJ114" s="1030"/>
      <c r="AK114" s="1031">
        <v>188944</v>
      </c>
      <c r="AL114" s="1029"/>
      <c r="AM114" s="1029"/>
      <c r="AN114" s="1029"/>
      <c r="AO114" s="1030"/>
      <c r="AP114" s="1032">
        <v>3.3</v>
      </c>
      <c r="AQ114" s="1033"/>
      <c r="AR114" s="1033"/>
      <c r="AS114" s="1033"/>
      <c r="AT114" s="1034"/>
      <c r="AU114" s="970"/>
      <c r="AV114" s="971"/>
      <c r="AW114" s="971"/>
      <c r="AX114" s="971"/>
      <c r="AY114" s="971"/>
      <c r="AZ114" s="1019" t="s">
        <v>437</v>
      </c>
      <c r="BA114" s="1020"/>
      <c r="BB114" s="1020"/>
      <c r="BC114" s="1020"/>
      <c r="BD114" s="1020"/>
      <c r="BE114" s="1020"/>
      <c r="BF114" s="1020"/>
      <c r="BG114" s="1020"/>
      <c r="BH114" s="1020"/>
      <c r="BI114" s="1020"/>
      <c r="BJ114" s="1020"/>
      <c r="BK114" s="1020"/>
      <c r="BL114" s="1020"/>
      <c r="BM114" s="1020"/>
      <c r="BN114" s="1020"/>
      <c r="BO114" s="1020"/>
      <c r="BP114" s="1021"/>
      <c r="BQ114" s="989" t="s">
        <v>424</v>
      </c>
      <c r="BR114" s="990"/>
      <c r="BS114" s="990"/>
      <c r="BT114" s="990"/>
      <c r="BU114" s="990"/>
      <c r="BV114" s="990" t="s">
        <v>424</v>
      </c>
      <c r="BW114" s="990"/>
      <c r="BX114" s="990"/>
      <c r="BY114" s="990"/>
      <c r="BZ114" s="990"/>
      <c r="CA114" s="990" t="s">
        <v>428</v>
      </c>
      <c r="CB114" s="990"/>
      <c r="CC114" s="990"/>
      <c r="CD114" s="990"/>
      <c r="CE114" s="990"/>
      <c r="CF114" s="984" t="s">
        <v>424</v>
      </c>
      <c r="CG114" s="985"/>
      <c r="CH114" s="985"/>
      <c r="CI114" s="985"/>
      <c r="CJ114" s="985"/>
      <c r="CK114" s="1015"/>
      <c r="CL114" s="1016"/>
      <c r="CM114" s="986" t="s">
        <v>438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424</v>
      </c>
      <c r="DH114" s="1029"/>
      <c r="DI114" s="1029"/>
      <c r="DJ114" s="1029"/>
      <c r="DK114" s="1030"/>
      <c r="DL114" s="1031" t="s">
        <v>424</v>
      </c>
      <c r="DM114" s="1029"/>
      <c r="DN114" s="1029"/>
      <c r="DO114" s="1029"/>
      <c r="DP114" s="1030"/>
      <c r="DQ114" s="1031" t="s">
        <v>424</v>
      </c>
      <c r="DR114" s="1029"/>
      <c r="DS114" s="1029"/>
      <c r="DT114" s="1029"/>
      <c r="DU114" s="1030"/>
      <c r="DV114" s="1032" t="s">
        <v>428</v>
      </c>
      <c r="DW114" s="1033"/>
      <c r="DX114" s="1033"/>
      <c r="DY114" s="1033"/>
      <c r="DZ114" s="1034"/>
    </row>
    <row r="115" spans="1:130" s="226" customFormat="1" ht="26.25" customHeight="1">
      <c r="A115" s="1024"/>
      <c r="B115" s="1025"/>
      <c r="C115" s="1020" t="s">
        <v>439</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395</v>
      </c>
      <c r="AB115" s="1004"/>
      <c r="AC115" s="1004"/>
      <c r="AD115" s="1004"/>
      <c r="AE115" s="1005"/>
      <c r="AF115" s="1006">
        <v>614</v>
      </c>
      <c r="AG115" s="1004"/>
      <c r="AH115" s="1004"/>
      <c r="AI115" s="1004"/>
      <c r="AJ115" s="1005"/>
      <c r="AK115" s="1006">
        <v>724</v>
      </c>
      <c r="AL115" s="1004"/>
      <c r="AM115" s="1004"/>
      <c r="AN115" s="1004"/>
      <c r="AO115" s="1005"/>
      <c r="AP115" s="1007">
        <v>0</v>
      </c>
      <c r="AQ115" s="1008"/>
      <c r="AR115" s="1008"/>
      <c r="AS115" s="1008"/>
      <c r="AT115" s="1009"/>
      <c r="AU115" s="970"/>
      <c r="AV115" s="971"/>
      <c r="AW115" s="971"/>
      <c r="AX115" s="971"/>
      <c r="AY115" s="971"/>
      <c r="AZ115" s="1019" t="s">
        <v>440</v>
      </c>
      <c r="BA115" s="1020"/>
      <c r="BB115" s="1020"/>
      <c r="BC115" s="1020"/>
      <c r="BD115" s="1020"/>
      <c r="BE115" s="1020"/>
      <c r="BF115" s="1020"/>
      <c r="BG115" s="1020"/>
      <c r="BH115" s="1020"/>
      <c r="BI115" s="1020"/>
      <c r="BJ115" s="1020"/>
      <c r="BK115" s="1020"/>
      <c r="BL115" s="1020"/>
      <c r="BM115" s="1020"/>
      <c r="BN115" s="1020"/>
      <c r="BO115" s="1020"/>
      <c r="BP115" s="1021"/>
      <c r="BQ115" s="989">
        <v>4475</v>
      </c>
      <c r="BR115" s="990"/>
      <c r="BS115" s="990"/>
      <c r="BT115" s="990"/>
      <c r="BU115" s="990"/>
      <c r="BV115" s="990">
        <v>3741</v>
      </c>
      <c r="BW115" s="990"/>
      <c r="BX115" s="990"/>
      <c r="BY115" s="990"/>
      <c r="BZ115" s="990"/>
      <c r="CA115" s="990">
        <v>3008</v>
      </c>
      <c r="CB115" s="990"/>
      <c r="CC115" s="990"/>
      <c r="CD115" s="990"/>
      <c r="CE115" s="990"/>
      <c r="CF115" s="984">
        <v>0.1</v>
      </c>
      <c r="CG115" s="985"/>
      <c r="CH115" s="985"/>
      <c r="CI115" s="985"/>
      <c r="CJ115" s="985"/>
      <c r="CK115" s="1015"/>
      <c r="CL115" s="1016"/>
      <c r="CM115" s="1019" t="s">
        <v>441</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424</v>
      </c>
      <c r="DH115" s="1029"/>
      <c r="DI115" s="1029"/>
      <c r="DJ115" s="1029"/>
      <c r="DK115" s="1030"/>
      <c r="DL115" s="1031" t="s">
        <v>424</v>
      </c>
      <c r="DM115" s="1029"/>
      <c r="DN115" s="1029"/>
      <c r="DO115" s="1029"/>
      <c r="DP115" s="1030"/>
      <c r="DQ115" s="1031" t="s">
        <v>424</v>
      </c>
      <c r="DR115" s="1029"/>
      <c r="DS115" s="1029"/>
      <c r="DT115" s="1029"/>
      <c r="DU115" s="1030"/>
      <c r="DV115" s="1032" t="s">
        <v>424</v>
      </c>
      <c r="DW115" s="1033"/>
      <c r="DX115" s="1033"/>
      <c r="DY115" s="1033"/>
      <c r="DZ115" s="1034"/>
    </row>
    <row r="116" spans="1:130" s="226" customFormat="1" ht="26.25" customHeight="1">
      <c r="A116" s="1026"/>
      <c r="B116" s="1027"/>
      <c r="C116" s="1035" t="s">
        <v>442</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424</v>
      </c>
      <c r="AB116" s="1029"/>
      <c r="AC116" s="1029"/>
      <c r="AD116" s="1029"/>
      <c r="AE116" s="1030"/>
      <c r="AF116" s="1031" t="s">
        <v>428</v>
      </c>
      <c r="AG116" s="1029"/>
      <c r="AH116" s="1029"/>
      <c r="AI116" s="1029"/>
      <c r="AJ116" s="1030"/>
      <c r="AK116" s="1031" t="s">
        <v>424</v>
      </c>
      <c r="AL116" s="1029"/>
      <c r="AM116" s="1029"/>
      <c r="AN116" s="1029"/>
      <c r="AO116" s="1030"/>
      <c r="AP116" s="1032" t="s">
        <v>424</v>
      </c>
      <c r="AQ116" s="1033"/>
      <c r="AR116" s="1033"/>
      <c r="AS116" s="1033"/>
      <c r="AT116" s="1034"/>
      <c r="AU116" s="970"/>
      <c r="AV116" s="971"/>
      <c r="AW116" s="971"/>
      <c r="AX116" s="971"/>
      <c r="AY116" s="971"/>
      <c r="AZ116" s="1037" t="s">
        <v>443</v>
      </c>
      <c r="BA116" s="1038"/>
      <c r="BB116" s="1038"/>
      <c r="BC116" s="1038"/>
      <c r="BD116" s="1038"/>
      <c r="BE116" s="1038"/>
      <c r="BF116" s="1038"/>
      <c r="BG116" s="1038"/>
      <c r="BH116" s="1038"/>
      <c r="BI116" s="1038"/>
      <c r="BJ116" s="1038"/>
      <c r="BK116" s="1038"/>
      <c r="BL116" s="1038"/>
      <c r="BM116" s="1038"/>
      <c r="BN116" s="1038"/>
      <c r="BO116" s="1038"/>
      <c r="BP116" s="1039"/>
      <c r="BQ116" s="989" t="s">
        <v>424</v>
      </c>
      <c r="BR116" s="990"/>
      <c r="BS116" s="990"/>
      <c r="BT116" s="990"/>
      <c r="BU116" s="990"/>
      <c r="BV116" s="990" t="s">
        <v>424</v>
      </c>
      <c r="BW116" s="990"/>
      <c r="BX116" s="990"/>
      <c r="BY116" s="990"/>
      <c r="BZ116" s="990"/>
      <c r="CA116" s="990" t="s">
        <v>424</v>
      </c>
      <c r="CB116" s="990"/>
      <c r="CC116" s="990"/>
      <c r="CD116" s="990"/>
      <c r="CE116" s="990"/>
      <c r="CF116" s="984" t="s">
        <v>424</v>
      </c>
      <c r="CG116" s="985"/>
      <c r="CH116" s="985"/>
      <c r="CI116" s="985"/>
      <c r="CJ116" s="985"/>
      <c r="CK116" s="1015"/>
      <c r="CL116" s="1016"/>
      <c r="CM116" s="986" t="s">
        <v>444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424</v>
      </c>
      <c r="DH116" s="1029"/>
      <c r="DI116" s="1029"/>
      <c r="DJ116" s="1029"/>
      <c r="DK116" s="1030"/>
      <c r="DL116" s="1031" t="s">
        <v>428</v>
      </c>
      <c r="DM116" s="1029"/>
      <c r="DN116" s="1029"/>
      <c r="DO116" s="1029"/>
      <c r="DP116" s="1030"/>
      <c r="DQ116" s="1031" t="s">
        <v>424</v>
      </c>
      <c r="DR116" s="1029"/>
      <c r="DS116" s="1029"/>
      <c r="DT116" s="1029"/>
      <c r="DU116" s="1030"/>
      <c r="DV116" s="1032" t="s">
        <v>424</v>
      </c>
      <c r="DW116" s="1033"/>
      <c r="DX116" s="1033"/>
      <c r="DY116" s="1033"/>
      <c r="DZ116" s="1034"/>
    </row>
    <row r="117" spans="1:130" s="226" customFormat="1" ht="26.25" customHeight="1">
      <c r="A117" s="974" t="s">
        <v>178</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445</v>
      </c>
      <c r="Z117" s="956"/>
      <c r="AA117" s="1046">
        <v>1106561</v>
      </c>
      <c r="AB117" s="1047"/>
      <c r="AC117" s="1047"/>
      <c r="AD117" s="1047"/>
      <c r="AE117" s="1048"/>
      <c r="AF117" s="1049">
        <v>1106727</v>
      </c>
      <c r="AG117" s="1047"/>
      <c r="AH117" s="1047"/>
      <c r="AI117" s="1047"/>
      <c r="AJ117" s="1048"/>
      <c r="AK117" s="1049">
        <v>1131193</v>
      </c>
      <c r="AL117" s="1047"/>
      <c r="AM117" s="1047"/>
      <c r="AN117" s="1047"/>
      <c r="AO117" s="1048"/>
      <c r="AP117" s="1050"/>
      <c r="AQ117" s="1051"/>
      <c r="AR117" s="1051"/>
      <c r="AS117" s="1051"/>
      <c r="AT117" s="1052"/>
      <c r="AU117" s="970"/>
      <c r="AV117" s="971"/>
      <c r="AW117" s="971"/>
      <c r="AX117" s="971"/>
      <c r="AY117" s="971"/>
      <c r="AZ117" s="1037" t="s">
        <v>446</v>
      </c>
      <c r="BA117" s="1038"/>
      <c r="BB117" s="1038"/>
      <c r="BC117" s="1038"/>
      <c r="BD117" s="1038"/>
      <c r="BE117" s="1038"/>
      <c r="BF117" s="1038"/>
      <c r="BG117" s="1038"/>
      <c r="BH117" s="1038"/>
      <c r="BI117" s="1038"/>
      <c r="BJ117" s="1038"/>
      <c r="BK117" s="1038"/>
      <c r="BL117" s="1038"/>
      <c r="BM117" s="1038"/>
      <c r="BN117" s="1038"/>
      <c r="BO117" s="1038"/>
      <c r="BP117" s="1039"/>
      <c r="BQ117" s="989" t="s">
        <v>424</v>
      </c>
      <c r="BR117" s="990"/>
      <c r="BS117" s="990"/>
      <c r="BT117" s="990"/>
      <c r="BU117" s="990"/>
      <c r="BV117" s="990" t="s">
        <v>447</v>
      </c>
      <c r="BW117" s="990"/>
      <c r="BX117" s="990"/>
      <c r="BY117" s="990"/>
      <c r="BZ117" s="990"/>
      <c r="CA117" s="990" t="s">
        <v>447</v>
      </c>
      <c r="CB117" s="990"/>
      <c r="CC117" s="990"/>
      <c r="CD117" s="990"/>
      <c r="CE117" s="990"/>
      <c r="CF117" s="984" t="s">
        <v>447</v>
      </c>
      <c r="CG117" s="985"/>
      <c r="CH117" s="985"/>
      <c r="CI117" s="985"/>
      <c r="CJ117" s="985"/>
      <c r="CK117" s="1015"/>
      <c r="CL117" s="1016"/>
      <c r="CM117" s="986" t="s">
        <v>448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447</v>
      </c>
      <c r="DH117" s="1029"/>
      <c r="DI117" s="1029"/>
      <c r="DJ117" s="1029"/>
      <c r="DK117" s="1030"/>
      <c r="DL117" s="1031" t="s">
        <v>447</v>
      </c>
      <c r="DM117" s="1029"/>
      <c r="DN117" s="1029"/>
      <c r="DO117" s="1029"/>
      <c r="DP117" s="1030"/>
      <c r="DQ117" s="1031" t="s">
        <v>447</v>
      </c>
      <c r="DR117" s="1029"/>
      <c r="DS117" s="1029"/>
      <c r="DT117" s="1029"/>
      <c r="DU117" s="1030"/>
      <c r="DV117" s="1032" t="s">
        <v>447</v>
      </c>
      <c r="DW117" s="1033"/>
      <c r="DX117" s="1033"/>
      <c r="DY117" s="1033"/>
      <c r="DZ117" s="1034"/>
    </row>
    <row r="118" spans="1:130" s="226" customFormat="1" ht="26.25" customHeight="1">
      <c r="A118" s="974" t="s">
        <v>419</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417</v>
      </c>
      <c r="AB118" s="955"/>
      <c r="AC118" s="955"/>
      <c r="AD118" s="955"/>
      <c r="AE118" s="956"/>
      <c r="AF118" s="954" t="s">
        <v>297</v>
      </c>
      <c r="AG118" s="955"/>
      <c r="AH118" s="955"/>
      <c r="AI118" s="955"/>
      <c r="AJ118" s="956"/>
      <c r="AK118" s="954" t="s">
        <v>296</v>
      </c>
      <c r="AL118" s="955"/>
      <c r="AM118" s="955"/>
      <c r="AN118" s="955"/>
      <c r="AO118" s="956"/>
      <c r="AP118" s="1041" t="s">
        <v>418</v>
      </c>
      <c r="AQ118" s="1042"/>
      <c r="AR118" s="1042"/>
      <c r="AS118" s="1042"/>
      <c r="AT118" s="1043"/>
      <c r="AU118" s="970"/>
      <c r="AV118" s="971"/>
      <c r="AW118" s="971"/>
      <c r="AX118" s="971"/>
      <c r="AY118" s="971"/>
      <c r="AZ118" s="1044" t="s">
        <v>449</v>
      </c>
      <c r="BA118" s="1035"/>
      <c r="BB118" s="1035"/>
      <c r="BC118" s="1035"/>
      <c r="BD118" s="1035"/>
      <c r="BE118" s="1035"/>
      <c r="BF118" s="1035"/>
      <c r="BG118" s="1035"/>
      <c r="BH118" s="1035"/>
      <c r="BI118" s="1035"/>
      <c r="BJ118" s="1035"/>
      <c r="BK118" s="1035"/>
      <c r="BL118" s="1035"/>
      <c r="BM118" s="1035"/>
      <c r="BN118" s="1035"/>
      <c r="BO118" s="1035"/>
      <c r="BP118" s="1036"/>
      <c r="BQ118" s="1067" t="s">
        <v>450</v>
      </c>
      <c r="BR118" s="1068"/>
      <c r="BS118" s="1068"/>
      <c r="BT118" s="1068"/>
      <c r="BU118" s="1068"/>
      <c r="BV118" s="1068" t="s">
        <v>451</v>
      </c>
      <c r="BW118" s="1068"/>
      <c r="BX118" s="1068"/>
      <c r="BY118" s="1068"/>
      <c r="BZ118" s="1068"/>
      <c r="CA118" s="1068" t="s">
        <v>450</v>
      </c>
      <c r="CB118" s="1068"/>
      <c r="CC118" s="1068"/>
      <c r="CD118" s="1068"/>
      <c r="CE118" s="1068"/>
      <c r="CF118" s="984" t="s">
        <v>452</v>
      </c>
      <c r="CG118" s="985"/>
      <c r="CH118" s="985"/>
      <c r="CI118" s="985"/>
      <c r="CJ118" s="985"/>
      <c r="CK118" s="1015"/>
      <c r="CL118" s="1016"/>
      <c r="CM118" s="986" t="s">
        <v>453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452</v>
      </c>
      <c r="DH118" s="1029"/>
      <c r="DI118" s="1029"/>
      <c r="DJ118" s="1029"/>
      <c r="DK118" s="1030"/>
      <c r="DL118" s="1031" t="s">
        <v>450</v>
      </c>
      <c r="DM118" s="1029"/>
      <c r="DN118" s="1029"/>
      <c r="DO118" s="1029"/>
      <c r="DP118" s="1030"/>
      <c r="DQ118" s="1031" t="s">
        <v>454</v>
      </c>
      <c r="DR118" s="1029"/>
      <c r="DS118" s="1029"/>
      <c r="DT118" s="1029"/>
      <c r="DU118" s="1030"/>
      <c r="DV118" s="1032" t="s">
        <v>454</v>
      </c>
      <c r="DW118" s="1033"/>
      <c r="DX118" s="1033"/>
      <c r="DY118" s="1033"/>
      <c r="DZ118" s="1034"/>
    </row>
    <row r="119" spans="1:130" s="226" customFormat="1" ht="26.25" customHeight="1">
      <c r="A119" s="1128" t="s">
        <v>422</v>
      </c>
      <c r="B119" s="1014"/>
      <c r="C119" s="993" t="s">
        <v>423</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455</v>
      </c>
      <c r="AB119" s="962"/>
      <c r="AC119" s="962"/>
      <c r="AD119" s="962"/>
      <c r="AE119" s="963"/>
      <c r="AF119" s="964" t="s">
        <v>450</v>
      </c>
      <c r="AG119" s="962"/>
      <c r="AH119" s="962"/>
      <c r="AI119" s="962"/>
      <c r="AJ119" s="963"/>
      <c r="AK119" s="964" t="s">
        <v>451</v>
      </c>
      <c r="AL119" s="962"/>
      <c r="AM119" s="962"/>
      <c r="AN119" s="962"/>
      <c r="AO119" s="963"/>
      <c r="AP119" s="965" t="s">
        <v>452</v>
      </c>
      <c r="AQ119" s="966"/>
      <c r="AR119" s="966"/>
      <c r="AS119" s="966"/>
      <c r="AT119" s="967"/>
      <c r="AU119" s="972"/>
      <c r="AV119" s="973"/>
      <c r="AW119" s="973"/>
      <c r="AX119" s="973"/>
      <c r="AY119" s="973"/>
      <c r="AZ119" s="257" t="s">
        <v>178</v>
      </c>
      <c r="BA119" s="257"/>
      <c r="BB119" s="257"/>
      <c r="BC119" s="257"/>
      <c r="BD119" s="257"/>
      <c r="BE119" s="257"/>
      <c r="BF119" s="257"/>
      <c r="BG119" s="257"/>
      <c r="BH119" s="257"/>
      <c r="BI119" s="257"/>
      <c r="BJ119" s="257"/>
      <c r="BK119" s="257"/>
      <c r="BL119" s="257"/>
      <c r="BM119" s="257"/>
      <c r="BN119" s="257"/>
      <c r="BO119" s="1045" t="s">
        <v>456</v>
      </c>
      <c r="BP119" s="1076"/>
      <c r="BQ119" s="1067">
        <v>11644819</v>
      </c>
      <c r="BR119" s="1068"/>
      <c r="BS119" s="1068"/>
      <c r="BT119" s="1068"/>
      <c r="BU119" s="1068"/>
      <c r="BV119" s="1068">
        <v>11347224</v>
      </c>
      <c r="BW119" s="1068"/>
      <c r="BX119" s="1068"/>
      <c r="BY119" s="1068"/>
      <c r="BZ119" s="1068"/>
      <c r="CA119" s="1068">
        <v>11151420</v>
      </c>
      <c r="CB119" s="1068"/>
      <c r="CC119" s="1068"/>
      <c r="CD119" s="1068"/>
      <c r="CE119" s="1068"/>
      <c r="CF119" s="1069"/>
      <c r="CG119" s="1070"/>
      <c r="CH119" s="1070"/>
      <c r="CI119" s="1070"/>
      <c r="CJ119" s="1071"/>
      <c r="CK119" s="1017"/>
      <c r="CL119" s="1018"/>
      <c r="CM119" s="1072" t="s">
        <v>457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686869</v>
      </c>
      <c r="DH119" s="1054"/>
      <c r="DI119" s="1054"/>
      <c r="DJ119" s="1054"/>
      <c r="DK119" s="1055"/>
      <c r="DL119" s="1053">
        <v>610021</v>
      </c>
      <c r="DM119" s="1054"/>
      <c r="DN119" s="1054"/>
      <c r="DO119" s="1054"/>
      <c r="DP119" s="1055"/>
      <c r="DQ119" s="1053">
        <v>534313</v>
      </c>
      <c r="DR119" s="1054"/>
      <c r="DS119" s="1054"/>
      <c r="DT119" s="1054"/>
      <c r="DU119" s="1055"/>
      <c r="DV119" s="1056">
        <v>9.4</v>
      </c>
      <c r="DW119" s="1057"/>
      <c r="DX119" s="1057"/>
      <c r="DY119" s="1057"/>
      <c r="DZ119" s="1058"/>
    </row>
    <row r="120" spans="1:130" s="226" customFormat="1" ht="26.25" customHeight="1">
      <c r="A120" s="1129"/>
      <c r="B120" s="1016"/>
      <c r="C120" s="986" t="s">
        <v>427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451</v>
      </c>
      <c r="AB120" s="1029"/>
      <c r="AC120" s="1029"/>
      <c r="AD120" s="1029"/>
      <c r="AE120" s="1030"/>
      <c r="AF120" s="1031" t="s">
        <v>454</v>
      </c>
      <c r="AG120" s="1029"/>
      <c r="AH120" s="1029"/>
      <c r="AI120" s="1029"/>
      <c r="AJ120" s="1030"/>
      <c r="AK120" s="1031" t="s">
        <v>452</v>
      </c>
      <c r="AL120" s="1029"/>
      <c r="AM120" s="1029"/>
      <c r="AN120" s="1029"/>
      <c r="AO120" s="1030"/>
      <c r="AP120" s="1032" t="s">
        <v>451</v>
      </c>
      <c r="AQ120" s="1033"/>
      <c r="AR120" s="1033"/>
      <c r="AS120" s="1033"/>
      <c r="AT120" s="1034"/>
      <c r="AU120" s="1059" t="s">
        <v>458</v>
      </c>
      <c r="AV120" s="1060"/>
      <c r="AW120" s="1060"/>
      <c r="AX120" s="1060"/>
      <c r="AY120" s="1061"/>
      <c r="AZ120" s="1010" t="s">
        <v>459</v>
      </c>
      <c r="BA120" s="959"/>
      <c r="BB120" s="959"/>
      <c r="BC120" s="959"/>
      <c r="BD120" s="959"/>
      <c r="BE120" s="959"/>
      <c r="BF120" s="959"/>
      <c r="BG120" s="959"/>
      <c r="BH120" s="959"/>
      <c r="BI120" s="959"/>
      <c r="BJ120" s="959"/>
      <c r="BK120" s="959"/>
      <c r="BL120" s="959"/>
      <c r="BM120" s="959"/>
      <c r="BN120" s="959"/>
      <c r="BO120" s="959"/>
      <c r="BP120" s="960"/>
      <c r="BQ120" s="996">
        <v>6299856</v>
      </c>
      <c r="BR120" s="997"/>
      <c r="BS120" s="997"/>
      <c r="BT120" s="997"/>
      <c r="BU120" s="997"/>
      <c r="BV120" s="997">
        <v>6129416</v>
      </c>
      <c r="BW120" s="997"/>
      <c r="BX120" s="997"/>
      <c r="BY120" s="997"/>
      <c r="BZ120" s="997"/>
      <c r="CA120" s="997">
        <v>5800554</v>
      </c>
      <c r="CB120" s="997"/>
      <c r="CC120" s="997"/>
      <c r="CD120" s="997"/>
      <c r="CE120" s="997"/>
      <c r="CF120" s="1011">
        <v>102.2</v>
      </c>
      <c r="CG120" s="1012"/>
      <c r="CH120" s="1012"/>
      <c r="CI120" s="1012"/>
      <c r="CJ120" s="1012"/>
      <c r="CK120" s="1077" t="s">
        <v>460</v>
      </c>
      <c r="CL120" s="1078"/>
      <c r="CM120" s="1078"/>
      <c r="CN120" s="1078"/>
      <c r="CO120" s="1079"/>
      <c r="CP120" s="1085" t="s">
        <v>461</v>
      </c>
      <c r="CQ120" s="1086"/>
      <c r="CR120" s="1086"/>
      <c r="CS120" s="1086"/>
      <c r="CT120" s="1086"/>
      <c r="CU120" s="1086"/>
      <c r="CV120" s="1086"/>
      <c r="CW120" s="1086"/>
      <c r="CX120" s="1086"/>
      <c r="CY120" s="1086"/>
      <c r="CZ120" s="1086"/>
      <c r="DA120" s="1086"/>
      <c r="DB120" s="1086"/>
      <c r="DC120" s="1086"/>
      <c r="DD120" s="1086"/>
      <c r="DE120" s="1086"/>
      <c r="DF120" s="1087"/>
      <c r="DG120" s="996">
        <v>2197590</v>
      </c>
      <c r="DH120" s="997"/>
      <c r="DI120" s="997"/>
      <c r="DJ120" s="997"/>
      <c r="DK120" s="997"/>
      <c r="DL120" s="997">
        <v>2026816</v>
      </c>
      <c r="DM120" s="997"/>
      <c r="DN120" s="997"/>
      <c r="DO120" s="997"/>
      <c r="DP120" s="997"/>
      <c r="DQ120" s="997">
        <v>2165457</v>
      </c>
      <c r="DR120" s="997"/>
      <c r="DS120" s="997"/>
      <c r="DT120" s="997"/>
      <c r="DU120" s="997"/>
      <c r="DV120" s="998">
        <v>38.200000000000003</v>
      </c>
      <c r="DW120" s="998"/>
      <c r="DX120" s="998"/>
      <c r="DY120" s="998"/>
      <c r="DZ120" s="999"/>
    </row>
    <row r="121" spans="1:130" s="226" customFormat="1" ht="26.25" customHeight="1">
      <c r="A121" s="1129"/>
      <c r="B121" s="1016"/>
      <c r="C121" s="1037" t="s">
        <v>462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452</v>
      </c>
      <c r="AB121" s="1029"/>
      <c r="AC121" s="1029"/>
      <c r="AD121" s="1029"/>
      <c r="AE121" s="1030"/>
      <c r="AF121" s="1031" t="s">
        <v>451</v>
      </c>
      <c r="AG121" s="1029"/>
      <c r="AH121" s="1029"/>
      <c r="AI121" s="1029"/>
      <c r="AJ121" s="1030"/>
      <c r="AK121" s="1031" t="s">
        <v>451</v>
      </c>
      <c r="AL121" s="1029"/>
      <c r="AM121" s="1029"/>
      <c r="AN121" s="1029"/>
      <c r="AO121" s="1030"/>
      <c r="AP121" s="1032" t="s">
        <v>451</v>
      </c>
      <c r="AQ121" s="1033"/>
      <c r="AR121" s="1033"/>
      <c r="AS121" s="1033"/>
      <c r="AT121" s="1034"/>
      <c r="AU121" s="1062"/>
      <c r="AV121" s="1063"/>
      <c r="AW121" s="1063"/>
      <c r="AX121" s="1063"/>
      <c r="AY121" s="1064"/>
      <c r="AZ121" s="1019" t="s">
        <v>463</v>
      </c>
      <c r="BA121" s="1020"/>
      <c r="BB121" s="1020"/>
      <c r="BC121" s="1020"/>
      <c r="BD121" s="1020"/>
      <c r="BE121" s="1020"/>
      <c r="BF121" s="1020"/>
      <c r="BG121" s="1020"/>
      <c r="BH121" s="1020"/>
      <c r="BI121" s="1020"/>
      <c r="BJ121" s="1020"/>
      <c r="BK121" s="1020"/>
      <c r="BL121" s="1020"/>
      <c r="BM121" s="1020"/>
      <c r="BN121" s="1020"/>
      <c r="BO121" s="1020"/>
      <c r="BP121" s="1021"/>
      <c r="BQ121" s="989">
        <v>865560</v>
      </c>
      <c r="BR121" s="990"/>
      <c r="BS121" s="990"/>
      <c r="BT121" s="990"/>
      <c r="BU121" s="990"/>
      <c r="BV121" s="990">
        <v>650381</v>
      </c>
      <c r="BW121" s="990"/>
      <c r="BX121" s="990"/>
      <c r="BY121" s="990"/>
      <c r="BZ121" s="990"/>
      <c r="CA121" s="990">
        <v>626933</v>
      </c>
      <c r="CB121" s="990"/>
      <c r="CC121" s="990"/>
      <c r="CD121" s="990"/>
      <c r="CE121" s="990"/>
      <c r="CF121" s="984">
        <v>11</v>
      </c>
      <c r="CG121" s="985"/>
      <c r="CH121" s="985"/>
      <c r="CI121" s="985"/>
      <c r="CJ121" s="985"/>
      <c r="CK121" s="1080"/>
      <c r="CL121" s="1081"/>
      <c r="CM121" s="1081"/>
      <c r="CN121" s="1081"/>
      <c r="CO121" s="1082"/>
      <c r="CP121" s="1090" t="s">
        <v>464</v>
      </c>
      <c r="CQ121" s="1091"/>
      <c r="CR121" s="1091"/>
      <c r="CS121" s="1091"/>
      <c r="CT121" s="1091"/>
      <c r="CU121" s="1091"/>
      <c r="CV121" s="1091"/>
      <c r="CW121" s="1091"/>
      <c r="CX121" s="1091"/>
      <c r="CY121" s="1091"/>
      <c r="CZ121" s="1091"/>
      <c r="DA121" s="1091"/>
      <c r="DB121" s="1091"/>
      <c r="DC121" s="1091"/>
      <c r="DD121" s="1091"/>
      <c r="DE121" s="1091"/>
      <c r="DF121" s="1092"/>
      <c r="DG121" s="989" t="s">
        <v>452</v>
      </c>
      <c r="DH121" s="990"/>
      <c r="DI121" s="990"/>
      <c r="DJ121" s="990"/>
      <c r="DK121" s="990"/>
      <c r="DL121" s="990" t="s">
        <v>450</v>
      </c>
      <c r="DM121" s="990"/>
      <c r="DN121" s="990"/>
      <c r="DO121" s="990"/>
      <c r="DP121" s="990"/>
      <c r="DQ121" s="990" t="s">
        <v>451</v>
      </c>
      <c r="DR121" s="990"/>
      <c r="DS121" s="990"/>
      <c r="DT121" s="990"/>
      <c r="DU121" s="990"/>
      <c r="DV121" s="991" t="s">
        <v>451</v>
      </c>
      <c r="DW121" s="991"/>
      <c r="DX121" s="991"/>
      <c r="DY121" s="991"/>
      <c r="DZ121" s="992"/>
    </row>
    <row r="122" spans="1:130" s="226" customFormat="1" ht="26.25" customHeight="1">
      <c r="A122" s="1129"/>
      <c r="B122" s="1016"/>
      <c r="C122" s="986" t="s">
        <v>438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455</v>
      </c>
      <c r="AB122" s="1029"/>
      <c r="AC122" s="1029"/>
      <c r="AD122" s="1029"/>
      <c r="AE122" s="1030"/>
      <c r="AF122" s="1031" t="s">
        <v>451</v>
      </c>
      <c r="AG122" s="1029"/>
      <c r="AH122" s="1029"/>
      <c r="AI122" s="1029"/>
      <c r="AJ122" s="1030"/>
      <c r="AK122" s="1031" t="s">
        <v>451</v>
      </c>
      <c r="AL122" s="1029"/>
      <c r="AM122" s="1029"/>
      <c r="AN122" s="1029"/>
      <c r="AO122" s="1030"/>
      <c r="AP122" s="1032" t="s">
        <v>452</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10627072</v>
      </c>
      <c r="BR122" s="1068"/>
      <c r="BS122" s="1068"/>
      <c r="BT122" s="1068"/>
      <c r="BU122" s="1068"/>
      <c r="BV122" s="1068">
        <v>10410402</v>
      </c>
      <c r="BW122" s="1068"/>
      <c r="BX122" s="1068"/>
      <c r="BY122" s="1068"/>
      <c r="BZ122" s="1068"/>
      <c r="CA122" s="1068">
        <v>9943673</v>
      </c>
      <c r="CB122" s="1068"/>
      <c r="CC122" s="1068"/>
      <c r="CD122" s="1068"/>
      <c r="CE122" s="1068"/>
      <c r="CF122" s="1088">
        <v>175.3</v>
      </c>
      <c r="CG122" s="1089"/>
      <c r="CH122" s="1089"/>
      <c r="CI122" s="1089"/>
      <c r="CJ122" s="1089"/>
      <c r="CK122" s="1080"/>
      <c r="CL122" s="1081"/>
      <c r="CM122" s="1081"/>
      <c r="CN122" s="1081"/>
      <c r="CO122" s="1082"/>
      <c r="CP122" s="1090" t="s">
        <v>466</v>
      </c>
      <c r="CQ122" s="1091"/>
      <c r="CR122" s="1091"/>
      <c r="CS122" s="1091"/>
      <c r="CT122" s="1091"/>
      <c r="CU122" s="1091"/>
      <c r="CV122" s="1091"/>
      <c r="CW122" s="1091"/>
      <c r="CX122" s="1091"/>
      <c r="CY122" s="1091"/>
      <c r="CZ122" s="1091"/>
      <c r="DA122" s="1091"/>
      <c r="DB122" s="1091"/>
      <c r="DC122" s="1091"/>
      <c r="DD122" s="1091"/>
      <c r="DE122" s="1091"/>
      <c r="DF122" s="1092"/>
      <c r="DG122" s="989" t="s">
        <v>455</v>
      </c>
      <c r="DH122" s="990"/>
      <c r="DI122" s="990"/>
      <c r="DJ122" s="990"/>
      <c r="DK122" s="990"/>
      <c r="DL122" s="990" t="s">
        <v>451</v>
      </c>
      <c r="DM122" s="990"/>
      <c r="DN122" s="990"/>
      <c r="DO122" s="990"/>
      <c r="DP122" s="990"/>
      <c r="DQ122" s="990" t="s">
        <v>451</v>
      </c>
      <c r="DR122" s="990"/>
      <c r="DS122" s="990"/>
      <c r="DT122" s="990"/>
      <c r="DU122" s="990"/>
      <c r="DV122" s="991" t="s">
        <v>451</v>
      </c>
      <c r="DW122" s="991"/>
      <c r="DX122" s="991"/>
      <c r="DY122" s="991"/>
      <c r="DZ122" s="992"/>
    </row>
    <row r="123" spans="1:130" s="226" customFormat="1" ht="26.25" customHeight="1">
      <c r="A123" s="1129"/>
      <c r="B123" s="1016"/>
      <c r="C123" s="986" t="s">
        <v>444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454</v>
      </c>
      <c r="AB123" s="1029"/>
      <c r="AC123" s="1029"/>
      <c r="AD123" s="1029"/>
      <c r="AE123" s="1030"/>
      <c r="AF123" s="1031" t="s">
        <v>451</v>
      </c>
      <c r="AG123" s="1029"/>
      <c r="AH123" s="1029"/>
      <c r="AI123" s="1029"/>
      <c r="AJ123" s="1030"/>
      <c r="AK123" s="1031" t="s">
        <v>452</v>
      </c>
      <c r="AL123" s="1029"/>
      <c r="AM123" s="1029"/>
      <c r="AN123" s="1029"/>
      <c r="AO123" s="1030"/>
      <c r="AP123" s="1032" t="s">
        <v>452</v>
      </c>
      <c r="AQ123" s="1033"/>
      <c r="AR123" s="1033"/>
      <c r="AS123" s="1033"/>
      <c r="AT123" s="1034"/>
      <c r="AU123" s="1065"/>
      <c r="AV123" s="1066"/>
      <c r="AW123" s="1066"/>
      <c r="AX123" s="1066"/>
      <c r="AY123" s="1066"/>
      <c r="AZ123" s="257" t="s">
        <v>178</v>
      </c>
      <c r="BA123" s="257"/>
      <c r="BB123" s="257"/>
      <c r="BC123" s="257"/>
      <c r="BD123" s="257"/>
      <c r="BE123" s="257"/>
      <c r="BF123" s="257"/>
      <c r="BG123" s="257"/>
      <c r="BH123" s="257"/>
      <c r="BI123" s="257"/>
      <c r="BJ123" s="257"/>
      <c r="BK123" s="257"/>
      <c r="BL123" s="257"/>
      <c r="BM123" s="257"/>
      <c r="BN123" s="257"/>
      <c r="BO123" s="1045" t="s">
        <v>467</v>
      </c>
      <c r="BP123" s="1076"/>
      <c r="BQ123" s="1135">
        <v>17792488</v>
      </c>
      <c r="BR123" s="1136"/>
      <c r="BS123" s="1136"/>
      <c r="BT123" s="1136"/>
      <c r="BU123" s="1136"/>
      <c r="BV123" s="1136">
        <v>17190199</v>
      </c>
      <c r="BW123" s="1136"/>
      <c r="BX123" s="1136"/>
      <c r="BY123" s="1136"/>
      <c r="BZ123" s="1136"/>
      <c r="CA123" s="1136">
        <v>16371160</v>
      </c>
      <c r="CB123" s="1136"/>
      <c r="CC123" s="1136"/>
      <c r="CD123" s="1136"/>
      <c r="CE123" s="1136"/>
      <c r="CF123" s="1069"/>
      <c r="CG123" s="1070"/>
      <c r="CH123" s="1070"/>
      <c r="CI123" s="1070"/>
      <c r="CJ123" s="1071"/>
      <c r="CK123" s="1080"/>
      <c r="CL123" s="1081"/>
      <c r="CM123" s="1081"/>
      <c r="CN123" s="1081"/>
      <c r="CO123" s="1082"/>
      <c r="CP123" s="1090" t="s">
        <v>468</v>
      </c>
      <c r="CQ123" s="1091"/>
      <c r="CR123" s="1091"/>
      <c r="CS123" s="1091"/>
      <c r="CT123" s="1091"/>
      <c r="CU123" s="1091"/>
      <c r="CV123" s="1091"/>
      <c r="CW123" s="1091"/>
      <c r="CX123" s="1091"/>
      <c r="CY123" s="1091"/>
      <c r="CZ123" s="1091"/>
      <c r="DA123" s="1091"/>
      <c r="DB123" s="1091"/>
      <c r="DC123" s="1091"/>
      <c r="DD123" s="1091"/>
      <c r="DE123" s="1091"/>
      <c r="DF123" s="1092"/>
      <c r="DG123" s="1028" t="s">
        <v>451</v>
      </c>
      <c r="DH123" s="1029"/>
      <c r="DI123" s="1029"/>
      <c r="DJ123" s="1029"/>
      <c r="DK123" s="1030"/>
      <c r="DL123" s="1031" t="s">
        <v>451</v>
      </c>
      <c r="DM123" s="1029"/>
      <c r="DN123" s="1029"/>
      <c r="DO123" s="1029"/>
      <c r="DP123" s="1030"/>
      <c r="DQ123" s="1031" t="s">
        <v>454</v>
      </c>
      <c r="DR123" s="1029"/>
      <c r="DS123" s="1029"/>
      <c r="DT123" s="1029"/>
      <c r="DU123" s="1030"/>
      <c r="DV123" s="1032" t="s">
        <v>451</v>
      </c>
      <c r="DW123" s="1033"/>
      <c r="DX123" s="1033"/>
      <c r="DY123" s="1033"/>
      <c r="DZ123" s="1034"/>
    </row>
    <row r="124" spans="1:130" s="226" customFormat="1" ht="26.25" customHeight="1" thickBot="1">
      <c r="A124" s="1129"/>
      <c r="B124" s="1016"/>
      <c r="C124" s="986" t="s">
        <v>448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455</v>
      </c>
      <c r="AB124" s="1029"/>
      <c r="AC124" s="1029"/>
      <c r="AD124" s="1029"/>
      <c r="AE124" s="1030"/>
      <c r="AF124" s="1031" t="s">
        <v>451</v>
      </c>
      <c r="AG124" s="1029"/>
      <c r="AH124" s="1029"/>
      <c r="AI124" s="1029"/>
      <c r="AJ124" s="1030"/>
      <c r="AK124" s="1031" t="s">
        <v>451</v>
      </c>
      <c r="AL124" s="1029"/>
      <c r="AM124" s="1029"/>
      <c r="AN124" s="1029"/>
      <c r="AO124" s="1030"/>
      <c r="AP124" s="1032" t="s">
        <v>454</v>
      </c>
      <c r="AQ124" s="1033"/>
      <c r="AR124" s="1033"/>
      <c r="AS124" s="1033"/>
      <c r="AT124" s="1034"/>
      <c r="AU124" s="1131" t="s">
        <v>469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451</v>
      </c>
      <c r="BR124" s="1098"/>
      <c r="BS124" s="1098"/>
      <c r="BT124" s="1098"/>
      <c r="BU124" s="1098"/>
      <c r="BV124" s="1098" t="s">
        <v>452</v>
      </c>
      <c r="BW124" s="1098"/>
      <c r="BX124" s="1098"/>
      <c r="BY124" s="1098"/>
      <c r="BZ124" s="1098"/>
      <c r="CA124" s="1098" t="s">
        <v>454</v>
      </c>
      <c r="CB124" s="1098"/>
      <c r="CC124" s="1098"/>
      <c r="CD124" s="1098"/>
      <c r="CE124" s="1098"/>
      <c r="CF124" s="1099"/>
      <c r="CG124" s="1100"/>
      <c r="CH124" s="1100"/>
      <c r="CI124" s="1100"/>
      <c r="CJ124" s="1101"/>
      <c r="CK124" s="1083"/>
      <c r="CL124" s="1083"/>
      <c r="CM124" s="1083"/>
      <c r="CN124" s="1083"/>
      <c r="CO124" s="1084"/>
      <c r="CP124" s="1090" t="s">
        <v>470</v>
      </c>
      <c r="CQ124" s="1091"/>
      <c r="CR124" s="1091"/>
      <c r="CS124" s="1091"/>
      <c r="CT124" s="1091"/>
      <c r="CU124" s="1091"/>
      <c r="CV124" s="1091"/>
      <c r="CW124" s="1091"/>
      <c r="CX124" s="1091"/>
      <c r="CY124" s="1091"/>
      <c r="CZ124" s="1091"/>
      <c r="DA124" s="1091"/>
      <c r="DB124" s="1091"/>
      <c r="DC124" s="1091"/>
      <c r="DD124" s="1091"/>
      <c r="DE124" s="1091"/>
      <c r="DF124" s="1092"/>
      <c r="DG124" s="1075">
        <v>3108</v>
      </c>
      <c r="DH124" s="1054"/>
      <c r="DI124" s="1054"/>
      <c r="DJ124" s="1054"/>
      <c r="DK124" s="1055"/>
      <c r="DL124" s="1053">
        <v>1046</v>
      </c>
      <c r="DM124" s="1054"/>
      <c r="DN124" s="1054"/>
      <c r="DO124" s="1054"/>
      <c r="DP124" s="1055"/>
      <c r="DQ124" s="1053" t="s">
        <v>451</v>
      </c>
      <c r="DR124" s="1054"/>
      <c r="DS124" s="1054"/>
      <c r="DT124" s="1054"/>
      <c r="DU124" s="1055"/>
      <c r="DV124" s="1056" t="s">
        <v>451</v>
      </c>
      <c r="DW124" s="1057"/>
      <c r="DX124" s="1057"/>
      <c r="DY124" s="1057"/>
      <c r="DZ124" s="1058"/>
    </row>
    <row r="125" spans="1:130" s="226" customFormat="1" ht="26.25" customHeight="1">
      <c r="A125" s="1129"/>
      <c r="B125" s="1016"/>
      <c r="C125" s="986" t="s">
        <v>453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452</v>
      </c>
      <c r="AB125" s="1029"/>
      <c r="AC125" s="1029"/>
      <c r="AD125" s="1029"/>
      <c r="AE125" s="1030"/>
      <c r="AF125" s="1031" t="s">
        <v>451</v>
      </c>
      <c r="AG125" s="1029"/>
      <c r="AH125" s="1029"/>
      <c r="AI125" s="1029"/>
      <c r="AJ125" s="1030"/>
      <c r="AK125" s="1031" t="s">
        <v>451</v>
      </c>
      <c r="AL125" s="1029"/>
      <c r="AM125" s="1029"/>
      <c r="AN125" s="1029"/>
      <c r="AO125" s="1030"/>
      <c r="AP125" s="1032" t="s">
        <v>451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471</v>
      </c>
      <c r="CL125" s="1078"/>
      <c r="CM125" s="1078"/>
      <c r="CN125" s="1078"/>
      <c r="CO125" s="1079"/>
      <c r="CP125" s="1010" t="s">
        <v>472</v>
      </c>
      <c r="CQ125" s="959"/>
      <c r="CR125" s="959"/>
      <c r="CS125" s="959"/>
      <c r="CT125" s="959"/>
      <c r="CU125" s="959"/>
      <c r="CV125" s="959"/>
      <c r="CW125" s="959"/>
      <c r="CX125" s="959"/>
      <c r="CY125" s="959"/>
      <c r="CZ125" s="959"/>
      <c r="DA125" s="959"/>
      <c r="DB125" s="959"/>
      <c r="DC125" s="959"/>
      <c r="DD125" s="959"/>
      <c r="DE125" s="959"/>
      <c r="DF125" s="960"/>
      <c r="DG125" s="996" t="s">
        <v>452</v>
      </c>
      <c r="DH125" s="997"/>
      <c r="DI125" s="997"/>
      <c r="DJ125" s="997"/>
      <c r="DK125" s="997"/>
      <c r="DL125" s="997" t="s">
        <v>451</v>
      </c>
      <c r="DM125" s="997"/>
      <c r="DN125" s="997"/>
      <c r="DO125" s="997"/>
      <c r="DP125" s="997"/>
      <c r="DQ125" s="997" t="s">
        <v>451</v>
      </c>
      <c r="DR125" s="997"/>
      <c r="DS125" s="997"/>
      <c r="DT125" s="997"/>
      <c r="DU125" s="997"/>
      <c r="DV125" s="998" t="s">
        <v>451</v>
      </c>
      <c r="DW125" s="998"/>
      <c r="DX125" s="998"/>
      <c r="DY125" s="998"/>
      <c r="DZ125" s="999"/>
    </row>
    <row r="126" spans="1:130" s="226" customFormat="1" ht="26.25" customHeight="1" thickBot="1">
      <c r="A126" s="1129"/>
      <c r="B126" s="1016"/>
      <c r="C126" s="986" t="s">
        <v>457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395</v>
      </c>
      <c r="AB126" s="1029"/>
      <c r="AC126" s="1029"/>
      <c r="AD126" s="1029"/>
      <c r="AE126" s="1030"/>
      <c r="AF126" s="1031">
        <v>614</v>
      </c>
      <c r="AG126" s="1029"/>
      <c r="AH126" s="1029"/>
      <c r="AI126" s="1029"/>
      <c r="AJ126" s="1030"/>
      <c r="AK126" s="1031">
        <v>724</v>
      </c>
      <c r="AL126" s="1029"/>
      <c r="AM126" s="1029"/>
      <c r="AN126" s="1029"/>
      <c r="AO126" s="1030"/>
      <c r="AP126" s="1032">
        <v>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473</v>
      </c>
      <c r="CQ126" s="1020"/>
      <c r="CR126" s="1020"/>
      <c r="CS126" s="1020"/>
      <c r="CT126" s="1020"/>
      <c r="CU126" s="1020"/>
      <c r="CV126" s="1020"/>
      <c r="CW126" s="1020"/>
      <c r="CX126" s="1020"/>
      <c r="CY126" s="1020"/>
      <c r="CZ126" s="1020"/>
      <c r="DA126" s="1020"/>
      <c r="DB126" s="1020"/>
      <c r="DC126" s="1020"/>
      <c r="DD126" s="1020"/>
      <c r="DE126" s="1020"/>
      <c r="DF126" s="1021"/>
      <c r="DG126" s="989" t="s">
        <v>451</v>
      </c>
      <c r="DH126" s="990"/>
      <c r="DI126" s="990"/>
      <c r="DJ126" s="990"/>
      <c r="DK126" s="990"/>
      <c r="DL126" s="990" t="s">
        <v>451</v>
      </c>
      <c r="DM126" s="990"/>
      <c r="DN126" s="990"/>
      <c r="DO126" s="990"/>
      <c r="DP126" s="990"/>
      <c r="DQ126" s="990" t="s">
        <v>452</v>
      </c>
      <c r="DR126" s="990"/>
      <c r="DS126" s="990"/>
      <c r="DT126" s="990"/>
      <c r="DU126" s="990"/>
      <c r="DV126" s="991" t="s">
        <v>452</v>
      </c>
      <c r="DW126" s="991"/>
      <c r="DX126" s="991"/>
      <c r="DY126" s="991"/>
      <c r="DZ126" s="992"/>
    </row>
    <row r="127" spans="1:130" s="226" customFormat="1" ht="26.25" customHeight="1">
      <c r="A127" s="1130"/>
      <c r="B127" s="1018"/>
      <c r="C127" s="1072" t="s">
        <v>474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451</v>
      </c>
      <c r="AB127" s="1029"/>
      <c r="AC127" s="1029"/>
      <c r="AD127" s="1029"/>
      <c r="AE127" s="1030"/>
      <c r="AF127" s="1031" t="s">
        <v>451</v>
      </c>
      <c r="AG127" s="1029"/>
      <c r="AH127" s="1029"/>
      <c r="AI127" s="1029"/>
      <c r="AJ127" s="1030"/>
      <c r="AK127" s="1031" t="s">
        <v>452</v>
      </c>
      <c r="AL127" s="1029"/>
      <c r="AM127" s="1029"/>
      <c r="AN127" s="1029"/>
      <c r="AO127" s="1030"/>
      <c r="AP127" s="1032" t="s">
        <v>451</v>
      </c>
      <c r="AQ127" s="1033"/>
      <c r="AR127" s="1033"/>
      <c r="AS127" s="1033"/>
      <c r="AT127" s="1034"/>
      <c r="AU127" s="262"/>
      <c r="AV127" s="262"/>
      <c r="AW127" s="262"/>
      <c r="AX127" s="1102" t="s">
        <v>475</v>
      </c>
      <c r="AY127" s="1103"/>
      <c r="AZ127" s="1103"/>
      <c r="BA127" s="1103"/>
      <c r="BB127" s="1103"/>
      <c r="BC127" s="1103"/>
      <c r="BD127" s="1103"/>
      <c r="BE127" s="1104"/>
      <c r="BF127" s="1105" t="s">
        <v>476</v>
      </c>
      <c r="BG127" s="1103"/>
      <c r="BH127" s="1103"/>
      <c r="BI127" s="1103"/>
      <c r="BJ127" s="1103"/>
      <c r="BK127" s="1103"/>
      <c r="BL127" s="1104"/>
      <c r="BM127" s="1105" t="s">
        <v>477</v>
      </c>
      <c r="BN127" s="1103"/>
      <c r="BO127" s="1103"/>
      <c r="BP127" s="1103"/>
      <c r="BQ127" s="1103"/>
      <c r="BR127" s="1103"/>
      <c r="BS127" s="1104"/>
      <c r="BT127" s="1105" t="s">
        <v>478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479</v>
      </c>
      <c r="CQ127" s="1020"/>
      <c r="CR127" s="1020"/>
      <c r="CS127" s="1020"/>
      <c r="CT127" s="1020"/>
      <c r="CU127" s="1020"/>
      <c r="CV127" s="1020"/>
      <c r="CW127" s="1020"/>
      <c r="CX127" s="1020"/>
      <c r="CY127" s="1020"/>
      <c r="CZ127" s="1020"/>
      <c r="DA127" s="1020"/>
      <c r="DB127" s="1020"/>
      <c r="DC127" s="1020"/>
      <c r="DD127" s="1020"/>
      <c r="DE127" s="1020"/>
      <c r="DF127" s="1021"/>
      <c r="DG127" s="989" t="s">
        <v>451</v>
      </c>
      <c r="DH127" s="990"/>
      <c r="DI127" s="990"/>
      <c r="DJ127" s="990"/>
      <c r="DK127" s="990"/>
      <c r="DL127" s="990" t="s">
        <v>451</v>
      </c>
      <c r="DM127" s="990"/>
      <c r="DN127" s="990"/>
      <c r="DO127" s="990"/>
      <c r="DP127" s="990"/>
      <c r="DQ127" s="990" t="s">
        <v>451</v>
      </c>
      <c r="DR127" s="990"/>
      <c r="DS127" s="990"/>
      <c r="DT127" s="990"/>
      <c r="DU127" s="990"/>
      <c r="DV127" s="991" t="s">
        <v>451</v>
      </c>
      <c r="DW127" s="991"/>
      <c r="DX127" s="991"/>
      <c r="DY127" s="991"/>
      <c r="DZ127" s="992"/>
    </row>
    <row r="128" spans="1:130" s="226" customFormat="1" ht="26.25" customHeight="1" thickBot="1">
      <c r="A128" s="1113" t="s">
        <v>480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481</v>
      </c>
      <c r="X128" s="1115"/>
      <c r="Y128" s="1115"/>
      <c r="Z128" s="1116"/>
      <c r="AA128" s="1117">
        <v>77473</v>
      </c>
      <c r="AB128" s="1118"/>
      <c r="AC128" s="1118"/>
      <c r="AD128" s="1118"/>
      <c r="AE128" s="1119"/>
      <c r="AF128" s="1120">
        <v>25916</v>
      </c>
      <c r="AG128" s="1118"/>
      <c r="AH128" s="1118"/>
      <c r="AI128" s="1118"/>
      <c r="AJ128" s="1119"/>
      <c r="AK128" s="1120">
        <v>69464</v>
      </c>
      <c r="AL128" s="1118"/>
      <c r="AM128" s="1118"/>
      <c r="AN128" s="1118"/>
      <c r="AO128" s="1119"/>
      <c r="AP128" s="1121"/>
      <c r="AQ128" s="1122"/>
      <c r="AR128" s="1122"/>
      <c r="AS128" s="1122"/>
      <c r="AT128" s="1123"/>
      <c r="AU128" s="262"/>
      <c r="AV128" s="262"/>
      <c r="AW128" s="262"/>
      <c r="AX128" s="958" t="s">
        <v>482</v>
      </c>
      <c r="AY128" s="959"/>
      <c r="AZ128" s="959"/>
      <c r="BA128" s="959"/>
      <c r="BB128" s="959"/>
      <c r="BC128" s="959"/>
      <c r="BD128" s="959"/>
      <c r="BE128" s="960"/>
      <c r="BF128" s="1124" t="s">
        <v>451</v>
      </c>
      <c r="BG128" s="1125"/>
      <c r="BH128" s="1125"/>
      <c r="BI128" s="1125"/>
      <c r="BJ128" s="1125"/>
      <c r="BK128" s="1125"/>
      <c r="BL128" s="1126"/>
      <c r="BM128" s="1124">
        <v>14.18</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483</v>
      </c>
      <c r="CQ128" s="1107"/>
      <c r="CR128" s="1107"/>
      <c r="CS128" s="1107"/>
      <c r="CT128" s="1107"/>
      <c r="CU128" s="1107"/>
      <c r="CV128" s="1107"/>
      <c r="CW128" s="1107"/>
      <c r="CX128" s="1107"/>
      <c r="CY128" s="1107"/>
      <c r="CZ128" s="1107"/>
      <c r="DA128" s="1107"/>
      <c r="DB128" s="1107"/>
      <c r="DC128" s="1107"/>
      <c r="DD128" s="1107"/>
      <c r="DE128" s="1107"/>
      <c r="DF128" s="1108"/>
      <c r="DG128" s="1109">
        <v>4475</v>
      </c>
      <c r="DH128" s="1110"/>
      <c r="DI128" s="1110"/>
      <c r="DJ128" s="1110"/>
      <c r="DK128" s="1110"/>
      <c r="DL128" s="1110">
        <v>3741</v>
      </c>
      <c r="DM128" s="1110"/>
      <c r="DN128" s="1110"/>
      <c r="DO128" s="1110"/>
      <c r="DP128" s="1110"/>
      <c r="DQ128" s="1110">
        <v>3008</v>
      </c>
      <c r="DR128" s="1110"/>
      <c r="DS128" s="1110"/>
      <c r="DT128" s="1110"/>
      <c r="DU128" s="1110"/>
      <c r="DV128" s="1111">
        <v>0.1</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484</v>
      </c>
      <c r="X129" s="1144"/>
      <c r="Y129" s="1144"/>
      <c r="Z129" s="1145"/>
      <c r="AA129" s="1028">
        <v>6771363</v>
      </c>
      <c r="AB129" s="1029"/>
      <c r="AC129" s="1029"/>
      <c r="AD129" s="1029"/>
      <c r="AE129" s="1030"/>
      <c r="AF129" s="1031">
        <v>6686444</v>
      </c>
      <c r="AG129" s="1029"/>
      <c r="AH129" s="1029"/>
      <c r="AI129" s="1029"/>
      <c r="AJ129" s="1030"/>
      <c r="AK129" s="1031">
        <v>6637951</v>
      </c>
      <c r="AL129" s="1029"/>
      <c r="AM129" s="1029"/>
      <c r="AN129" s="1029"/>
      <c r="AO129" s="1030"/>
      <c r="AP129" s="1146"/>
      <c r="AQ129" s="1147"/>
      <c r="AR129" s="1147"/>
      <c r="AS129" s="1147"/>
      <c r="AT129" s="1148"/>
      <c r="AU129" s="264"/>
      <c r="AV129" s="264"/>
      <c r="AW129" s="264"/>
      <c r="AX129" s="1137" t="s">
        <v>485</v>
      </c>
      <c r="AY129" s="1020"/>
      <c r="AZ129" s="1020"/>
      <c r="BA129" s="1020"/>
      <c r="BB129" s="1020"/>
      <c r="BC129" s="1020"/>
      <c r="BD129" s="1020"/>
      <c r="BE129" s="1021"/>
      <c r="BF129" s="1138" t="s">
        <v>452</v>
      </c>
      <c r="BG129" s="1139"/>
      <c r="BH129" s="1139"/>
      <c r="BI129" s="1139"/>
      <c r="BJ129" s="1139"/>
      <c r="BK129" s="1139"/>
      <c r="BL129" s="1140"/>
      <c r="BM129" s="1138">
        <v>19.18</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487</v>
      </c>
      <c r="X130" s="1144"/>
      <c r="Y130" s="1144"/>
      <c r="Z130" s="1145"/>
      <c r="AA130" s="1028">
        <v>987409</v>
      </c>
      <c r="AB130" s="1029"/>
      <c r="AC130" s="1029"/>
      <c r="AD130" s="1029"/>
      <c r="AE130" s="1030"/>
      <c r="AF130" s="1031">
        <v>956968</v>
      </c>
      <c r="AG130" s="1029"/>
      <c r="AH130" s="1029"/>
      <c r="AI130" s="1029"/>
      <c r="AJ130" s="1030"/>
      <c r="AK130" s="1031">
        <v>964033</v>
      </c>
      <c r="AL130" s="1029"/>
      <c r="AM130" s="1029"/>
      <c r="AN130" s="1029"/>
      <c r="AO130" s="1030"/>
      <c r="AP130" s="1146"/>
      <c r="AQ130" s="1147"/>
      <c r="AR130" s="1147"/>
      <c r="AS130" s="1147"/>
      <c r="AT130" s="1148"/>
      <c r="AU130" s="264"/>
      <c r="AV130" s="264"/>
      <c r="AW130" s="264"/>
      <c r="AX130" s="1137" t="s">
        <v>488</v>
      </c>
      <c r="AY130" s="1020"/>
      <c r="AZ130" s="1020"/>
      <c r="BA130" s="1020"/>
      <c r="BB130" s="1020"/>
      <c r="BC130" s="1020"/>
      <c r="BD130" s="1020"/>
      <c r="BE130" s="1021"/>
      <c r="BF130" s="1174">
        <v>1.5</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489</v>
      </c>
      <c r="X131" s="1182"/>
      <c r="Y131" s="1182"/>
      <c r="Z131" s="1183"/>
      <c r="AA131" s="1075">
        <v>5783954</v>
      </c>
      <c r="AB131" s="1054"/>
      <c r="AC131" s="1054"/>
      <c r="AD131" s="1054"/>
      <c r="AE131" s="1055"/>
      <c r="AF131" s="1053">
        <v>5729476</v>
      </c>
      <c r="AG131" s="1054"/>
      <c r="AH131" s="1054"/>
      <c r="AI131" s="1054"/>
      <c r="AJ131" s="1055"/>
      <c r="AK131" s="1053">
        <v>5673918</v>
      </c>
      <c r="AL131" s="1054"/>
      <c r="AM131" s="1054"/>
      <c r="AN131" s="1054"/>
      <c r="AO131" s="1055"/>
      <c r="AP131" s="1184"/>
      <c r="AQ131" s="1185"/>
      <c r="AR131" s="1185"/>
      <c r="AS131" s="1185"/>
      <c r="AT131" s="1186"/>
      <c r="AU131" s="264"/>
      <c r="AV131" s="264"/>
      <c r="AW131" s="264"/>
      <c r="AX131" s="1156" t="s">
        <v>490</v>
      </c>
      <c r="AY131" s="1107"/>
      <c r="AZ131" s="1107"/>
      <c r="BA131" s="1107"/>
      <c r="BB131" s="1107"/>
      <c r="BC131" s="1107"/>
      <c r="BD131" s="1107"/>
      <c r="BE131" s="1108"/>
      <c r="BF131" s="1157" t="s">
        <v>455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492</v>
      </c>
      <c r="W132" s="1167"/>
      <c r="X132" s="1167"/>
      <c r="Y132" s="1167"/>
      <c r="Z132" s="1168"/>
      <c r="AA132" s="1169">
        <v>0.72059701700000001</v>
      </c>
      <c r="AB132" s="1170"/>
      <c r="AC132" s="1170"/>
      <c r="AD132" s="1170"/>
      <c r="AE132" s="1171"/>
      <c r="AF132" s="1172">
        <v>2.161506567</v>
      </c>
      <c r="AG132" s="1170"/>
      <c r="AH132" s="1170"/>
      <c r="AI132" s="1170"/>
      <c r="AJ132" s="1171"/>
      <c r="AK132" s="1172">
        <v>1.7218437069999999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493</v>
      </c>
      <c r="W133" s="1150"/>
      <c r="X133" s="1150"/>
      <c r="Y133" s="1150"/>
      <c r="Z133" s="1151"/>
      <c r="AA133" s="1152">
        <v>1.1000000000000001</v>
      </c>
      <c r="AB133" s="1153"/>
      <c r="AC133" s="1153"/>
      <c r="AD133" s="1153"/>
      <c r="AE133" s="1154"/>
      <c r="AF133" s="1152">
        <v>1.1000000000000001</v>
      </c>
      <c r="AG133" s="1153"/>
      <c r="AH133" s="1153"/>
      <c r="AI133" s="1153"/>
      <c r="AJ133" s="1154"/>
      <c r="AK133" s="1152">
        <v>1.5</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q9TxcnBvpRsNPdD/RcwR9k9o4c5FB+0kwB0r6LN81Jso0vZ841brdRklnMNTzfxIaS5l58zdR6Du6+mXsewrnA==" saltValue="HkPcRGxM0oMPSz56gzQvm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dNchM7fbmbB2sz4FboxN/u5Doy7xUuaXKUYt8uM5aWlZh1ZjgqPr31NT1llxfeY04zVzUMeT/j/O6BdY8NlTcQ==" saltValue="+DrIlvHzv+zfE5phNLBw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dH8K1VWZy/5XtkocqmK7eUhYFglQp5NveRcxs0XGrsisnBnVmIgjD848QGW5Pwe+ubna9M5XZOvS5/cUeET5A==" saltValue="uYfwuyH08C+pJ70XyjB1m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497</v>
      </c>
      <c r="AP7" s="283"/>
      <c r="AQ7" s="284" t="s">
        <v>498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499</v>
      </c>
      <c r="AQ8" s="290" t="s">
        <v>500</v>
      </c>
      <c r="AR8" s="291" t="s">
        <v>501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502</v>
      </c>
      <c r="AL9" s="1193"/>
      <c r="AM9" s="1193"/>
      <c r="AN9" s="1194"/>
      <c r="AO9" s="292">
        <v>2267657</v>
      </c>
      <c r="AP9" s="292">
        <v>72003</v>
      </c>
      <c r="AQ9" s="293">
        <v>55995</v>
      </c>
      <c r="AR9" s="294">
        <v>28.6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503</v>
      </c>
      <c r="AL10" s="1193"/>
      <c r="AM10" s="1193"/>
      <c r="AN10" s="1194"/>
      <c r="AO10" s="295">
        <v>316883</v>
      </c>
      <c r="AP10" s="295">
        <v>10062</v>
      </c>
      <c r="AQ10" s="296">
        <v>5813</v>
      </c>
      <c r="AR10" s="297">
        <v>73.099999999999994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504</v>
      </c>
      <c r="AL11" s="1193"/>
      <c r="AM11" s="1193"/>
      <c r="AN11" s="1194"/>
      <c r="AO11" s="295">
        <v>27848</v>
      </c>
      <c r="AP11" s="295">
        <v>884</v>
      </c>
      <c r="AQ11" s="296">
        <v>8381</v>
      </c>
      <c r="AR11" s="297">
        <v>-89.5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505</v>
      </c>
      <c r="AL12" s="1193"/>
      <c r="AM12" s="1193"/>
      <c r="AN12" s="1194"/>
      <c r="AO12" s="295" t="s">
        <v>506</v>
      </c>
      <c r="AP12" s="295" t="s">
        <v>506</v>
      </c>
      <c r="AQ12" s="296">
        <v>170</v>
      </c>
      <c r="AR12" s="297" t="s">
        <v>506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507</v>
      </c>
      <c r="AL13" s="1193"/>
      <c r="AM13" s="1193"/>
      <c r="AN13" s="1194"/>
      <c r="AO13" s="295" t="s">
        <v>506</v>
      </c>
      <c r="AP13" s="295" t="s">
        <v>506</v>
      </c>
      <c r="AQ13" s="296">
        <v>1</v>
      </c>
      <c r="AR13" s="297" t="s">
        <v>506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508</v>
      </c>
      <c r="AL14" s="1193"/>
      <c r="AM14" s="1193"/>
      <c r="AN14" s="1194"/>
      <c r="AO14" s="295">
        <v>75521</v>
      </c>
      <c r="AP14" s="295">
        <v>2398</v>
      </c>
      <c r="AQ14" s="296">
        <v>2724</v>
      </c>
      <c r="AR14" s="297">
        <v>-12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509</v>
      </c>
      <c r="AL15" s="1193"/>
      <c r="AM15" s="1193"/>
      <c r="AN15" s="1194"/>
      <c r="AO15" s="295">
        <v>12753</v>
      </c>
      <c r="AP15" s="295">
        <v>405</v>
      </c>
      <c r="AQ15" s="296">
        <v>1180</v>
      </c>
      <c r="AR15" s="297">
        <v>-65.7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510</v>
      </c>
      <c r="AL16" s="1196"/>
      <c r="AM16" s="1196"/>
      <c r="AN16" s="1197"/>
      <c r="AO16" s="295">
        <v>-175488</v>
      </c>
      <c r="AP16" s="295">
        <v>-5572</v>
      </c>
      <c r="AQ16" s="296">
        <v>-5022</v>
      </c>
      <c r="AR16" s="297">
        <v>11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178</v>
      </c>
      <c r="AL17" s="1196"/>
      <c r="AM17" s="1196"/>
      <c r="AN17" s="1197"/>
      <c r="AO17" s="295">
        <v>2525174</v>
      </c>
      <c r="AP17" s="295">
        <v>80180</v>
      </c>
      <c r="AQ17" s="296">
        <v>69242</v>
      </c>
      <c r="AR17" s="297">
        <v>15.8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515</v>
      </c>
      <c r="AL21" s="1188"/>
      <c r="AM21" s="1188"/>
      <c r="AN21" s="1189"/>
      <c r="AO21" s="307">
        <v>7.56</v>
      </c>
      <c r="AP21" s="308">
        <v>6.42</v>
      </c>
      <c r="AQ21" s="309">
        <v>1.1399999999999999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516</v>
      </c>
      <c r="AL22" s="1188"/>
      <c r="AM22" s="1188"/>
      <c r="AN22" s="1189"/>
      <c r="AO22" s="312">
        <v>100.9</v>
      </c>
      <c r="AP22" s="313">
        <v>97.3</v>
      </c>
      <c r="AQ22" s="314">
        <v>3.6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518</v>
      </c>
      <c r="AO27" s="273"/>
      <c r="AP27" s="273"/>
      <c r="AQ27" s="273"/>
      <c r="AR27" s="273"/>
      <c r="AS27" s="273"/>
      <c r="AT27" s="273"/>
    </row>
    <row r="28" spans="1:46" ht="17.2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497</v>
      </c>
      <c r="AP30" s="283"/>
      <c r="AQ30" s="284" t="s">
        <v>498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499</v>
      </c>
      <c r="AQ31" s="290" t="s">
        <v>500</v>
      </c>
      <c r="AR31" s="291" t="s">
        <v>501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521</v>
      </c>
      <c r="AL32" s="1204"/>
      <c r="AM32" s="1204"/>
      <c r="AN32" s="1205"/>
      <c r="AO32" s="322">
        <v>702614</v>
      </c>
      <c r="AP32" s="322">
        <v>22309</v>
      </c>
      <c r="AQ32" s="323">
        <v>31321</v>
      </c>
      <c r="AR32" s="324">
        <v>-28.8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522</v>
      </c>
      <c r="AL33" s="1204"/>
      <c r="AM33" s="1204"/>
      <c r="AN33" s="1205"/>
      <c r="AO33" s="322" t="s">
        <v>506</v>
      </c>
      <c r="AP33" s="322" t="s">
        <v>506</v>
      </c>
      <c r="AQ33" s="323" t="s">
        <v>506</v>
      </c>
      <c r="AR33" s="324" t="s">
        <v>506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523</v>
      </c>
      <c r="AL34" s="1204"/>
      <c r="AM34" s="1204"/>
      <c r="AN34" s="1205"/>
      <c r="AO34" s="322" t="s">
        <v>506</v>
      </c>
      <c r="AP34" s="322" t="s">
        <v>506</v>
      </c>
      <c r="AQ34" s="323" t="s">
        <v>506</v>
      </c>
      <c r="AR34" s="324" t="s">
        <v>506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524</v>
      </c>
      <c r="AL35" s="1204"/>
      <c r="AM35" s="1204"/>
      <c r="AN35" s="1205"/>
      <c r="AO35" s="322">
        <v>238911</v>
      </c>
      <c r="AP35" s="322">
        <v>7586</v>
      </c>
      <c r="AQ35" s="323">
        <v>9685</v>
      </c>
      <c r="AR35" s="324">
        <v>-21.7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525</v>
      </c>
      <c r="AL36" s="1204"/>
      <c r="AM36" s="1204"/>
      <c r="AN36" s="1205"/>
      <c r="AO36" s="322">
        <v>188944</v>
      </c>
      <c r="AP36" s="322">
        <v>5999</v>
      </c>
      <c r="AQ36" s="323">
        <v>2454</v>
      </c>
      <c r="AR36" s="324">
        <v>144.5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526</v>
      </c>
      <c r="AL37" s="1204"/>
      <c r="AM37" s="1204"/>
      <c r="AN37" s="1205"/>
      <c r="AO37" s="322">
        <v>724</v>
      </c>
      <c r="AP37" s="322">
        <v>23</v>
      </c>
      <c r="AQ37" s="323">
        <v>1182</v>
      </c>
      <c r="AR37" s="324">
        <v>-98.1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527</v>
      </c>
      <c r="AL38" s="1207"/>
      <c r="AM38" s="1207"/>
      <c r="AN38" s="1208"/>
      <c r="AO38" s="325" t="s">
        <v>506</v>
      </c>
      <c r="AP38" s="325" t="s">
        <v>506</v>
      </c>
      <c r="AQ38" s="326">
        <v>1</v>
      </c>
      <c r="AR38" s="314" t="s">
        <v>506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528</v>
      </c>
      <c r="AL39" s="1207"/>
      <c r="AM39" s="1207"/>
      <c r="AN39" s="1208"/>
      <c r="AO39" s="322">
        <v>-69464</v>
      </c>
      <c r="AP39" s="322">
        <v>-2206</v>
      </c>
      <c r="AQ39" s="323">
        <v>-3213</v>
      </c>
      <c r="AR39" s="324">
        <v>-31.3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529</v>
      </c>
      <c r="AL40" s="1204"/>
      <c r="AM40" s="1204"/>
      <c r="AN40" s="1205"/>
      <c r="AO40" s="322">
        <v>-964033</v>
      </c>
      <c r="AP40" s="322">
        <v>-30610</v>
      </c>
      <c r="AQ40" s="323">
        <v>-28480</v>
      </c>
      <c r="AR40" s="324">
        <v>7.5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291</v>
      </c>
      <c r="AL41" s="1210"/>
      <c r="AM41" s="1210"/>
      <c r="AN41" s="1211"/>
      <c r="AO41" s="322">
        <v>97696</v>
      </c>
      <c r="AP41" s="322">
        <v>3102</v>
      </c>
      <c r="AQ41" s="323">
        <v>12950</v>
      </c>
      <c r="AR41" s="324">
        <v>-76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497</v>
      </c>
      <c r="AN49" s="1200" t="s">
        <v>533</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534</v>
      </c>
      <c r="AO50" s="339" t="s">
        <v>535</v>
      </c>
      <c r="AP50" s="340" t="s">
        <v>536</v>
      </c>
      <c r="AQ50" s="341" t="s">
        <v>537</v>
      </c>
      <c r="AR50" s="342" t="s">
        <v>538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778958</v>
      </c>
      <c r="AN51" s="344">
        <v>24402</v>
      </c>
      <c r="AO51" s="345">
        <v>-14.3</v>
      </c>
      <c r="AP51" s="346">
        <v>53270</v>
      </c>
      <c r="AQ51" s="347">
        <v>13.8</v>
      </c>
      <c r="AR51" s="348">
        <v>-28.1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317362</v>
      </c>
      <c r="AN52" s="352">
        <v>9942</v>
      </c>
      <c r="AO52" s="353">
        <v>-50.3</v>
      </c>
      <c r="AP52" s="354">
        <v>24316</v>
      </c>
      <c r="AQ52" s="355">
        <v>0.8</v>
      </c>
      <c r="AR52" s="356">
        <v>-51.1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1368971</v>
      </c>
      <c r="AN53" s="344">
        <v>43052</v>
      </c>
      <c r="AO53" s="345">
        <v>76.400000000000006</v>
      </c>
      <c r="AP53" s="346">
        <v>53292</v>
      </c>
      <c r="AQ53" s="347">
        <v>0</v>
      </c>
      <c r="AR53" s="348">
        <v>76.400000000000006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947291</v>
      </c>
      <c r="AN54" s="352">
        <v>29791</v>
      </c>
      <c r="AO54" s="353">
        <v>199.6</v>
      </c>
      <c r="AP54" s="354">
        <v>28900</v>
      </c>
      <c r="AQ54" s="355">
        <v>18.899999999999999</v>
      </c>
      <c r="AR54" s="356">
        <v>180.7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803983</v>
      </c>
      <c r="AN55" s="344">
        <v>25337</v>
      </c>
      <c r="AO55" s="345">
        <v>-41.1</v>
      </c>
      <c r="AP55" s="346">
        <v>49919</v>
      </c>
      <c r="AQ55" s="347">
        <v>-6.3</v>
      </c>
      <c r="AR55" s="348">
        <v>-34.799999999999997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606416</v>
      </c>
      <c r="AN56" s="352">
        <v>19111</v>
      </c>
      <c r="AO56" s="353">
        <v>-35.799999999999997</v>
      </c>
      <c r="AP56" s="354">
        <v>26398</v>
      </c>
      <c r="AQ56" s="355">
        <v>-8.6999999999999993</v>
      </c>
      <c r="AR56" s="356">
        <v>-27.1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1140385</v>
      </c>
      <c r="AN57" s="344">
        <v>35941</v>
      </c>
      <c r="AO57" s="345">
        <v>41.9</v>
      </c>
      <c r="AP57" s="346">
        <v>47738</v>
      </c>
      <c r="AQ57" s="347">
        <v>-4.4000000000000004</v>
      </c>
      <c r="AR57" s="348">
        <v>46.3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986457</v>
      </c>
      <c r="AN58" s="352">
        <v>31090</v>
      </c>
      <c r="AO58" s="353">
        <v>62.7</v>
      </c>
      <c r="AP58" s="354">
        <v>24937</v>
      </c>
      <c r="AQ58" s="355">
        <v>-5.5</v>
      </c>
      <c r="AR58" s="356">
        <v>68.2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858303</v>
      </c>
      <c r="AN59" s="344">
        <v>27253</v>
      </c>
      <c r="AO59" s="345">
        <v>-24.2</v>
      </c>
      <c r="AP59" s="346">
        <v>52191</v>
      </c>
      <c r="AQ59" s="347">
        <v>9.3000000000000007</v>
      </c>
      <c r="AR59" s="348">
        <v>-33.5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606251</v>
      </c>
      <c r="AN60" s="352">
        <v>19250</v>
      </c>
      <c r="AO60" s="353">
        <v>-38.1</v>
      </c>
      <c r="AP60" s="354">
        <v>24843</v>
      </c>
      <c r="AQ60" s="355">
        <v>-0.4</v>
      </c>
      <c r="AR60" s="356">
        <v>-37.700000000000003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990120</v>
      </c>
      <c r="AN61" s="359">
        <v>31197</v>
      </c>
      <c r="AO61" s="360">
        <v>7.7</v>
      </c>
      <c r="AP61" s="361">
        <v>51282</v>
      </c>
      <c r="AQ61" s="362">
        <v>2.5</v>
      </c>
      <c r="AR61" s="348">
        <v>5.2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692755</v>
      </c>
      <c r="AN62" s="352">
        <v>21837</v>
      </c>
      <c r="AO62" s="353">
        <v>27.6</v>
      </c>
      <c r="AP62" s="354">
        <v>25879</v>
      </c>
      <c r="AQ62" s="355">
        <v>1</v>
      </c>
      <c r="AR62" s="356">
        <v>26.6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a2BGAT5y/JE2VmFJdM7ZUEfqUyY+Bjl6stXSeNVvFGj4nGQACI95WET/FlweNAl+1EfDFvZCWaWdqbfj4QX5JA==" saltValue="V0FKQc8O/pRHfYwQQJl75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uvXNFWQeKVxWDoQk5nKgQF0AWt+YLAuzkIDlJiq7QQ/U/azVPw2bEUsT7sdkZHfXdSAM9DuZC/8vFHeiLgRJw==" saltValue="eqlLbuJnaJqGIGcxcosFW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vdUzN+OwwrrpBvPfT3TGiI2ttpUdcIXxoqrH/KQ+w8n4Sf3uKLwFp9B3ugSqEOb2T8dLzwCHg4nZ5YVUhF15g==" saltValue="hsJlGk7pcrEjdjnmOEQlD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12" t="s">
        <v>3</v>
      </c>
      <c r="D47" s="1212"/>
      <c r="E47" s="1213"/>
      <c r="F47" s="11">
        <v>40.85</v>
      </c>
      <c r="G47" s="12">
        <v>42.59</v>
      </c>
      <c r="H47" s="12">
        <v>41.94</v>
      </c>
      <c r="I47" s="12">
        <v>37.75</v>
      </c>
      <c r="J47" s="13">
        <v>32.22</v>
      </c>
    </row>
    <row r="48" spans="2:10" ht="57.75" customHeight="1">
      <c r="B48" s="14"/>
      <c r="C48" s="1214" t="s">
        <v>4</v>
      </c>
      <c r="D48" s="1214"/>
      <c r="E48" s="1215"/>
      <c r="F48" s="15">
        <v>4.62</v>
      </c>
      <c r="G48" s="16">
        <v>6.27</v>
      </c>
      <c r="H48" s="16">
        <v>5.45</v>
      </c>
      <c r="I48" s="16">
        <v>1.96</v>
      </c>
      <c r="J48" s="17">
        <v>3.49</v>
      </c>
    </row>
    <row r="49" spans="2:10" ht="57.75" customHeight="1" thickBot="1">
      <c r="B49" s="18"/>
      <c r="C49" s="1216" t="s">
        <v>5</v>
      </c>
      <c r="D49" s="1216"/>
      <c r="E49" s="1217"/>
      <c r="F49" s="19">
        <v>4.03</v>
      </c>
      <c r="G49" s="20">
        <v>3</v>
      </c>
      <c r="H49" s="20" t="s">
        <v>554</v>
      </c>
      <c r="I49" s="20" t="s">
        <v>555</v>
      </c>
      <c r="J49" s="21" t="s">
        <v>556</v>
      </c>
    </row>
    <row r="50" spans="2:10" ht="13.5" customHeight="1"/>
    <row r="51" spans="2:10" ht="13.5" hidden="1" customHeight="1"/>
    <row r="52" spans="2:10" ht="13.5" hidden="1" customHeight="1"/>
    <row r="53" spans="2:10" ht="13.5" hidden="1" customHeight="1"/>
  </sheetData>
  <sheetProtection algorithmName="SHA-512" hashValue="Sv5kHsBLoVkEVbZELeOP+LSjIbUDNHz0WhIw18eHzFnLYAiyBp5pMMZwlgcvej98BmPMqJa11hrE9SEiE2BdAw==" saltValue="QUclUoI9gJU8OqVhqiGz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兵庫県</cp:lastModifiedBy>
  <cp:lastPrinted>2019-10-28T04:07:49Z</cp:lastPrinted>
  <dcterms:created xsi:type="dcterms:W3CDTF">2019-02-14T03:51:37Z</dcterms:created>
  <dcterms:modified xsi:type="dcterms:W3CDTF">2019-10-28T04:08:31Z</dcterms:modified>
</cp:coreProperties>
</file>