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E37" i="10"/>
  <c r="AM37" i="10"/>
  <c r="C37" i="10"/>
  <c r="CO36" i="10"/>
  <c r="BE36" i="10"/>
  <c r="C36" i="10"/>
  <c r="BE35" i="10"/>
  <c r="BE34" i="10"/>
  <c r="C34" i="10"/>
  <c r="C35" i="10" s="1"/>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c r="BW35" i="10" s="1"/>
  <c r="BW36" i="10" s="1"/>
  <c r="BW37" i="10" s="1"/>
  <c r="CO34" i="10" s="1"/>
  <c r="CO35" i="10" s="1"/>
</calcChain>
</file>

<file path=xl/sharedStrings.xml><?xml version="1.0" encoding="utf-8"?>
<sst xmlns="http://schemas.openxmlformats.org/spreadsheetml/2006/main" count="1028" uniqueCount="595">
  <si>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</si>
  <si>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</si>
  <si>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</si>
  <si>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</si>
  <si>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</si>
  <si>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</si>
  <si>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</si>
  <si>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</si>
  <si>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</si>
  <si>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</si>
  <si>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</si>
  <si>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</si>
  <si>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</si>
  <si>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</si>
  <si>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</si>
  <si>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</si>
  <si>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</si>
  <si>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</si>
  <si>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</si>
  <si>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</si>
  <si>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</si>
  <si>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</si>
  <si>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</si>
  <si>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</si>
  <si>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</si>
  <si>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</si>
  <si>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</si>
  <si>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</si>
  <si>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</si>
  <si>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</si>
  <si>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</si>
  <si>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</si>
  <si>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</si>
  <si>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</si>
  <si>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</si>
  <si>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</si>
  <si>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</si>
  <si>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</si>
  <si>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</si>
  <si>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</si>
  <si>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</si>
  <si>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</si>
  <si>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</si>
  <si>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</si>
  <si>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</si>
  <si>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</si>
  <si>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</si>
  <si>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</si>
  <si>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</si>
  <si>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</si>
  <si>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</si>
  <si>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</si>
  <si>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</si>
  <si>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</si>
  <si>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</si>
  <si>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</si>
  <si>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</si>
  <si>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</si>
  <si>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</si>
  <si>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</si>
  <si>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</si>
  <si>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</si>
  <si>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</si>
  <si>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</si>
  <si>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</si>
  <si>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</si>
  <si>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</si>
  <si>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</si>
  <si>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</si>
  <si>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</si>
  <si>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</si>
  <si>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</si>
  <si>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</si>
  <si>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</si>
  <si>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</si>
  <si>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</si>
  <si>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</si>
  <si>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</si>
  <si>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</si>
  <si>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</si>
  <si>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</si>
  <si>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</si>
  <si>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</si>
  <si>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</si>
  <si>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</si>
  <si>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</si>
  <si>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</si>
  <si>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</si>
  <si>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</si>
  <si>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</si>
  <si>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</si>
  <si>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三田市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</si>
  <si>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</si>
  <si>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</si>
  <si>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</si>
  <si>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</si>
  <si>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</si>
  <si>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</si>
  <si>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</si>
  <si>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</si>
  <si>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</si>
  <si>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</si>
  <si>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</si>
  <si>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</si>
  <si>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</si>
  <si>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</si>
  <si>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</si>
  <si>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</si>
  <si>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</si>
  <si>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</si>
  <si>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</si>
  <si>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</si>
  <si>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</si>
  <si>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</si>
  <si>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</si>
  <si>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</si>
  <si>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</si>
  <si>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</si>
  <si>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</si>
  <si>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</si>
  <si>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</si>
  <si>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</si>
  <si>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</si>
  <si>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</si>
  <si>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</si>
  <si>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</si>
  <si>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</si>
  <si>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</si>
  <si>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</si>
  <si>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</si>
  <si>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</si>
  <si>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</si>
  <si>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</si>
  <si>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</si>
  <si>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</si>
  <si>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</si>
  <si>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</si>
  <si>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</si>
  <si>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</si>
  <si>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</si>
  <si>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</si>
  <si>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</si>
  <si>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</si>
  <si>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</si>
  <si>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</si>
  <si>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</si>
  <si>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</si>
  <si>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-0.3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</si>
  <si>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</si>
  <si>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</si>
  <si>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</si>
  <si>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</si>
  <si>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</si>
  <si>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</si>
  <si>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</si>
  <si>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</si>
  <si>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</si>
  <si>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</si>
  <si>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</si>
  <si>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</si>
  <si>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</si>
  <si>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</si>
  <si>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</si>
  <si>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</si>
  <si>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</si>
  <si>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</si>
  <si>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</si>
  <si>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</si>
  <si>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</si>
  <si>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</si>
  <si>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</si>
  <si>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</si>
  <si>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</si>
  <si>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</si>
  <si>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</si>
  <si>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</si>
  <si>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</si>
  <si>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</si>
  <si>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</si>
  <si>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</si>
  <si>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</si>
  <si>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</si>
  <si>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</si>
  <si>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</si>
  <si>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</si>
  <si>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</si>
  <si>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</si>
  <si>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</si>
  <si>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</si>
  <si>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</si>
  <si>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</si>
  <si>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</si>
  <si>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</si>
  <si>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</si>
  <si>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</si>
  <si>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</si>
  <si>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</si>
  <si>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</si>
  <si>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</si>
  <si>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</si>
  <si>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</si>
  <si>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</si>
  <si>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</si>
  <si>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</si>
  <si>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</si>
  <si>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</si>
  <si>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</si>
  <si>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</si>
  <si>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</si>
  <si>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兵庫県三田市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</si>
  <si>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</si>
  <si>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</si>
  <si>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</si>
  <si>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</si>
  <si>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</si>
  <si>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</si>
  <si>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</si>
  <si>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</si>
  <si>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</si>
  <si>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</si>
  <si>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</si>
  <si>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</si>
  <si>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</si>
  <si>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</si>
  <si>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</si>
  <si>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</si>
  <si>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</si>
  <si>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</si>
  <si>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</si>
  <si>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</si>
  <si>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</si>
  <si>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</si>
  <si>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</si>
  <si>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</si>
  <si>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</si>
  <si>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</si>
  <si>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</si>
  <si>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</si>
  <si>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</si>
  <si>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</si>
  <si>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</si>
  <si>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</si>
  <si>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</si>
  <si>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</si>
  <si>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</si>
  <si>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</si>
  <si>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</si>
  <si>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</si>
  <si>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</si>
  <si>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</si>
  <si>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</si>
  <si>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</si>
  <si>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</si>
  <si>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</si>
  <si>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</si>
  <si>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</si>
  <si>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</si>
  <si>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</si>
  <si>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</si>
  <si>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</si>
  <si>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</si>
  <si>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</si>
  <si>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</si>
  <si>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</si>
  <si>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</si>
  <si>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</si>
  <si>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</si>
  <si>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</si>
  <si>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</si>
  <si>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</si>
  <si>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</si>
  <si>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</si>
  <si>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</si>
  <si>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</si>
  <si>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</si>
  <si>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</si>
  <si>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</si>
  <si>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</si>
  <si>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</si>
  <si>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</si>
  <si>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</si>
  <si>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</si>
  <si>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</si>
  <si>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</si>
  <si>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</si>
  <si>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</si>
  <si>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</si>
  <si>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</si>
  <si>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</si>
  <si>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</si>
  <si>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</si>
  <si>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</si>
  <si>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</si>
  <si>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</si>
  <si>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</si>
  <si>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</si>
  <si>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</si>
  <si>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</si>
  <si>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</si>
  <si>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</si>
  <si>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</si>
  <si>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</si>
  <si>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</si>
  <si>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</si>
  <si>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</si>
  <si>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</si>
  <si>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</si>
  <si>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</si>
  <si>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</si>
  <si>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</si>
  <si>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</si>
  <si>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</si>
  <si>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</si>
  <si>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</si>
  <si>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</si>
  <si>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</si>
  <si>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</si>
  <si>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</si>
  <si>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</si>
  <si>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</si>
  <si>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</si>
  <si>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</si>
  <si>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</si>
  <si>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</si>
  <si>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</si>
  <si>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</si>
  <si>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</si>
  <si>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</si>
  <si>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</si>
  <si>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</si>
  <si>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</si>
  <si>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</si>
  <si>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</si>
  <si>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駐車場整備</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</si>
  <si>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</si>
  <si>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</si>
  <si>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</si>
  <si>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</si>
  <si>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</si>
  <si>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</si>
  <si>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</si>
  <si>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</si>
  <si>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</si>
  <si>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</si>
  <si>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</si>
  <si>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</si>
  <si>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</si>
  <si>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</si>
  <si>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</si>
  <si>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</si>
  <si>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</si>
  <si>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</si>
  <si>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</si>
  <si>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</si>
  <si>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</si>
  <si>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</si>
  <si>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</si>
  <si>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</si>
  <si>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</si>
  <si>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兵庫県三田市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</si>
  <si>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</si>
  <si>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</si>
  <si>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</si>
  <si>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</si>
  <si>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</si>
  <si>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</si>
  <si>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</si>
  <si>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</si>
  <si>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</si>
  <si>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</si>
  <si>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</si>
  <si>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</si>
  <si>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</si>
  <si>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</si>
  <si>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</si>
  <si>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</si>
  <si>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</si>
  <si>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</si>
  <si>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</si>
  <si>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</si>
  <si>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公営墓地整備事業特別会計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</si>
  <si>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</si>
  <si>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</si>
  <si>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</si>
  <si>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</si>
  <si>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</si>
  <si>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</si>
  <si>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</si>
  <si>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</si>
  <si>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</si>
  <si>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</si>
  <si>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</si>
  <si>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</si>
  <si>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</si>
  <si>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</si>
  <si>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</si>
  <si>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</si>
  <si>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</si>
  <si>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農業共済事業特別会計</t>
    <phoneticPr fontId="5"/>
  </si>
  <si>
    <t>駐車場事業特別会計</t>
    <phoneticPr fontId="5"/>
  </si>
  <si>
    <t>水道事業会計</t>
    <phoneticPr fontId="5"/>
  </si>
  <si>
    <t>法適用企業</t>
    <phoneticPr fontId="5"/>
  </si>
  <si>
    <t>三田市民病院事業会計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</si>
  <si>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</si>
  <si>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</si>
  <si>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</si>
  <si>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</si>
  <si>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</si>
  <si>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</si>
  <si>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</si>
  <si>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</si>
  <si>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</si>
  <si>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</si>
  <si>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</si>
  <si>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</si>
  <si>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</si>
  <si>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</si>
  <si>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</si>
  <si>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</si>
  <si>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</si>
  <si>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</si>
  <si>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</si>
  <si>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</si>
  <si>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</si>
  <si>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</si>
  <si>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</si>
  <si>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</si>
  <si>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</si>
  <si>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</si>
  <si>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</si>
  <si>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</si>
  <si>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</si>
  <si>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</si>
  <si>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</si>
  <si>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</si>
  <si>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</si>
  <si>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</si>
  <si>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</si>
  <si>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</si>
  <si>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</si>
  <si>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</si>
  <si>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</si>
  <si>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</si>
  <si>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</si>
  <si>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</si>
  <si>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</si>
  <si>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</si>
  <si>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</si>
  <si>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</si>
  <si>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</si>
  <si>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</si>
  <si>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</si>
  <si>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</si>
  <si>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</si>
  <si>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</si>
  <si>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</si>
  <si>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</si>
  <si>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</si>
  <si>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</si>
  <si>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</si>
  <si>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</si>
  <si>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</si>
  <si>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</si>
  <si>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</si>
  <si>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三田市民病院事業会計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</si>
  <si>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</si>
  <si>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</si>
  <si>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</si>
  <si>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駐車場事業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</si>
  <si>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</si>
  <si>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</si>
  <si>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</si>
  <si>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</si>
  <si>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</si>
  <si>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</si>
  <si>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</si>
  <si>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</si>
  <si>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</si>
  <si>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</si>
  <si>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</si>
  <si>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</si>
  <si>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</si>
  <si>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</si>
  <si>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</si>
  <si>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</si>
  <si>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</si>
  <si>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</si>
  <si>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</si>
  <si>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</si>
  <si>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</si>
  <si>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</si>
  <si>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</si>
  <si>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</si>
  <si>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</si>
  <si>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</si>
  <si>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</si>
  <si>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</si>
  <si>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</si>
  <si>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</si>
  <si>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</si>
  <si>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</si>
  <si>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</si>
  <si>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</si>
  <si>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</si>
  <si>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</si>
  <si>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</si>
  <si>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</si>
  <si>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</si>
  <si>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</si>
  <si>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</si>
  <si>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</si>
  <si>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</si>
  <si>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</si>
  <si>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</si>
  <si>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</si>
  <si>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</si>
  <si>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</si>
  <si>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</si>
  <si>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</si>
  <si>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</si>
  <si>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</si>
  <si>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</si>
  <si>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</si>
  <si>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</si>
  <si>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</si>
  <si>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</si>
  <si>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</si>
  <si>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</si>
  <si>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</si>
  <si>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</si>
  <si>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</si>
  <si>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</si>
  <si>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</si>
  <si>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</si>
  <si>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</si>
  <si>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</si>
  <si>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</si>
  <si>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</si>
  <si>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</si>
  <si>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</si>
  <si>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</si>
  <si>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</si>
  <si>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</si>
  <si>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</si>
  <si>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</si>
  <si>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</si>
  <si>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</si>
  <si>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</si>
  <si>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</si>
  <si>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</si>
  <si>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</si>
  <si>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</si>
  <si>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</si>
  <si>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</si>
  <si>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0.22</t>
  </si>
  <si>
    <t>▲ 0.71</t>
  </si>
  <si>
    <t>▲ 1.45</t>
  </si>
  <si>
    <t>水道事業会計</t>
  </si>
  <si>
    <t>三田市民病院事業会計</t>
  </si>
  <si>
    <t>下水道事業会計</t>
  </si>
  <si>
    <t>一般会計</t>
  </si>
  <si>
    <t>国民健康保険事業特別会計</t>
  </si>
  <si>
    <t>介護保険事業特別会計</t>
  </si>
  <si>
    <t>農業共済事業特別会計</t>
  </si>
  <si>
    <t>後期高齢者医療事業特別会計</t>
  </si>
  <si>
    <t>その他会計（赤字）</t>
  </si>
  <si>
    <t>その他会計（黒字）</t>
  </si>
  <si>
    <t>-</t>
    <phoneticPr fontId="2"/>
  </si>
  <si>
    <t>丹波少年自然の家事務組合</t>
    <rPh sb="0" eb="2">
      <t>タンバ</t>
    </rPh>
    <rPh sb="2" eb="4">
      <t>ショウネン</t>
    </rPh>
    <rPh sb="4" eb="6">
      <t>シゼン</t>
    </rPh>
    <rPh sb="7" eb="8">
      <t>イエ</t>
    </rPh>
    <rPh sb="8" eb="10">
      <t>ジム</t>
    </rPh>
    <rPh sb="10" eb="12">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</si>
  <si>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</si>
  <si>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</si>
  <si>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</si>
  <si>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三田地域振興(株)</t>
    <rPh sb="0" eb="2">
      <t>サンダ</t>
    </rPh>
    <rPh sb="2" eb="4">
      <t>チイキ</t>
    </rPh>
    <rPh sb="4" eb="6">
      <t>シンコウ</t>
    </rPh>
    <rPh sb="6" eb="9">
      <t>カブ</t>
    </rPh>
    <phoneticPr fontId="2"/>
  </si>
  <si>
    <t>兵庫県信用保証協会</t>
    <rPh sb="0" eb="3">
      <t>ヒョウゴケン</t>
    </rPh>
    <rPh sb="3" eb="5">
      <t>シンヨウ</t>
    </rPh>
    <rPh sb="5" eb="7">
      <t>ホショウ</t>
    </rPh>
    <rPh sb="7" eb="9">
      <t>キョウカイ</t>
    </rPh>
    <phoneticPr fontId="2"/>
  </si>
  <si>
    <t>○</t>
    <phoneticPr fontId="2"/>
  </si>
  <si>
    <t>三田駅前一番館基金</t>
    <rPh sb="0" eb="2">
      <t>サンダ</t>
    </rPh>
    <rPh sb="2" eb="4">
      <t>エキマエ</t>
    </rPh>
    <rPh sb="4" eb="6">
      <t>イチバン</t>
    </rPh>
    <rPh sb="6" eb="7">
      <t>カン</t>
    </rPh>
    <rPh sb="7" eb="9">
      <t>キキン</t>
    </rPh>
    <phoneticPr fontId="11"/>
  </si>
  <si>
    <t>北摂三田ニュータウン施設整備管理基金</t>
    <rPh sb="0" eb="2">
      <t>ホクセツ</t>
    </rPh>
    <rPh sb="2" eb="4">
      <t>サンダ</t>
    </rPh>
    <rPh sb="10" eb="12">
      <t>シセツ</t>
    </rPh>
    <rPh sb="12" eb="14">
      <t>セイビ</t>
    </rPh>
    <rPh sb="14" eb="16">
      <t>カンリ</t>
    </rPh>
    <rPh sb="16" eb="18">
      <t>キキン</t>
    </rPh>
    <phoneticPr fontId="11"/>
  </si>
  <si>
    <t>地域福祉基金</t>
    <rPh sb="0" eb="2">
      <t>チイキ</t>
    </rPh>
    <rPh sb="2" eb="4">
      <t>フクシ</t>
    </rPh>
    <rPh sb="4" eb="6">
      <t>キキン</t>
    </rPh>
    <phoneticPr fontId="11"/>
  </si>
  <si>
    <t>ありがとう！三田っ子応援基金</t>
    <rPh sb="6" eb="8">
      <t>サンダ</t>
    </rPh>
    <rPh sb="9" eb="10">
      <t>コ</t>
    </rPh>
    <rPh sb="10" eb="12">
      <t>オウエン</t>
    </rPh>
    <rPh sb="12" eb="14">
      <t>キキン</t>
    </rPh>
    <phoneticPr fontId="11"/>
  </si>
  <si>
    <t>公共施設等整備基金</t>
    <rPh sb="0" eb="2">
      <t>コウキョウ</t>
    </rPh>
    <rPh sb="2" eb="4">
      <t>シセツ</t>
    </rPh>
    <rPh sb="4" eb="5">
      <t>トウ</t>
    </rPh>
    <rPh sb="5" eb="7">
      <t>セイビ</t>
    </rPh>
    <rPh sb="7" eb="9">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</si>
  <si>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</si>
  <si>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</si>
  <si>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</si>
  <si>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</si>
  <si>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</si>
  <si>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</si>
  <si>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</si>
  <si>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</si>
  <si>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</si>
  <si>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</si>
  <si>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</si>
  <si>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</si>
  <si>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</si>
  <si>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 xml:space="preserve">（将来負担比率）26年度から比率がプラスとなり、28年度には6.6となりましたが、29年度は28年度と比較して3.9ポイント低下しました。　これは、市債等将来債務の減少率が基金の減少率を上回ったためです。引き続き地方債残高の適正化及び基金取崩しの抑制などにより将来負担の軽減に努める必要があります。
(実質公債費比率)類似団体平均値より高い水準ではありますが、前年度比0.4ポイント改善しました。これは、元利償還金が減少する一方で、標準財政規模は微減に留まったためです。今後も、地方債残高の適正化などにより、財政の健全化に取り組む必要があります。
</t>
    <phoneticPr fontId="5"/>
  </si>
  <si>
    <t xml:space="preserve">将来負担比率は類似団体内平均値と比較し8.4ポイント低くなっており、将来負担は低く抑えられていますが、近年は市債等将来債務が減少する一方で、基金の減少や交付税算入額が減少しているため、上昇傾向にあります。また、有形固定資産減価償却率は比較的新しい施設が多いため、全国平均・兵庫県平均・類似団体と比べ低くなっています。
今後は、施設の老朽化が進むことに伴う改修費用等に対する市債増加が見込まれることから、将来負担比率も上昇傾向になる見込みです。これらを踏まえ、公共施設マネジメントによる計画的な施設整備により将来負担比率の上昇を緩和していく必要があります。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</si>
</sst>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50840</c:v>
                </c:pt>
                <c:pt idx="1">
                  <c:v>53605</c:v>
                </c:pt>
                <c:pt idx="2">
                  <c:v>44267</c:v>
                </c:pt>
                <c:pt idx="3">
                  <c:v>40879</c:v>
                </c:pt>
                <c:pt idx="4">
                  <c:v>42651</c:v>
                </c:pt>
              </c:numCache>
            </c:numRef>
          </c:val>
          <c:smooth val="0"/>
          <c:extLst xmlns:c16r2="http://schemas.microsoft.com/office/drawing/2015/06/chart">
            <c:ext xmlns:c16="http://schemas.microsoft.com/office/drawing/2014/chart" uri="{C3380CC4-5D6E-409C-BE32-E72D297353CC}">
              <c16:uniqueId val="{00000000-AD98-4EB1-8DD8-DD63A7D30E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31458</c:v>
                </c:pt>
                <c:pt idx="1">
                  <c:v>62094</c:v>
                </c:pt>
                <c:pt idx="2">
                  <c:v>32884</c:v>
                </c:pt>
                <c:pt idx="3">
                  <c:v>44193</c:v>
                </c:pt>
                <c:pt idx="4">
                  <c:v>25212</c:v>
                </c:pt>
              </c:numCache>
            </c:numRef>
          </c:val>
          <c:smooth val="0"/>
          <c:extLst xmlns:c16r2="http://schemas.microsoft.com/office/drawing/2015/06/chart">
            <c:ext xmlns:c16="http://schemas.microsoft.com/office/drawing/2014/chart" uri="{C3380CC4-5D6E-409C-BE32-E72D297353CC}">
              <c16:uniqueId val="{00000001-AD98-4EB1-8DD8-DD63A7D30E4C}"/>
            </c:ext>
          </c:extLst>
        </c:ser>
        <c:dLbls>
          <c:showLegendKey val="0"/>
          <c:showVal val="0"/>
          <c:showCatName val="0"/>
          <c:showSerName val="0"/>
          <c:showPercent val="0"/>
          <c:showBubbleSize val="0"/>
        </c:dLbls>
        <c:marker val="1"/>
        <c:smooth val="0"/>
        <c:axId val="163719808"/>
        <c:axId val="163721984"/>
      </c:lineChart>
      <c:catAx>
        <c:axId val="1637198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3721984"/>
        <c:crosses val="autoZero"/>
        <c:auto val="1"/>
        <c:lblAlgn val="ctr"/>
        <c:lblOffset val="100"/>
        <c:tickLblSkip val="1"/>
        <c:tickMarkSkip val="1"/>
        <c:noMultiLvlLbl val="0"/>
      </c:catAx>
      <c:valAx>
        <c:axId val="16372198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37198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2.2400000000000002</c:v>
                </c:pt>
                <c:pt idx="1">
                  <c:v>2</c:v>
                </c:pt>
                <c:pt idx="2">
                  <c:v>2.34</c:v>
                </c:pt>
                <c:pt idx="3">
                  <c:v>1.62</c:v>
                </c:pt>
                <c:pt idx="4">
                  <c:v>1.79</c:v>
                </c:pt>
              </c:numCache>
            </c:numRef>
          </c:val>
          <c:extLst xmlns:c16r2="http://schemas.microsoft.com/office/drawing/2015/06/chart">
            <c:ext xmlns:c16="http://schemas.microsoft.com/office/drawing/2014/chart" uri="{C3380CC4-5D6E-409C-BE32-E72D297353CC}">
              <c16:uniqueId val="{00000000-EDA2-469D-980B-FF0DAD5C6D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13.84</c:v>
                </c:pt>
                <c:pt idx="1">
                  <c:v>14.03</c:v>
                </c:pt>
                <c:pt idx="2">
                  <c:v>13.9</c:v>
                </c:pt>
                <c:pt idx="3">
                  <c:v>13.84</c:v>
                </c:pt>
                <c:pt idx="4">
                  <c:v>12.27</c:v>
                </c:pt>
              </c:numCache>
            </c:numRef>
          </c:val>
          <c:extLst xmlns:c16r2="http://schemas.microsoft.com/office/drawing/2015/06/chart">
            <c:ext xmlns:c16="http://schemas.microsoft.com/office/drawing/2014/chart" uri="{C3380CC4-5D6E-409C-BE32-E72D297353CC}">
              <c16:uniqueId val="{00000001-EDA2-469D-980B-FF0DAD5C6D0B}"/>
            </c:ext>
          </c:extLst>
        </c:ser>
        <c:dLbls>
          <c:showLegendKey val="0"/>
          <c:showVal val="0"/>
          <c:showCatName val="0"/>
          <c:showSerName val="0"/>
          <c:showPercent val="0"/>
          <c:showBubbleSize val="0"/>
        </c:dLbls>
        <c:gapWidth val="250"/>
        <c:overlap val="100"/>
        <c:axId val="179176960"/>
        <c:axId val="1791788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0.55000000000000004</c:v>
                </c:pt>
                <c:pt idx="1">
                  <c:v>-0.22</c:v>
                </c:pt>
                <c:pt idx="2">
                  <c:v>0.36</c:v>
                </c:pt>
                <c:pt idx="3">
                  <c:v>-0.71</c:v>
                </c:pt>
                <c:pt idx="4">
                  <c:v>-1.45</c:v>
                </c:pt>
              </c:numCache>
            </c:numRef>
          </c:val>
          <c:smooth val="0"/>
          <c:extLst xmlns:c16r2="http://schemas.microsoft.com/office/drawing/2015/06/chart">
            <c:ext xmlns:c16="http://schemas.microsoft.com/office/drawing/2014/chart" uri="{C3380CC4-5D6E-409C-BE32-E72D297353CC}">
              <c16:uniqueId val="{00000002-EDA2-469D-980B-FF0DAD5C6D0B}"/>
            </c:ext>
          </c:extLst>
        </c:ser>
        <c:dLbls>
          <c:showLegendKey val="0"/>
          <c:showVal val="0"/>
          <c:showCatName val="0"/>
          <c:showSerName val="0"/>
          <c:showPercent val="0"/>
          <c:showBubbleSize val="0"/>
        </c:dLbls>
        <c:marker val="1"/>
        <c:smooth val="0"/>
        <c:axId val="179176960"/>
        <c:axId val="179178880"/>
      </c:lineChart>
      <c:catAx>
        <c:axId val="179176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9178880"/>
        <c:crosses val="autoZero"/>
        <c:auto val="1"/>
        <c:lblAlgn val="ctr"/>
        <c:lblOffset val="100"/>
        <c:tickLblSkip val="1"/>
        <c:tickMarkSkip val="1"/>
        <c:noMultiLvlLbl val="0"/>
      </c:catAx>
      <c:valAx>
        <c:axId val="179178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9176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C9BF-425D-8577-5331B7C1462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9BF-425D-8577-5331B7C14621}"/>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0.11</c:v>
                </c:pt>
                <c:pt idx="2">
                  <c:v>#N/A</c:v>
                </c:pt>
                <c:pt idx="3">
                  <c:v>0.13</c:v>
                </c:pt>
                <c:pt idx="4">
                  <c:v>#N/A</c:v>
                </c:pt>
                <c:pt idx="5">
                  <c:v>0.12</c:v>
                </c:pt>
                <c:pt idx="6">
                  <c:v>#N/A</c:v>
                </c:pt>
                <c:pt idx="7">
                  <c:v>0.14000000000000001</c:v>
                </c:pt>
                <c:pt idx="8">
                  <c:v>#N/A</c:v>
                </c:pt>
                <c:pt idx="9">
                  <c:v>0.14000000000000001</c:v>
                </c:pt>
              </c:numCache>
            </c:numRef>
          </c:val>
          <c:extLst xmlns:c16r2="http://schemas.microsoft.com/office/drawing/2015/06/chart">
            <c:ext xmlns:c16="http://schemas.microsoft.com/office/drawing/2014/chart" uri="{C3380CC4-5D6E-409C-BE32-E72D297353CC}">
              <c16:uniqueId val="{00000002-C9BF-425D-8577-5331B7C14621}"/>
            </c:ext>
          </c:extLst>
        </c:ser>
        <c:ser>
          <c:idx val="3"/>
          <c:order val="3"/>
          <c:tx>
            <c:strRef>
              <c:f>データシート!$A$30</c:f>
              <c:strCache>
                <c:ptCount val="1"/>
                <c:pt idx="0">
                  <c:v>農業共済事業特別会計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0.34</c:v>
                </c:pt>
                <c:pt idx="2">
                  <c:v>#N/A</c:v>
                </c:pt>
                <c:pt idx="3">
                  <c:v>0.35</c:v>
                </c:pt>
                <c:pt idx="4">
                  <c:v>#N/A</c:v>
                </c:pt>
                <c:pt idx="5">
                  <c:v>0.35</c:v>
                </c:pt>
                <c:pt idx="6">
                  <c:v>#N/A</c:v>
                </c:pt>
                <c:pt idx="7">
                  <c:v>0.35</c:v>
                </c:pt>
                <c:pt idx="8">
                  <c:v>#N/A</c:v>
                </c:pt>
                <c:pt idx="9">
                  <c:v>0.34</c:v>
                </c:pt>
              </c:numCache>
            </c:numRef>
          </c:val>
          <c:extLst xmlns:c16r2="http://schemas.microsoft.com/office/drawing/2015/06/chart">
            <c:ext xmlns:c16="http://schemas.microsoft.com/office/drawing/2014/chart" uri="{C3380CC4-5D6E-409C-BE32-E72D297353CC}">
              <c16:uniqueId val="{00000003-C9BF-425D-8577-5331B7C14621}"/>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0.09</c:v>
                </c:pt>
                <c:pt idx="4">
                  <c:v>#N/A</c:v>
                </c:pt>
                <c:pt idx="5">
                  <c:v>0.47</c:v>
                </c:pt>
                <c:pt idx="6">
                  <c:v>#N/A</c:v>
                </c:pt>
                <c:pt idx="7">
                  <c:v>0.63</c:v>
                </c:pt>
                <c:pt idx="8">
                  <c:v>#N/A</c:v>
                </c:pt>
                <c:pt idx="9">
                  <c:v>0.72</c:v>
                </c:pt>
              </c:numCache>
            </c:numRef>
          </c:val>
          <c:extLst xmlns:c16r2="http://schemas.microsoft.com/office/drawing/2015/06/chart">
            <c:ext xmlns:c16="http://schemas.microsoft.com/office/drawing/2014/chart" uri="{C3380CC4-5D6E-409C-BE32-E72D297353CC}">
              <c16:uniqueId val="{00000004-C9BF-425D-8577-5331B7C14621}"/>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1.45</c:v>
                </c:pt>
                <c:pt idx="2">
                  <c:v>#N/A</c:v>
                </c:pt>
                <c:pt idx="3">
                  <c:v>0.1</c:v>
                </c:pt>
                <c:pt idx="4">
                  <c:v>#N/A</c:v>
                </c:pt>
                <c:pt idx="5">
                  <c:v>0.03</c:v>
                </c:pt>
                <c:pt idx="6">
                  <c:v>#N/A</c:v>
                </c:pt>
                <c:pt idx="7">
                  <c:v>0.87</c:v>
                </c:pt>
                <c:pt idx="8">
                  <c:v>#N/A</c:v>
                </c:pt>
                <c:pt idx="9">
                  <c:v>0.94</c:v>
                </c:pt>
              </c:numCache>
            </c:numRef>
          </c:val>
          <c:extLst xmlns:c16r2="http://schemas.microsoft.com/office/drawing/2015/06/chart">
            <c:ext xmlns:c16="http://schemas.microsoft.com/office/drawing/2014/chart" uri="{C3380CC4-5D6E-409C-BE32-E72D297353CC}">
              <c16:uniqueId val="{00000005-C9BF-425D-8577-5331B7C14621}"/>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2.2400000000000002</c:v>
                </c:pt>
                <c:pt idx="2">
                  <c:v>#N/A</c:v>
                </c:pt>
                <c:pt idx="3">
                  <c:v>2</c:v>
                </c:pt>
                <c:pt idx="4">
                  <c:v>#N/A</c:v>
                </c:pt>
                <c:pt idx="5">
                  <c:v>2.33</c:v>
                </c:pt>
                <c:pt idx="6">
                  <c:v>#N/A</c:v>
                </c:pt>
                <c:pt idx="7">
                  <c:v>1.61</c:v>
                </c:pt>
                <c:pt idx="8">
                  <c:v>#N/A</c:v>
                </c:pt>
                <c:pt idx="9">
                  <c:v>1.78</c:v>
                </c:pt>
              </c:numCache>
            </c:numRef>
          </c:val>
          <c:extLst xmlns:c16r2="http://schemas.microsoft.com/office/drawing/2015/06/chart">
            <c:ext xmlns:c16="http://schemas.microsoft.com/office/drawing/2014/chart" uri="{C3380CC4-5D6E-409C-BE32-E72D297353CC}">
              <c16:uniqueId val="{00000006-C9BF-425D-8577-5331B7C1462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1.38</c:v>
                </c:pt>
                <c:pt idx="2">
                  <c:v>#N/A</c:v>
                </c:pt>
                <c:pt idx="3">
                  <c:v>1.1299999999999999</c:v>
                </c:pt>
                <c:pt idx="4">
                  <c:v>#N/A</c:v>
                </c:pt>
                <c:pt idx="5">
                  <c:v>1.06</c:v>
                </c:pt>
                <c:pt idx="6">
                  <c:v>#N/A</c:v>
                </c:pt>
                <c:pt idx="7">
                  <c:v>1.35</c:v>
                </c:pt>
                <c:pt idx="8">
                  <c:v>#N/A</c:v>
                </c:pt>
                <c:pt idx="9">
                  <c:v>1.8</c:v>
                </c:pt>
              </c:numCache>
            </c:numRef>
          </c:val>
          <c:extLst xmlns:c16r2="http://schemas.microsoft.com/office/drawing/2015/06/chart">
            <c:ext xmlns:c16="http://schemas.microsoft.com/office/drawing/2014/chart" uri="{C3380CC4-5D6E-409C-BE32-E72D297353CC}">
              <c16:uniqueId val="{00000007-C9BF-425D-8577-5331B7C14621}"/>
            </c:ext>
          </c:extLst>
        </c:ser>
        <c:ser>
          <c:idx val="8"/>
          <c:order val="8"/>
          <c:tx>
            <c:strRef>
              <c:f>データシート!$A$35</c:f>
              <c:strCache>
                <c:ptCount val="1"/>
                <c:pt idx="0">
                  <c:v>三田市民病院事業会計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9.26</c:v>
                </c:pt>
                <c:pt idx="2">
                  <c:v>#N/A</c:v>
                </c:pt>
                <c:pt idx="3">
                  <c:v>8.77</c:v>
                </c:pt>
                <c:pt idx="4">
                  <c:v>#N/A</c:v>
                </c:pt>
                <c:pt idx="5">
                  <c:v>6.6</c:v>
                </c:pt>
                <c:pt idx="6">
                  <c:v>#N/A</c:v>
                </c:pt>
                <c:pt idx="7">
                  <c:v>4.96</c:v>
                </c:pt>
                <c:pt idx="8">
                  <c:v>#N/A</c:v>
                </c:pt>
                <c:pt idx="9">
                  <c:v>3.49</c:v>
                </c:pt>
              </c:numCache>
            </c:numRef>
          </c:val>
          <c:extLst xmlns:c16r2="http://schemas.microsoft.com/office/drawing/2015/06/chart">
            <c:ext xmlns:c16="http://schemas.microsoft.com/office/drawing/2014/chart" uri="{C3380CC4-5D6E-409C-BE32-E72D297353CC}">
              <c16:uniqueId val="{00000008-C9BF-425D-8577-5331B7C1462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13.67</c:v>
                </c:pt>
                <c:pt idx="2">
                  <c:v>#N/A</c:v>
                </c:pt>
                <c:pt idx="3">
                  <c:v>18.13</c:v>
                </c:pt>
                <c:pt idx="4">
                  <c:v>#N/A</c:v>
                </c:pt>
                <c:pt idx="5">
                  <c:v>18.77</c:v>
                </c:pt>
                <c:pt idx="6">
                  <c:v>#N/A</c:v>
                </c:pt>
                <c:pt idx="7">
                  <c:v>21.36</c:v>
                </c:pt>
                <c:pt idx="8">
                  <c:v>#N/A</c:v>
                </c:pt>
                <c:pt idx="9">
                  <c:v>20.350000000000001</c:v>
                </c:pt>
              </c:numCache>
            </c:numRef>
          </c:val>
          <c:extLst xmlns:c16r2="http://schemas.microsoft.com/office/drawing/2015/06/chart">
            <c:ext xmlns:c16="http://schemas.microsoft.com/office/drawing/2014/chart" uri="{C3380CC4-5D6E-409C-BE32-E72D297353CC}">
              <c16:uniqueId val="{00000009-C9BF-425D-8577-5331B7C14621}"/>
            </c:ext>
          </c:extLst>
        </c:ser>
        <c:dLbls>
          <c:showLegendKey val="0"/>
          <c:showVal val="0"/>
          <c:showCatName val="0"/>
          <c:showSerName val="0"/>
          <c:showPercent val="0"/>
          <c:showBubbleSize val="0"/>
        </c:dLbls>
        <c:gapWidth val="150"/>
        <c:overlap val="100"/>
        <c:axId val="179621888"/>
        <c:axId val="179623424"/>
      </c:barChart>
      <c:catAx>
        <c:axId val="179621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9623424"/>
        <c:crosses val="autoZero"/>
        <c:auto val="1"/>
        <c:lblAlgn val="ctr"/>
        <c:lblOffset val="100"/>
        <c:tickLblSkip val="1"/>
        <c:tickMarkSkip val="1"/>
        <c:noMultiLvlLbl val="0"/>
      </c:catAx>
      <c:valAx>
        <c:axId val="179623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96218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5570</c:v>
                </c:pt>
                <c:pt idx="5">
                  <c:v>5651</c:v>
                </c:pt>
                <c:pt idx="8">
                  <c:v>5440</c:v>
                </c:pt>
                <c:pt idx="11">
                  <c:v>5414</c:v>
                </c:pt>
                <c:pt idx="14">
                  <c:v>5257</c:v>
                </c:pt>
              </c:numCache>
            </c:numRef>
          </c:val>
          <c:extLst xmlns:c16r2="http://schemas.microsoft.com/office/drawing/2015/06/chart">
            <c:ext xmlns:c16="http://schemas.microsoft.com/office/drawing/2014/chart" uri="{C3380CC4-5D6E-409C-BE32-E72D297353CC}">
              <c16:uniqueId val="{00000000-4B3C-4D88-BF3B-71B96C1928C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B3C-4D88-BF3B-71B96C1928C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930</c:v>
                </c:pt>
                <c:pt idx="3">
                  <c:v>871</c:v>
                </c:pt>
                <c:pt idx="6">
                  <c:v>867</c:v>
                </c:pt>
                <c:pt idx="9">
                  <c:v>857</c:v>
                </c:pt>
                <c:pt idx="12">
                  <c:v>859</c:v>
                </c:pt>
              </c:numCache>
            </c:numRef>
          </c:val>
          <c:extLst xmlns:c16r2="http://schemas.microsoft.com/office/drawing/2015/06/chart">
            <c:ext xmlns:c16="http://schemas.microsoft.com/office/drawing/2014/chart" uri="{C3380CC4-5D6E-409C-BE32-E72D297353CC}">
              <c16:uniqueId val="{00000002-4B3C-4D88-BF3B-71B96C1928C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c:v>
                </c:pt>
                <c:pt idx="3">
                  <c:v>2</c:v>
                </c:pt>
                <c:pt idx="6">
                  <c:v>2</c:v>
                </c:pt>
                <c:pt idx="9">
                  <c:v>2</c:v>
                </c:pt>
                <c:pt idx="12">
                  <c:v>2</c:v>
                </c:pt>
              </c:numCache>
            </c:numRef>
          </c:val>
          <c:extLst xmlns:c16r2="http://schemas.microsoft.com/office/drawing/2015/06/chart">
            <c:ext xmlns:c16="http://schemas.microsoft.com/office/drawing/2014/chart" uri="{C3380CC4-5D6E-409C-BE32-E72D297353CC}">
              <c16:uniqueId val="{00000003-4B3C-4D88-BF3B-71B96C1928C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1867</c:v>
                </c:pt>
                <c:pt idx="3">
                  <c:v>1841</c:v>
                </c:pt>
                <c:pt idx="6">
                  <c:v>1947</c:v>
                </c:pt>
                <c:pt idx="9">
                  <c:v>1965</c:v>
                </c:pt>
                <c:pt idx="12">
                  <c:v>1760</c:v>
                </c:pt>
              </c:numCache>
            </c:numRef>
          </c:val>
          <c:extLst xmlns:c16r2="http://schemas.microsoft.com/office/drawing/2015/06/chart">
            <c:ext xmlns:c16="http://schemas.microsoft.com/office/drawing/2014/chart" uri="{C3380CC4-5D6E-409C-BE32-E72D297353CC}">
              <c16:uniqueId val="{00000004-4B3C-4D88-BF3B-71B96C1928C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58</c:v>
                </c:pt>
                <c:pt idx="3">
                  <c:v>39</c:v>
                </c:pt>
                <c:pt idx="6">
                  <c:v>20</c:v>
                </c:pt>
                <c:pt idx="9">
                  <c:v>0</c:v>
                </c:pt>
                <c:pt idx="12">
                  <c:v>0</c:v>
                </c:pt>
              </c:numCache>
            </c:numRef>
          </c:val>
          <c:extLst xmlns:c16r2="http://schemas.microsoft.com/office/drawing/2015/06/chart">
            <c:ext xmlns:c16="http://schemas.microsoft.com/office/drawing/2014/chart" uri="{C3380CC4-5D6E-409C-BE32-E72D297353CC}">
              <c16:uniqueId val="{00000005-4B3C-4D88-BF3B-71B96C1928C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B3C-4D88-BF3B-71B96C1928C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4489</c:v>
                </c:pt>
                <c:pt idx="3">
                  <c:v>4371</c:v>
                </c:pt>
                <c:pt idx="6">
                  <c:v>4237</c:v>
                </c:pt>
                <c:pt idx="9">
                  <c:v>4062</c:v>
                </c:pt>
                <c:pt idx="12">
                  <c:v>3980</c:v>
                </c:pt>
              </c:numCache>
            </c:numRef>
          </c:val>
          <c:extLst xmlns:c16r2="http://schemas.microsoft.com/office/drawing/2015/06/chart">
            <c:ext xmlns:c16="http://schemas.microsoft.com/office/drawing/2014/chart" uri="{C3380CC4-5D6E-409C-BE32-E72D297353CC}">
              <c16:uniqueId val="{00000007-4B3C-4D88-BF3B-71B96C1928C2}"/>
            </c:ext>
          </c:extLst>
        </c:ser>
        <c:dLbls>
          <c:showLegendKey val="0"/>
          <c:showVal val="0"/>
          <c:showCatName val="0"/>
          <c:showSerName val="0"/>
          <c:showPercent val="0"/>
          <c:showBubbleSize val="0"/>
        </c:dLbls>
        <c:gapWidth val="100"/>
        <c:overlap val="100"/>
        <c:axId val="163524992"/>
        <c:axId val="1793591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1776</c:v>
                </c:pt>
                <c:pt idx="2">
                  <c:v>#N/A</c:v>
                </c:pt>
                <c:pt idx="3">
                  <c:v>#N/A</c:v>
                </c:pt>
                <c:pt idx="4">
                  <c:v>1473</c:v>
                </c:pt>
                <c:pt idx="5">
                  <c:v>#N/A</c:v>
                </c:pt>
                <c:pt idx="6">
                  <c:v>#N/A</c:v>
                </c:pt>
                <c:pt idx="7">
                  <c:v>1633</c:v>
                </c:pt>
                <c:pt idx="8">
                  <c:v>#N/A</c:v>
                </c:pt>
                <c:pt idx="9">
                  <c:v>#N/A</c:v>
                </c:pt>
                <c:pt idx="10">
                  <c:v>1472</c:v>
                </c:pt>
                <c:pt idx="11">
                  <c:v>#N/A</c:v>
                </c:pt>
                <c:pt idx="12">
                  <c:v>#N/A</c:v>
                </c:pt>
                <c:pt idx="13">
                  <c:v>1344</c:v>
                </c:pt>
                <c:pt idx="14">
                  <c:v>#N/A</c:v>
                </c:pt>
              </c:numCache>
            </c:numRef>
          </c:val>
          <c:smooth val="0"/>
          <c:extLst xmlns:c16r2="http://schemas.microsoft.com/office/drawing/2015/06/chart">
            <c:ext xmlns:c16="http://schemas.microsoft.com/office/drawing/2014/chart" uri="{C3380CC4-5D6E-409C-BE32-E72D297353CC}">
              <c16:uniqueId val="{00000008-4B3C-4D88-BF3B-71B96C1928C2}"/>
            </c:ext>
          </c:extLst>
        </c:ser>
        <c:dLbls>
          <c:showLegendKey val="0"/>
          <c:showVal val="0"/>
          <c:showCatName val="0"/>
          <c:showSerName val="0"/>
          <c:showPercent val="0"/>
          <c:showBubbleSize val="0"/>
        </c:dLbls>
        <c:marker val="1"/>
        <c:smooth val="0"/>
        <c:axId val="163524992"/>
        <c:axId val="179359104"/>
      </c:lineChart>
      <c:catAx>
        <c:axId val="163524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9359104"/>
        <c:crosses val="autoZero"/>
        <c:auto val="1"/>
        <c:lblAlgn val="ctr"/>
        <c:lblOffset val="100"/>
        <c:tickLblSkip val="1"/>
        <c:tickMarkSkip val="1"/>
        <c:noMultiLvlLbl val="0"/>
      </c:catAx>
      <c:valAx>
        <c:axId val="179359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524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41677</c:v>
                </c:pt>
                <c:pt idx="5">
                  <c:v>40210</c:v>
                </c:pt>
                <c:pt idx="8">
                  <c:v>38909</c:v>
                </c:pt>
                <c:pt idx="11">
                  <c:v>37203</c:v>
                </c:pt>
                <c:pt idx="14">
                  <c:v>35520</c:v>
                </c:pt>
              </c:numCache>
            </c:numRef>
          </c:val>
          <c:extLst xmlns:c16r2="http://schemas.microsoft.com/office/drawing/2015/06/chart">
            <c:ext xmlns:c16="http://schemas.microsoft.com/office/drawing/2014/chart" uri="{C3380CC4-5D6E-409C-BE32-E72D297353CC}">
              <c16:uniqueId val="{00000000-BC21-4C32-8EF0-A399F50F54E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9440</c:v>
                </c:pt>
                <c:pt idx="5">
                  <c:v>8749</c:v>
                </c:pt>
                <c:pt idx="8">
                  <c:v>7631</c:v>
                </c:pt>
                <c:pt idx="11">
                  <c:v>7673</c:v>
                </c:pt>
                <c:pt idx="14">
                  <c:v>7161</c:v>
                </c:pt>
              </c:numCache>
            </c:numRef>
          </c:val>
          <c:extLst xmlns:c16r2="http://schemas.microsoft.com/office/drawing/2015/06/chart">
            <c:ext xmlns:c16="http://schemas.microsoft.com/office/drawing/2014/chart" uri="{C3380CC4-5D6E-409C-BE32-E72D297353CC}">
              <c16:uniqueId val="{00000001-BC21-4C32-8EF0-A399F50F54E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14768</c:v>
                </c:pt>
                <c:pt idx="5">
                  <c:v>10956</c:v>
                </c:pt>
                <c:pt idx="8">
                  <c:v>9997</c:v>
                </c:pt>
                <c:pt idx="11">
                  <c:v>8094</c:v>
                </c:pt>
                <c:pt idx="14">
                  <c:v>7703</c:v>
                </c:pt>
              </c:numCache>
            </c:numRef>
          </c:val>
          <c:extLst xmlns:c16r2="http://schemas.microsoft.com/office/drawing/2015/06/chart">
            <c:ext xmlns:c16="http://schemas.microsoft.com/office/drawing/2014/chart" uri="{C3380CC4-5D6E-409C-BE32-E72D297353CC}">
              <c16:uniqueId val="{00000002-BC21-4C32-8EF0-A399F50F54E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C21-4C32-8EF0-A399F50F54E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C21-4C32-8EF0-A399F50F54E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2</c:v>
                </c:pt>
                <c:pt idx="3">
                  <c:v>1</c:v>
                </c:pt>
                <c:pt idx="6">
                  <c:v>1</c:v>
                </c:pt>
                <c:pt idx="9">
                  <c:v>2</c:v>
                </c:pt>
                <c:pt idx="12">
                  <c:v>3</c:v>
                </c:pt>
              </c:numCache>
            </c:numRef>
          </c:val>
          <c:extLst xmlns:c16r2="http://schemas.microsoft.com/office/drawing/2015/06/chart">
            <c:ext xmlns:c16="http://schemas.microsoft.com/office/drawing/2014/chart" uri="{C3380CC4-5D6E-409C-BE32-E72D297353CC}">
              <c16:uniqueId val="{00000005-BC21-4C32-8EF0-A399F50F54E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C21-4C32-8EF0-A399F50F54E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15</c:v>
                </c:pt>
                <c:pt idx="3">
                  <c:v>13</c:v>
                </c:pt>
                <c:pt idx="6">
                  <c:v>12</c:v>
                </c:pt>
                <c:pt idx="9">
                  <c:v>10</c:v>
                </c:pt>
                <c:pt idx="12">
                  <c:v>12</c:v>
                </c:pt>
              </c:numCache>
            </c:numRef>
          </c:val>
          <c:extLst xmlns:c16r2="http://schemas.microsoft.com/office/drawing/2015/06/chart">
            <c:ext xmlns:c16="http://schemas.microsoft.com/office/drawing/2014/chart" uri="{C3380CC4-5D6E-409C-BE32-E72D297353CC}">
              <c16:uniqueId val="{00000007-BC21-4C32-8EF0-A399F50F54E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17338</c:v>
                </c:pt>
                <c:pt idx="3">
                  <c:v>15569</c:v>
                </c:pt>
                <c:pt idx="6">
                  <c:v>14162</c:v>
                </c:pt>
                <c:pt idx="9">
                  <c:v>13157</c:v>
                </c:pt>
                <c:pt idx="12">
                  <c:v>11740</c:v>
                </c:pt>
              </c:numCache>
            </c:numRef>
          </c:val>
          <c:extLst xmlns:c16r2="http://schemas.microsoft.com/office/drawing/2015/06/chart">
            <c:ext xmlns:c16="http://schemas.microsoft.com/office/drawing/2014/chart" uri="{C3380CC4-5D6E-409C-BE32-E72D297353CC}">
              <c16:uniqueId val="{00000008-BC21-4C32-8EF0-A399F50F54E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5510</c:v>
                </c:pt>
                <c:pt idx="3">
                  <c:v>4885</c:v>
                </c:pt>
                <c:pt idx="6">
                  <c:v>4234</c:v>
                </c:pt>
                <c:pt idx="9">
                  <c:v>3563</c:v>
                </c:pt>
                <c:pt idx="12">
                  <c:v>2857</c:v>
                </c:pt>
              </c:numCache>
            </c:numRef>
          </c:val>
          <c:extLst xmlns:c16r2="http://schemas.microsoft.com/office/drawing/2015/06/chart">
            <c:ext xmlns:c16="http://schemas.microsoft.com/office/drawing/2014/chart" uri="{C3380CC4-5D6E-409C-BE32-E72D297353CC}">
              <c16:uniqueId val="{00000009-BC21-4C32-8EF0-A399F50F54E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40557</c:v>
                </c:pt>
                <c:pt idx="3">
                  <c:v>39771</c:v>
                </c:pt>
                <c:pt idx="6">
                  <c:v>38524</c:v>
                </c:pt>
                <c:pt idx="9">
                  <c:v>37473</c:v>
                </c:pt>
                <c:pt idx="12">
                  <c:v>36295</c:v>
                </c:pt>
              </c:numCache>
            </c:numRef>
          </c:val>
          <c:extLst xmlns:c16r2="http://schemas.microsoft.com/office/drawing/2015/06/chart">
            <c:ext xmlns:c16="http://schemas.microsoft.com/office/drawing/2014/chart" uri="{C3380CC4-5D6E-409C-BE32-E72D297353CC}">
              <c16:uniqueId val="{0000000A-BC21-4C32-8EF0-A399F50F54E9}"/>
            </c:ext>
          </c:extLst>
        </c:ser>
        <c:dLbls>
          <c:showLegendKey val="0"/>
          <c:showVal val="0"/>
          <c:showCatName val="0"/>
          <c:showSerName val="0"/>
          <c:showPercent val="0"/>
          <c:showBubbleSize val="0"/>
        </c:dLbls>
        <c:gapWidth val="100"/>
        <c:overlap val="100"/>
        <c:axId val="172449792"/>
        <c:axId val="1724517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324</c:v>
                </c:pt>
                <c:pt idx="5">
                  <c:v>#N/A</c:v>
                </c:pt>
                <c:pt idx="6">
                  <c:v>#N/A</c:v>
                </c:pt>
                <c:pt idx="7">
                  <c:v>396</c:v>
                </c:pt>
                <c:pt idx="8">
                  <c:v>#N/A</c:v>
                </c:pt>
                <c:pt idx="9">
                  <c:v>#N/A</c:v>
                </c:pt>
                <c:pt idx="10">
                  <c:v>1235</c:v>
                </c:pt>
                <c:pt idx="11">
                  <c:v>#N/A</c:v>
                </c:pt>
                <c:pt idx="12">
                  <c:v>#N/A</c:v>
                </c:pt>
                <c:pt idx="13">
                  <c:v>523</c:v>
                </c:pt>
                <c:pt idx="14">
                  <c:v>#N/A</c:v>
                </c:pt>
              </c:numCache>
            </c:numRef>
          </c:val>
          <c:smooth val="0"/>
          <c:extLst xmlns:c16r2="http://schemas.microsoft.com/office/drawing/2015/06/chart">
            <c:ext xmlns:c16="http://schemas.microsoft.com/office/drawing/2014/chart" uri="{C3380CC4-5D6E-409C-BE32-E72D297353CC}">
              <c16:uniqueId val="{0000000B-BC21-4C32-8EF0-A399F50F54E9}"/>
            </c:ext>
          </c:extLst>
        </c:ser>
        <c:dLbls>
          <c:showLegendKey val="0"/>
          <c:showVal val="0"/>
          <c:showCatName val="0"/>
          <c:showSerName val="0"/>
          <c:showPercent val="0"/>
          <c:showBubbleSize val="0"/>
        </c:dLbls>
        <c:marker val="1"/>
        <c:smooth val="0"/>
        <c:axId val="172449792"/>
        <c:axId val="172451712"/>
      </c:lineChart>
      <c:catAx>
        <c:axId val="172449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2451712"/>
        <c:crosses val="autoZero"/>
        <c:auto val="1"/>
        <c:lblAlgn val="ctr"/>
        <c:lblOffset val="100"/>
        <c:tickLblSkip val="1"/>
        <c:tickMarkSkip val="1"/>
        <c:noMultiLvlLbl val="0"/>
      </c:catAx>
      <c:valAx>
        <c:axId val="172451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2449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3175</c:v>
                </c:pt>
                <c:pt idx="1">
                  <c:v>3175</c:v>
                </c:pt>
                <c:pt idx="2">
                  <c:v>2806</c:v>
                </c:pt>
              </c:numCache>
            </c:numRef>
          </c:val>
          <c:extLst xmlns:c16r2="http://schemas.microsoft.com/office/drawing/2015/06/chart">
            <c:ext xmlns:c16="http://schemas.microsoft.com/office/drawing/2014/chart" uri="{C3380CC4-5D6E-409C-BE32-E72D297353CC}">
              <c16:uniqueId val="{00000000-C03B-41C4-9AF3-01B39C0EB90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1557</c:v>
                </c:pt>
                <c:pt idx="1">
                  <c:v>605</c:v>
                </c:pt>
                <c:pt idx="2">
                  <c:v>792</c:v>
                </c:pt>
              </c:numCache>
            </c:numRef>
          </c:val>
          <c:extLst xmlns:c16r2="http://schemas.microsoft.com/office/drawing/2015/06/chart">
            <c:ext xmlns:c16="http://schemas.microsoft.com/office/drawing/2014/chart" uri="{C3380CC4-5D6E-409C-BE32-E72D297353CC}">
              <c16:uniqueId val="{00000001-C03B-41C4-9AF3-01B39C0EB90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4235</c:v>
                </c:pt>
                <c:pt idx="1">
                  <c:v>3220</c:v>
                </c:pt>
                <c:pt idx="2">
                  <c:v>2915</c:v>
                </c:pt>
              </c:numCache>
            </c:numRef>
          </c:val>
          <c:extLst xmlns:c16r2="http://schemas.microsoft.com/office/drawing/2015/06/chart">
            <c:ext xmlns:c16="http://schemas.microsoft.com/office/drawing/2014/chart" uri="{C3380CC4-5D6E-409C-BE32-E72D297353CC}">
              <c16:uniqueId val="{00000002-C03B-41C4-9AF3-01B39C0EB903}"/>
            </c:ext>
          </c:extLst>
        </c:ser>
        <c:dLbls>
          <c:showLegendKey val="0"/>
          <c:showVal val="0"/>
          <c:showCatName val="0"/>
          <c:showSerName val="0"/>
          <c:showPercent val="0"/>
          <c:showBubbleSize val="0"/>
        </c:dLbls>
        <c:gapWidth val="120"/>
        <c:overlap val="100"/>
        <c:axId val="172324736"/>
        <c:axId val="172326272"/>
      </c:barChart>
      <c:catAx>
        <c:axId val="172324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72326272"/>
        <c:crosses val="autoZero"/>
        <c:auto val="1"/>
        <c:lblAlgn val="ctr"/>
        <c:lblOffset val="100"/>
        <c:tickLblSkip val="1"/>
        <c:tickMarkSkip val="1"/>
        <c:noMultiLvlLbl val="0"/>
      </c:catAx>
      <c:valAx>
        <c:axId val="1723262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72324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{22C226CC-12C7-4710-A69C-EEC29249F581}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719C-4817-A254-C14D87BFCCE4}"/>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{BB318C18-2B00-47D5-ACF0-729984952453}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9C-4817-A254-C14D87BFCCE4}"/>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{03C8C3F4-6E76-4CF7-A5C0-9AD35B101650}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9C-4817-A254-C14D87BFCCE4}"/>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{5F00C816-E1DD-4812-8D5B-89EE6664CA73}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9C-4817-A254-C14D87BFCCE4}"/>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{E4994F29-4343-489A-8CA6-46E318AD2023}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9C-4817-A254-C14D87BFCCE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{5E167A37-9C87-4AE0-9F68-13156E2D9082}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719C-4817-A254-C14D87BFCCE4}"/>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{F5692523-36C8-4726-A9D1-A1EB678B11D7}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719C-4817-A254-C14D87BFCCE4}"/>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{BC0614EC-BCC3-4849-B74A-58BAF29958E4}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719C-4817-A254-C14D87BFCCE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{1E3997C0-8447-4A41-A603-D090039E7C09}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719C-4817-A254-C14D87BFCCE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43.9</c:v>
                </c:pt>
                <c:pt idx="24">
                  <c:v>45.8</c:v>
                </c:pt>
              </c:numCache>
            </c:numRef>
          </c:xVal>
          <c:yVal>
            <c:numRef>
              <c:f>公会計指標分析・財政指標組合せ分析表!$BP$51:$DC$51</c:f>
              <c:numCache>
                <c:formatCode>#,##0.0;"▲ "#,##0.0</c:formatCode>
                <c:ptCount val="40"/>
                <c:pt idx="16">
                  <c:v>2.1</c:v>
                </c:pt>
                <c:pt idx="24">
                  <c:v>6.6</c:v>
                </c:pt>
              </c:numCache>
            </c:numRef>
          </c:yVal>
          <c:smooth val="0"/>
          <c:extLst xmlns:c16r2="http://schemas.microsoft.com/office/drawing/2015/06/chart">
            <c:ext xmlns:c16="http://schemas.microsoft.com/office/drawing/2014/chart" uri="{C3380CC4-5D6E-409C-BE32-E72D297353CC}">
              <c16:uniqueId val="{00000009-719C-4817-A254-C14D87BFCCE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{CF294192-EF97-4A12-BA40-537DFB0916E4}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719C-4817-A254-C14D87BFCCE4}"/>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{66C3A0F0-D765-4A88-91D7-8639D6E144FB}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9C-4817-A254-C14D87BFCCE4}"/>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{1D629697-BFE5-409D-AA0E-42B1D6731E4C}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9C-4817-A254-C14D87BFCCE4}"/>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{897877AE-7059-46E2-B76E-BD6A224DBAAE}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9C-4817-A254-C14D87BFCCE4}"/>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{8212182A-D1D8-4054-8E0F-98217F64A6F2}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9C-4817-A254-C14D87BFCCE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{DDEBF1CC-FA23-4F3D-AAB0-A49A401709FD}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719C-4817-A254-C14D87BFCCE4}"/>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{9F4EA3C6-C20A-48D7-B474-076D774EDF93}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719C-4817-A254-C14D87BFCCE4}"/>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{090FFC99-7D7A-4E7E-ABFE-65BA76465168}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719C-4817-A254-C14D87BFCCE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{6B3DD5A0-1A8C-41A8-AF7C-78DA4722C595}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719C-4817-A254-C14D87BFCCE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56.2</c:v>
                </c:pt>
                <c:pt idx="24">
                  <c:v>60.1</c:v>
                </c:pt>
              </c:numCache>
            </c:numRef>
          </c:xVal>
          <c:yVal>
            <c:numRef>
              <c:f>公会計指標分析・財政指標組合せ分析表!$BP$55:$DC$55</c:f>
              <c:numCache>
                <c:formatCode>#,##0.0;"▲ "#,##0.0</c:formatCode>
                <c:ptCount val="40"/>
                <c:pt idx="16">
                  <c:v>17.8</c:v>
                </c:pt>
                <c:pt idx="24">
                  <c:v>15</c:v>
                </c:pt>
              </c:numCache>
            </c:numRef>
          </c:yVal>
          <c:smooth val="0"/>
          <c:extLst xmlns:c16r2="http://schemas.microsoft.com/office/drawing/2015/06/chart">
            <c:ext xmlns:c16="http://schemas.microsoft.com/office/drawing/2014/chart" uri="{C3380CC4-5D6E-409C-BE32-E72D297353CC}">
              <c16:uniqueId val="{00000013-719C-4817-A254-C14D87BFCCE4}"/>
            </c:ext>
          </c:extLst>
        </c:ser>
        <c:dLbls>
          <c:showLegendKey val="0"/>
          <c:showVal val="1"/>
          <c:showCatName val="0"/>
          <c:showSerName val="0"/>
          <c:showPercent val="0"/>
          <c:showBubbleSize val="0"/>
        </c:dLbls>
        <c:axId val="180596096"/>
        <c:axId val="180606464"/>
      </c:scatterChart>
      <c:valAx>
        <c:axId val="180596096"/>
        <c:scaling>
          <c:orientation val="minMax"/>
          <c:max val="62"/>
          <c:min val="4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0606464"/>
        <c:crosses val="autoZero"/>
        <c:crossBetween val="midCat"/>
      </c:valAx>
      <c:valAx>
        <c:axId val="180606464"/>
        <c:scaling>
          <c:orientation val="minMax"/>
          <c:max val="2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05960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{D8DF7DE4-66FF-4213-AE28-52903012C53D}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7108-4D61-B066-D6DC8509C578}"/>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{CFC41555-75B2-40BD-8BC7-EEDB71FB42E7}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08-4D61-B066-D6DC8509C578}"/>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{3D028C0A-2D09-4A34-A0E2-9971746DBD54}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08-4D61-B066-D6DC8509C578}"/>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{A71001C3-F70E-4732-8D08-CBE0CF77B060}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08-4D61-B066-D6DC8509C578}"/>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{4FEA768A-3DF5-4CE5-9232-8398D1D78565}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08-4D61-B066-D6DC8509C578}"/>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{1E9430AE-52AD-4EA5-9246-7CEA4AFDE50A}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7108-4D61-B066-D6DC8509C578}"/>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{00864F73-9BE7-40E4-8659-B2052104D9BA}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7108-4D61-B066-D6DC8509C578}"/>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{0523DD1D-BB1D-4F0C-B7A4-EFB44E1A5798}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7108-4D61-B066-D6DC8509C578}"/>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{F6669CBF-CD1D-4FB8-AE3F-216C61C01B98}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7108-4D61-B066-D6DC8509C57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9.1999999999999993</c:v>
                </c:pt>
                <c:pt idx="16">
                  <c:v>8.9</c:v>
                </c:pt>
                <c:pt idx="24">
                  <c:v>8.3000000000000007</c:v>
                </c:pt>
                <c:pt idx="32">
                  <c:v>7.9</c:v>
                </c:pt>
              </c:numCache>
            </c:numRef>
          </c:xVal>
          <c:yVal>
            <c:numRef>
              <c:f>公会計指標分析・財政指標組合せ分析表!$BP$73:$DC$73</c:f>
              <c:numCache>
                <c:formatCode>#,##0.0;"▲ "#,##0.0</c:formatCode>
                <c:ptCount val="40"/>
                <c:pt idx="8">
                  <c:v>1.7</c:v>
                </c:pt>
                <c:pt idx="16">
                  <c:v>2.1</c:v>
                </c:pt>
                <c:pt idx="24">
                  <c:v>6.6</c:v>
                </c:pt>
                <c:pt idx="32">
                  <c:v>2.7</c:v>
                </c:pt>
              </c:numCache>
            </c:numRef>
          </c:yVal>
          <c:smooth val="0"/>
          <c:extLst xmlns:c16r2="http://schemas.microsoft.com/office/drawing/2015/06/chart">
            <c:ext xmlns:c16="http://schemas.microsoft.com/office/drawing/2014/chart" uri="{C3380CC4-5D6E-409C-BE32-E72D297353CC}">
              <c16:uniqueId val="{00000009-7108-4D61-B066-D6DC8509C57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{58D7A1B4-AA4C-41D1-968E-793737926710}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7108-4D61-B066-D6DC8509C57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{FCD99672-30DC-45EA-A1D7-52718FDEC577}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08-4D61-B066-D6DC8509C578}"/>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{57BD8362-88FA-4892-B409-323D8BCC958E}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08-4D61-B066-D6DC8509C578}"/>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{C7B056B3-897C-4BE5-9C9E-1DCDCEF1DACA}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08-4D61-B066-D6DC8509C578}"/>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{E932C5FD-1AD7-4BFE-ADF2-E75EED2A3C16}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08-4D61-B066-D6DC8509C578}"/>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{7C74D547-11B7-43AB-BE72-F91BEF8C4905}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7108-4D61-B066-D6DC8509C578}"/>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{5638A836-E77D-4BE7-9071-1A202DDC1658}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7108-4D61-B066-D6DC8509C578}"/>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{319FA2A3-57F8-46A1-902C-B5C1781A8A26}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7108-4D61-B066-D6DC8509C578}"/>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{1F73151F-FB8D-433A-826F-34E5AF5DE3D3}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7108-4D61-B066-D6DC8509C57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7.1</c:v>
                </c:pt>
                <c:pt idx="16">
                  <c:v>5.3</c:v>
                </c:pt>
                <c:pt idx="24">
                  <c:v>5</c:v>
                </c:pt>
                <c:pt idx="32">
                  <c:v>4.8</c:v>
                </c:pt>
              </c:numCache>
            </c:numRef>
          </c:xVal>
          <c:yVal>
            <c:numRef>
              <c:f>公会計指標分析・財政指標組合せ分析表!$BP$77:$DC$77</c:f>
              <c:numCache>
                <c:formatCode>#,##0.0;"▲ "#,##0.0</c:formatCode>
                <c:ptCount val="40"/>
                <c:pt idx="0">
                  <c:v>37.6</c:v>
                </c:pt>
                <c:pt idx="8">
                  <c:v>33.799999999999997</c:v>
                </c:pt>
                <c:pt idx="16">
                  <c:v>17.8</c:v>
                </c:pt>
                <c:pt idx="24">
                  <c:v>15</c:v>
                </c:pt>
                <c:pt idx="32">
                  <c:v>12.2</c:v>
                </c:pt>
              </c:numCache>
            </c:numRef>
          </c:yVal>
          <c:smooth val="0"/>
          <c:extLst xmlns:c16r2="http://schemas.microsoft.com/office/drawing/2015/06/chart">
            <c:ext xmlns:c16="http://schemas.microsoft.com/office/drawing/2014/chart" uri="{C3380CC4-5D6E-409C-BE32-E72D297353CC}">
              <c16:uniqueId val="{00000013-7108-4D61-B066-D6DC8509C578}"/>
            </c:ext>
          </c:extLst>
        </c:ser>
        <c:dLbls>
          <c:showLegendKey val="0"/>
          <c:showVal val="1"/>
          <c:showCatName val="0"/>
          <c:showSerName val="0"/>
          <c:showPercent val="0"/>
          <c:showBubbleSize val="0"/>
        </c:dLbls>
        <c:axId val="180624384"/>
        <c:axId val="180634752"/>
      </c:scatterChart>
      <c:valAx>
        <c:axId val="180624384"/>
        <c:scaling>
          <c:orientation val="minMax"/>
          <c:max val="9.6"/>
          <c:min val="4.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0634752"/>
        <c:crosses val="autoZero"/>
        <c:crossBetween val="midCat"/>
      </c:valAx>
      <c:valAx>
        <c:axId val="180634752"/>
        <c:scaling>
          <c:orientation val="minMax"/>
          <c:max val="4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0624384"/>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元利償還金等は、地方債の新規発行抑制などにより前年度比</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億円減少しているほか、公営企業債の元利償還金に対する繰入金では、下水道事業債の減少等により</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億円減少している。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また、算入公債費等は臨時財政対策債の償還金が増加する一方で、ほかの公債費・事業費補正分が減少したため、前年度に比べて</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億円の減となっている。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その結果、実質公債費比率の分子は、前年度比</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億円の減となっている。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今後も、地方債の新規発行抑制などにより、財政の健全化に取り組む。</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年度以降年々減少しており、平成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509.1</a:t>
          </a:r>
          <a:r>
            <a:rPr kumimoji="1" lang="ja-JP" altLang="en-US" sz="1400">
              <a:latin typeface="ＭＳ ゴシック" pitchFamily="49" charset="-128"/>
              <a:ea typeface="ＭＳ ゴシック" pitchFamily="49" charset="-128"/>
            </a:rPr>
            <a:t>億円、前年度比で</a:t>
          </a:r>
          <a:r>
            <a:rPr kumimoji="1" lang="en-US" altLang="ja-JP" sz="1400">
              <a:latin typeface="ＭＳ ゴシック" pitchFamily="49" charset="-128"/>
              <a:ea typeface="ＭＳ ゴシック" pitchFamily="49" charset="-128"/>
            </a:rPr>
            <a:t>33.0</a:t>
          </a:r>
          <a:r>
            <a:rPr kumimoji="1" lang="ja-JP" altLang="en-US" sz="1400">
              <a:latin typeface="ＭＳ ゴシック" pitchFamily="49" charset="-128"/>
              <a:ea typeface="ＭＳ ゴシック" pitchFamily="49" charset="-128"/>
            </a:rPr>
            <a:t>億円の減となった。主な要因は、地方債の新規発行抑制等による地方債残高の減、立替施行未償還金の減のほか、企業債残高の減も含め、将来債務を削減したことによる。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一方で、充当可能財源等も平成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年度以降年々減少しており、平成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503.8</a:t>
          </a:r>
          <a:r>
            <a:rPr kumimoji="1" lang="ja-JP" altLang="en-US" sz="1400">
              <a:latin typeface="ＭＳ ゴシック" pitchFamily="49" charset="-128"/>
              <a:ea typeface="ＭＳ ゴシック" pitchFamily="49" charset="-128"/>
            </a:rPr>
            <a:t>億円、前年度比で</a:t>
          </a:r>
          <a:r>
            <a:rPr kumimoji="1" lang="en-US" altLang="ja-JP" sz="1400">
              <a:latin typeface="ＭＳ ゴシック" pitchFamily="49" charset="-128"/>
              <a:ea typeface="ＭＳ ゴシック" pitchFamily="49" charset="-128"/>
            </a:rPr>
            <a:t>25.9</a:t>
          </a:r>
          <a:r>
            <a:rPr kumimoji="1" lang="ja-JP" altLang="en-US" sz="1400">
              <a:latin typeface="ＭＳ ゴシック" pitchFamily="49" charset="-128"/>
              <a:ea typeface="ＭＳ ゴシック" pitchFamily="49" charset="-128"/>
            </a:rPr>
            <a:t>億円減少した。主な要因は、地方債残高の減少による基準財政需要額算入見込み額の減少による。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年度から、将来負担比率がプラスになっているため、今後も引き続き地方債の新規発行抑制などにより将来負担の軽減に努める。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兵庫県三田市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年度は、前年度の決算剰余金を減債基金へ積立てたほか、ふるさと納税寄附金をありがとう！三田っ子応援基金へ積立てたことなどで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億円増加した一方で、ニュータウン施設の維持管理費や収支調整などに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億円とりくずしたため、基金全体として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財政調整基金及び減債基金からのとりくずしは抑制する一方で、特定目的基金からは目的に沿ったとりくずしを行っていく予定だが、基金減少のスピードが緩やかになるよう努める。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・ありがとう！三田っ子応援基金：三田への想いのもと寄せられた寄附金を、三田の次代を担う子どもを育成する事業に充てる。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・北摂三田ニュータウン施設整備管理基金：北摂三田ニュータウンの公共施設の整備、維持管理等の資金に充てる。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年度までの庁舎整備事業に伴い、とりくずしたため減少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・ありがとう！三田っ子応援基金：ふるさと納税による寄附金の積立てによる増加、及び寄附金充当事業にかかるとりくずしによる減少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・公共施設等整備基金：公共施設マネジメントの推進に</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向けた財源確保に努める。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年度決算の収支調整のため、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年ぶりに財政調整基金をとりくずしたことによる減少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年度は臨時財政対策債等の償還金とりくずしによる大幅な減少もあったが、毎年度決算剰余金を積立てており、増加要因となっている。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地方債の償還計画を踏まえながら積立て予定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113,473
112,387
210.32
36,959,477
36,430,410
408,981
22,863,511
36,294,565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 name="正方形/長方形 19"/>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2" name="テキスト ボックス 31"/>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3" name="テキスト ボックス 32"/>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4" name="テキスト ボックス 33"/>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5" name="テキスト ボックス 34"/>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昭和</a:t>
          </a:r>
          <a:r>
            <a:rPr kumimoji="1" lang="en-US" altLang="ja-JP" sz="1100">
              <a:solidFill>
                <a:schemeClr val="dk1"/>
              </a:solidFill>
              <a:effectLst/>
              <a:latin typeface="+mn-lt"/>
              <a:ea typeface="+mn-ea"/>
              <a:cs typeface="+mn-cs"/>
            </a:rPr>
            <a:t>50 </a:t>
          </a:r>
          <a:r>
            <a:rPr kumimoji="1" lang="ja-JP" altLang="ja-JP" sz="1100">
              <a:solidFill>
                <a:schemeClr val="dk1"/>
              </a:solidFill>
              <a:effectLst/>
              <a:latin typeface="+mn-lt"/>
              <a:ea typeface="+mn-ea"/>
              <a:cs typeface="+mn-cs"/>
            </a:rPr>
            <a:t>年代後半から平成初期にかけての北摂三田ニュータウンの開発など、まちの発展に伴い、学校や病院、道路といった公共施設等を集中的に整備してきたことから、比較的新しい施設が多いため、有形固定資産減価償却率は全国平均・兵庫県平均・類似団体と比べ低くなっています。</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145203</xdr:rowOff>
    </xdr:to>
    <xdr:cxnSp macro="">
      <xdr:nvCxnSpPr>
        <xdr:cNvPr id="65" name="直線コネクタ 64"/>
        <xdr:cNvCxnSpPr/>
      </xdr:nvCxnSpPr>
      <xdr:spPr>
        <a:xfrm flipV="1">
          <a:off x="4760595" y="5276850"/>
          <a:ext cx="1270" cy="112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149030</xdr:rowOff>
    </xdr:from>
    <xdr:ext cx="405111" cy="259045"/>
    <xdr:sp macro="" textlink="">
      <xdr:nvSpPr>
        <xdr:cNvPr id="66" name="有形固定資産減価償却率最小値テキスト"/>
        <xdr:cNvSpPr txBox="1"/>
      </xdr:nvSpPr>
      <xdr:spPr>
        <a:xfrm>
          <a:off x="4813300" y="6406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145203</xdr:rowOff>
    </xdr:from>
    <xdr:to>
      <xdr:col>23</xdr:col>
      <xdr:colOff>174625</xdr:colOff>
      <xdr:row>32</xdr:row>
      <xdr:rowOff>145203</xdr:rowOff>
    </xdr:to>
    <xdr:cxnSp macro="">
      <xdr:nvCxnSpPr>
        <xdr:cNvPr id="67" name="直線コネクタ 66"/>
        <xdr:cNvCxnSpPr/>
      </xdr:nvCxnSpPr>
      <xdr:spPr>
        <a:xfrm>
          <a:off x="4673600" y="640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68" name="有形固定資産減価償却率最大値テキスト"/>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69" name="直線コネクタ 68"/>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30709</xdr:rowOff>
    </xdr:from>
    <xdr:ext cx="405111" cy="259045"/>
    <xdr:sp macro="" textlink="">
      <xdr:nvSpPr>
        <xdr:cNvPr id="70" name="有形固定資産減価償却率平均値テキスト"/>
        <xdr:cNvSpPr txBox="1"/>
      </xdr:nvSpPr>
      <xdr:spPr>
        <a:xfrm>
          <a:off x="4813300" y="5945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52282</xdr:rowOff>
    </xdr:from>
    <xdr:to>
      <xdr:col>23</xdr:col>
      <xdr:colOff>136525</xdr:colOff>
      <xdr:row>30</xdr:row>
      <xdr:rowOff>153882</xdr:rowOff>
    </xdr:to>
    <xdr:sp macro="" textlink="">
      <xdr:nvSpPr>
        <xdr:cNvPr id="71" name="フローチャート: 判断 70"/>
        <xdr:cNvSpPr/>
      </xdr:nvSpPr>
      <xdr:spPr>
        <a:xfrm>
          <a:off x="4711700" y="596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63077</xdr:rowOff>
    </xdr:from>
    <xdr:to>
      <xdr:col>19</xdr:col>
      <xdr:colOff>187325</xdr:colOff>
      <xdr:row>30</xdr:row>
      <xdr:rowOff>164677</xdr:rowOff>
    </xdr:to>
    <xdr:sp macro="" textlink="">
      <xdr:nvSpPr>
        <xdr:cNvPr id="72" name="フローチャート: 判断 71"/>
        <xdr:cNvSpPr/>
      </xdr:nvSpPr>
      <xdr:spPr>
        <a:xfrm>
          <a:off x="4000500" y="597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31962</xdr:rowOff>
    </xdr:from>
    <xdr:to>
      <xdr:col>15</xdr:col>
      <xdr:colOff>187325</xdr:colOff>
      <xdr:row>31</xdr:row>
      <xdr:rowOff>133562</xdr:rowOff>
    </xdr:to>
    <xdr:sp macro="" textlink="">
      <xdr:nvSpPr>
        <xdr:cNvPr id="73" name="フローチャート: 判断 72"/>
        <xdr:cNvSpPr/>
      </xdr:nvSpPr>
      <xdr:spPr>
        <a:xfrm>
          <a:off x="3238500" y="611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63288</xdr:rowOff>
    </xdr:from>
    <xdr:to>
      <xdr:col>19</xdr:col>
      <xdr:colOff>187325</xdr:colOff>
      <xdr:row>33</xdr:row>
      <xdr:rowOff>164888</xdr:rowOff>
    </xdr:to>
    <xdr:sp macro="" textlink="">
      <xdr:nvSpPr>
        <xdr:cNvPr id="79" name="楕円 78"/>
        <xdr:cNvSpPr/>
      </xdr:nvSpPr>
      <xdr:spPr>
        <a:xfrm>
          <a:off x="4000500" y="649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33</xdr:row>
      <xdr:rowOff>131656</xdr:rowOff>
    </xdr:from>
    <xdr:to>
      <xdr:col>15</xdr:col>
      <xdr:colOff>187325</xdr:colOff>
      <xdr:row>34</xdr:row>
      <xdr:rowOff>61806</xdr:rowOff>
    </xdr:to>
    <xdr:sp macro="" textlink="">
      <xdr:nvSpPr>
        <xdr:cNvPr id="80" name="楕円 79"/>
        <xdr:cNvSpPr/>
      </xdr:nvSpPr>
      <xdr:spPr>
        <a:xfrm>
          <a:off x="3238500" y="656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114088</xdr:rowOff>
    </xdr:from>
    <xdr:to>
      <xdr:col>19</xdr:col>
      <xdr:colOff>136525</xdr:colOff>
      <xdr:row>34</xdr:row>
      <xdr:rowOff>11006</xdr:rowOff>
    </xdr:to>
    <xdr:cxnSp macro="">
      <xdr:nvCxnSpPr>
        <xdr:cNvPr id="81" name="直線コネクタ 80"/>
        <xdr:cNvCxnSpPr/>
      </xdr:nvCxnSpPr>
      <xdr:spPr>
        <a:xfrm flipV="1">
          <a:off x="3289300" y="6543463"/>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9754</xdr:rowOff>
    </xdr:from>
    <xdr:ext cx="405111" cy="259045"/>
    <xdr:sp macro="" textlink="">
      <xdr:nvSpPr>
        <xdr:cNvPr id="82" name="n_1aveValue有形固定資産減価償却率"/>
        <xdr:cNvSpPr txBox="1"/>
      </xdr:nvSpPr>
      <xdr:spPr>
        <a:xfrm>
          <a:off x="3836044" y="5753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150089</xdr:rowOff>
    </xdr:from>
    <xdr:ext cx="405111" cy="259045"/>
    <xdr:sp macro="" textlink="">
      <xdr:nvSpPr>
        <xdr:cNvPr id="83" name="n_2aveValue有形固定資産減価償却率"/>
        <xdr:cNvSpPr txBox="1"/>
      </xdr:nvSpPr>
      <xdr:spPr>
        <a:xfrm>
          <a:off x="3086744" y="589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156015</xdr:rowOff>
    </xdr:from>
    <xdr:ext cx="405111" cy="259045"/>
    <xdr:sp macro="" textlink="">
      <xdr:nvSpPr>
        <xdr:cNvPr id="84" name="n_1mainValue有形固定資産減価償却率"/>
        <xdr:cNvSpPr txBox="1"/>
      </xdr:nvSpPr>
      <xdr:spPr>
        <a:xfrm>
          <a:off x="3836044" y="658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52933</xdr:rowOff>
    </xdr:from>
    <xdr:ext cx="405111" cy="259045"/>
    <xdr:sp macro="" textlink="">
      <xdr:nvSpPr>
        <xdr:cNvPr id="85" name="n_2mainValue有形固定資産減価償却率"/>
        <xdr:cNvSpPr txBox="1"/>
      </xdr:nvSpPr>
      <xdr:spPr>
        <a:xfrm>
          <a:off x="3086744" y="6653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市債や立替施行等の償還が進んでいることから、債務償還可能年数は類似団体・全国・兵庫県平均よりも短い</a:t>
          </a:r>
          <a:r>
            <a:rPr kumimoji="1" lang="en-US" altLang="ja-JP" sz="1000">
              <a:solidFill>
                <a:schemeClr val="dk1"/>
              </a:solidFill>
              <a:effectLst/>
              <a:latin typeface="+mn-lt"/>
              <a:ea typeface="+mn-ea"/>
              <a:cs typeface="+mn-cs"/>
            </a:rPr>
            <a:t>5.0</a:t>
          </a:r>
          <a:r>
            <a:rPr kumimoji="1" lang="ja-JP" altLang="ja-JP" sz="1000">
              <a:solidFill>
                <a:schemeClr val="dk1"/>
              </a:solidFill>
              <a:effectLst/>
              <a:latin typeface="+mn-lt"/>
              <a:ea typeface="+mn-ea"/>
              <a:cs typeface="+mn-cs"/>
            </a:rPr>
            <a:t>年となっています。ただし、今後は、施設の老朽化が進むことに伴う改修費用等に対する市債発行等による将来負担の増加</a:t>
          </a:r>
          <a:r>
            <a:rPr kumimoji="1" lang="ja-JP" altLang="en-US" sz="1000">
              <a:solidFill>
                <a:schemeClr val="dk1"/>
              </a:solidFill>
              <a:effectLst/>
              <a:latin typeface="+mn-lt"/>
              <a:ea typeface="+mn-ea"/>
              <a:cs typeface="+mn-cs"/>
            </a:rPr>
            <a:t>が</a:t>
          </a:r>
          <a:r>
            <a:rPr kumimoji="1" lang="ja-JP" altLang="ja-JP" sz="1000">
              <a:solidFill>
                <a:schemeClr val="dk1"/>
              </a:solidFill>
              <a:effectLst/>
              <a:latin typeface="+mn-lt"/>
              <a:ea typeface="+mn-ea"/>
              <a:cs typeface="+mn-cs"/>
            </a:rPr>
            <a:t>見込まれることから、債務償還可能年数も長くなる可能性があるため、これらを踏まえ、公共施設マネジメントによる計画的な施設整備により、将来負担の急激な増加を緩和していく必要があります。</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1" name="直線コネクタ 10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2" name="テキスト ボックス 101"/>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3" name="直線コネクタ 10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4" name="テキスト ボックス 103"/>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5" name="直線コネクタ 10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06" name="テキスト ボックス 105"/>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7" name="直線コネクタ 10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08" name="テキスト ボックス 107"/>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9" name="直線コネクタ 10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0" name="テキスト ボックス 109"/>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1" name="直線コネクタ 11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2" name="テキスト ボックス 11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84878</xdr:rowOff>
    </xdr:from>
    <xdr:to>
      <xdr:col>76</xdr:col>
      <xdr:colOff>21589</xdr:colOff>
      <xdr:row>34</xdr:row>
      <xdr:rowOff>151342</xdr:rowOff>
    </xdr:to>
    <xdr:cxnSp macro="">
      <xdr:nvCxnSpPr>
        <xdr:cNvPr id="114" name="直線コネクタ 113"/>
        <xdr:cNvCxnSpPr/>
      </xdr:nvCxnSpPr>
      <xdr:spPr>
        <a:xfrm flipV="1">
          <a:off x="14793595" y="5485553"/>
          <a:ext cx="1269" cy="1266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5"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6" name="直線コネクタ 115"/>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31555</xdr:rowOff>
    </xdr:from>
    <xdr:ext cx="405111" cy="259045"/>
    <xdr:sp macro="" textlink="">
      <xdr:nvSpPr>
        <xdr:cNvPr id="117" name="債務償還可能年数最大値テキスト"/>
        <xdr:cNvSpPr txBox="1"/>
      </xdr:nvSpPr>
      <xdr:spPr>
        <a:xfrm>
          <a:off x="14846300" y="5260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84878</xdr:rowOff>
    </xdr:from>
    <xdr:to>
      <xdr:col>76</xdr:col>
      <xdr:colOff>111125</xdr:colOff>
      <xdr:row>27</xdr:row>
      <xdr:rowOff>84878</xdr:rowOff>
    </xdr:to>
    <xdr:cxnSp macro="">
      <xdr:nvCxnSpPr>
        <xdr:cNvPr id="118" name="直線コネクタ 117"/>
        <xdr:cNvCxnSpPr/>
      </xdr:nvCxnSpPr>
      <xdr:spPr>
        <a:xfrm>
          <a:off x="14706600" y="5485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27322</xdr:rowOff>
    </xdr:from>
    <xdr:ext cx="340478" cy="259045"/>
    <xdr:sp macro="" textlink="">
      <xdr:nvSpPr>
        <xdr:cNvPr id="119" name="債務償還可能年数平均値テキスト"/>
        <xdr:cNvSpPr txBox="1"/>
      </xdr:nvSpPr>
      <xdr:spPr>
        <a:xfrm>
          <a:off x="14846300" y="611379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4445</xdr:rowOff>
    </xdr:from>
    <xdr:to>
      <xdr:col>76</xdr:col>
      <xdr:colOff>73025</xdr:colOff>
      <xdr:row>32</xdr:row>
      <xdr:rowOff>106045</xdr:rowOff>
    </xdr:to>
    <xdr:sp macro="" textlink="">
      <xdr:nvSpPr>
        <xdr:cNvPr id="120" name="フローチャート: 判断 119"/>
        <xdr:cNvSpPr/>
      </xdr:nvSpPr>
      <xdr:spPr>
        <a:xfrm>
          <a:off x="14744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1" name="テキスト ボックス 12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2" name="テキスト ボックス 12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3" name="テキスト ボックス 12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4" name="テキスト ボックス 12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5" name="テキスト ボックス 12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83608</xdr:rowOff>
    </xdr:from>
    <xdr:to>
      <xdr:col>76</xdr:col>
      <xdr:colOff>73025</xdr:colOff>
      <xdr:row>33</xdr:row>
      <xdr:rowOff>13758</xdr:rowOff>
    </xdr:to>
    <xdr:sp macro="" textlink="">
      <xdr:nvSpPr>
        <xdr:cNvPr id="126" name="楕円 125"/>
        <xdr:cNvSpPr/>
      </xdr:nvSpPr>
      <xdr:spPr>
        <a:xfrm>
          <a:off x="14744700" y="634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62035</xdr:rowOff>
    </xdr:from>
    <xdr:ext cx="340478" cy="259045"/>
    <xdr:sp macro="" textlink="">
      <xdr:nvSpPr>
        <xdr:cNvPr id="127" name="債務償還可能年数該当値テキスト"/>
        <xdr:cNvSpPr txBox="1"/>
      </xdr:nvSpPr>
      <xdr:spPr>
        <a:xfrm>
          <a:off x="14846300" y="63199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8" name="正方形/長方形 12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9" name="正方形/長方形 12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0" name="テキスト ボックス 12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1" name="テキスト ボックス 13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2" name="テキスト ボックス 13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3" name="テキスト ボックス 13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113,473
112,387
210.32
36,959,477
36,430,410
408,981
22,863,511
36,294,565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41</xdr:row>
      <xdr:rowOff>73914</xdr:rowOff>
    </xdr:to>
    <xdr:cxnSp macro="">
      <xdr:nvCxnSpPr>
        <xdr:cNvPr id="54" name="直線コネクタ 53"/>
        <xdr:cNvCxnSpPr/>
      </xdr:nvCxnSpPr>
      <xdr:spPr>
        <a:xfrm flipV="1">
          <a:off x="4634865" y="585978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5" name="【道路】&#10;有形固定資産減価償却率最小値テキスト"/>
        <xdr:cNvSpPr txBox="1"/>
      </xdr:nvSpPr>
      <xdr:spPr>
        <a:xfrm>
          <a:off x="46736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6" name="直線コネクタ 55"/>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57" name="【道路】&#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58" name="直線コネクタ 57"/>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9" name="【道路】&#10;有形固定資産減価償却率平均値テキスト"/>
        <xdr:cNvSpPr txBox="1"/>
      </xdr:nvSpPr>
      <xdr:spPr>
        <a:xfrm>
          <a:off x="46736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109982</xdr:rowOff>
    </xdr:from>
    <xdr:to>
      <xdr:col>20</xdr:col>
      <xdr:colOff>38100</xdr:colOff>
      <xdr:row>39</xdr:row>
      <xdr:rowOff>40132</xdr:rowOff>
    </xdr:to>
    <xdr:sp macro="" textlink="">
      <xdr:nvSpPr>
        <xdr:cNvPr id="61" name="フローチャート: 判断 60"/>
        <xdr:cNvSpPr/>
      </xdr:nvSpPr>
      <xdr:spPr>
        <a:xfrm>
          <a:off x="3746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89408</xdr:rowOff>
    </xdr:from>
    <xdr:to>
      <xdr:col>15</xdr:col>
      <xdr:colOff>101600</xdr:colOff>
      <xdr:row>40</xdr:row>
      <xdr:rowOff>19558</xdr:rowOff>
    </xdr:to>
    <xdr:sp macro="" textlink="">
      <xdr:nvSpPr>
        <xdr:cNvPr id="62" name="フローチャート: 判断 61"/>
        <xdr:cNvSpPr/>
      </xdr:nvSpPr>
      <xdr:spPr>
        <a:xfrm>
          <a:off x="2857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39116</xdr:rowOff>
    </xdr:from>
    <xdr:to>
      <xdr:col>20</xdr:col>
      <xdr:colOff>38100</xdr:colOff>
      <xdr:row>41</xdr:row>
      <xdr:rowOff>140716</xdr:rowOff>
    </xdr:to>
    <xdr:sp macro="" textlink="">
      <xdr:nvSpPr>
        <xdr:cNvPr id="68" name="楕円 67"/>
        <xdr:cNvSpPr/>
      </xdr:nvSpPr>
      <xdr:spPr>
        <a:xfrm>
          <a:off x="3746500" y="706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41</xdr:row>
      <xdr:rowOff>64262</xdr:rowOff>
    </xdr:from>
    <xdr:to>
      <xdr:col>15</xdr:col>
      <xdr:colOff>101600</xdr:colOff>
      <xdr:row>41</xdr:row>
      <xdr:rowOff>165862</xdr:rowOff>
    </xdr:to>
    <xdr:sp macro="" textlink="">
      <xdr:nvSpPr>
        <xdr:cNvPr id="69" name="楕円 68"/>
        <xdr:cNvSpPr/>
      </xdr:nvSpPr>
      <xdr:spPr>
        <a:xfrm>
          <a:off x="2857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89916</xdr:rowOff>
    </xdr:from>
    <xdr:to>
      <xdr:col>19</xdr:col>
      <xdr:colOff>177800</xdr:colOff>
      <xdr:row>41</xdr:row>
      <xdr:rowOff>115062</xdr:rowOff>
    </xdr:to>
    <xdr:cxnSp macro="">
      <xdr:nvCxnSpPr>
        <xdr:cNvPr id="70" name="直線コネクタ 69"/>
        <xdr:cNvCxnSpPr/>
      </xdr:nvCxnSpPr>
      <xdr:spPr>
        <a:xfrm flipV="1">
          <a:off x="2908300" y="711936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56659</xdr:rowOff>
    </xdr:from>
    <xdr:ext cx="405111" cy="259045"/>
    <xdr:sp macro="" textlink="">
      <xdr:nvSpPr>
        <xdr:cNvPr id="71" name="n_1aveValue【道路】&#10;有形固定資産減価償却率"/>
        <xdr:cNvSpPr txBox="1"/>
      </xdr:nvSpPr>
      <xdr:spPr>
        <a:xfrm>
          <a:off x="35820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36085</xdr:rowOff>
    </xdr:from>
    <xdr:ext cx="405111" cy="259045"/>
    <xdr:sp macro="" textlink="">
      <xdr:nvSpPr>
        <xdr:cNvPr id="72" name="n_2aveValue【道路】&#10;有形固定資産減価償却率"/>
        <xdr:cNvSpPr txBox="1"/>
      </xdr:nvSpPr>
      <xdr:spPr>
        <a:xfrm>
          <a:off x="2705744" y="6551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131843</xdr:rowOff>
    </xdr:from>
    <xdr:ext cx="405111" cy="259045"/>
    <xdr:sp macro="" textlink="">
      <xdr:nvSpPr>
        <xdr:cNvPr id="73" name="n_1mainValue【道路】&#10;有形固定資産減価償却率"/>
        <xdr:cNvSpPr txBox="1"/>
      </xdr:nvSpPr>
      <xdr:spPr>
        <a:xfrm>
          <a:off x="3582044" y="7161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156989</xdr:rowOff>
    </xdr:from>
    <xdr:ext cx="405111" cy="259045"/>
    <xdr:sp macro="" textlink="">
      <xdr:nvSpPr>
        <xdr:cNvPr id="74" name="n_2mainValue【道路】&#10;有形固定資産減価償却率"/>
        <xdr:cNvSpPr txBox="1"/>
      </xdr:nvSpPr>
      <xdr:spPr>
        <a:xfrm>
          <a:off x="2705744" y="7186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8" name="テキスト ボックス 8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0" name="テキスト ボックス 8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2" name="テキスト ボックス 9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39624</xdr:rowOff>
    </xdr:from>
    <xdr:to>
      <xdr:col>54</xdr:col>
      <xdr:colOff>189865</xdr:colOff>
      <xdr:row>41</xdr:row>
      <xdr:rowOff>52791</xdr:rowOff>
    </xdr:to>
    <xdr:cxnSp macro="">
      <xdr:nvCxnSpPr>
        <xdr:cNvPr id="96" name="直線コネクタ 95"/>
        <xdr:cNvCxnSpPr/>
      </xdr:nvCxnSpPr>
      <xdr:spPr>
        <a:xfrm flipV="1">
          <a:off x="10476865" y="5697474"/>
          <a:ext cx="0" cy="1384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56618</xdr:rowOff>
    </xdr:from>
    <xdr:ext cx="469744" cy="259045"/>
    <xdr:sp macro="" textlink="">
      <xdr:nvSpPr>
        <xdr:cNvPr id="97" name="【道路】&#10;一人当たり延長最小値テキスト"/>
        <xdr:cNvSpPr txBox="1"/>
      </xdr:nvSpPr>
      <xdr:spPr>
        <a:xfrm>
          <a:off x="10515600" y="708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52791</xdr:rowOff>
    </xdr:from>
    <xdr:to>
      <xdr:col>55</xdr:col>
      <xdr:colOff>88900</xdr:colOff>
      <xdr:row>41</xdr:row>
      <xdr:rowOff>52791</xdr:rowOff>
    </xdr:to>
    <xdr:cxnSp macro="">
      <xdr:nvCxnSpPr>
        <xdr:cNvPr id="98" name="直線コネクタ 97"/>
        <xdr:cNvCxnSpPr/>
      </xdr:nvCxnSpPr>
      <xdr:spPr>
        <a:xfrm>
          <a:off x="10388600" y="708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157751</xdr:rowOff>
    </xdr:from>
    <xdr:ext cx="534377" cy="259045"/>
    <xdr:sp macro="" textlink="">
      <xdr:nvSpPr>
        <xdr:cNvPr id="99" name="【道路】&#10;一人当たり延長最大値テキスト"/>
        <xdr:cNvSpPr txBox="1"/>
      </xdr:nvSpPr>
      <xdr:spPr>
        <a:xfrm>
          <a:off x="10515600" y="547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39624</xdr:rowOff>
    </xdr:from>
    <xdr:to>
      <xdr:col>55</xdr:col>
      <xdr:colOff>88900</xdr:colOff>
      <xdr:row>33</xdr:row>
      <xdr:rowOff>39624</xdr:rowOff>
    </xdr:to>
    <xdr:cxnSp macro="">
      <xdr:nvCxnSpPr>
        <xdr:cNvPr id="100" name="直線コネクタ 99"/>
        <xdr:cNvCxnSpPr/>
      </xdr:nvCxnSpPr>
      <xdr:spPr>
        <a:xfrm>
          <a:off x="10388600" y="569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19555</xdr:rowOff>
    </xdr:from>
    <xdr:ext cx="469744" cy="259045"/>
    <xdr:sp macro="" textlink="">
      <xdr:nvSpPr>
        <xdr:cNvPr id="101" name="【道路】&#10;一人当たり延長平均値テキスト"/>
        <xdr:cNvSpPr txBox="1"/>
      </xdr:nvSpPr>
      <xdr:spPr>
        <a:xfrm>
          <a:off x="10515600" y="6534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41128</xdr:rowOff>
    </xdr:from>
    <xdr:to>
      <xdr:col>55</xdr:col>
      <xdr:colOff>50800</xdr:colOff>
      <xdr:row>38</xdr:row>
      <xdr:rowOff>142728</xdr:rowOff>
    </xdr:to>
    <xdr:sp macro="" textlink="">
      <xdr:nvSpPr>
        <xdr:cNvPr id="102" name="フローチャート: 判断 101"/>
        <xdr:cNvSpPr/>
      </xdr:nvSpPr>
      <xdr:spPr>
        <a:xfrm>
          <a:off x="10426700" y="655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89774</xdr:rowOff>
    </xdr:from>
    <xdr:to>
      <xdr:col>50</xdr:col>
      <xdr:colOff>165100</xdr:colOff>
      <xdr:row>39</xdr:row>
      <xdr:rowOff>19924</xdr:rowOff>
    </xdr:to>
    <xdr:sp macro="" textlink="">
      <xdr:nvSpPr>
        <xdr:cNvPr id="103" name="フローチャート: 判断 102"/>
        <xdr:cNvSpPr/>
      </xdr:nvSpPr>
      <xdr:spPr>
        <a:xfrm>
          <a:off x="9588500" y="660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36099</xdr:rowOff>
    </xdr:from>
    <xdr:to>
      <xdr:col>46</xdr:col>
      <xdr:colOff>38100</xdr:colOff>
      <xdr:row>38</xdr:row>
      <xdr:rowOff>137699</xdr:rowOff>
    </xdr:to>
    <xdr:sp macro="" textlink="">
      <xdr:nvSpPr>
        <xdr:cNvPr id="104" name="フローチャート: 判断 103"/>
        <xdr:cNvSpPr/>
      </xdr:nvSpPr>
      <xdr:spPr>
        <a:xfrm>
          <a:off x="8699500" y="655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67371</xdr:rowOff>
    </xdr:from>
    <xdr:to>
      <xdr:col>50</xdr:col>
      <xdr:colOff>165100</xdr:colOff>
      <xdr:row>38</xdr:row>
      <xdr:rowOff>168971</xdr:rowOff>
    </xdr:to>
    <xdr:sp macro="" textlink="">
      <xdr:nvSpPr>
        <xdr:cNvPr id="110" name="楕円 109"/>
        <xdr:cNvSpPr/>
      </xdr:nvSpPr>
      <xdr:spPr>
        <a:xfrm>
          <a:off x="9588500" y="658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72949</xdr:rowOff>
    </xdr:from>
    <xdr:to>
      <xdr:col>46</xdr:col>
      <xdr:colOff>38100</xdr:colOff>
      <xdr:row>39</xdr:row>
      <xdr:rowOff>3099</xdr:rowOff>
    </xdr:to>
    <xdr:sp macro="" textlink="">
      <xdr:nvSpPr>
        <xdr:cNvPr id="111" name="楕円 110"/>
        <xdr:cNvSpPr/>
      </xdr:nvSpPr>
      <xdr:spPr>
        <a:xfrm>
          <a:off x="8699500" y="658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118171</xdr:rowOff>
    </xdr:from>
    <xdr:to>
      <xdr:col>50</xdr:col>
      <xdr:colOff>114300</xdr:colOff>
      <xdr:row>38</xdr:row>
      <xdr:rowOff>123749</xdr:rowOff>
    </xdr:to>
    <xdr:cxnSp macro="">
      <xdr:nvCxnSpPr>
        <xdr:cNvPr id="112" name="直線コネクタ 111"/>
        <xdr:cNvCxnSpPr/>
      </xdr:nvCxnSpPr>
      <xdr:spPr>
        <a:xfrm flipV="1">
          <a:off x="8750300" y="6633271"/>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11051</xdr:rowOff>
    </xdr:from>
    <xdr:ext cx="469744" cy="259045"/>
    <xdr:sp macro="" textlink="">
      <xdr:nvSpPr>
        <xdr:cNvPr id="113" name="n_1aveValue【道路】&#10;一人当たり延長"/>
        <xdr:cNvSpPr txBox="1"/>
      </xdr:nvSpPr>
      <xdr:spPr>
        <a:xfrm>
          <a:off x="9391727" y="669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154226</xdr:rowOff>
    </xdr:from>
    <xdr:ext cx="469744" cy="259045"/>
    <xdr:sp macro="" textlink="">
      <xdr:nvSpPr>
        <xdr:cNvPr id="114" name="n_2aveValue【道路】&#10;一人当たり延長"/>
        <xdr:cNvSpPr txBox="1"/>
      </xdr:nvSpPr>
      <xdr:spPr>
        <a:xfrm>
          <a:off x="8515427" y="632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14048</xdr:rowOff>
    </xdr:from>
    <xdr:ext cx="469744" cy="259045"/>
    <xdr:sp macro="" textlink="">
      <xdr:nvSpPr>
        <xdr:cNvPr id="115" name="n_1mainValue【道路】&#10;一人当たり延長"/>
        <xdr:cNvSpPr txBox="1"/>
      </xdr:nvSpPr>
      <xdr:spPr>
        <a:xfrm>
          <a:off x="9391727" y="635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165676</xdr:rowOff>
    </xdr:from>
    <xdr:ext cx="469744" cy="259045"/>
    <xdr:sp macro="" textlink="">
      <xdr:nvSpPr>
        <xdr:cNvPr id="116" name="n_2mainValue【道路】&#10;一人当たり延長"/>
        <xdr:cNvSpPr txBox="1"/>
      </xdr:nvSpPr>
      <xdr:spPr>
        <a:xfrm>
          <a:off x="8515427" y="668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7" name="直線コネクタ 12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8" name="テキスト ボックス 12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9" name="直線コネクタ 12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0" name="テキスト ボックス 12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1" name="直線コネクタ 13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2" name="テキスト ボックス 13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3" name="直線コネクタ 13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4" name="テキスト ボックス 13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5" name="直線コネクタ 13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6" name="テキスト ボックス 13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7" name="直線コネクタ 13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8" name="テキスト ボックス 13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64</xdr:row>
      <xdr:rowOff>65315</xdr:rowOff>
    </xdr:to>
    <xdr:cxnSp macro="">
      <xdr:nvCxnSpPr>
        <xdr:cNvPr id="142" name="直線コネクタ 141"/>
        <xdr:cNvCxnSpPr/>
      </xdr:nvCxnSpPr>
      <xdr:spPr>
        <a:xfrm flipV="1">
          <a:off x="4634865"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340478" cy="259045"/>
    <xdr:sp macro="" textlink="">
      <xdr:nvSpPr>
        <xdr:cNvPr id="143" name="【橋りょう・トンネル】&#10;有形固定資産減価償却率最小値テキスト"/>
        <xdr:cNvSpPr txBox="1"/>
      </xdr:nvSpPr>
      <xdr:spPr>
        <a:xfrm>
          <a:off x="4673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44" name="直線コネクタ 143"/>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405111" cy="259045"/>
    <xdr:sp macro="" textlink="">
      <xdr:nvSpPr>
        <xdr:cNvPr id="145" name="【橋りょう・トンネル】&#10;有形固定資産減価償却率最大値テキスト"/>
        <xdr:cNvSpPr txBox="1"/>
      </xdr:nvSpPr>
      <xdr:spPr>
        <a:xfrm>
          <a:off x="4673600" y="939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46" name="直線コネクタ 145"/>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86014</xdr:rowOff>
    </xdr:from>
    <xdr:ext cx="405111" cy="259045"/>
    <xdr:sp macro="" textlink="">
      <xdr:nvSpPr>
        <xdr:cNvPr id="147" name="【橋りょう・トンネル】&#10;有形固定資産減価償却率平均値テキスト"/>
        <xdr:cNvSpPr txBox="1"/>
      </xdr:nvSpPr>
      <xdr:spPr>
        <a:xfrm>
          <a:off x="4673600" y="1003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48" name="フローチャート: 判断 147"/>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122283</xdr:rowOff>
    </xdr:from>
    <xdr:to>
      <xdr:col>20</xdr:col>
      <xdr:colOff>38100</xdr:colOff>
      <xdr:row>59</xdr:row>
      <xdr:rowOff>52433</xdr:rowOff>
    </xdr:to>
    <xdr:sp macro="" textlink="">
      <xdr:nvSpPr>
        <xdr:cNvPr id="149" name="フローチャート: 判断 148"/>
        <xdr:cNvSpPr/>
      </xdr:nvSpPr>
      <xdr:spPr>
        <a:xfrm>
          <a:off x="37465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127181</xdr:rowOff>
    </xdr:from>
    <xdr:to>
      <xdr:col>15</xdr:col>
      <xdr:colOff>101600</xdr:colOff>
      <xdr:row>59</xdr:row>
      <xdr:rowOff>57331</xdr:rowOff>
    </xdr:to>
    <xdr:sp macro="" textlink="">
      <xdr:nvSpPr>
        <xdr:cNvPr id="150" name="フローチャート: 判断 149"/>
        <xdr:cNvSpPr/>
      </xdr:nvSpPr>
      <xdr:spPr>
        <a:xfrm>
          <a:off x="2857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78196</xdr:rowOff>
    </xdr:from>
    <xdr:to>
      <xdr:col>20</xdr:col>
      <xdr:colOff>38100</xdr:colOff>
      <xdr:row>60</xdr:row>
      <xdr:rowOff>8346</xdr:rowOff>
    </xdr:to>
    <xdr:sp macro="" textlink="">
      <xdr:nvSpPr>
        <xdr:cNvPr id="156" name="楕円 155"/>
        <xdr:cNvSpPr/>
      </xdr:nvSpPr>
      <xdr:spPr>
        <a:xfrm>
          <a:off x="37465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35741</xdr:rowOff>
    </xdr:from>
    <xdr:to>
      <xdr:col>15</xdr:col>
      <xdr:colOff>101600</xdr:colOff>
      <xdr:row>59</xdr:row>
      <xdr:rowOff>137341</xdr:rowOff>
    </xdr:to>
    <xdr:sp macro="" textlink="">
      <xdr:nvSpPr>
        <xdr:cNvPr id="157" name="楕円 156"/>
        <xdr:cNvSpPr/>
      </xdr:nvSpPr>
      <xdr:spPr>
        <a:xfrm>
          <a:off x="2857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86541</xdr:rowOff>
    </xdr:from>
    <xdr:to>
      <xdr:col>19</xdr:col>
      <xdr:colOff>177800</xdr:colOff>
      <xdr:row>59</xdr:row>
      <xdr:rowOff>128996</xdr:rowOff>
    </xdr:to>
    <xdr:cxnSp macro="">
      <xdr:nvCxnSpPr>
        <xdr:cNvPr id="158" name="直線コネクタ 157"/>
        <xdr:cNvCxnSpPr/>
      </xdr:nvCxnSpPr>
      <xdr:spPr>
        <a:xfrm>
          <a:off x="2908300" y="1020209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68960</xdr:rowOff>
    </xdr:from>
    <xdr:ext cx="405111" cy="259045"/>
    <xdr:sp macro="" textlink="">
      <xdr:nvSpPr>
        <xdr:cNvPr id="159" name="n_1aveValue【橋りょう・トンネル】&#10;有形固定資産減価償却率"/>
        <xdr:cNvSpPr txBox="1"/>
      </xdr:nvSpPr>
      <xdr:spPr>
        <a:xfrm>
          <a:off x="35820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73858</xdr:rowOff>
    </xdr:from>
    <xdr:ext cx="405111" cy="259045"/>
    <xdr:sp macro="" textlink="">
      <xdr:nvSpPr>
        <xdr:cNvPr id="160" name="n_2aveValue【橋りょう・トンネル】&#10;有形固定資産減価償却率"/>
        <xdr:cNvSpPr txBox="1"/>
      </xdr:nvSpPr>
      <xdr:spPr>
        <a:xfrm>
          <a:off x="27057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170923</xdr:rowOff>
    </xdr:from>
    <xdr:ext cx="405111" cy="259045"/>
    <xdr:sp macro="" textlink="">
      <xdr:nvSpPr>
        <xdr:cNvPr id="161" name="n_1mainValue【橋りょう・トンネル】&#10;有形固定資産減価償却率"/>
        <xdr:cNvSpPr txBox="1"/>
      </xdr:nvSpPr>
      <xdr:spPr>
        <a:xfrm>
          <a:off x="35820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128468</xdr:rowOff>
    </xdr:from>
    <xdr:ext cx="405111" cy="259045"/>
    <xdr:sp macro="" textlink="">
      <xdr:nvSpPr>
        <xdr:cNvPr id="162" name="n_2mainValue【橋りょう・トンネル】&#10;有形固定資産減価償却率"/>
        <xdr:cNvSpPr txBox="1"/>
      </xdr:nvSpPr>
      <xdr:spPr>
        <a:xfrm>
          <a:off x="2705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4" name="テキスト ボックス 17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6" name="テキスト ボックス 17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8" name="テキスト ボックス 17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0" name="テキスト ボックス 17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2" name="テキスト ボックス 18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4" name="テキスト ボックス 18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94511</xdr:rowOff>
    </xdr:from>
    <xdr:to>
      <xdr:col>54</xdr:col>
      <xdr:colOff>189865</xdr:colOff>
      <xdr:row>64</xdr:row>
      <xdr:rowOff>72500</xdr:rowOff>
    </xdr:to>
    <xdr:cxnSp macro="">
      <xdr:nvCxnSpPr>
        <xdr:cNvPr id="186" name="直線コネクタ 185"/>
        <xdr:cNvCxnSpPr/>
      </xdr:nvCxnSpPr>
      <xdr:spPr>
        <a:xfrm flipV="1">
          <a:off x="10476865" y="9524261"/>
          <a:ext cx="0" cy="152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76327</xdr:rowOff>
    </xdr:from>
    <xdr:ext cx="378565" cy="259045"/>
    <xdr:sp macro="" textlink="">
      <xdr:nvSpPr>
        <xdr:cNvPr id="187" name="【橋りょう・トンネル】&#10;一人当たり有形固定資産（償却資産）額最小値テキスト"/>
        <xdr:cNvSpPr txBox="1"/>
      </xdr:nvSpPr>
      <xdr:spPr>
        <a:xfrm>
          <a:off x="10515600" y="11049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72500</xdr:rowOff>
    </xdr:from>
    <xdr:to>
      <xdr:col>55</xdr:col>
      <xdr:colOff>88900</xdr:colOff>
      <xdr:row>64</xdr:row>
      <xdr:rowOff>72500</xdr:rowOff>
    </xdr:to>
    <xdr:cxnSp macro="">
      <xdr:nvCxnSpPr>
        <xdr:cNvPr id="188" name="直線コネクタ 187"/>
        <xdr:cNvCxnSpPr/>
      </xdr:nvCxnSpPr>
      <xdr:spPr>
        <a:xfrm>
          <a:off x="10388600" y="1104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41188</xdr:rowOff>
    </xdr:from>
    <xdr:ext cx="599010" cy="259045"/>
    <xdr:sp macro="" textlink="">
      <xdr:nvSpPr>
        <xdr:cNvPr id="189" name="【橋りょう・トンネル】&#10;一人当たり有形固定資産（償却資産）額最大値テキスト"/>
        <xdr:cNvSpPr txBox="1"/>
      </xdr:nvSpPr>
      <xdr:spPr>
        <a:xfrm>
          <a:off x="10515600" y="929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94511</xdr:rowOff>
    </xdr:from>
    <xdr:to>
      <xdr:col>55</xdr:col>
      <xdr:colOff>88900</xdr:colOff>
      <xdr:row>55</xdr:row>
      <xdr:rowOff>94511</xdr:rowOff>
    </xdr:to>
    <xdr:cxnSp macro="">
      <xdr:nvCxnSpPr>
        <xdr:cNvPr id="190" name="直線コネクタ 189"/>
        <xdr:cNvCxnSpPr/>
      </xdr:nvCxnSpPr>
      <xdr:spPr>
        <a:xfrm>
          <a:off x="10388600" y="952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87525</xdr:rowOff>
    </xdr:from>
    <xdr:ext cx="599010" cy="259045"/>
    <xdr:sp macro="" textlink="">
      <xdr:nvSpPr>
        <xdr:cNvPr id="191" name="【橋りょう・トンネル】&#10;一人当たり有形固定資産（償却資産）額平均値テキスト"/>
        <xdr:cNvSpPr txBox="1"/>
      </xdr:nvSpPr>
      <xdr:spPr>
        <a:xfrm>
          <a:off x="10515600" y="1054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109098</xdr:rowOff>
    </xdr:from>
    <xdr:to>
      <xdr:col>55</xdr:col>
      <xdr:colOff>50800</xdr:colOff>
      <xdr:row>62</xdr:row>
      <xdr:rowOff>39248</xdr:rowOff>
    </xdr:to>
    <xdr:sp macro="" textlink="">
      <xdr:nvSpPr>
        <xdr:cNvPr id="192" name="フローチャート: 判断 191"/>
        <xdr:cNvSpPr/>
      </xdr:nvSpPr>
      <xdr:spPr>
        <a:xfrm>
          <a:off x="10426700" y="1056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4403</xdr:rowOff>
    </xdr:from>
    <xdr:to>
      <xdr:col>50</xdr:col>
      <xdr:colOff>165100</xdr:colOff>
      <xdr:row>62</xdr:row>
      <xdr:rowOff>106003</xdr:rowOff>
    </xdr:to>
    <xdr:sp macro="" textlink="">
      <xdr:nvSpPr>
        <xdr:cNvPr id="193" name="フローチャート: 判断 192"/>
        <xdr:cNvSpPr/>
      </xdr:nvSpPr>
      <xdr:spPr>
        <a:xfrm>
          <a:off x="9588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43467</xdr:rowOff>
    </xdr:from>
    <xdr:to>
      <xdr:col>46</xdr:col>
      <xdr:colOff>38100</xdr:colOff>
      <xdr:row>62</xdr:row>
      <xdr:rowOff>145067</xdr:rowOff>
    </xdr:to>
    <xdr:sp macro="" textlink="">
      <xdr:nvSpPr>
        <xdr:cNvPr id="194" name="フローチャート: 判断 193"/>
        <xdr:cNvSpPr/>
      </xdr:nvSpPr>
      <xdr:spPr>
        <a:xfrm>
          <a:off x="8699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157855</xdr:rowOff>
    </xdr:from>
    <xdr:to>
      <xdr:col>50</xdr:col>
      <xdr:colOff>165100</xdr:colOff>
      <xdr:row>64</xdr:row>
      <xdr:rowOff>88005</xdr:rowOff>
    </xdr:to>
    <xdr:sp macro="" textlink="">
      <xdr:nvSpPr>
        <xdr:cNvPr id="200" name="楕円 199"/>
        <xdr:cNvSpPr/>
      </xdr:nvSpPr>
      <xdr:spPr>
        <a:xfrm>
          <a:off x="9588500" y="1095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161334</xdr:rowOff>
    </xdr:from>
    <xdr:to>
      <xdr:col>46</xdr:col>
      <xdr:colOff>38100</xdr:colOff>
      <xdr:row>64</xdr:row>
      <xdr:rowOff>91484</xdr:rowOff>
    </xdr:to>
    <xdr:sp macro="" textlink="">
      <xdr:nvSpPr>
        <xdr:cNvPr id="201" name="楕円 200"/>
        <xdr:cNvSpPr/>
      </xdr:nvSpPr>
      <xdr:spPr>
        <a:xfrm>
          <a:off x="8699500" y="1096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37205</xdr:rowOff>
    </xdr:from>
    <xdr:to>
      <xdr:col>50</xdr:col>
      <xdr:colOff>114300</xdr:colOff>
      <xdr:row>64</xdr:row>
      <xdr:rowOff>40684</xdr:rowOff>
    </xdr:to>
    <xdr:cxnSp macro="">
      <xdr:nvCxnSpPr>
        <xdr:cNvPr id="202" name="直線コネクタ 201"/>
        <xdr:cNvCxnSpPr/>
      </xdr:nvCxnSpPr>
      <xdr:spPr>
        <a:xfrm flipV="1">
          <a:off x="8750300" y="11010005"/>
          <a:ext cx="889000" cy="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122530</xdr:rowOff>
    </xdr:from>
    <xdr:ext cx="534377" cy="259045"/>
    <xdr:sp macro="" textlink="">
      <xdr:nvSpPr>
        <xdr:cNvPr id="203" name="n_1aveValue【橋りょう・トンネル】&#10;一人当たり有形固定資産（償却資産）額"/>
        <xdr:cNvSpPr txBox="1"/>
      </xdr:nvSpPr>
      <xdr:spPr>
        <a:xfrm>
          <a:off x="93594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161594</xdr:rowOff>
    </xdr:from>
    <xdr:ext cx="534377" cy="259045"/>
    <xdr:sp macro="" textlink="">
      <xdr:nvSpPr>
        <xdr:cNvPr id="204" name="n_2aveValue【橋りょう・トンネル】&#10;一人当たり有形固定資産（償却資産）額"/>
        <xdr:cNvSpPr txBox="1"/>
      </xdr:nvSpPr>
      <xdr:spPr>
        <a:xfrm>
          <a:off x="84831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79132</xdr:rowOff>
    </xdr:from>
    <xdr:ext cx="534377" cy="259045"/>
    <xdr:sp macro="" textlink="">
      <xdr:nvSpPr>
        <xdr:cNvPr id="205" name="n_1mainValue【橋りょう・トンネル】&#10;一人当たり有形固定資産（償却資産）額"/>
        <xdr:cNvSpPr txBox="1"/>
      </xdr:nvSpPr>
      <xdr:spPr>
        <a:xfrm>
          <a:off x="9359411" y="1105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82611</xdr:rowOff>
    </xdr:from>
    <xdr:ext cx="469744" cy="259045"/>
    <xdr:sp macro="" textlink="">
      <xdr:nvSpPr>
        <xdr:cNvPr id="206" name="n_2mainValue【橋りょう・トンネル】&#10;一人当たり有形固定資産（償却資産）額"/>
        <xdr:cNvSpPr txBox="1"/>
      </xdr:nvSpPr>
      <xdr:spPr>
        <a:xfrm>
          <a:off x="8515428" y="1105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8" name="直線コネクタ 21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9" name="テキスト ボックス 21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0" name="直線コネクタ 21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1" name="テキスト ボックス 22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2" name="直線コネクタ 22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3" name="テキスト ボックス 22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4" name="直線コネクタ 22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5" name="テキスト ボックス 22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6" name="直線コネクタ 22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7" name="テキスト ボックス 22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9" name="テキスト ボックス 22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45720</xdr:rowOff>
    </xdr:from>
    <xdr:to>
      <xdr:col>24</xdr:col>
      <xdr:colOff>62865</xdr:colOff>
      <xdr:row>86</xdr:row>
      <xdr:rowOff>55245</xdr:rowOff>
    </xdr:to>
    <xdr:cxnSp macro="">
      <xdr:nvCxnSpPr>
        <xdr:cNvPr id="231" name="直線コネクタ 230"/>
        <xdr:cNvCxnSpPr/>
      </xdr:nvCxnSpPr>
      <xdr:spPr>
        <a:xfrm flipV="1">
          <a:off x="4634865" y="1359027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32" name="【公営住宅】&#10;有形固定資産減価償却率最小値テキスト"/>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33" name="直線コネクタ 232"/>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163847</xdr:rowOff>
    </xdr:from>
    <xdr:ext cx="405111" cy="259045"/>
    <xdr:sp macro="" textlink="">
      <xdr:nvSpPr>
        <xdr:cNvPr id="234" name="【公営住宅】&#10;有形固定資産減価償却率最大値テキスト"/>
        <xdr:cNvSpPr txBox="1"/>
      </xdr:nvSpPr>
      <xdr:spPr>
        <a:xfrm>
          <a:off x="46736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45720</xdr:rowOff>
    </xdr:from>
    <xdr:to>
      <xdr:col>24</xdr:col>
      <xdr:colOff>152400</xdr:colOff>
      <xdr:row>79</xdr:row>
      <xdr:rowOff>45720</xdr:rowOff>
    </xdr:to>
    <xdr:cxnSp macro="">
      <xdr:nvCxnSpPr>
        <xdr:cNvPr id="235" name="直線コネクタ 234"/>
        <xdr:cNvCxnSpPr/>
      </xdr:nvCxnSpPr>
      <xdr:spPr>
        <a:xfrm>
          <a:off x="4546600" y="1359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24782</xdr:rowOff>
    </xdr:from>
    <xdr:ext cx="405111" cy="259045"/>
    <xdr:sp macro="" textlink="">
      <xdr:nvSpPr>
        <xdr:cNvPr id="236" name="【公営住宅】&#10;有形固定資産減価償却率平均値テキスト"/>
        <xdr:cNvSpPr txBox="1"/>
      </xdr:nvSpPr>
      <xdr:spPr>
        <a:xfrm>
          <a:off x="4673600" y="13912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46355</xdr:rowOff>
    </xdr:from>
    <xdr:to>
      <xdr:col>24</xdr:col>
      <xdr:colOff>114300</xdr:colOff>
      <xdr:row>81</xdr:row>
      <xdr:rowOff>147955</xdr:rowOff>
    </xdr:to>
    <xdr:sp macro="" textlink="">
      <xdr:nvSpPr>
        <xdr:cNvPr id="237" name="フローチャート: 判断 236"/>
        <xdr:cNvSpPr/>
      </xdr:nvSpPr>
      <xdr:spPr>
        <a:xfrm>
          <a:off x="45847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38" name="フローチャート: 判断 237"/>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93980</xdr:rowOff>
    </xdr:from>
    <xdr:to>
      <xdr:col>15</xdr:col>
      <xdr:colOff>101600</xdr:colOff>
      <xdr:row>82</xdr:row>
      <xdr:rowOff>24130</xdr:rowOff>
    </xdr:to>
    <xdr:sp macro="" textlink="">
      <xdr:nvSpPr>
        <xdr:cNvPr id="239" name="フローチャート: 判断 238"/>
        <xdr:cNvSpPr/>
      </xdr:nvSpPr>
      <xdr:spPr>
        <a:xfrm>
          <a:off x="2857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111125</xdr:rowOff>
    </xdr:from>
    <xdr:to>
      <xdr:col>20</xdr:col>
      <xdr:colOff>38100</xdr:colOff>
      <xdr:row>85</xdr:row>
      <xdr:rowOff>41275</xdr:rowOff>
    </xdr:to>
    <xdr:sp macro="" textlink="">
      <xdr:nvSpPr>
        <xdr:cNvPr id="245" name="楕円 244"/>
        <xdr:cNvSpPr/>
      </xdr:nvSpPr>
      <xdr:spPr>
        <a:xfrm>
          <a:off x="3746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149225</xdr:rowOff>
    </xdr:from>
    <xdr:to>
      <xdr:col>15</xdr:col>
      <xdr:colOff>101600</xdr:colOff>
      <xdr:row>85</xdr:row>
      <xdr:rowOff>79375</xdr:rowOff>
    </xdr:to>
    <xdr:sp macro="" textlink="">
      <xdr:nvSpPr>
        <xdr:cNvPr id="246" name="楕円 245"/>
        <xdr:cNvSpPr/>
      </xdr:nvSpPr>
      <xdr:spPr>
        <a:xfrm>
          <a:off x="2857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161925</xdr:rowOff>
    </xdr:from>
    <xdr:to>
      <xdr:col>19</xdr:col>
      <xdr:colOff>177800</xdr:colOff>
      <xdr:row>85</xdr:row>
      <xdr:rowOff>28575</xdr:rowOff>
    </xdr:to>
    <xdr:cxnSp macro="">
      <xdr:nvCxnSpPr>
        <xdr:cNvPr id="247" name="直線コネクタ 246"/>
        <xdr:cNvCxnSpPr/>
      </xdr:nvCxnSpPr>
      <xdr:spPr>
        <a:xfrm flipV="1">
          <a:off x="2908300" y="145637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36847</xdr:rowOff>
    </xdr:from>
    <xdr:ext cx="405111" cy="259045"/>
    <xdr:sp macro="" textlink="">
      <xdr:nvSpPr>
        <xdr:cNvPr id="248" name="n_1aveValue【公営住宅】&#10;有形固定資産減価償却率"/>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40657</xdr:rowOff>
    </xdr:from>
    <xdr:ext cx="405111" cy="259045"/>
    <xdr:sp macro="" textlink="">
      <xdr:nvSpPr>
        <xdr:cNvPr id="249" name="n_2aveValue【公営住宅】&#10;有形固定資産減価償却率"/>
        <xdr:cNvSpPr txBox="1"/>
      </xdr:nvSpPr>
      <xdr:spPr>
        <a:xfrm>
          <a:off x="2705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32402</xdr:rowOff>
    </xdr:from>
    <xdr:ext cx="405111" cy="259045"/>
    <xdr:sp macro="" textlink="">
      <xdr:nvSpPr>
        <xdr:cNvPr id="250" name="n_1mainValue【公営住宅】&#10;有形固定資産減価償却率"/>
        <xdr:cNvSpPr txBox="1"/>
      </xdr:nvSpPr>
      <xdr:spPr>
        <a:xfrm>
          <a:off x="3582044" y="1460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70502</xdr:rowOff>
    </xdr:from>
    <xdr:ext cx="405111" cy="259045"/>
    <xdr:sp macro="" textlink="">
      <xdr:nvSpPr>
        <xdr:cNvPr id="251" name="n_2mainValue【公営住宅】&#10;有形固定資産減価償却率"/>
        <xdr:cNvSpPr txBox="1"/>
      </xdr:nvSpPr>
      <xdr:spPr>
        <a:xfrm>
          <a:off x="2705744"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62" name="直線コネクタ 261"/>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63" name="テキスト ボックス 262"/>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4" name="直線コネクタ 26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5" name="テキスト ボックス 26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66" name="直線コネクタ 265"/>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67" name="テキスト ボックス 266"/>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8" name="直線コネクタ 26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9" name="テキスト ボックス 26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18098</xdr:rowOff>
    </xdr:from>
    <xdr:to>
      <xdr:col>54</xdr:col>
      <xdr:colOff>189865</xdr:colOff>
      <xdr:row>85</xdr:row>
      <xdr:rowOff>88964</xdr:rowOff>
    </xdr:to>
    <xdr:cxnSp macro="">
      <xdr:nvCxnSpPr>
        <xdr:cNvPr id="271" name="直線コネクタ 270"/>
        <xdr:cNvCxnSpPr/>
      </xdr:nvCxnSpPr>
      <xdr:spPr>
        <a:xfrm flipV="1">
          <a:off x="10476865" y="13391198"/>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92791</xdr:rowOff>
    </xdr:from>
    <xdr:ext cx="469744" cy="259045"/>
    <xdr:sp macro="" textlink="">
      <xdr:nvSpPr>
        <xdr:cNvPr id="272" name="【公営住宅】&#10;一人当たり面積最小値テキスト"/>
        <xdr:cNvSpPr txBox="1"/>
      </xdr:nvSpPr>
      <xdr:spPr>
        <a:xfrm>
          <a:off x="10515600" y="1466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88964</xdr:rowOff>
    </xdr:from>
    <xdr:to>
      <xdr:col>55</xdr:col>
      <xdr:colOff>88900</xdr:colOff>
      <xdr:row>85</xdr:row>
      <xdr:rowOff>88964</xdr:rowOff>
    </xdr:to>
    <xdr:cxnSp macro="">
      <xdr:nvCxnSpPr>
        <xdr:cNvPr id="273" name="直線コネクタ 272"/>
        <xdr:cNvCxnSpPr/>
      </xdr:nvCxnSpPr>
      <xdr:spPr>
        <a:xfrm>
          <a:off x="10388600" y="146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136225</xdr:rowOff>
    </xdr:from>
    <xdr:ext cx="469744" cy="259045"/>
    <xdr:sp macro="" textlink="">
      <xdr:nvSpPr>
        <xdr:cNvPr id="274" name="【公営住宅】&#10;一人当たり面積最大値テキスト"/>
        <xdr:cNvSpPr txBox="1"/>
      </xdr:nvSpPr>
      <xdr:spPr>
        <a:xfrm>
          <a:off x="10515600" y="131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18098</xdr:rowOff>
    </xdr:from>
    <xdr:to>
      <xdr:col>55</xdr:col>
      <xdr:colOff>88900</xdr:colOff>
      <xdr:row>78</xdr:row>
      <xdr:rowOff>18098</xdr:rowOff>
    </xdr:to>
    <xdr:cxnSp macro="">
      <xdr:nvCxnSpPr>
        <xdr:cNvPr id="275" name="直線コネクタ 274"/>
        <xdr:cNvCxnSpPr/>
      </xdr:nvCxnSpPr>
      <xdr:spPr>
        <a:xfrm>
          <a:off x="10388600" y="1339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98886</xdr:rowOff>
    </xdr:from>
    <xdr:ext cx="469744" cy="259045"/>
    <xdr:sp macro="" textlink="">
      <xdr:nvSpPr>
        <xdr:cNvPr id="276" name="【公営住宅】&#10;一人当たり面積平均値テキスト"/>
        <xdr:cNvSpPr txBox="1"/>
      </xdr:nvSpPr>
      <xdr:spPr>
        <a:xfrm>
          <a:off x="10515600" y="14329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120459</xdr:rowOff>
    </xdr:from>
    <xdr:to>
      <xdr:col>55</xdr:col>
      <xdr:colOff>50800</xdr:colOff>
      <xdr:row>84</xdr:row>
      <xdr:rowOff>50609</xdr:rowOff>
    </xdr:to>
    <xdr:sp macro="" textlink="">
      <xdr:nvSpPr>
        <xdr:cNvPr id="277" name="フローチャート: 判断 276"/>
        <xdr:cNvSpPr/>
      </xdr:nvSpPr>
      <xdr:spPr>
        <a:xfrm>
          <a:off x="10426700" y="1435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143890</xdr:rowOff>
    </xdr:from>
    <xdr:to>
      <xdr:col>50</xdr:col>
      <xdr:colOff>165100</xdr:colOff>
      <xdr:row>84</xdr:row>
      <xdr:rowOff>74040</xdr:rowOff>
    </xdr:to>
    <xdr:sp macro="" textlink="">
      <xdr:nvSpPr>
        <xdr:cNvPr id="278" name="フローチャート: 判断 277"/>
        <xdr:cNvSpPr/>
      </xdr:nvSpPr>
      <xdr:spPr>
        <a:xfrm>
          <a:off x="9588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163894</xdr:rowOff>
    </xdr:from>
    <xdr:to>
      <xdr:col>46</xdr:col>
      <xdr:colOff>38100</xdr:colOff>
      <xdr:row>84</xdr:row>
      <xdr:rowOff>94044</xdr:rowOff>
    </xdr:to>
    <xdr:sp macro="" textlink="">
      <xdr:nvSpPr>
        <xdr:cNvPr id="279" name="フローチャート: 判断 278"/>
        <xdr:cNvSpPr/>
      </xdr:nvSpPr>
      <xdr:spPr>
        <a:xfrm>
          <a:off x="8699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0" name="テキスト ボックス 27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1" name="テキスト ボックス 28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2" name="テキスト ボックス 28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3" name="テキスト ボックス 28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4" name="テキスト ボックス 28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93027</xdr:rowOff>
    </xdr:from>
    <xdr:to>
      <xdr:col>50</xdr:col>
      <xdr:colOff>165100</xdr:colOff>
      <xdr:row>85</xdr:row>
      <xdr:rowOff>23177</xdr:rowOff>
    </xdr:to>
    <xdr:sp macro="" textlink="">
      <xdr:nvSpPr>
        <xdr:cNvPr id="285" name="楕円 284"/>
        <xdr:cNvSpPr/>
      </xdr:nvSpPr>
      <xdr:spPr>
        <a:xfrm>
          <a:off x="9588500" y="1449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93599</xdr:rowOff>
    </xdr:from>
    <xdr:to>
      <xdr:col>46</xdr:col>
      <xdr:colOff>38100</xdr:colOff>
      <xdr:row>85</xdr:row>
      <xdr:rowOff>23749</xdr:rowOff>
    </xdr:to>
    <xdr:sp macro="" textlink="">
      <xdr:nvSpPr>
        <xdr:cNvPr id="286" name="楕円 285"/>
        <xdr:cNvSpPr/>
      </xdr:nvSpPr>
      <xdr:spPr>
        <a:xfrm>
          <a:off x="8699500" y="1449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143827</xdr:rowOff>
    </xdr:from>
    <xdr:to>
      <xdr:col>50</xdr:col>
      <xdr:colOff>114300</xdr:colOff>
      <xdr:row>84</xdr:row>
      <xdr:rowOff>144399</xdr:rowOff>
    </xdr:to>
    <xdr:cxnSp macro="">
      <xdr:nvCxnSpPr>
        <xdr:cNvPr id="287" name="直線コネクタ 286"/>
        <xdr:cNvCxnSpPr/>
      </xdr:nvCxnSpPr>
      <xdr:spPr>
        <a:xfrm flipV="1">
          <a:off x="8750300" y="1454562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90567</xdr:rowOff>
    </xdr:from>
    <xdr:ext cx="469744" cy="259045"/>
    <xdr:sp macro="" textlink="">
      <xdr:nvSpPr>
        <xdr:cNvPr id="288" name="n_1aveValue【公営住宅】&#10;一人当たり面積"/>
        <xdr:cNvSpPr txBox="1"/>
      </xdr:nvSpPr>
      <xdr:spPr>
        <a:xfrm>
          <a:off x="93917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110571</xdr:rowOff>
    </xdr:from>
    <xdr:ext cx="469744" cy="259045"/>
    <xdr:sp macro="" textlink="">
      <xdr:nvSpPr>
        <xdr:cNvPr id="289" name="n_2aveValue【公営住宅】&#10;一人当たり面積"/>
        <xdr:cNvSpPr txBox="1"/>
      </xdr:nvSpPr>
      <xdr:spPr>
        <a:xfrm>
          <a:off x="8515427" y="1416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14304</xdr:rowOff>
    </xdr:from>
    <xdr:ext cx="469744" cy="259045"/>
    <xdr:sp macro="" textlink="">
      <xdr:nvSpPr>
        <xdr:cNvPr id="290" name="n_1mainValue【公営住宅】&#10;一人当たり面積"/>
        <xdr:cNvSpPr txBox="1"/>
      </xdr:nvSpPr>
      <xdr:spPr>
        <a:xfrm>
          <a:off x="9391727" y="1458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14876</xdr:rowOff>
    </xdr:from>
    <xdr:ext cx="469744" cy="259045"/>
    <xdr:sp macro="" textlink="">
      <xdr:nvSpPr>
        <xdr:cNvPr id="291" name="n_2mainValue【公営住宅】&#10;一人当たり面積"/>
        <xdr:cNvSpPr txBox="1"/>
      </xdr:nvSpPr>
      <xdr:spPr>
        <a:xfrm>
          <a:off x="8515427" y="1458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2" name="正方形/長方形 29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3" name="正方形/長方形 29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4" name="正方形/長方形 29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5" name="正方形/長方形 29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6" name="正方形/長方形 29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7" name="正方形/長方形 29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8" name="正方形/長方形 29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正方形/長方形 29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0" name="正方形/長方形 2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1" name="正方形/長方形 3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2" name="正方形/長方形 3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3" name="正方形/長方形 3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4" name="正方形/長方形 3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5" name="正方形/長方形 3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6" name="正方形/長方形 3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7" name="正方形/長方形 30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8" name="正方形/長方形 30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9" name="正方形/長方形 30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0" name="正方形/長方形 30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1" name="正方形/長方形 31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2" name="正方形/長方形 31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3" name="正方形/長方形 31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4" name="正方形/長方形 31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5" name="正方形/長方形 31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6" name="テキスト ボックス 31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7" name="直線コネクタ 31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18" name="テキスト ボックス 31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9" name="直線コネクタ 31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0" name="テキスト ボックス 31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1" name="直線コネクタ 32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2" name="テキスト ボックス 32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3" name="直線コネクタ 32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4" name="テキスト ボックス 32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25" name="直線コネクタ 32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26" name="テキスト ボックス 32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27" name="直線コネクタ 32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28" name="テキスト ボックス 32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9" name="直線コネクタ 32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0" name="テキスト ボックス 32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112395</xdr:rowOff>
    </xdr:from>
    <xdr:to>
      <xdr:col>85</xdr:col>
      <xdr:colOff>126364</xdr:colOff>
      <xdr:row>42</xdr:row>
      <xdr:rowOff>57150</xdr:rowOff>
    </xdr:to>
    <xdr:cxnSp macro="">
      <xdr:nvCxnSpPr>
        <xdr:cNvPr id="332" name="直線コネクタ 331"/>
        <xdr:cNvCxnSpPr/>
      </xdr:nvCxnSpPr>
      <xdr:spPr>
        <a:xfrm flipV="1">
          <a:off x="16318864" y="594169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60977</xdr:rowOff>
    </xdr:from>
    <xdr:ext cx="405111" cy="259045"/>
    <xdr:sp macro="" textlink="">
      <xdr:nvSpPr>
        <xdr:cNvPr id="333" name="【認定こども園・幼稚園・保育所】&#10;有形固定資産減価償却率最小値テキスト"/>
        <xdr:cNvSpPr txBox="1"/>
      </xdr:nvSpPr>
      <xdr:spPr>
        <a:xfrm>
          <a:off x="16357600"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57150</xdr:rowOff>
    </xdr:from>
    <xdr:to>
      <xdr:col>86</xdr:col>
      <xdr:colOff>25400</xdr:colOff>
      <xdr:row>42</xdr:row>
      <xdr:rowOff>57150</xdr:rowOff>
    </xdr:to>
    <xdr:cxnSp macro="">
      <xdr:nvCxnSpPr>
        <xdr:cNvPr id="334" name="直線コネクタ 333"/>
        <xdr:cNvCxnSpPr/>
      </xdr:nvCxnSpPr>
      <xdr:spPr>
        <a:xfrm>
          <a:off x="16230600" y="725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59072</xdr:rowOff>
    </xdr:from>
    <xdr:ext cx="405111" cy="259045"/>
    <xdr:sp macro="" textlink="">
      <xdr:nvSpPr>
        <xdr:cNvPr id="335" name="【認定こども園・幼稚園・保育所】&#10;有形固定資産減価償却率最大値テキスト"/>
        <xdr:cNvSpPr txBox="1"/>
      </xdr:nvSpPr>
      <xdr:spPr>
        <a:xfrm>
          <a:off x="16357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112395</xdr:rowOff>
    </xdr:from>
    <xdr:to>
      <xdr:col>86</xdr:col>
      <xdr:colOff>25400</xdr:colOff>
      <xdr:row>34</xdr:row>
      <xdr:rowOff>112395</xdr:rowOff>
    </xdr:to>
    <xdr:cxnSp macro="">
      <xdr:nvCxnSpPr>
        <xdr:cNvPr id="336" name="直線コネクタ 335"/>
        <xdr:cNvCxnSpPr/>
      </xdr:nvCxnSpPr>
      <xdr:spPr>
        <a:xfrm>
          <a:off x="16230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7637</xdr:rowOff>
    </xdr:from>
    <xdr:ext cx="405111" cy="259045"/>
    <xdr:sp macro="" textlink="">
      <xdr:nvSpPr>
        <xdr:cNvPr id="337" name="【認定こども園・幼稚園・保育所】&#10;有形固定資産減価償却率平均値テキスト"/>
        <xdr:cNvSpPr txBox="1"/>
      </xdr:nvSpPr>
      <xdr:spPr>
        <a:xfrm>
          <a:off x="16357600" y="6522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29210</xdr:rowOff>
    </xdr:from>
    <xdr:to>
      <xdr:col>85</xdr:col>
      <xdr:colOff>177800</xdr:colOff>
      <xdr:row>38</xdr:row>
      <xdr:rowOff>130810</xdr:rowOff>
    </xdr:to>
    <xdr:sp macro="" textlink="">
      <xdr:nvSpPr>
        <xdr:cNvPr id="338" name="フローチャート: 判断 337"/>
        <xdr:cNvSpPr/>
      </xdr:nvSpPr>
      <xdr:spPr>
        <a:xfrm>
          <a:off x="16268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158750</xdr:rowOff>
    </xdr:from>
    <xdr:to>
      <xdr:col>81</xdr:col>
      <xdr:colOff>101600</xdr:colOff>
      <xdr:row>38</xdr:row>
      <xdr:rowOff>88900</xdr:rowOff>
    </xdr:to>
    <xdr:sp macro="" textlink="">
      <xdr:nvSpPr>
        <xdr:cNvPr id="339" name="フローチャート: 判断 338"/>
        <xdr:cNvSpPr/>
      </xdr:nvSpPr>
      <xdr:spPr>
        <a:xfrm>
          <a:off x="15430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53975</xdr:rowOff>
    </xdr:from>
    <xdr:to>
      <xdr:col>76</xdr:col>
      <xdr:colOff>165100</xdr:colOff>
      <xdr:row>38</xdr:row>
      <xdr:rowOff>155575</xdr:rowOff>
    </xdr:to>
    <xdr:sp macro="" textlink="">
      <xdr:nvSpPr>
        <xdr:cNvPr id="340" name="フローチャート: 判断 339"/>
        <xdr:cNvSpPr/>
      </xdr:nvSpPr>
      <xdr:spPr>
        <a:xfrm>
          <a:off x="14541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1" name="テキスト ボックス 34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2" name="テキスト ボックス 34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3" name="テキスト ボックス 34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4" name="テキスト ボックス 34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5" name="テキスト ボックス 34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8255</xdr:rowOff>
    </xdr:from>
    <xdr:to>
      <xdr:col>81</xdr:col>
      <xdr:colOff>101600</xdr:colOff>
      <xdr:row>36</xdr:row>
      <xdr:rowOff>109855</xdr:rowOff>
    </xdr:to>
    <xdr:sp macro="" textlink="">
      <xdr:nvSpPr>
        <xdr:cNvPr id="346" name="楕円 345"/>
        <xdr:cNvSpPr/>
      </xdr:nvSpPr>
      <xdr:spPr>
        <a:xfrm>
          <a:off x="15430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46355</xdr:rowOff>
    </xdr:from>
    <xdr:to>
      <xdr:col>76</xdr:col>
      <xdr:colOff>165100</xdr:colOff>
      <xdr:row>36</xdr:row>
      <xdr:rowOff>147955</xdr:rowOff>
    </xdr:to>
    <xdr:sp macro="" textlink="">
      <xdr:nvSpPr>
        <xdr:cNvPr id="347" name="楕円 346"/>
        <xdr:cNvSpPr/>
      </xdr:nvSpPr>
      <xdr:spPr>
        <a:xfrm>
          <a:off x="14541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59055</xdr:rowOff>
    </xdr:from>
    <xdr:to>
      <xdr:col>81</xdr:col>
      <xdr:colOff>50800</xdr:colOff>
      <xdr:row>36</xdr:row>
      <xdr:rowOff>97155</xdr:rowOff>
    </xdr:to>
    <xdr:cxnSp macro="">
      <xdr:nvCxnSpPr>
        <xdr:cNvPr id="348" name="直線コネクタ 347"/>
        <xdr:cNvCxnSpPr/>
      </xdr:nvCxnSpPr>
      <xdr:spPr>
        <a:xfrm flipV="1">
          <a:off x="14592300" y="62312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80027</xdr:rowOff>
    </xdr:from>
    <xdr:ext cx="405111" cy="259045"/>
    <xdr:sp macro="" textlink="">
      <xdr:nvSpPr>
        <xdr:cNvPr id="349" name="n_1aveValue【認定こども園・幼稚園・保育所】&#10;有形固定資産減価償却率"/>
        <xdr:cNvSpPr txBox="1"/>
      </xdr:nvSpPr>
      <xdr:spPr>
        <a:xfrm>
          <a:off x="152660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146702</xdr:rowOff>
    </xdr:from>
    <xdr:ext cx="405111" cy="259045"/>
    <xdr:sp macro="" textlink="">
      <xdr:nvSpPr>
        <xdr:cNvPr id="350" name="n_2aveValue【認定こども園・幼稚園・保育所】&#10;有形固定資産減価償却率"/>
        <xdr:cNvSpPr txBox="1"/>
      </xdr:nvSpPr>
      <xdr:spPr>
        <a:xfrm>
          <a:off x="14389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126382</xdr:rowOff>
    </xdr:from>
    <xdr:ext cx="405111" cy="259045"/>
    <xdr:sp macro="" textlink="">
      <xdr:nvSpPr>
        <xdr:cNvPr id="351" name="n_1mainValue【認定こども園・幼稚園・保育所】&#10;有形固定資産減価償却率"/>
        <xdr:cNvSpPr txBox="1"/>
      </xdr:nvSpPr>
      <xdr:spPr>
        <a:xfrm>
          <a:off x="152660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164482</xdr:rowOff>
    </xdr:from>
    <xdr:ext cx="405111" cy="259045"/>
    <xdr:sp macro="" textlink="">
      <xdr:nvSpPr>
        <xdr:cNvPr id="352" name="n_2mainValue【認定こども園・幼稚園・保育所】&#10;有形固定資産減価償却率"/>
        <xdr:cNvSpPr txBox="1"/>
      </xdr:nvSpPr>
      <xdr:spPr>
        <a:xfrm>
          <a:off x="143897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4" name="テキスト ボックス 36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6" name="テキスト ボックス 36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8" name="テキスト ボックス 36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0" name="テキスト ボックス 36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5334</xdr:rowOff>
    </xdr:from>
    <xdr:to>
      <xdr:col>116</xdr:col>
      <xdr:colOff>62864</xdr:colOff>
      <xdr:row>41</xdr:row>
      <xdr:rowOff>115062</xdr:rowOff>
    </xdr:to>
    <xdr:cxnSp macro="">
      <xdr:nvCxnSpPr>
        <xdr:cNvPr id="374" name="直線コネクタ 373"/>
        <xdr:cNvCxnSpPr/>
      </xdr:nvCxnSpPr>
      <xdr:spPr>
        <a:xfrm flipV="1">
          <a:off x="22160864" y="600608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5"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6" name="直線コネクタ 375"/>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123461</xdr:rowOff>
    </xdr:from>
    <xdr:ext cx="469744" cy="259045"/>
    <xdr:sp macro="" textlink="">
      <xdr:nvSpPr>
        <xdr:cNvPr id="377" name="【認定こども園・幼稚園・保育所】&#10;一人当たり面積最大値テキスト"/>
        <xdr:cNvSpPr txBox="1"/>
      </xdr:nvSpPr>
      <xdr:spPr>
        <a:xfrm>
          <a:off x="22199600" y="578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5334</xdr:rowOff>
    </xdr:from>
    <xdr:to>
      <xdr:col>116</xdr:col>
      <xdr:colOff>152400</xdr:colOff>
      <xdr:row>35</xdr:row>
      <xdr:rowOff>5334</xdr:rowOff>
    </xdr:to>
    <xdr:cxnSp macro="">
      <xdr:nvCxnSpPr>
        <xdr:cNvPr id="378" name="直線コネクタ 377"/>
        <xdr:cNvCxnSpPr/>
      </xdr:nvCxnSpPr>
      <xdr:spPr>
        <a:xfrm>
          <a:off x="22072600" y="60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111269</xdr:rowOff>
    </xdr:from>
    <xdr:ext cx="469744" cy="259045"/>
    <xdr:sp macro="" textlink="">
      <xdr:nvSpPr>
        <xdr:cNvPr id="379" name="【認定こども園・幼稚園・保育所】&#10;一人当たり面積平均値テキスト"/>
        <xdr:cNvSpPr txBox="1"/>
      </xdr:nvSpPr>
      <xdr:spPr>
        <a:xfrm>
          <a:off x="22199600" y="679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380" name="フローチャート: 判断 379"/>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132842</xdr:rowOff>
    </xdr:from>
    <xdr:to>
      <xdr:col>112</xdr:col>
      <xdr:colOff>38100</xdr:colOff>
      <xdr:row>40</xdr:row>
      <xdr:rowOff>62992</xdr:rowOff>
    </xdr:to>
    <xdr:sp macro="" textlink="">
      <xdr:nvSpPr>
        <xdr:cNvPr id="381" name="フローチャート: 判断 380"/>
        <xdr:cNvSpPr/>
      </xdr:nvSpPr>
      <xdr:spPr>
        <a:xfrm>
          <a:off x="21272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382" name="フローチャート: 判断 381"/>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132842</xdr:rowOff>
    </xdr:from>
    <xdr:to>
      <xdr:col>112</xdr:col>
      <xdr:colOff>38100</xdr:colOff>
      <xdr:row>40</xdr:row>
      <xdr:rowOff>62992</xdr:rowOff>
    </xdr:to>
    <xdr:sp macro="" textlink="">
      <xdr:nvSpPr>
        <xdr:cNvPr id="388" name="楕円 387"/>
        <xdr:cNvSpPr/>
      </xdr:nvSpPr>
      <xdr:spPr>
        <a:xfrm>
          <a:off x="21272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389" name="楕円 388"/>
        <xdr:cNvSpPr/>
      </xdr:nvSpPr>
      <xdr:spPr>
        <a:xfrm>
          <a:off x="20383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12192</xdr:rowOff>
    </xdr:from>
    <xdr:to>
      <xdr:col>111</xdr:col>
      <xdr:colOff>177800</xdr:colOff>
      <xdr:row>40</xdr:row>
      <xdr:rowOff>12192</xdr:rowOff>
    </xdr:to>
    <xdr:cxnSp macro="">
      <xdr:nvCxnSpPr>
        <xdr:cNvPr id="390" name="直線コネクタ 389"/>
        <xdr:cNvCxnSpPr/>
      </xdr:nvCxnSpPr>
      <xdr:spPr>
        <a:xfrm>
          <a:off x="20434300" y="6870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54119</xdr:rowOff>
    </xdr:from>
    <xdr:ext cx="469744" cy="259045"/>
    <xdr:sp macro="" textlink="">
      <xdr:nvSpPr>
        <xdr:cNvPr id="391" name="n_1aveValue【認定こども園・幼稚園・保育所】&#10;一人当たり面積"/>
        <xdr:cNvSpPr txBox="1"/>
      </xdr:nvSpPr>
      <xdr:spPr>
        <a:xfrm>
          <a:off x="210757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61231</xdr:rowOff>
    </xdr:from>
    <xdr:ext cx="469744" cy="259045"/>
    <xdr:sp macro="" textlink="">
      <xdr:nvSpPr>
        <xdr:cNvPr id="392" name="n_2aveValue【認定こども園・幼稚園・保育所】&#10;一人当たり面積"/>
        <xdr:cNvSpPr txBox="1"/>
      </xdr:nvSpPr>
      <xdr:spPr>
        <a:xfrm>
          <a:off x="20199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79519</xdr:rowOff>
    </xdr:from>
    <xdr:ext cx="469744" cy="259045"/>
    <xdr:sp macro="" textlink="">
      <xdr:nvSpPr>
        <xdr:cNvPr id="393" name="n_1mainValue【認定こども園・幼稚園・保育所】&#10;一人当たり面積"/>
        <xdr:cNvSpPr txBox="1"/>
      </xdr:nvSpPr>
      <xdr:spPr>
        <a:xfrm>
          <a:off x="210757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54119</xdr:rowOff>
    </xdr:from>
    <xdr:ext cx="469744" cy="259045"/>
    <xdr:sp macro="" textlink="">
      <xdr:nvSpPr>
        <xdr:cNvPr id="394" name="n_2mainValue【認定こども園・幼稚園・保育所】&#10;一人当たり面積"/>
        <xdr:cNvSpPr txBox="1"/>
      </xdr:nvSpPr>
      <xdr:spPr>
        <a:xfrm>
          <a:off x="20199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5" name="正方形/長方形 39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6" name="正方形/長方形 39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7" name="正方形/長方形 39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8" name="正方形/長方形 39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9" name="正方形/長方形 39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0" name="正方形/長方形 39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1" name="正方形/長方形 40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2" name="正方形/長方形 40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3" name="テキスト ボックス 40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4" name="直線コネクタ 40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05" name="テキスト ボックス 40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6" name="直線コネクタ 40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07" name="テキスト ボックス 40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8" name="直線コネクタ 40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9" name="テキスト ボックス 40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0" name="直線コネクタ 40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1" name="テキスト ボックス 41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2" name="直線コネクタ 41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3" name="テキスト ボックス 41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4" name="直線コネクタ 41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5" name="テキスト ボックス 41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6" name="直線コネクタ 41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17" name="テキスト ボックス 41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63</xdr:row>
      <xdr:rowOff>125730</xdr:rowOff>
    </xdr:to>
    <xdr:cxnSp macro="">
      <xdr:nvCxnSpPr>
        <xdr:cNvPr id="419" name="直線コネクタ 418"/>
        <xdr:cNvCxnSpPr/>
      </xdr:nvCxnSpPr>
      <xdr:spPr>
        <a:xfrm flipV="1">
          <a:off x="16318864" y="978789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420" name="【学校施設】&#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421" name="直線コネクタ 420"/>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422" name="【学校施設】&#10;有形固定資産減価償却率最大値テキスト"/>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423" name="直線コネクタ 422"/>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53357</xdr:rowOff>
    </xdr:from>
    <xdr:ext cx="405111" cy="259045"/>
    <xdr:sp macro="" textlink="">
      <xdr:nvSpPr>
        <xdr:cNvPr id="424" name="【学校施設】&#10;有形固定資産減価償却率平均値テキスト"/>
        <xdr:cNvSpPr txBox="1"/>
      </xdr:nvSpPr>
      <xdr:spPr>
        <a:xfrm>
          <a:off x="16357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425" name="フローチャート: 判断 424"/>
        <xdr:cNvSpPr/>
      </xdr:nvSpPr>
      <xdr:spPr>
        <a:xfrm>
          <a:off x="16268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82550</xdr:rowOff>
    </xdr:from>
    <xdr:to>
      <xdr:col>81</xdr:col>
      <xdr:colOff>101600</xdr:colOff>
      <xdr:row>61</xdr:row>
      <xdr:rowOff>12700</xdr:rowOff>
    </xdr:to>
    <xdr:sp macro="" textlink="">
      <xdr:nvSpPr>
        <xdr:cNvPr id="426" name="フローチャート: 判断 425"/>
        <xdr:cNvSpPr/>
      </xdr:nvSpPr>
      <xdr:spPr>
        <a:xfrm>
          <a:off x="15430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427" name="フローチャート: 判断 426"/>
        <xdr:cNvSpPr/>
      </xdr:nvSpPr>
      <xdr:spPr>
        <a:xfrm>
          <a:off x="14541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8" name="テキスト ボックス 42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9" name="テキスト ボックス 42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0" name="テキスト ボックス 42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1" name="テキスト ボックス 43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2" name="テキスト ボックス 43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109220</xdr:rowOff>
    </xdr:from>
    <xdr:to>
      <xdr:col>81</xdr:col>
      <xdr:colOff>101600</xdr:colOff>
      <xdr:row>62</xdr:row>
      <xdr:rowOff>39370</xdr:rowOff>
    </xdr:to>
    <xdr:sp macro="" textlink="">
      <xdr:nvSpPr>
        <xdr:cNvPr id="433" name="楕円 432"/>
        <xdr:cNvSpPr/>
      </xdr:nvSpPr>
      <xdr:spPr>
        <a:xfrm>
          <a:off x="15430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21590</xdr:rowOff>
    </xdr:from>
    <xdr:to>
      <xdr:col>76</xdr:col>
      <xdr:colOff>165100</xdr:colOff>
      <xdr:row>62</xdr:row>
      <xdr:rowOff>123190</xdr:rowOff>
    </xdr:to>
    <xdr:sp macro="" textlink="">
      <xdr:nvSpPr>
        <xdr:cNvPr id="434" name="楕円 433"/>
        <xdr:cNvSpPr/>
      </xdr:nvSpPr>
      <xdr:spPr>
        <a:xfrm>
          <a:off x="14541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160020</xdr:rowOff>
    </xdr:from>
    <xdr:to>
      <xdr:col>81</xdr:col>
      <xdr:colOff>50800</xdr:colOff>
      <xdr:row>62</xdr:row>
      <xdr:rowOff>72390</xdr:rowOff>
    </xdr:to>
    <xdr:cxnSp macro="">
      <xdr:nvCxnSpPr>
        <xdr:cNvPr id="435" name="直線コネクタ 434"/>
        <xdr:cNvCxnSpPr/>
      </xdr:nvCxnSpPr>
      <xdr:spPr>
        <a:xfrm flipV="1">
          <a:off x="14592300" y="1061847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29227</xdr:rowOff>
    </xdr:from>
    <xdr:ext cx="405111" cy="259045"/>
    <xdr:sp macro="" textlink="">
      <xdr:nvSpPr>
        <xdr:cNvPr id="436" name="n_1aveValue【学校施設】&#10;有形固定資産減価償却率"/>
        <xdr:cNvSpPr txBox="1"/>
      </xdr:nvSpPr>
      <xdr:spPr>
        <a:xfrm>
          <a:off x="152660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116857</xdr:rowOff>
    </xdr:from>
    <xdr:ext cx="405111" cy="259045"/>
    <xdr:sp macro="" textlink="">
      <xdr:nvSpPr>
        <xdr:cNvPr id="437" name="n_2aveValue【学校施設】&#10;有形固定資産減価償却率"/>
        <xdr:cNvSpPr txBox="1"/>
      </xdr:nvSpPr>
      <xdr:spPr>
        <a:xfrm>
          <a:off x="14389744" y="1023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30497</xdr:rowOff>
    </xdr:from>
    <xdr:ext cx="405111" cy="259045"/>
    <xdr:sp macro="" textlink="">
      <xdr:nvSpPr>
        <xdr:cNvPr id="438" name="n_1mainValue【学校施設】&#10;有形固定資産減価償却率"/>
        <xdr:cNvSpPr txBox="1"/>
      </xdr:nvSpPr>
      <xdr:spPr>
        <a:xfrm>
          <a:off x="15266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114317</xdr:rowOff>
    </xdr:from>
    <xdr:ext cx="405111" cy="259045"/>
    <xdr:sp macro="" textlink="">
      <xdr:nvSpPr>
        <xdr:cNvPr id="439" name="n_2mainValue【学校施設】&#10;有形固定資産減価償却率"/>
        <xdr:cNvSpPr txBox="1"/>
      </xdr:nvSpPr>
      <xdr:spPr>
        <a:xfrm>
          <a:off x="1438974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0" name="正方形/長方形 4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1" name="正方形/長方形 4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2" name="正方形/長方形 4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3" name="正方形/長方形 4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4" name="正方形/長方形 4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5" name="正方形/長方形 4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6" name="正方形/長方形 4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7" name="正方形/長方形 4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8" name="テキスト ボックス 4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9" name="直線コネクタ 4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0" name="テキスト ボックス 44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51" name="直線コネクタ 45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2" name="テキスト ボックス 45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3" name="直線コネクタ 45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54" name="テキスト ボックス 45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55" name="直線コネクタ 45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56" name="テキスト ボックス 45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57" name="直線コネクタ 45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58" name="テキスト ボックス 45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59" name="直線コネクタ 45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60" name="テキスト ボックス 45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1" name="直線コネクタ 46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62" name="テキスト ボックス 46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3" name="直線コネクタ 46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4" name="テキスト ボックス 46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15240</xdr:rowOff>
    </xdr:to>
    <xdr:cxnSp macro="">
      <xdr:nvCxnSpPr>
        <xdr:cNvPr id="466" name="直線コネクタ 465"/>
        <xdr:cNvCxnSpPr/>
      </xdr:nvCxnSpPr>
      <xdr:spPr>
        <a:xfrm flipV="1">
          <a:off x="22160864" y="9617528"/>
          <a:ext cx="0" cy="1370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19067</xdr:rowOff>
    </xdr:from>
    <xdr:ext cx="469744" cy="259045"/>
    <xdr:sp macro="" textlink="">
      <xdr:nvSpPr>
        <xdr:cNvPr id="467" name="【学校施設】&#10;一人当たり面積最小値テキスト"/>
        <xdr:cNvSpPr txBox="1"/>
      </xdr:nvSpPr>
      <xdr:spPr>
        <a:xfrm>
          <a:off x="22199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15240</xdr:rowOff>
    </xdr:from>
    <xdr:to>
      <xdr:col>116</xdr:col>
      <xdr:colOff>152400</xdr:colOff>
      <xdr:row>64</xdr:row>
      <xdr:rowOff>15240</xdr:rowOff>
    </xdr:to>
    <xdr:cxnSp macro="">
      <xdr:nvCxnSpPr>
        <xdr:cNvPr id="468" name="直線コネクタ 467"/>
        <xdr:cNvCxnSpPr/>
      </xdr:nvCxnSpPr>
      <xdr:spPr>
        <a:xfrm>
          <a:off x="22072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469" name="【学校施設】&#10;一人当たり面積最大値テキスト"/>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470" name="直線コネクタ 469"/>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471" name="【学校施設】&#10;一人当たり面積平均値テキスト"/>
        <xdr:cNvSpPr txBox="1"/>
      </xdr:nvSpPr>
      <xdr:spPr>
        <a:xfrm>
          <a:off x="22199600" y="1025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472" name="フローチャート: 判断 471"/>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17780</xdr:rowOff>
    </xdr:from>
    <xdr:to>
      <xdr:col>112</xdr:col>
      <xdr:colOff>38100</xdr:colOff>
      <xdr:row>60</xdr:row>
      <xdr:rowOff>119380</xdr:rowOff>
    </xdr:to>
    <xdr:sp macro="" textlink="">
      <xdr:nvSpPr>
        <xdr:cNvPr id="473" name="フローチャート: 判断 472"/>
        <xdr:cNvSpPr/>
      </xdr:nvSpPr>
      <xdr:spPr>
        <a:xfrm>
          <a:off x="21272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18869</xdr:rowOff>
    </xdr:from>
    <xdr:to>
      <xdr:col>107</xdr:col>
      <xdr:colOff>101600</xdr:colOff>
      <xdr:row>60</xdr:row>
      <xdr:rowOff>120469</xdr:rowOff>
    </xdr:to>
    <xdr:sp macro="" textlink="">
      <xdr:nvSpPr>
        <xdr:cNvPr id="474" name="フローチャート: 判断 473"/>
        <xdr:cNvSpPr/>
      </xdr:nvSpPr>
      <xdr:spPr>
        <a:xfrm>
          <a:off x="20383500" y="1030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5" name="テキスト ボックス 47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6" name="テキスト ボックス 47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7" name="テキスト ボックス 47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8" name="テキスト ボックス 47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9" name="テキスト ボックス 47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125549</xdr:rowOff>
    </xdr:from>
    <xdr:to>
      <xdr:col>112</xdr:col>
      <xdr:colOff>38100</xdr:colOff>
      <xdr:row>59</xdr:row>
      <xdr:rowOff>55699</xdr:rowOff>
    </xdr:to>
    <xdr:sp macro="" textlink="">
      <xdr:nvSpPr>
        <xdr:cNvPr id="480" name="楕円 479"/>
        <xdr:cNvSpPr/>
      </xdr:nvSpPr>
      <xdr:spPr>
        <a:xfrm>
          <a:off x="21272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128815</xdr:rowOff>
    </xdr:from>
    <xdr:to>
      <xdr:col>107</xdr:col>
      <xdr:colOff>101600</xdr:colOff>
      <xdr:row>59</xdr:row>
      <xdr:rowOff>58965</xdr:rowOff>
    </xdr:to>
    <xdr:sp macro="" textlink="">
      <xdr:nvSpPr>
        <xdr:cNvPr id="481" name="楕円 480"/>
        <xdr:cNvSpPr/>
      </xdr:nvSpPr>
      <xdr:spPr>
        <a:xfrm>
          <a:off x="20383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4899</xdr:rowOff>
    </xdr:from>
    <xdr:to>
      <xdr:col>111</xdr:col>
      <xdr:colOff>177800</xdr:colOff>
      <xdr:row>59</xdr:row>
      <xdr:rowOff>8165</xdr:rowOff>
    </xdr:to>
    <xdr:cxnSp macro="">
      <xdr:nvCxnSpPr>
        <xdr:cNvPr id="482" name="直線コネクタ 481"/>
        <xdr:cNvCxnSpPr/>
      </xdr:nvCxnSpPr>
      <xdr:spPr>
        <a:xfrm flipV="1">
          <a:off x="20434300" y="101204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110507</xdr:rowOff>
    </xdr:from>
    <xdr:ext cx="469744" cy="259045"/>
    <xdr:sp macro="" textlink="">
      <xdr:nvSpPr>
        <xdr:cNvPr id="483" name="n_1aveValue【学校施設】&#10;一人当たり面積"/>
        <xdr:cNvSpPr txBox="1"/>
      </xdr:nvSpPr>
      <xdr:spPr>
        <a:xfrm>
          <a:off x="210757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111596</xdr:rowOff>
    </xdr:from>
    <xdr:ext cx="469744" cy="259045"/>
    <xdr:sp macro="" textlink="">
      <xdr:nvSpPr>
        <xdr:cNvPr id="484" name="n_2aveValue【学校施設】&#10;一人当たり面積"/>
        <xdr:cNvSpPr txBox="1"/>
      </xdr:nvSpPr>
      <xdr:spPr>
        <a:xfrm>
          <a:off x="20199427" y="1039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72226</xdr:rowOff>
    </xdr:from>
    <xdr:ext cx="469744" cy="259045"/>
    <xdr:sp macro="" textlink="">
      <xdr:nvSpPr>
        <xdr:cNvPr id="485" name="n_1mainValue【学校施設】&#10;一人当たり面積"/>
        <xdr:cNvSpPr txBox="1"/>
      </xdr:nvSpPr>
      <xdr:spPr>
        <a:xfrm>
          <a:off x="21075727" y="984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75492</xdr:rowOff>
    </xdr:from>
    <xdr:ext cx="469744" cy="259045"/>
    <xdr:sp macro="" textlink="">
      <xdr:nvSpPr>
        <xdr:cNvPr id="486" name="n_2mainValue【学校施設】&#10;一人当たり面積"/>
        <xdr:cNvSpPr txBox="1"/>
      </xdr:nvSpPr>
      <xdr:spPr>
        <a:xfrm>
          <a:off x="20199427" y="984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7" name="正方形/長方形 48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8" name="正方形/長方形 48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9" name="正方形/長方形 48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0" name="正方形/長方形 48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1" name="正方形/長方形 49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2" name="正方形/長方形 49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3" name="正方形/長方形 49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4" name="正方形/長方形 49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5" name="テキスト ボックス 49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6" name="直線コネクタ 49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97" name="テキスト ボックス 49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98" name="直線コネクタ 49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99" name="テキスト ボックス 49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0" name="直線コネクタ 49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1" name="テキスト ボックス 50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2" name="直線コネクタ 50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3" name="テキスト ボックス 50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04" name="直線コネクタ 50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05" name="テキスト ボックス 50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06" name="直線コネクタ 50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07" name="テキスト ボックス 50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8" name="直線コネクタ 5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9" name="テキスト ボックス 50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121920</xdr:rowOff>
    </xdr:to>
    <xdr:cxnSp macro="">
      <xdr:nvCxnSpPr>
        <xdr:cNvPr id="511" name="直線コネクタ 510"/>
        <xdr:cNvCxnSpPr/>
      </xdr:nvCxnSpPr>
      <xdr:spPr>
        <a:xfrm flipV="1">
          <a:off x="16318864"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125747</xdr:rowOff>
    </xdr:from>
    <xdr:ext cx="405111" cy="259045"/>
    <xdr:sp macro="" textlink="">
      <xdr:nvSpPr>
        <xdr:cNvPr id="512" name="【児童館】&#10;有形固定資産減価償却率最小値テキスト"/>
        <xdr:cNvSpPr txBox="1"/>
      </xdr:nvSpPr>
      <xdr:spPr>
        <a:xfrm>
          <a:off x="16357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121920</xdr:rowOff>
    </xdr:from>
    <xdr:to>
      <xdr:col>86</xdr:col>
      <xdr:colOff>25400</xdr:colOff>
      <xdr:row>86</xdr:row>
      <xdr:rowOff>121920</xdr:rowOff>
    </xdr:to>
    <xdr:cxnSp macro="">
      <xdr:nvCxnSpPr>
        <xdr:cNvPr id="513" name="直線コネクタ 512"/>
        <xdr:cNvCxnSpPr/>
      </xdr:nvCxnSpPr>
      <xdr:spPr>
        <a:xfrm>
          <a:off x="16230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14"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15" name="直線コネクタ 51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66691</xdr:rowOff>
    </xdr:from>
    <xdr:ext cx="405111" cy="259045"/>
    <xdr:sp macro="" textlink="">
      <xdr:nvSpPr>
        <xdr:cNvPr id="516" name="【児童館】&#10;有形固定資産減価償却率平均値テキスト"/>
        <xdr:cNvSpPr txBox="1"/>
      </xdr:nvSpPr>
      <xdr:spPr>
        <a:xfrm>
          <a:off x="16357600" y="1412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517" name="フローチャート: 判断 516"/>
        <xdr:cNvSpPr/>
      </xdr:nvSpPr>
      <xdr:spPr>
        <a:xfrm>
          <a:off x="16268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101600</xdr:rowOff>
    </xdr:from>
    <xdr:to>
      <xdr:col>81</xdr:col>
      <xdr:colOff>101600</xdr:colOff>
      <xdr:row>83</xdr:row>
      <xdr:rowOff>31750</xdr:rowOff>
    </xdr:to>
    <xdr:sp macro="" textlink="">
      <xdr:nvSpPr>
        <xdr:cNvPr id="518" name="フローチャート: 判断 517"/>
        <xdr:cNvSpPr/>
      </xdr:nvSpPr>
      <xdr:spPr>
        <a:xfrm>
          <a:off x="1543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103505</xdr:rowOff>
    </xdr:from>
    <xdr:to>
      <xdr:col>76</xdr:col>
      <xdr:colOff>165100</xdr:colOff>
      <xdr:row>84</xdr:row>
      <xdr:rowOff>33655</xdr:rowOff>
    </xdr:to>
    <xdr:sp macro="" textlink="">
      <xdr:nvSpPr>
        <xdr:cNvPr id="519" name="フローチャート: 判断 518"/>
        <xdr:cNvSpPr/>
      </xdr:nvSpPr>
      <xdr:spPr>
        <a:xfrm>
          <a:off x="14541500" y="1433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0" name="テキスト ボックス 51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1" name="テキスト ボックス 52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2" name="テキスト ボックス 52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3" name="テキスト ボックス 52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4" name="テキスト ボックス 52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57786</xdr:rowOff>
    </xdr:from>
    <xdr:to>
      <xdr:col>81</xdr:col>
      <xdr:colOff>101600</xdr:colOff>
      <xdr:row>80</xdr:row>
      <xdr:rowOff>159386</xdr:rowOff>
    </xdr:to>
    <xdr:sp macro="" textlink="">
      <xdr:nvSpPr>
        <xdr:cNvPr id="525" name="楕円 524"/>
        <xdr:cNvSpPr/>
      </xdr:nvSpPr>
      <xdr:spPr>
        <a:xfrm>
          <a:off x="15430500" y="1377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99695</xdr:rowOff>
    </xdr:from>
    <xdr:to>
      <xdr:col>76</xdr:col>
      <xdr:colOff>165100</xdr:colOff>
      <xdr:row>81</xdr:row>
      <xdr:rowOff>29845</xdr:rowOff>
    </xdr:to>
    <xdr:sp macro="" textlink="">
      <xdr:nvSpPr>
        <xdr:cNvPr id="526" name="楕円 525"/>
        <xdr:cNvSpPr/>
      </xdr:nvSpPr>
      <xdr:spPr>
        <a:xfrm>
          <a:off x="14541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108586</xdr:rowOff>
    </xdr:from>
    <xdr:to>
      <xdr:col>81</xdr:col>
      <xdr:colOff>50800</xdr:colOff>
      <xdr:row>80</xdr:row>
      <xdr:rowOff>150495</xdr:rowOff>
    </xdr:to>
    <xdr:cxnSp macro="">
      <xdr:nvCxnSpPr>
        <xdr:cNvPr id="527" name="直線コネクタ 526"/>
        <xdr:cNvCxnSpPr/>
      </xdr:nvCxnSpPr>
      <xdr:spPr>
        <a:xfrm flipV="1">
          <a:off x="14592300" y="138245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22877</xdr:rowOff>
    </xdr:from>
    <xdr:ext cx="405111" cy="259045"/>
    <xdr:sp macro="" textlink="">
      <xdr:nvSpPr>
        <xdr:cNvPr id="528" name="n_1aveValue【児童館】&#10;有形固定資産減価償却率"/>
        <xdr:cNvSpPr txBox="1"/>
      </xdr:nvSpPr>
      <xdr:spPr>
        <a:xfrm>
          <a:off x="15266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24782</xdr:rowOff>
    </xdr:from>
    <xdr:ext cx="405111" cy="259045"/>
    <xdr:sp macro="" textlink="">
      <xdr:nvSpPr>
        <xdr:cNvPr id="529" name="n_2aveValue【児童館】&#10;有形固定資産減価償却率"/>
        <xdr:cNvSpPr txBox="1"/>
      </xdr:nvSpPr>
      <xdr:spPr>
        <a:xfrm>
          <a:off x="14389744"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4463</xdr:rowOff>
    </xdr:from>
    <xdr:ext cx="405111" cy="259045"/>
    <xdr:sp macro="" textlink="">
      <xdr:nvSpPr>
        <xdr:cNvPr id="530" name="n_1mainValue【児童館】&#10;有形固定資産減価償却率"/>
        <xdr:cNvSpPr txBox="1"/>
      </xdr:nvSpPr>
      <xdr:spPr>
        <a:xfrm>
          <a:off x="1526604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46372</xdr:rowOff>
    </xdr:from>
    <xdr:ext cx="405111" cy="259045"/>
    <xdr:sp macro="" textlink="">
      <xdr:nvSpPr>
        <xdr:cNvPr id="531" name="n_2mainValue【児童館】&#10;有形固定資産減価償却率"/>
        <xdr:cNvSpPr txBox="1"/>
      </xdr:nvSpPr>
      <xdr:spPr>
        <a:xfrm>
          <a:off x="14389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0" name="テキスト ボックス 53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1" name="直線コネクタ 54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2" name="直線コネクタ 54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3" name="テキスト ボックス 54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4" name="直線コネクタ 54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5" name="テキスト ボックス 54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6" name="直線コネクタ 54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7" name="テキスト ボックス 54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8" name="直線コネクタ 54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49" name="テキスト ボックス 54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0" name="直線コネクタ 54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1" name="テキスト ボックス 55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2" name="直線コネクタ 55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3" name="テキスト ボックス 55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85</xdr:row>
      <xdr:rowOff>133350</xdr:rowOff>
    </xdr:to>
    <xdr:cxnSp macro="">
      <xdr:nvCxnSpPr>
        <xdr:cNvPr id="555" name="直線コネクタ 554"/>
        <xdr:cNvCxnSpPr/>
      </xdr:nvCxnSpPr>
      <xdr:spPr>
        <a:xfrm flipV="1">
          <a:off x="22160864" y="13335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556" name="【児童館】&#10;一人当たり面積最小値テキスト"/>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557" name="直線コネクタ 556"/>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558"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559" name="直線コネクタ 558"/>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560" name="【児童館】&#10;一人当たり面積平均値テキスト"/>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561" name="フローチャート: 判断 560"/>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562" name="フローチャート: 判断 561"/>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25400</xdr:rowOff>
    </xdr:from>
    <xdr:to>
      <xdr:col>107</xdr:col>
      <xdr:colOff>101600</xdr:colOff>
      <xdr:row>82</xdr:row>
      <xdr:rowOff>127000</xdr:rowOff>
    </xdr:to>
    <xdr:sp macro="" textlink="">
      <xdr:nvSpPr>
        <xdr:cNvPr id="563" name="フローチャート: 判断 562"/>
        <xdr:cNvSpPr/>
      </xdr:nvSpPr>
      <xdr:spPr>
        <a:xfrm>
          <a:off x="20383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4" name="テキスト ボックス 56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5" name="テキスト ボックス 56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6" name="テキスト ボックス 56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7" name="テキスト ボックス 56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8" name="テキスト ボックス 56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569" name="楕円 568"/>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82550</xdr:rowOff>
    </xdr:from>
    <xdr:to>
      <xdr:col>107</xdr:col>
      <xdr:colOff>101600</xdr:colOff>
      <xdr:row>86</xdr:row>
      <xdr:rowOff>12700</xdr:rowOff>
    </xdr:to>
    <xdr:sp macro="" textlink="">
      <xdr:nvSpPr>
        <xdr:cNvPr id="570" name="楕円 569"/>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571" name="直線コネクタ 570"/>
        <xdr:cNvCxnSpPr/>
      </xdr:nvCxnSpPr>
      <xdr:spPr>
        <a:xfrm>
          <a:off x="20434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572"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143527</xdr:rowOff>
    </xdr:from>
    <xdr:ext cx="469744" cy="259045"/>
    <xdr:sp macro="" textlink="">
      <xdr:nvSpPr>
        <xdr:cNvPr id="573" name="n_2aveValue【児童館】&#10;一人当たり面積"/>
        <xdr:cNvSpPr txBox="1"/>
      </xdr:nvSpPr>
      <xdr:spPr>
        <a:xfrm>
          <a:off x="20199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574" name="n_1main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575" name="n_2mainValue【児童館】&#10;一人当たり面積"/>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6" name="正方形/長方形 5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7" name="正方形/長方形 5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8" name="正方形/長方形 5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9" name="正方形/長方形 5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0" name="正方形/長方形 5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1" name="正方形/長方形 5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2" name="正方形/長方形 5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3" name="正方形/長方形 5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4" name="テキスト ボックス 5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5" name="直線コネクタ 5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86" name="テキスト ボックス 58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587" name="直線コネクタ 586"/>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588" name="テキスト ボックス 587"/>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589" name="直線コネクタ 588"/>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590" name="テキスト ボックス 589"/>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591" name="直線コネクタ 590"/>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592" name="テキスト ボックス 591"/>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3" name="直線コネクタ 59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4" name="テキスト ボックス 59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595" name="直線コネクタ 594"/>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596" name="テキスト ボックス 595"/>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597" name="直線コネクタ 596"/>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598" name="テキスト ボックス 597"/>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599" name="直線コネクタ 598"/>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600" name="テキスト ボックス 599"/>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1" name="直線コネクタ 6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2" name="テキスト ボックス 60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87630</xdr:rowOff>
    </xdr:to>
    <xdr:cxnSp macro="">
      <xdr:nvCxnSpPr>
        <xdr:cNvPr id="604" name="直線コネクタ 603"/>
        <xdr:cNvCxnSpPr/>
      </xdr:nvCxnSpPr>
      <xdr:spPr>
        <a:xfrm flipV="1">
          <a:off x="16318864" y="17195482"/>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91457</xdr:rowOff>
    </xdr:from>
    <xdr:ext cx="405111" cy="259045"/>
    <xdr:sp macro="" textlink="">
      <xdr:nvSpPr>
        <xdr:cNvPr id="605" name="【公民館】&#10;有形固定資産減価償却率最小値テキスト"/>
        <xdr:cNvSpPr txBox="1"/>
      </xdr:nvSpPr>
      <xdr:spPr>
        <a:xfrm>
          <a:off x="16357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87630</xdr:rowOff>
    </xdr:from>
    <xdr:to>
      <xdr:col>86</xdr:col>
      <xdr:colOff>25400</xdr:colOff>
      <xdr:row>108</xdr:row>
      <xdr:rowOff>87630</xdr:rowOff>
    </xdr:to>
    <xdr:cxnSp macro="">
      <xdr:nvCxnSpPr>
        <xdr:cNvPr id="606" name="直線コネクタ 605"/>
        <xdr:cNvCxnSpPr/>
      </xdr:nvCxnSpPr>
      <xdr:spPr>
        <a:xfrm>
          <a:off x="16230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607" name="【公民館】&#10;有形固定資産減価償却率最大値テキスト"/>
        <xdr:cNvSpPr txBox="1"/>
      </xdr:nvSpPr>
      <xdr:spPr>
        <a:xfrm>
          <a:off x="16357600" y="169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608" name="直線コネクタ 607"/>
        <xdr:cNvCxnSpPr/>
      </xdr:nvCxnSpPr>
      <xdr:spPr>
        <a:xfrm>
          <a:off x="16230600" y="1719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970</xdr:rowOff>
    </xdr:from>
    <xdr:ext cx="405111" cy="259045"/>
    <xdr:sp macro="" textlink="">
      <xdr:nvSpPr>
        <xdr:cNvPr id="609" name="【公民館】&#10;有形固定資産減価償却率平均値テキスト"/>
        <xdr:cNvSpPr txBox="1"/>
      </xdr:nvSpPr>
      <xdr:spPr>
        <a:xfrm>
          <a:off x="16357600" y="180032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22543</xdr:rowOff>
    </xdr:from>
    <xdr:to>
      <xdr:col>85</xdr:col>
      <xdr:colOff>177800</xdr:colOff>
      <xdr:row>105</xdr:row>
      <xdr:rowOff>124143</xdr:rowOff>
    </xdr:to>
    <xdr:sp macro="" textlink="">
      <xdr:nvSpPr>
        <xdr:cNvPr id="610" name="フローチャート: 判断 609"/>
        <xdr:cNvSpPr/>
      </xdr:nvSpPr>
      <xdr:spPr>
        <a:xfrm>
          <a:off x="16268700" y="1802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171132</xdr:rowOff>
    </xdr:from>
    <xdr:to>
      <xdr:col>81</xdr:col>
      <xdr:colOff>101600</xdr:colOff>
      <xdr:row>105</xdr:row>
      <xdr:rowOff>101282</xdr:rowOff>
    </xdr:to>
    <xdr:sp macro="" textlink="">
      <xdr:nvSpPr>
        <xdr:cNvPr id="611" name="フローチャート: 判断 610"/>
        <xdr:cNvSpPr/>
      </xdr:nvSpPr>
      <xdr:spPr>
        <a:xfrm>
          <a:off x="15430500" y="180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612" name="フローチャート: 判断 611"/>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3" name="テキスト ボックス 61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4" name="テキスト ボックス 61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5" name="テキスト ボックス 61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6" name="テキスト ボックス 61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7" name="テキスト ボックス 61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100</xdr:row>
      <xdr:rowOff>48261</xdr:rowOff>
    </xdr:from>
    <xdr:to>
      <xdr:col>76</xdr:col>
      <xdr:colOff>165100</xdr:colOff>
      <xdr:row>100</xdr:row>
      <xdr:rowOff>149861</xdr:rowOff>
    </xdr:to>
    <xdr:sp macro="" textlink="">
      <xdr:nvSpPr>
        <xdr:cNvPr id="618" name="楕円 617"/>
        <xdr:cNvSpPr/>
      </xdr:nvSpPr>
      <xdr:spPr>
        <a:xfrm>
          <a:off x="145415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117809</xdr:rowOff>
    </xdr:from>
    <xdr:ext cx="405111" cy="259045"/>
    <xdr:sp macro="" textlink="">
      <xdr:nvSpPr>
        <xdr:cNvPr id="619" name="n_1aveValue【公民館】&#10;有形固定資産減価償却率"/>
        <xdr:cNvSpPr txBox="1"/>
      </xdr:nvSpPr>
      <xdr:spPr>
        <a:xfrm>
          <a:off x="15266044" y="1777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83838</xdr:rowOff>
    </xdr:from>
    <xdr:ext cx="405111" cy="259045"/>
    <xdr:sp macro="" textlink="">
      <xdr:nvSpPr>
        <xdr:cNvPr id="620" name="n_2aveValue【公民館】&#10;有形固定資産減価償却率"/>
        <xdr:cNvSpPr txBox="1"/>
      </xdr:nvSpPr>
      <xdr:spPr>
        <a:xfrm>
          <a:off x="14389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166388</xdr:rowOff>
    </xdr:from>
    <xdr:ext cx="405111" cy="259045"/>
    <xdr:sp macro="" textlink="">
      <xdr:nvSpPr>
        <xdr:cNvPr id="621" name="n_2mainValue【公民館】&#10;有形固定資産減価償却率"/>
        <xdr:cNvSpPr txBox="1"/>
      </xdr:nvSpPr>
      <xdr:spPr>
        <a:xfrm>
          <a:off x="14389744" y="1696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2" name="正方形/長方形 6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3" name="正方形/長方形 6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4" name="正方形/長方形 6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5" name="正方形/長方形 6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6" name="正方形/長方形 6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7" name="正方形/長方形 6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8" name="正方形/長方形 6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9" name="正方形/長方形 6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0" name="テキスト ボックス 6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1" name="直線コネクタ 6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2" name="直線コネクタ 63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3" name="テキスト ボックス 63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4" name="直線コネクタ 63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5" name="テキスト ボックス 63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6" name="直線コネクタ 63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37" name="テキスト ボックス 63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38" name="直線コネクタ 63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39" name="テキスト ボックス 63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0" name="直線コネクタ 63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1" name="テキスト ボックス 64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2" name="直線コネクタ 6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3" name="テキスト ボックス 6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167639</xdr:rowOff>
    </xdr:from>
    <xdr:to>
      <xdr:col>116</xdr:col>
      <xdr:colOff>62864</xdr:colOff>
      <xdr:row>108</xdr:row>
      <xdr:rowOff>106680</xdr:rowOff>
    </xdr:to>
    <xdr:cxnSp macro="">
      <xdr:nvCxnSpPr>
        <xdr:cNvPr id="645" name="直線コネクタ 644"/>
        <xdr:cNvCxnSpPr/>
      </xdr:nvCxnSpPr>
      <xdr:spPr>
        <a:xfrm flipV="1">
          <a:off x="22160864" y="1731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646" name="【公民館】&#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647" name="直線コネクタ 646"/>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114316</xdr:rowOff>
    </xdr:from>
    <xdr:ext cx="469744" cy="259045"/>
    <xdr:sp macro="" textlink="">
      <xdr:nvSpPr>
        <xdr:cNvPr id="648" name="【公民館】&#10;一人当たり面積最大値テキスト"/>
        <xdr:cNvSpPr txBox="1"/>
      </xdr:nvSpPr>
      <xdr:spPr>
        <a:xfrm>
          <a:off x="22199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167639</xdr:rowOff>
    </xdr:from>
    <xdr:to>
      <xdr:col>116</xdr:col>
      <xdr:colOff>152400</xdr:colOff>
      <xdr:row>100</xdr:row>
      <xdr:rowOff>167639</xdr:rowOff>
    </xdr:to>
    <xdr:cxnSp macro="">
      <xdr:nvCxnSpPr>
        <xdr:cNvPr id="649" name="直線コネクタ 648"/>
        <xdr:cNvCxnSpPr/>
      </xdr:nvCxnSpPr>
      <xdr:spPr>
        <a:xfrm>
          <a:off x="22072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163847</xdr:rowOff>
    </xdr:from>
    <xdr:ext cx="469744" cy="259045"/>
    <xdr:sp macro="" textlink="">
      <xdr:nvSpPr>
        <xdr:cNvPr id="650" name="【公民館】&#10;一人当たり面積平均値テキスト"/>
        <xdr:cNvSpPr txBox="1"/>
      </xdr:nvSpPr>
      <xdr:spPr>
        <a:xfrm>
          <a:off x="22199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651" name="フローチャート: 判断 650"/>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652" name="フローチャート: 判断 651"/>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105411</xdr:rowOff>
    </xdr:from>
    <xdr:to>
      <xdr:col>107</xdr:col>
      <xdr:colOff>101600</xdr:colOff>
      <xdr:row>106</xdr:row>
      <xdr:rowOff>35561</xdr:rowOff>
    </xdr:to>
    <xdr:sp macro="" textlink="">
      <xdr:nvSpPr>
        <xdr:cNvPr id="653" name="フローチャート: 判断 652"/>
        <xdr:cNvSpPr/>
      </xdr:nvSpPr>
      <xdr:spPr>
        <a:xfrm>
          <a:off x="20383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4" name="テキスト ボックス 65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5" name="テキスト ボックス 65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6" name="テキスト ボックス 65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7" name="テキスト ボックス 65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8" name="テキスト ボックス 65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113030</xdr:rowOff>
    </xdr:from>
    <xdr:to>
      <xdr:col>107</xdr:col>
      <xdr:colOff>101600</xdr:colOff>
      <xdr:row>108</xdr:row>
      <xdr:rowOff>43180</xdr:rowOff>
    </xdr:to>
    <xdr:sp macro="" textlink="">
      <xdr:nvSpPr>
        <xdr:cNvPr id="659" name="楕円 658"/>
        <xdr:cNvSpPr/>
      </xdr:nvSpPr>
      <xdr:spPr>
        <a:xfrm>
          <a:off x="20383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29227</xdr:rowOff>
    </xdr:from>
    <xdr:ext cx="469744" cy="259045"/>
    <xdr:sp macro="" textlink="">
      <xdr:nvSpPr>
        <xdr:cNvPr id="660" name="n_1aveValue【公民館】&#10;一人当たり面積"/>
        <xdr:cNvSpPr txBox="1"/>
      </xdr:nvSpPr>
      <xdr:spPr>
        <a:xfrm>
          <a:off x="21075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52088</xdr:rowOff>
    </xdr:from>
    <xdr:ext cx="469744" cy="259045"/>
    <xdr:sp macro="" textlink="">
      <xdr:nvSpPr>
        <xdr:cNvPr id="661" name="n_2aveValue【公民館】&#10;一人当たり面積"/>
        <xdr:cNvSpPr txBox="1"/>
      </xdr:nvSpPr>
      <xdr:spPr>
        <a:xfrm>
          <a:off x="20199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34307</xdr:rowOff>
    </xdr:from>
    <xdr:ext cx="469744" cy="259045"/>
    <xdr:sp macro="" textlink="">
      <xdr:nvSpPr>
        <xdr:cNvPr id="662" name="n_2mainValue【公民館】&#10;一人当たり面積"/>
        <xdr:cNvSpPr txBox="1"/>
      </xdr:nvSpPr>
      <xdr:spPr>
        <a:xfrm>
          <a:off x="20199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全体的にニュータウン開発に伴う新しい施設が多く、全国平均・兵庫県平均・類似団体と比較して、有形固定資産減価償却率は低くなっています。一方で、幼稚園・保育所や児童館、公民館では、全国平均・兵庫県平均・類似団体と比較して有形固定資産減価償却率が高く老朽化が進んでいることから、今後は公共施設マネジメントにより、計画的な改修を進めていく必要がありま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113,473
112,387
210.32
36,959,477
36,430,410
408,981
22,863,511
36,294,565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79466</xdr:rowOff>
    </xdr:to>
    <xdr:cxnSp macro="">
      <xdr:nvCxnSpPr>
        <xdr:cNvPr id="57" name="直線コネクタ 56"/>
        <xdr:cNvCxnSpPr/>
      </xdr:nvCxnSpPr>
      <xdr:spPr>
        <a:xfrm flipV="1">
          <a:off x="4634865" y="5660572"/>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340478" cy="259045"/>
    <xdr:sp macro="" textlink="">
      <xdr:nvSpPr>
        <xdr:cNvPr id="58" name="【図書館】&#10;有形固定資産減価償却率最小値テキスト"/>
        <xdr:cNvSpPr txBox="1"/>
      </xdr:nvSpPr>
      <xdr:spPr>
        <a:xfrm>
          <a:off x="4673600" y="7284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59" name="直線コネクタ 58"/>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36484</xdr:rowOff>
    </xdr:from>
    <xdr:ext cx="405111" cy="259045"/>
    <xdr:sp macro="" textlink="">
      <xdr:nvSpPr>
        <xdr:cNvPr id="62" name="【図書館】&#10;有形固定資産減価償却率平均値テキスト"/>
        <xdr:cNvSpPr txBox="1"/>
      </xdr:nvSpPr>
      <xdr:spPr>
        <a:xfrm>
          <a:off x="4673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58057</xdr:rowOff>
    </xdr:from>
    <xdr:to>
      <xdr:col>24</xdr:col>
      <xdr:colOff>114300</xdr:colOff>
      <xdr:row>38</xdr:row>
      <xdr:rowOff>159657</xdr:rowOff>
    </xdr:to>
    <xdr:sp macro="" textlink="">
      <xdr:nvSpPr>
        <xdr:cNvPr id="63" name="フローチャート: 判断 62"/>
        <xdr:cNvSpPr/>
      </xdr:nvSpPr>
      <xdr:spPr>
        <a:xfrm>
          <a:off x="4584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164193</xdr:rowOff>
    </xdr:from>
    <xdr:to>
      <xdr:col>20</xdr:col>
      <xdr:colOff>38100</xdr:colOff>
      <xdr:row>38</xdr:row>
      <xdr:rowOff>94343</xdr:rowOff>
    </xdr:to>
    <xdr:sp macro="" textlink="">
      <xdr:nvSpPr>
        <xdr:cNvPr id="64" name="フローチャート: 判断 63"/>
        <xdr:cNvSpPr/>
      </xdr:nvSpPr>
      <xdr:spPr>
        <a:xfrm>
          <a:off x="3746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85470</xdr:rowOff>
    </xdr:from>
    <xdr:ext cx="405111" cy="259045"/>
    <xdr:sp macro="" textlink="">
      <xdr:nvSpPr>
        <xdr:cNvPr id="65" name="n_1aveValue【図書館】&#10;有形固定資産減価償却率"/>
        <xdr:cNvSpPr txBox="1"/>
      </xdr:nvSpPr>
      <xdr:spPr>
        <a:xfrm>
          <a:off x="35820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4173</xdr:rowOff>
    </xdr:from>
    <xdr:to>
      <xdr:col>15</xdr:col>
      <xdr:colOff>101600</xdr:colOff>
      <xdr:row>38</xdr:row>
      <xdr:rowOff>105773</xdr:rowOff>
    </xdr:to>
    <xdr:sp macro="" textlink="">
      <xdr:nvSpPr>
        <xdr:cNvPr id="66" name="フローチャート: 判断 65"/>
        <xdr:cNvSpPr/>
      </xdr:nvSpPr>
      <xdr:spPr>
        <a:xfrm>
          <a:off x="2857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96900</xdr:rowOff>
    </xdr:from>
    <xdr:ext cx="405111" cy="259045"/>
    <xdr:sp macro="" textlink="">
      <xdr:nvSpPr>
        <xdr:cNvPr id="67" name="n_2aveValue【図書館】&#10;有形固定資産減価償却率"/>
        <xdr:cNvSpPr txBox="1"/>
      </xdr:nvSpPr>
      <xdr:spPr>
        <a:xfrm>
          <a:off x="2705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97246</xdr:rowOff>
    </xdr:from>
    <xdr:to>
      <xdr:col>20</xdr:col>
      <xdr:colOff>38100</xdr:colOff>
      <xdr:row>37</xdr:row>
      <xdr:rowOff>27396</xdr:rowOff>
    </xdr:to>
    <xdr:sp macro="" textlink="">
      <xdr:nvSpPr>
        <xdr:cNvPr id="73" name="楕円 72"/>
        <xdr:cNvSpPr/>
      </xdr:nvSpPr>
      <xdr:spPr>
        <a:xfrm>
          <a:off x="37465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138067</xdr:rowOff>
    </xdr:from>
    <xdr:to>
      <xdr:col>15</xdr:col>
      <xdr:colOff>101600</xdr:colOff>
      <xdr:row>37</xdr:row>
      <xdr:rowOff>68217</xdr:rowOff>
    </xdr:to>
    <xdr:sp macro="" textlink="">
      <xdr:nvSpPr>
        <xdr:cNvPr id="74" name="楕円 73"/>
        <xdr:cNvSpPr/>
      </xdr:nvSpPr>
      <xdr:spPr>
        <a:xfrm>
          <a:off x="28575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148046</xdr:rowOff>
    </xdr:from>
    <xdr:to>
      <xdr:col>19</xdr:col>
      <xdr:colOff>177800</xdr:colOff>
      <xdr:row>37</xdr:row>
      <xdr:rowOff>17417</xdr:rowOff>
    </xdr:to>
    <xdr:cxnSp macro="">
      <xdr:nvCxnSpPr>
        <xdr:cNvPr id="75" name="直線コネクタ 74"/>
        <xdr:cNvCxnSpPr/>
      </xdr:nvCxnSpPr>
      <xdr:spPr>
        <a:xfrm flipV="1">
          <a:off x="2908300" y="632024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43923</xdr:rowOff>
    </xdr:from>
    <xdr:ext cx="405111" cy="259045"/>
    <xdr:sp macro="" textlink="">
      <xdr:nvSpPr>
        <xdr:cNvPr id="76" name="n_1mainValue【図書館】&#10;有形固定資産減価償却率"/>
        <xdr:cNvSpPr txBox="1"/>
      </xdr:nvSpPr>
      <xdr:spPr>
        <a:xfrm>
          <a:off x="35820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84744</xdr:rowOff>
    </xdr:from>
    <xdr:ext cx="405111" cy="259045"/>
    <xdr:sp macro="" textlink="">
      <xdr:nvSpPr>
        <xdr:cNvPr id="77" name="n_2mainValue【図書館】&#10;有形固定資産減価償却率"/>
        <xdr:cNvSpPr txBox="1"/>
      </xdr:nvSpPr>
      <xdr:spPr>
        <a:xfrm>
          <a:off x="2705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7" name="テキスト ボックス 96"/>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9" name="テキスト ボックス 98"/>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48985</xdr:rowOff>
    </xdr:to>
    <xdr:cxnSp macro="">
      <xdr:nvCxnSpPr>
        <xdr:cNvPr id="103" name="直線コネクタ 102"/>
        <xdr:cNvCxnSpPr/>
      </xdr:nvCxnSpPr>
      <xdr:spPr>
        <a:xfrm flipV="1">
          <a:off x="10476865" y="58674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04"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05" name="直線コネクタ 104"/>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6"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07" name="直線コネクタ 106"/>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120849</xdr:rowOff>
    </xdr:from>
    <xdr:ext cx="469744" cy="259045"/>
    <xdr:sp macro="" textlink="">
      <xdr:nvSpPr>
        <xdr:cNvPr id="108" name="【図書館】&#10;一人当たり面積平均値テキスト"/>
        <xdr:cNvSpPr txBox="1"/>
      </xdr:nvSpPr>
      <xdr:spPr>
        <a:xfrm>
          <a:off x="10515600" y="6807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142422</xdr:rowOff>
    </xdr:from>
    <xdr:to>
      <xdr:col>55</xdr:col>
      <xdr:colOff>50800</xdr:colOff>
      <xdr:row>40</xdr:row>
      <xdr:rowOff>72572</xdr:rowOff>
    </xdr:to>
    <xdr:sp macro="" textlink="">
      <xdr:nvSpPr>
        <xdr:cNvPr id="109" name="フローチャート: 判断 108"/>
        <xdr:cNvSpPr/>
      </xdr:nvSpPr>
      <xdr:spPr>
        <a:xfrm>
          <a:off x="104267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0" name="フローチャート: 判断 109"/>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121755</xdr:rowOff>
    </xdr:from>
    <xdr:ext cx="469744" cy="259045"/>
    <xdr:sp macro="" textlink="">
      <xdr:nvSpPr>
        <xdr:cNvPr id="111" name="n_1aveValue【図書館】&#10;一人当たり面積"/>
        <xdr:cNvSpPr txBox="1"/>
      </xdr:nvSpPr>
      <xdr:spPr>
        <a:xfrm>
          <a:off x="93917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47172</xdr:rowOff>
    </xdr:from>
    <xdr:to>
      <xdr:col>46</xdr:col>
      <xdr:colOff>38100</xdr:colOff>
      <xdr:row>40</xdr:row>
      <xdr:rowOff>148772</xdr:rowOff>
    </xdr:to>
    <xdr:sp macro="" textlink="">
      <xdr:nvSpPr>
        <xdr:cNvPr id="112" name="フローチャート: 判断 111"/>
        <xdr:cNvSpPr/>
      </xdr:nvSpPr>
      <xdr:spPr>
        <a:xfrm>
          <a:off x="8699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40</xdr:row>
      <xdr:rowOff>139899</xdr:rowOff>
    </xdr:from>
    <xdr:ext cx="469744" cy="259045"/>
    <xdr:sp macro="" textlink="">
      <xdr:nvSpPr>
        <xdr:cNvPr id="113" name="n_2aveValue【図書館】&#10;一人当たり面積"/>
        <xdr:cNvSpPr txBox="1"/>
      </xdr:nvSpPr>
      <xdr:spPr>
        <a:xfrm>
          <a:off x="85154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19" name="楕円 118"/>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20" name="楕円 119"/>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76200</xdr:rowOff>
    </xdr:to>
    <xdr:cxnSp macro="">
      <xdr:nvCxnSpPr>
        <xdr:cNvPr id="121" name="直線コネクタ 120"/>
        <xdr:cNvCxnSpPr/>
      </xdr:nvCxnSpPr>
      <xdr:spPr>
        <a:xfrm>
          <a:off x="8750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118127</xdr:rowOff>
    </xdr:from>
    <xdr:ext cx="469744" cy="259045"/>
    <xdr:sp macro="" textlink="">
      <xdr:nvSpPr>
        <xdr:cNvPr id="122" name="n_1main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143527</xdr:rowOff>
    </xdr:from>
    <xdr:ext cx="469744" cy="259045"/>
    <xdr:sp macro="" textlink="">
      <xdr:nvSpPr>
        <xdr:cNvPr id="123" name="n_2mainValue【図書館】&#10;一人当たり面積"/>
        <xdr:cNvSpPr txBox="1"/>
      </xdr:nvSpPr>
      <xdr:spPr>
        <a:xfrm>
          <a:off x="8515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4" name="直線コネクタ 13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5" name="テキスト ボックス 134"/>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6" name="直線コネクタ 13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7" name="テキスト ボックス 13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8" name="直線コネクタ 13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9" name="テキスト ボックス 13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0" name="直線コネクタ 13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1" name="テキスト ボックス 14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2" name="直線コネクタ 14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3" name="テキスト ボックス 14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4" name="直線コネクタ 14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5" name="テキスト ボックス 144"/>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63</xdr:row>
      <xdr:rowOff>114300</xdr:rowOff>
    </xdr:to>
    <xdr:cxnSp macro="">
      <xdr:nvCxnSpPr>
        <xdr:cNvPr id="149" name="直線コネクタ 148"/>
        <xdr:cNvCxnSpPr/>
      </xdr:nvCxnSpPr>
      <xdr:spPr>
        <a:xfrm flipV="1">
          <a:off x="4634865" y="962406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50" name="【体育館・プール】&#10;有形固定資産減価償却率最小値テキスト"/>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51" name="直線コネクタ 150"/>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52" name="【体育館・プール】&#10;有形固定資産減価償却率最大値テキスト"/>
        <xdr:cNvSpPr txBox="1"/>
      </xdr:nvSpPr>
      <xdr:spPr>
        <a:xfrm>
          <a:off x="4673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53" name="直線コネクタ 152"/>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54" name="【体育館・プール】&#10;有形固定資産減価償却率平均値テキスト"/>
        <xdr:cNvSpPr txBox="1"/>
      </xdr:nvSpPr>
      <xdr:spPr>
        <a:xfrm>
          <a:off x="46736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55" name="フローチャート: 判断 154"/>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3084</xdr:rowOff>
    </xdr:from>
    <xdr:to>
      <xdr:col>20</xdr:col>
      <xdr:colOff>38100</xdr:colOff>
      <xdr:row>59</xdr:row>
      <xdr:rowOff>104684</xdr:rowOff>
    </xdr:to>
    <xdr:sp macro="" textlink="">
      <xdr:nvSpPr>
        <xdr:cNvPr id="156" name="フローチャート: 判断 155"/>
        <xdr:cNvSpPr/>
      </xdr:nvSpPr>
      <xdr:spPr>
        <a:xfrm>
          <a:off x="3746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121211</xdr:rowOff>
    </xdr:from>
    <xdr:ext cx="405111" cy="259045"/>
    <xdr:sp macro="" textlink="">
      <xdr:nvSpPr>
        <xdr:cNvPr id="157" name="n_1aveValue【体育館・プール】&#10;有形固定資産減価償却率"/>
        <xdr:cNvSpPr txBox="1"/>
      </xdr:nvSpPr>
      <xdr:spPr>
        <a:xfrm>
          <a:off x="35820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125549</xdr:rowOff>
    </xdr:from>
    <xdr:to>
      <xdr:col>15</xdr:col>
      <xdr:colOff>101600</xdr:colOff>
      <xdr:row>60</xdr:row>
      <xdr:rowOff>55699</xdr:rowOff>
    </xdr:to>
    <xdr:sp macro="" textlink="">
      <xdr:nvSpPr>
        <xdr:cNvPr id="158" name="フローチャート: 判断 157"/>
        <xdr:cNvSpPr/>
      </xdr:nvSpPr>
      <xdr:spPr>
        <a:xfrm>
          <a:off x="2857500" y="1024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72226</xdr:rowOff>
    </xdr:from>
    <xdr:ext cx="405111" cy="259045"/>
    <xdr:sp macro="" textlink="">
      <xdr:nvSpPr>
        <xdr:cNvPr id="159" name="n_2aveValue【体育館・プール】&#10;有形固定資産減価償却率"/>
        <xdr:cNvSpPr txBox="1"/>
      </xdr:nvSpPr>
      <xdr:spPr>
        <a:xfrm>
          <a:off x="2705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24312</xdr:rowOff>
    </xdr:from>
    <xdr:to>
      <xdr:col>20</xdr:col>
      <xdr:colOff>38100</xdr:colOff>
      <xdr:row>60</xdr:row>
      <xdr:rowOff>125912</xdr:rowOff>
    </xdr:to>
    <xdr:sp macro="" textlink="">
      <xdr:nvSpPr>
        <xdr:cNvPr id="165" name="楕円 164"/>
        <xdr:cNvSpPr/>
      </xdr:nvSpPr>
      <xdr:spPr>
        <a:xfrm>
          <a:off x="3746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60234</xdr:rowOff>
    </xdr:from>
    <xdr:to>
      <xdr:col>15</xdr:col>
      <xdr:colOff>101600</xdr:colOff>
      <xdr:row>60</xdr:row>
      <xdr:rowOff>161834</xdr:rowOff>
    </xdr:to>
    <xdr:sp macro="" textlink="">
      <xdr:nvSpPr>
        <xdr:cNvPr id="166" name="楕円 165"/>
        <xdr:cNvSpPr/>
      </xdr:nvSpPr>
      <xdr:spPr>
        <a:xfrm>
          <a:off x="2857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75112</xdr:rowOff>
    </xdr:from>
    <xdr:to>
      <xdr:col>19</xdr:col>
      <xdr:colOff>177800</xdr:colOff>
      <xdr:row>60</xdr:row>
      <xdr:rowOff>111034</xdr:rowOff>
    </xdr:to>
    <xdr:cxnSp macro="">
      <xdr:nvCxnSpPr>
        <xdr:cNvPr id="167" name="直線コネクタ 166"/>
        <xdr:cNvCxnSpPr/>
      </xdr:nvCxnSpPr>
      <xdr:spPr>
        <a:xfrm flipV="1">
          <a:off x="2908300" y="103621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117039</xdr:rowOff>
    </xdr:from>
    <xdr:ext cx="405111" cy="259045"/>
    <xdr:sp macro="" textlink="">
      <xdr:nvSpPr>
        <xdr:cNvPr id="168" name="n_1mainValue【体育館・プール】&#10;有形固定資産減価償却率"/>
        <xdr:cNvSpPr txBox="1"/>
      </xdr:nvSpPr>
      <xdr:spPr>
        <a:xfrm>
          <a:off x="35820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152961</xdr:rowOff>
    </xdr:from>
    <xdr:ext cx="405111" cy="259045"/>
    <xdr:sp macro="" textlink="">
      <xdr:nvSpPr>
        <xdr:cNvPr id="169" name="n_2mainValue【体育館・プール】&#10;有形固定資産減価償却率"/>
        <xdr:cNvSpPr txBox="1"/>
      </xdr:nvSpPr>
      <xdr:spPr>
        <a:xfrm>
          <a:off x="2705744" y="104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0" name="正方形/長方形 16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1" name="正方形/長方形 17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2" name="正方形/長方形 17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3" name="正方形/長方形 17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4" name="正方形/長方形 17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5" name="正方形/長方形 17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6" name="正方形/長方形 17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7" name="正方形/長方形 17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8" name="テキスト ボックス 17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9" name="直線コネクタ 17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0" name="直線コネクタ 17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1" name="テキスト ボックス 180"/>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2" name="直線コネクタ 18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3" name="テキスト ボックス 182"/>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4" name="直線コネクタ 18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5" name="テキスト ボックス 184"/>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6" name="直線コネクタ 18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7" name="テキスト ボックス 186"/>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9" name="テキスト ボックス 18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66294</xdr:rowOff>
    </xdr:from>
    <xdr:to>
      <xdr:col>54</xdr:col>
      <xdr:colOff>189865</xdr:colOff>
      <xdr:row>63</xdr:row>
      <xdr:rowOff>57150</xdr:rowOff>
    </xdr:to>
    <xdr:cxnSp macro="">
      <xdr:nvCxnSpPr>
        <xdr:cNvPr id="191" name="直線コネクタ 190"/>
        <xdr:cNvCxnSpPr/>
      </xdr:nvCxnSpPr>
      <xdr:spPr>
        <a:xfrm flipV="1">
          <a:off x="10476865" y="983894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60977</xdr:rowOff>
    </xdr:from>
    <xdr:ext cx="469744" cy="259045"/>
    <xdr:sp macro="" textlink="">
      <xdr:nvSpPr>
        <xdr:cNvPr id="192" name="【体育館・プール】&#10;一人当たり面積最小値テキスト"/>
        <xdr:cNvSpPr txBox="1"/>
      </xdr:nvSpPr>
      <xdr:spPr>
        <a:xfrm>
          <a:off x="10515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57150</xdr:rowOff>
    </xdr:from>
    <xdr:to>
      <xdr:col>55</xdr:col>
      <xdr:colOff>88900</xdr:colOff>
      <xdr:row>63</xdr:row>
      <xdr:rowOff>57150</xdr:rowOff>
    </xdr:to>
    <xdr:cxnSp macro="">
      <xdr:nvCxnSpPr>
        <xdr:cNvPr id="193" name="直線コネクタ 192"/>
        <xdr:cNvCxnSpPr/>
      </xdr:nvCxnSpPr>
      <xdr:spPr>
        <a:xfrm>
          <a:off x="10388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12971</xdr:rowOff>
    </xdr:from>
    <xdr:ext cx="469744" cy="259045"/>
    <xdr:sp macro="" textlink="">
      <xdr:nvSpPr>
        <xdr:cNvPr id="194" name="【体育館・プール】&#10;一人当たり面積最大値テキスト"/>
        <xdr:cNvSpPr txBox="1"/>
      </xdr:nvSpPr>
      <xdr:spPr>
        <a:xfrm>
          <a:off x="10515600" y="961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66294</xdr:rowOff>
    </xdr:from>
    <xdr:to>
      <xdr:col>55</xdr:col>
      <xdr:colOff>88900</xdr:colOff>
      <xdr:row>57</xdr:row>
      <xdr:rowOff>66294</xdr:rowOff>
    </xdr:to>
    <xdr:cxnSp macro="">
      <xdr:nvCxnSpPr>
        <xdr:cNvPr id="195" name="直線コネクタ 194"/>
        <xdr:cNvCxnSpPr/>
      </xdr:nvCxnSpPr>
      <xdr:spPr>
        <a:xfrm>
          <a:off x="10388600" y="98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101363</xdr:rowOff>
    </xdr:from>
    <xdr:ext cx="469744" cy="259045"/>
    <xdr:sp macro="" textlink="">
      <xdr:nvSpPr>
        <xdr:cNvPr id="196" name="【体育館・プール】&#10;一人当たり面積平均値テキスト"/>
        <xdr:cNvSpPr txBox="1"/>
      </xdr:nvSpPr>
      <xdr:spPr>
        <a:xfrm>
          <a:off x="10515600" y="1038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122936</xdr:rowOff>
    </xdr:from>
    <xdr:to>
      <xdr:col>55</xdr:col>
      <xdr:colOff>50800</xdr:colOff>
      <xdr:row>61</xdr:row>
      <xdr:rowOff>53086</xdr:rowOff>
    </xdr:to>
    <xdr:sp macro="" textlink="">
      <xdr:nvSpPr>
        <xdr:cNvPr id="197" name="フローチャート: 判断 196"/>
        <xdr:cNvSpPr/>
      </xdr:nvSpPr>
      <xdr:spPr>
        <a:xfrm>
          <a:off x="104267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198" name="フローチャート: 判断 197"/>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46753</xdr:rowOff>
    </xdr:from>
    <xdr:ext cx="469744" cy="259045"/>
    <xdr:sp macro="" textlink="">
      <xdr:nvSpPr>
        <xdr:cNvPr id="199" name="n_1aveValue【体育館・プール】&#10;一人当たり面積"/>
        <xdr:cNvSpPr txBox="1"/>
      </xdr:nvSpPr>
      <xdr:spPr>
        <a:xfrm>
          <a:off x="93917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104648</xdr:rowOff>
    </xdr:from>
    <xdr:to>
      <xdr:col>46</xdr:col>
      <xdr:colOff>38100</xdr:colOff>
      <xdr:row>61</xdr:row>
      <xdr:rowOff>34798</xdr:rowOff>
    </xdr:to>
    <xdr:sp macro="" textlink="">
      <xdr:nvSpPr>
        <xdr:cNvPr id="200" name="フローチャート: 判断 199"/>
        <xdr:cNvSpPr/>
      </xdr:nvSpPr>
      <xdr:spPr>
        <a:xfrm>
          <a:off x="8699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51325</xdr:rowOff>
    </xdr:from>
    <xdr:ext cx="469744" cy="259045"/>
    <xdr:sp macro="" textlink="">
      <xdr:nvSpPr>
        <xdr:cNvPr id="201" name="n_2aveValue【体育館・プール】&#10;一人当たり面積"/>
        <xdr:cNvSpPr txBox="1"/>
      </xdr:nvSpPr>
      <xdr:spPr>
        <a:xfrm>
          <a:off x="85154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2" name="テキスト ボックス 20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1778</xdr:rowOff>
    </xdr:from>
    <xdr:to>
      <xdr:col>50</xdr:col>
      <xdr:colOff>165100</xdr:colOff>
      <xdr:row>61</xdr:row>
      <xdr:rowOff>103378</xdr:rowOff>
    </xdr:to>
    <xdr:sp macro="" textlink="">
      <xdr:nvSpPr>
        <xdr:cNvPr id="207" name="楕円 206"/>
        <xdr:cNvSpPr/>
      </xdr:nvSpPr>
      <xdr:spPr>
        <a:xfrm>
          <a:off x="95885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1778</xdr:rowOff>
    </xdr:from>
    <xdr:to>
      <xdr:col>46</xdr:col>
      <xdr:colOff>38100</xdr:colOff>
      <xdr:row>61</xdr:row>
      <xdr:rowOff>103378</xdr:rowOff>
    </xdr:to>
    <xdr:sp macro="" textlink="">
      <xdr:nvSpPr>
        <xdr:cNvPr id="208" name="楕円 207"/>
        <xdr:cNvSpPr/>
      </xdr:nvSpPr>
      <xdr:spPr>
        <a:xfrm>
          <a:off x="86995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52578</xdr:rowOff>
    </xdr:from>
    <xdr:to>
      <xdr:col>50</xdr:col>
      <xdr:colOff>114300</xdr:colOff>
      <xdr:row>61</xdr:row>
      <xdr:rowOff>52578</xdr:rowOff>
    </xdr:to>
    <xdr:cxnSp macro="">
      <xdr:nvCxnSpPr>
        <xdr:cNvPr id="209" name="直線コネクタ 208"/>
        <xdr:cNvCxnSpPr/>
      </xdr:nvCxnSpPr>
      <xdr:spPr>
        <a:xfrm>
          <a:off x="8750300" y="10511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94505</xdr:rowOff>
    </xdr:from>
    <xdr:ext cx="469744" cy="259045"/>
    <xdr:sp macro="" textlink="">
      <xdr:nvSpPr>
        <xdr:cNvPr id="210" name="n_1mainValue【体育館・プール】&#10;一人当たり面積"/>
        <xdr:cNvSpPr txBox="1"/>
      </xdr:nvSpPr>
      <xdr:spPr>
        <a:xfrm>
          <a:off x="9391727" y="1055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94505</xdr:rowOff>
    </xdr:from>
    <xdr:ext cx="469744" cy="259045"/>
    <xdr:sp macro="" textlink="">
      <xdr:nvSpPr>
        <xdr:cNvPr id="211" name="n_2mainValue【体育館・プール】&#10;一人当たり面積"/>
        <xdr:cNvSpPr txBox="1"/>
      </xdr:nvSpPr>
      <xdr:spPr>
        <a:xfrm>
          <a:off x="8515427" y="1055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28" name="正方形/長方形 22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9" name="正方形/長方形 22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0" name="正方形/長方形 22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1" name="正方形/長方形 23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2" name="正方形/長方形 23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3" name="正方形/長方形 23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4" name="正方形/長方形 23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5" name="正方形/長方形 23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6" name="テキスト ボックス 23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7" name="直線コネクタ 23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38" name="テキスト ボックス 237"/>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39" name="直線コネクタ 238"/>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40" name="テキスト ボックス 239"/>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41" name="直線コネクタ 240"/>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42" name="テキスト ボックス 241"/>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43" name="直線コネクタ 242"/>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44" name="テキスト ボックス 243"/>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45" name="直線コネクタ 244"/>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46" name="テキスト ボックス 245"/>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7" name="直線コネクタ 24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8" name="テキスト ボックス 24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147065</xdr:rowOff>
    </xdr:from>
    <xdr:to>
      <xdr:col>24</xdr:col>
      <xdr:colOff>62865</xdr:colOff>
      <xdr:row>106</xdr:row>
      <xdr:rowOff>99061</xdr:rowOff>
    </xdr:to>
    <xdr:cxnSp macro="">
      <xdr:nvCxnSpPr>
        <xdr:cNvPr id="250" name="直線コネクタ 249"/>
        <xdr:cNvCxnSpPr/>
      </xdr:nvCxnSpPr>
      <xdr:spPr>
        <a:xfrm flipV="1">
          <a:off x="4634865" y="17120615"/>
          <a:ext cx="0" cy="1152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102888</xdr:rowOff>
    </xdr:from>
    <xdr:ext cx="405111" cy="259045"/>
    <xdr:sp macro="" textlink="">
      <xdr:nvSpPr>
        <xdr:cNvPr id="251" name="【市民会館】&#10;有形固定資産減価償却率最小値テキスト"/>
        <xdr:cNvSpPr txBox="1"/>
      </xdr:nvSpPr>
      <xdr:spPr>
        <a:xfrm>
          <a:off x="4673600"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99061</xdr:rowOff>
    </xdr:from>
    <xdr:to>
      <xdr:col>24</xdr:col>
      <xdr:colOff>152400</xdr:colOff>
      <xdr:row>106</xdr:row>
      <xdr:rowOff>99061</xdr:rowOff>
    </xdr:to>
    <xdr:cxnSp macro="">
      <xdr:nvCxnSpPr>
        <xdr:cNvPr id="252" name="直線コネクタ 251"/>
        <xdr:cNvCxnSpPr/>
      </xdr:nvCxnSpPr>
      <xdr:spPr>
        <a:xfrm>
          <a:off x="4546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93742</xdr:rowOff>
    </xdr:from>
    <xdr:ext cx="405111" cy="259045"/>
    <xdr:sp macro="" textlink="">
      <xdr:nvSpPr>
        <xdr:cNvPr id="253" name="【市民会館】&#10;有形固定資産減価償却率最大値テキスト"/>
        <xdr:cNvSpPr txBox="1"/>
      </xdr:nvSpPr>
      <xdr:spPr>
        <a:xfrm>
          <a:off x="4673600" y="1689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147065</xdr:rowOff>
    </xdr:from>
    <xdr:to>
      <xdr:col>24</xdr:col>
      <xdr:colOff>152400</xdr:colOff>
      <xdr:row>99</xdr:row>
      <xdr:rowOff>147065</xdr:rowOff>
    </xdr:to>
    <xdr:cxnSp macro="">
      <xdr:nvCxnSpPr>
        <xdr:cNvPr id="254" name="直線コネクタ 253"/>
        <xdr:cNvCxnSpPr/>
      </xdr:nvCxnSpPr>
      <xdr:spPr>
        <a:xfrm>
          <a:off x="4546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129557</xdr:rowOff>
    </xdr:from>
    <xdr:ext cx="405111" cy="259045"/>
    <xdr:sp macro="" textlink="">
      <xdr:nvSpPr>
        <xdr:cNvPr id="255" name="【市民会館】&#10;有形固定資産減価償却率平均値テキスト"/>
        <xdr:cNvSpPr txBox="1"/>
      </xdr:nvSpPr>
      <xdr:spPr>
        <a:xfrm>
          <a:off x="46736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151130</xdr:rowOff>
    </xdr:from>
    <xdr:to>
      <xdr:col>24</xdr:col>
      <xdr:colOff>114300</xdr:colOff>
      <xdr:row>104</xdr:row>
      <xdr:rowOff>81280</xdr:rowOff>
    </xdr:to>
    <xdr:sp macro="" textlink="">
      <xdr:nvSpPr>
        <xdr:cNvPr id="256" name="フローチャート: 判断 255"/>
        <xdr:cNvSpPr/>
      </xdr:nvSpPr>
      <xdr:spPr>
        <a:xfrm>
          <a:off x="4584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41402</xdr:rowOff>
    </xdr:from>
    <xdr:to>
      <xdr:col>20</xdr:col>
      <xdr:colOff>38100</xdr:colOff>
      <xdr:row>104</xdr:row>
      <xdr:rowOff>143002</xdr:rowOff>
    </xdr:to>
    <xdr:sp macro="" textlink="">
      <xdr:nvSpPr>
        <xdr:cNvPr id="257" name="フローチャート: 判断 256"/>
        <xdr:cNvSpPr/>
      </xdr:nvSpPr>
      <xdr:spPr>
        <a:xfrm>
          <a:off x="3746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159529</xdr:rowOff>
    </xdr:from>
    <xdr:ext cx="405111" cy="259045"/>
    <xdr:sp macro="" textlink="">
      <xdr:nvSpPr>
        <xdr:cNvPr id="258" name="n_1aveValue【市民会館】&#10;有形固定資産減価償却率"/>
        <xdr:cNvSpPr txBox="1"/>
      </xdr:nvSpPr>
      <xdr:spPr>
        <a:xfrm>
          <a:off x="3582044" y="1764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77978</xdr:rowOff>
    </xdr:from>
    <xdr:to>
      <xdr:col>15</xdr:col>
      <xdr:colOff>101600</xdr:colOff>
      <xdr:row>105</xdr:row>
      <xdr:rowOff>8128</xdr:rowOff>
    </xdr:to>
    <xdr:sp macro="" textlink="">
      <xdr:nvSpPr>
        <xdr:cNvPr id="259" name="フローチャート: 判断 258"/>
        <xdr:cNvSpPr/>
      </xdr:nvSpPr>
      <xdr:spPr>
        <a:xfrm>
          <a:off x="2857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24655</xdr:rowOff>
    </xdr:from>
    <xdr:ext cx="405111" cy="259045"/>
    <xdr:sp macro="" textlink="">
      <xdr:nvSpPr>
        <xdr:cNvPr id="260" name="n_2aveValue【市民会館】&#10;有形固定資産減価償却率"/>
        <xdr:cNvSpPr txBox="1"/>
      </xdr:nvSpPr>
      <xdr:spPr>
        <a:xfrm>
          <a:off x="2705744"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61" name="テキスト ボックス 26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2" name="テキスト ボックス 26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3" name="テキスト ボックス 26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4" name="テキスト ボックス 26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5" name="テキスト ボックス 26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112268</xdr:rowOff>
    </xdr:from>
    <xdr:to>
      <xdr:col>20</xdr:col>
      <xdr:colOff>38100</xdr:colOff>
      <xdr:row>107</xdr:row>
      <xdr:rowOff>42418</xdr:rowOff>
    </xdr:to>
    <xdr:sp macro="" textlink="">
      <xdr:nvSpPr>
        <xdr:cNvPr id="266" name="楕円 265"/>
        <xdr:cNvSpPr/>
      </xdr:nvSpPr>
      <xdr:spPr>
        <a:xfrm>
          <a:off x="37465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23113</xdr:rowOff>
    </xdr:from>
    <xdr:to>
      <xdr:col>15</xdr:col>
      <xdr:colOff>101600</xdr:colOff>
      <xdr:row>107</xdr:row>
      <xdr:rowOff>124713</xdr:rowOff>
    </xdr:to>
    <xdr:sp macro="" textlink="">
      <xdr:nvSpPr>
        <xdr:cNvPr id="267" name="楕円 266"/>
        <xdr:cNvSpPr/>
      </xdr:nvSpPr>
      <xdr:spPr>
        <a:xfrm>
          <a:off x="2857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163068</xdr:rowOff>
    </xdr:from>
    <xdr:to>
      <xdr:col>19</xdr:col>
      <xdr:colOff>177800</xdr:colOff>
      <xdr:row>107</xdr:row>
      <xdr:rowOff>73913</xdr:rowOff>
    </xdr:to>
    <xdr:cxnSp macro="">
      <xdr:nvCxnSpPr>
        <xdr:cNvPr id="268" name="直線コネクタ 267"/>
        <xdr:cNvCxnSpPr/>
      </xdr:nvCxnSpPr>
      <xdr:spPr>
        <a:xfrm flipV="1">
          <a:off x="2908300" y="18336768"/>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33545</xdr:rowOff>
    </xdr:from>
    <xdr:ext cx="405111" cy="259045"/>
    <xdr:sp macro="" textlink="">
      <xdr:nvSpPr>
        <xdr:cNvPr id="269" name="n_1mainValue【市民会館】&#10;有形固定資産減価償却率"/>
        <xdr:cNvSpPr txBox="1"/>
      </xdr:nvSpPr>
      <xdr:spPr>
        <a:xfrm>
          <a:off x="3582044" y="1837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115840</xdr:rowOff>
    </xdr:from>
    <xdr:ext cx="405111" cy="259045"/>
    <xdr:sp macro="" textlink="">
      <xdr:nvSpPr>
        <xdr:cNvPr id="270" name="n_2mainValue【市民会館】&#10;有形固定資産減価償却率"/>
        <xdr:cNvSpPr txBox="1"/>
      </xdr:nvSpPr>
      <xdr:spPr>
        <a:xfrm>
          <a:off x="2705744" y="18460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1" name="正方形/長方形 2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2" name="正方形/長方形 27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3" name="正方形/長方形 27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4" name="正方形/長方形 27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5" name="正方形/長方形 27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6" name="正方形/長方形 27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7" name="正方形/長方形 27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8" name="正方形/長方形 27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9" name="テキスト ボックス 27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80" name="直線コネクタ 27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281" name="テキスト ボックス 280"/>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282" name="直線コネクタ 28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83" name="テキスト ボックス 28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84" name="直線コネクタ 28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85" name="テキスト ボックス 28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86" name="直線コネクタ 28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87" name="テキスト ボックス 28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88" name="直線コネクタ 28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89" name="テキスト ボックス 28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90" name="直線コネクタ 28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91" name="テキスト ボックス 29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2" name="直線コネクタ 29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3" name="テキスト ボックス 29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11430</xdr:rowOff>
    </xdr:from>
    <xdr:to>
      <xdr:col>54</xdr:col>
      <xdr:colOff>189865</xdr:colOff>
      <xdr:row>109</xdr:row>
      <xdr:rowOff>64770</xdr:rowOff>
    </xdr:to>
    <xdr:cxnSp macro="">
      <xdr:nvCxnSpPr>
        <xdr:cNvPr id="295" name="直線コネクタ 294"/>
        <xdr:cNvCxnSpPr/>
      </xdr:nvCxnSpPr>
      <xdr:spPr>
        <a:xfrm flipV="1">
          <a:off x="10476865" y="173278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68597</xdr:rowOff>
    </xdr:from>
    <xdr:ext cx="469744" cy="259045"/>
    <xdr:sp macro="" textlink="">
      <xdr:nvSpPr>
        <xdr:cNvPr id="296" name="【市民会館】&#10;一人当たり面積最小値テキスト"/>
        <xdr:cNvSpPr txBox="1"/>
      </xdr:nvSpPr>
      <xdr:spPr>
        <a:xfrm>
          <a:off x="10515600" y="187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64770</xdr:rowOff>
    </xdr:from>
    <xdr:to>
      <xdr:col>55</xdr:col>
      <xdr:colOff>88900</xdr:colOff>
      <xdr:row>109</xdr:row>
      <xdr:rowOff>64770</xdr:rowOff>
    </xdr:to>
    <xdr:cxnSp macro="">
      <xdr:nvCxnSpPr>
        <xdr:cNvPr id="297" name="直線コネクタ 296"/>
        <xdr:cNvCxnSpPr/>
      </xdr:nvCxnSpPr>
      <xdr:spPr>
        <a:xfrm>
          <a:off x="10388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129557</xdr:rowOff>
    </xdr:from>
    <xdr:ext cx="469744" cy="259045"/>
    <xdr:sp macro="" textlink="">
      <xdr:nvSpPr>
        <xdr:cNvPr id="298" name="【市民会館】&#10;一人当たり面積最大値テキスト"/>
        <xdr:cNvSpPr txBox="1"/>
      </xdr:nvSpPr>
      <xdr:spPr>
        <a:xfrm>
          <a:off x="10515600" y="1710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11430</xdr:rowOff>
    </xdr:from>
    <xdr:to>
      <xdr:col>55</xdr:col>
      <xdr:colOff>88900</xdr:colOff>
      <xdr:row>101</xdr:row>
      <xdr:rowOff>11430</xdr:rowOff>
    </xdr:to>
    <xdr:cxnSp macro="">
      <xdr:nvCxnSpPr>
        <xdr:cNvPr id="299" name="直線コネクタ 298"/>
        <xdr:cNvCxnSpPr/>
      </xdr:nvCxnSpPr>
      <xdr:spPr>
        <a:xfrm>
          <a:off x="10388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3827</xdr:rowOff>
    </xdr:from>
    <xdr:ext cx="469744" cy="259045"/>
    <xdr:sp macro="" textlink="">
      <xdr:nvSpPr>
        <xdr:cNvPr id="300" name="【市民会館】&#10;一人当たり面積平均値テキスト"/>
        <xdr:cNvSpPr txBox="1"/>
      </xdr:nvSpPr>
      <xdr:spPr>
        <a:xfrm>
          <a:off x="10515600" y="1817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301" name="フローチャート: 判断 300"/>
        <xdr:cNvSpPr/>
      </xdr:nvSpPr>
      <xdr:spPr>
        <a:xfrm>
          <a:off x="10426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302" name="フローチャート: 判断 301"/>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80027</xdr:rowOff>
    </xdr:from>
    <xdr:ext cx="469744" cy="259045"/>
    <xdr:sp macro="" textlink="">
      <xdr:nvSpPr>
        <xdr:cNvPr id="303" name="n_1aveValue【市民会館】&#10;一人当たり面積"/>
        <xdr:cNvSpPr txBox="1"/>
      </xdr:nvSpPr>
      <xdr:spPr>
        <a:xfrm>
          <a:off x="93917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166370</xdr:rowOff>
    </xdr:from>
    <xdr:to>
      <xdr:col>46</xdr:col>
      <xdr:colOff>38100</xdr:colOff>
      <xdr:row>106</xdr:row>
      <xdr:rowOff>96520</xdr:rowOff>
    </xdr:to>
    <xdr:sp macro="" textlink="">
      <xdr:nvSpPr>
        <xdr:cNvPr id="304" name="フローチャート: 判断 303"/>
        <xdr:cNvSpPr/>
      </xdr:nvSpPr>
      <xdr:spPr>
        <a:xfrm>
          <a:off x="8699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87647</xdr:rowOff>
    </xdr:from>
    <xdr:ext cx="469744" cy="259045"/>
    <xdr:sp macro="" textlink="">
      <xdr:nvSpPr>
        <xdr:cNvPr id="305" name="n_2aveValue【市民会館】&#10;一人当たり面積"/>
        <xdr:cNvSpPr txBox="1"/>
      </xdr:nvSpPr>
      <xdr:spPr>
        <a:xfrm>
          <a:off x="8515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06" name="テキスト ボックス 30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7" name="テキスト ボックス 30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8" name="テキスト ボックス 30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9" name="テキスト ボックス 30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10" name="テキスト ボックス 30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86361</xdr:rowOff>
    </xdr:from>
    <xdr:to>
      <xdr:col>50</xdr:col>
      <xdr:colOff>165100</xdr:colOff>
      <xdr:row>101</xdr:row>
      <xdr:rowOff>16511</xdr:rowOff>
    </xdr:to>
    <xdr:sp macro="" textlink="">
      <xdr:nvSpPr>
        <xdr:cNvPr id="311" name="楕円 310"/>
        <xdr:cNvSpPr/>
      </xdr:nvSpPr>
      <xdr:spPr>
        <a:xfrm>
          <a:off x="9588500" y="1723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101</xdr:row>
      <xdr:rowOff>74930</xdr:rowOff>
    </xdr:from>
    <xdr:to>
      <xdr:col>46</xdr:col>
      <xdr:colOff>38100</xdr:colOff>
      <xdr:row>102</xdr:row>
      <xdr:rowOff>5080</xdr:rowOff>
    </xdr:to>
    <xdr:sp macro="" textlink="">
      <xdr:nvSpPr>
        <xdr:cNvPr id="312" name="楕円 311"/>
        <xdr:cNvSpPr/>
      </xdr:nvSpPr>
      <xdr:spPr>
        <a:xfrm>
          <a:off x="8699500" y="173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137161</xdr:rowOff>
    </xdr:from>
    <xdr:to>
      <xdr:col>50</xdr:col>
      <xdr:colOff>114300</xdr:colOff>
      <xdr:row>101</xdr:row>
      <xdr:rowOff>125730</xdr:rowOff>
    </xdr:to>
    <xdr:cxnSp macro="">
      <xdr:nvCxnSpPr>
        <xdr:cNvPr id="313" name="直線コネクタ 312"/>
        <xdr:cNvCxnSpPr/>
      </xdr:nvCxnSpPr>
      <xdr:spPr>
        <a:xfrm flipV="1">
          <a:off x="8750300" y="17282161"/>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99</xdr:row>
      <xdr:rowOff>33038</xdr:rowOff>
    </xdr:from>
    <xdr:ext cx="469744" cy="259045"/>
    <xdr:sp macro="" textlink="">
      <xdr:nvSpPr>
        <xdr:cNvPr id="314" name="n_1mainValue【市民会館】&#10;一人当たり面積"/>
        <xdr:cNvSpPr txBox="1"/>
      </xdr:nvSpPr>
      <xdr:spPr>
        <a:xfrm>
          <a:off x="9391727" y="1700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21607</xdr:rowOff>
    </xdr:from>
    <xdr:ext cx="469744" cy="259045"/>
    <xdr:sp macro="" textlink="">
      <xdr:nvSpPr>
        <xdr:cNvPr id="315" name="n_2mainValue【市民会館】&#10;一人当たり面積"/>
        <xdr:cNvSpPr txBox="1"/>
      </xdr:nvSpPr>
      <xdr:spPr>
        <a:xfrm>
          <a:off x="8515427" y="1716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6" name="テキスト ボックス 32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7" name="直線コネクタ 32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8" name="テキスト ボックス 32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9" name="直線コネクタ 32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0" name="テキスト ボックス 32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1" name="直線コネクタ 33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2" name="テキスト ボックス 33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3" name="直線コネクタ 33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4" name="テキスト ボックス 33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5" name="直線コネクタ 33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6" name="テキスト ボックス 33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7" name="直線コネクタ 33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8" name="テキスト ボックス 33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150495</xdr:rowOff>
    </xdr:from>
    <xdr:to>
      <xdr:col>85</xdr:col>
      <xdr:colOff>126364</xdr:colOff>
      <xdr:row>41</xdr:row>
      <xdr:rowOff>148590</xdr:rowOff>
    </xdr:to>
    <xdr:cxnSp macro="">
      <xdr:nvCxnSpPr>
        <xdr:cNvPr id="340" name="直線コネクタ 339"/>
        <xdr:cNvCxnSpPr/>
      </xdr:nvCxnSpPr>
      <xdr:spPr>
        <a:xfrm flipV="1">
          <a:off x="16318864" y="580834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341" name="【一般廃棄物処理施設】&#10;有形固定資産減価償却率最小値テキスト"/>
        <xdr:cNvSpPr txBox="1"/>
      </xdr:nvSpPr>
      <xdr:spPr>
        <a:xfrm>
          <a:off x="16357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342" name="直線コネクタ 341"/>
        <xdr:cNvCxnSpPr/>
      </xdr:nvCxnSpPr>
      <xdr:spPr>
        <a:xfrm>
          <a:off x="16230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97172</xdr:rowOff>
    </xdr:from>
    <xdr:ext cx="405111" cy="259045"/>
    <xdr:sp macro="" textlink="">
      <xdr:nvSpPr>
        <xdr:cNvPr id="343" name="【一般廃棄物処理施設】&#10;有形固定資産減価償却率最大値テキスト"/>
        <xdr:cNvSpPr txBox="1"/>
      </xdr:nvSpPr>
      <xdr:spPr>
        <a:xfrm>
          <a:off x="16357600"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150495</xdr:rowOff>
    </xdr:from>
    <xdr:to>
      <xdr:col>86</xdr:col>
      <xdr:colOff>25400</xdr:colOff>
      <xdr:row>33</xdr:row>
      <xdr:rowOff>150495</xdr:rowOff>
    </xdr:to>
    <xdr:cxnSp macro="">
      <xdr:nvCxnSpPr>
        <xdr:cNvPr id="344" name="直線コネクタ 343"/>
        <xdr:cNvCxnSpPr/>
      </xdr:nvCxnSpPr>
      <xdr:spPr>
        <a:xfrm>
          <a:off x="16230600" y="580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51452</xdr:rowOff>
    </xdr:from>
    <xdr:ext cx="405111" cy="259045"/>
    <xdr:sp macro="" textlink="">
      <xdr:nvSpPr>
        <xdr:cNvPr id="345" name="【一般廃棄物処理施設】&#10;有形固定資産減価償却率平均値テキスト"/>
        <xdr:cNvSpPr txBox="1"/>
      </xdr:nvSpPr>
      <xdr:spPr>
        <a:xfrm>
          <a:off x="16357600" y="6223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73025</xdr:rowOff>
    </xdr:from>
    <xdr:to>
      <xdr:col>85</xdr:col>
      <xdr:colOff>177800</xdr:colOff>
      <xdr:row>37</xdr:row>
      <xdr:rowOff>3175</xdr:rowOff>
    </xdr:to>
    <xdr:sp macro="" textlink="">
      <xdr:nvSpPr>
        <xdr:cNvPr id="346" name="フローチャート: 判断 345"/>
        <xdr:cNvSpPr/>
      </xdr:nvSpPr>
      <xdr:spPr>
        <a:xfrm>
          <a:off x="162687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101600</xdr:rowOff>
    </xdr:from>
    <xdr:to>
      <xdr:col>81</xdr:col>
      <xdr:colOff>101600</xdr:colOff>
      <xdr:row>37</xdr:row>
      <xdr:rowOff>31750</xdr:rowOff>
    </xdr:to>
    <xdr:sp macro="" textlink="">
      <xdr:nvSpPr>
        <xdr:cNvPr id="347" name="フローチャート: 判断 346"/>
        <xdr:cNvSpPr/>
      </xdr:nvSpPr>
      <xdr:spPr>
        <a:xfrm>
          <a:off x="15430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48277</xdr:rowOff>
    </xdr:from>
    <xdr:ext cx="405111" cy="259045"/>
    <xdr:sp macro="" textlink="">
      <xdr:nvSpPr>
        <xdr:cNvPr id="348" name="n_1aveValue【一般廃棄物処理施設】&#10;有形固定資産減価償却率"/>
        <xdr:cNvSpPr txBox="1"/>
      </xdr:nvSpPr>
      <xdr:spPr>
        <a:xfrm>
          <a:off x="152660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44450</xdr:rowOff>
    </xdr:from>
    <xdr:to>
      <xdr:col>76</xdr:col>
      <xdr:colOff>165100</xdr:colOff>
      <xdr:row>37</xdr:row>
      <xdr:rowOff>146050</xdr:rowOff>
    </xdr:to>
    <xdr:sp macro="" textlink="">
      <xdr:nvSpPr>
        <xdr:cNvPr id="349" name="フローチャート: 判断 348"/>
        <xdr:cNvSpPr/>
      </xdr:nvSpPr>
      <xdr:spPr>
        <a:xfrm>
          <a:off x="14541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162577</xdr:rowOff>
    </xdr:from>
    <xdr:ext cx="405111" cy="259045"/>
    <xdr:sp macro="" textlink="">
      <xdr:nvSpPr>
        <xdr:cNvPr id="350" name="n_2aveValue【一般廃棄物処理施設】&#10;有形固定資産減価償却率"/>
        <xdr:cNvSpPr txBox="1"/>
      </xdr:nvSpPr>
      <xdr:spPr>
        <a:xfrm>
          <a:off x="14389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51" name="テキスト ボックス 35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2" name="テキスト ボックス 35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3" name="テキスト ボックス 35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4" name="テキスト ボックス 35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5" name="テキスト ボックス 35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170180</xdr:rowOff>
    </xdr:from>
    <xdr:to>
      <xdr:col>81</xdr:col>
      <xdr:colOff>101600</xdr:colOff>
      <xdr:row>39</xdr:row>
      <xdr:rowOff>100330</xdr:rowOff>
    </xdr:to>
    <xdr:sp macro="" textlink="">
      <xdr:nvSpPr>
        <xdr:cNvPr id="356" name="楕円 355"/>
        <xdr:cNvSpPr/>
      </xdr:nvSpPr>
      <xdr:spPr>
        <a:xfrm>
          <a:off x="15430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42545</xdr:rowOff>
    </xdr:from>
    <xdr:to>
      <xdr:col>76</xdr:col>
      <xdr:colOff>165100</xdr:colOff>
      <xdr:row>39</xdr:row>
      <xdr:rowOff>144145</xdr:rowOff>
    </xdr:to>
    <xdr:sp macro="" textlink="">
      <xdr:nvSpPr>
        <xdr:cNvPr id="357" name="楕円 356"/>
        <xdr:cNvSpPr/>
      </xdr:nvSpPr>
      <xdr:spPr>
        <a:xfrm>
          <a:off x="14541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49530</xdr:rowOff>
    </xdr:from>
    <xdr:to>
      <xdr:col>81</xdr:col>
      <xdr:colOff>50800</xdr:colOff>
      <xdr:row>39</xdr:row>
      <xdr:rowOff>93345</xdr:rowOff>
    </xdr:to>
    <xdr:cxnSp macro="">
      <xdr:nvCxnSpPr>
        <xdr:cNvPr id="358" name="直線コネクタ 357"/>
        <xdr:cNvCxnSpPr/>
      </xdr:nvCxnSpPr>
      <xdr:spPr>
        <a:xfrm flipV="1">
          <a:off x="14592300" y="67360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91457</xdr:rowOff>
    </xdr:from>
    <xdr:ext cx="405111" cy="259045"/>
    <xdr:sp macro="" textlink="">
      <xdr:nvSpPr>
        <xdr:cNvPr id="359" name="n_1mainValue【一般廃棄物処理施設】&#10;有形固定資産減価償却率"/>
        <xdr:cNvSpPr txBox="1"/>
      </xdr:nvSpPr>
      <xdr:spPr>
        <a:xfrm>
          <a:off x="15266044"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135272</xdr:rowOff>
    </xdr:from>
    <xdr:ext cx="405111" cy="259045"/>
    <xdr:sp macro="" textlink="">
      <xdr:nvSpPr>
        <xdr:cNvPr id="360" name="n_2mainValue【一般廃棄物処理施設】&#10;有形固定資産減価償却率"/>
        <xdr:cNvSpPr txBox="1"/>
      </xdr:nvSpPr>
      <xdr:spPr>
        <a:xfrm>
          <a:off x="1438974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1" name="正方形/長方形 36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2" name="正方形/長方形 36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3" name="正方形/長方形 36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4" name="正方形/長方形 36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5" name="正方形/長方形 36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6" name="正方形/長方形 36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7" name="正方形/長方形 36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8" name="正方形/長方形 36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9" name="テキスト ボックス 36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0" name="直線コネクタ 36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1" name="直線コネクタ 37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72" name="テキスト ボックス 37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3" name="直線コネクタ 37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374" name="テキスト ボックス 37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5" name="直線コネクタ 37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6" name="テキスト ボックス 37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7" name="直線コネクタ 37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8" name="テキスト ボックス 37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9" name="直線コネクタ 37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80" name="テキスト ボックス 37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1" name="直線コネクタ 3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82" name="テキスト ボックス 38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122949</xdr:rowOff>
    </xdr:from>
    <xdr:to>
      <xdr:col>116</xdr:col>
      <xdr:colOff>62864</xdr:colOff>
      <xdr:row>42</xdr:row>
      <xdr:rowOff>9967</xdr:rowOff>
    </xdr:to>
    <xdr:cxnSp macro="">
      <xdr:nvCxnSpPr>
        <xdr:cNvPr id="384" name="直線コネクタ 383"/>
        <xdr:cNvCxnSpPr/>
      </xdr:nvCxnSpPr>
      <xdr:spPr>
        <a:xfrm flipV="1">
          <a:off x="22160864" y="5780799"/>
          <a:ext cx="0" cy="143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13794</xdr:rowOff>
    </xdr:from>
    <xdr:ext cx="469744" cy="259045"/>
    <xdr:sp macro="" textlink="">
      <xdr:nvSpPr>
        <xdr:cNvPr id="385" name="【一般廃棄物処理施設】&#10;一人当たり有形固定資産（償却資産）額最小値テキスト"/>
        <xdr:cNvSpPr txBox="1"/>
      </xdr:nvSpPr>
      <xdr:spPr>
        <a:xfrm>
          <a:off x="22199600" y="721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9967</xdr:rowOff>
    </xdr:from>
    <xdr:to>
      <xdr:col>116</xdr:col>
      <xdr:colOff>152400</xdr:colOff>
      <xdr:row>42</xdr:row>
      <xdr:rowOff>9967</xdr:rowOff>
    </xdr:to>
    <xdr:cxnSp macro="">
      <xdr:nvCxnSpPr>
        <xdr:cNvPr id="386" name="直線コネクタ 385"/>
        <xdr:cNvCxnSpPr/>
      </xdr:nvCxnSpPr>
      <xdr:spPr>
        <a:xfrm>
          <a:off x="22072600" y="721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69626</xdr:rowOff>
    </xdr:from>
    <xdr:ext cx="599010" cy="259045"/>
    <xdr:sp macro="" textlink="">
      <xdr:nvSpPr>
        <xdr:cNvPr id="387" name="【一般廃棄物処理施設】&#10;一人当たり有形固定資産（償却資産）額最大値テキスト"/>
        <xdr:cNvSpPr txBox="1"/>
      </xdr:nvSpPr>
      <xdr:spPr>
        <a:xfrm>
          <a:off x="22199600" y="555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122949</xdr:rowOff>
    </xdr:from>
    <xdr:to>
      <xdr:col>116</xdr:col>
      <xdr:colOff>152400</xdr:colOff>
      <xdr:row>33</xdr:row>
      <xdr:rowOff>122949</xdr:rowOff>
    </xdr:to>
    <xdr:cxnSp macro="">
      <xdr:nvCxnSpPr>
        <xdr:cNvPr id="388" name="直線コネクタ 387"/>
        <xdr:cNvCxnSpPr/>
      </xdr:nvCxnSpPr>
      <xdr:spPr>
        <a:xfrm>
          <a:off x="22072600" y="578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41363</xdr:rowOff>
    </xdr:from>
    <xdr:ext cx="534377" cy="259045"/>
    <xdr:sp macro="" textlink="">
      <xdr:nvSpPr>
        <xdr:cNvPr id="389" name="【一般廃棄物処理施設】&#10;一人当たり有形固定資産（償却資産）額平均値テキスト"/>
        <xdr:cNvSpPr txBox="1"/>
      </xdr:nvSpPr>
      <xdr:spPr>
        <a:xfrm>
          <a:off x="22199600" y="6556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62936</xdr:rowOff>
    </xdr:from>
    <xdr:to>
      <xdr:col>116</xdr:col>
      <xdr:colOff>114300</xdr:colOff>
      <xdr:row>38</xdr:row>
      <xdr:rowOff>164536</xdr:rowOff>
    </xdr:to>
    <xdr:sp macro="" textlink="">
      <xdr:nvSpPr>
        <xdr:cNvPr id="390" name="フローチャート: 判断 389"/>
        <xdr:cNvSpPr/>
      </xdr:nvSpPr>
      <xdr:spPr>
        <a:xfrm>
          <a:off x="22110700" y="657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102743</xdr:rowOff>
    </xdr:from>
    <xdr:to>
      <xdr:col>112</xdr:col>
      <xdr:colOff>38100</xdr:colOff>
      <xdr:row>39</xdr:row>
      <xdr:rowOff>32893</xdr:rowOff>
    </xdr:to>
    <xdr:sp macro="" textlink="">
      <xdr:nvSpPr>
        <xdr:cNvPr id="391" name="フローチャート: 判断 390"/>
        <xdr:cNvSpPr/>
      </xdr:nvSpPr>
      <xdr:spPr>
        <a:xfrm>
          <a:off x="21272500" y="66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49420</xdr:rowOff>
    </xdr:from>
    <xdr:ext cx="534377" cy="259045"/>
    <xdr:sp macro="" textlink="">
      <xdr:nvSpPr>
        <xdr:cNvPr id="392" name="n_1aveValue【一般廃棄物処理施設】&#10;一人当たり有形固定資産（償却資産）額"/>
        <xdr:cNvSpPr txBox="1"/>
      </xdr:nvSpPr>
      <xdr:spPr>
        <a:xfrm>
          <a:off x="21043411" y="63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121420</xdr:rowOff>
    </xdr:from>
    <xdr:to>
      <xdr:col>107</xdr:col>
      <xdr:colOff>101600</xdr:colOff>
      <xdr:row>39</xdr:row>
      <xdr:rowOff>51570</xdr:rowOff>
    </xdr:to>
    <xdr:sp macro="" textlink="">
      <xdr:nvSpPr>
        <xdr:cNvPr id="393" name="フローチャート: 判断 392"/>
        <xdr:cNvSpPr/>
      </xdr:nvSpPr>
      <xdr:spPr>
        <a:xfrm>
          <a:off x="20383500" y="6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68097</xdr:rowOff>
    </xdr:from>
    <xdr:ext cx="534377" cy="259045"/>
    <xdr:sp macro="" textlink="">
      <xdr:nvSpPr>
        <xdr:cNvPr id="394" name="n_2aveValue【一般廃棄物処理施設】&#10;一人当たり有形固定資産（償却資産）額"/>
        <xdr:cNvSpPr txBox="1"/>
      </xdr:nvSpPr>
      <xdr:spPr>
        <a:xfrm>
          <a:off x="20167111" y="641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95" name="テキスト ボックス 39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6" name="テキスト ボックス 39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7" name="テキスト ボックス 39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8" name="テキスト ボックス 39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9" name="テキスト ボックス 39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85240</xdr:rowOff>
    </xdr:from>
    <xdr:to>
      <xdr:col>112</xdr:col>
      <xdr:colOff>38100</xdr:colOff>
      <xdr:row>41</xdr:row>
      <xdr:rowOff>15390</xdr:rowOff>
    </xdr:to>
    <xdr:sp macro="" textlink="">
      <xdr:nvSpPr>
        <xdr:cNvPr id="400" name="楕円 399"/>
        <xdr:cNvSpPr/>
      </xdr:nvSpPr>
      <xdr:spPr>
        <a:xfrm>
          <a:off x="21272500" y="694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85674</xdr:rowOff>
    </xdr:from>
    <xdr:to>
      <xdr:col>107</xdr:col>
      <xdr:colOff>101600</xdr:colOff>
      <xdr:row>41</xdr:row>
      <xdr:rowOff>15824</xdr:rowOff>
    </xdr:to>
    <xdr:sp macro="" textlink="">
      <xdr:nvSpPr>
        <xdr:cNvPr id="401" name="楕円 400"/>
        <xdr:cNvSpPr/>
      </xdr:nvSpPr>
      <xdr:spPr>
        <a:xfrm>
          <a:off x="20383500" y="694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136040</xdr:rowOff>
    </xdr:from>
    <xdr:to>
      <xdr:col>111</xdr:col>
      <xdr:colOff>177800</xdr:colOff>
      <xdr:row>40</xdr:row>
      <xdr:rowOff>136474</xdr:rowOff>
    </xdr:to>
    <xdr:cxnSp macro="">
      <xdr:nvCxnSpPr>
        <xdr:cNvPr id="402" name="直線コネクタ 401"/>
        <xdr:cNvCxnSpPr/>
      </xdr:nvCxnSpPr>
      <xdr:spPr>
        <a:xfrm flipV="1">
          <a:off x="20434300" y="6994040"/>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6517</xdr:rowOff>
    </xdr:from>
    <xdr:ext cx="534377" cy="259045"/>
    <xdr:sp macro="" textlink="">
      <xdr:nvSpPr>
        <xdr:cNvPr id="403" name="n_1mainValue【一般廃棄物処理施設】&#10;一人当たり有形固定資産（償却資産）額"/>
        <xdr:cNvSpPr txBox="1"/>
      </xdr:nvSpPr>
      <xdr:spPr>
        <a:xfrm>
          <a:off x="21043411" y="703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6951</xdr:rowOff>
    </xdr:from>
    <xdr:ext cx="534377" cy="259045"/>
    <xdr:sp macro="" textlink="">
      <xdr:nvSpPr>
        <xdr:cNvPr id="404" name="n_2mainValue【一般廃棄物処理施設】&#10;一人当たり有形固定資産（償却資産）額"/>
        <xdr:cNvSpPr txBox="1"/>
      </xdr:nvSpPr>
      <xdr:spPr>
        <a:xfrm>
          <a:off x="20167111" y="703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5" name="直線コネクタ 4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6" name="テキスト ボックス 41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7" name="直線コネクタ 4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8" name="テキスト ボックス 4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9" name="直線コネクタ 4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0" name="テキスト ボックス 4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1" name="直線コネクタ 4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2" name="テキスト ボックス 4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3" name="直線コネクタ 4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4" name="テキスト ボックス 4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5" name="直線コネクタ 4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6" name="テキスト ボックス 42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8" name="テキスト ボックス 42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97972</xdr:rowOff>
    </xdr:to>
    <xdr:cxnSp macro="">
      <xdr:nvCxnSpPr>
        <xdr:cNvPr id="430" name="直線コネクタ 429"/>
        <xdr:cNvCxnSpPr/>
      </xdr:nvCxnSpPr>
      <xdr:spPr>
        <a:xfrm flipV="1">
          <a:off x="16318864" y="9630591"/>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431" name="【保健センター・保健所】&#10;有形固定資産減価償却率最小値テキスト"/>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432" name="直線コネクタ 431"/>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433" name="【保健センター・保健所】&#10;有形固定資産減価償却率最大値テキスト"/>
        <xdr:cNvSpPr txBox="1"/>
      </xdr:nvSpPr>
      <xdr:spPr>
        <a:xfrm>
          <a:off x="16357600" y="940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434" name="直線コネクタ 433"/>
        <xdr:cNvCxnSpPr/>
      </xdr:nvCxnSpPr>
      <xdr:spPr>
        <a:xfrm>
          <a:off x="16230600" y="9630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135000</xdr:rowOff>
    </xdr:from>
    <xdr:ext cx="405111" cy="259045"/>
    <xdr:sp macro="" textlink="">
      <xdr:nvSpPr>
        <xdr:cNvPr id="435" name="【保健センター・保健所】&#10;有形固定資産減価償却率平均値テキスト"/>
        <xdr:cNvSpPr txBox="1"/>
      </xdr:nvSpPr>
      <xdr:spPr>
        <a:xfrm>
          <a:off x="16357600" y="1025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156573</xdr:rowOff>
    </xdr:from>
    <xdr:to>
      <xdr:col>85</xdr:col>
      <xdr:colOff>177800</xdr:colOff>
      <xdr:row>60</xdr:row>
      <xdr:rowOff>86723</xdr:rowOff>
    </xdr:to>
    <xdr:sp macro="" textlink="">
      <xdr:nvSpPr>
        <xdr:cNvPr id="436" name="フローチャート: 判断 435"/>
        <xdr:cNvSpPr/>
      </xdr:nvSpPr>
      <xdr:spPr>
        <a:xfrm>
          <a:off x="16268700" y="1027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437" name="フローチャート: 判断 436"/>
        <xdr:cNvSpPr/>
      </xdr:nvSpPr>
      <xdr:spPr>
        <a:xfrm>
          <a:off x="15430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157134</xdr:rowOff>
    </xdr:from>
    <xdr:ext cx="405111" cy="259045"/>
    <xdr:sp macro="" textlink="">
      <xdr:nvSpPr>
        <xdr:cNvPr id="438" name="n_1aveValue【保健センター・保健所】&#10;有形固定資産減価償却率"/>
        <xdr:cNvSpPr txBox="1"/>
      </xdr:nvSpPr>
      <xdr:spPr>
        <a:xfrm>
          <a:off x="152660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119017</xdr:rowOff>
    </xdr:from>
    <xdr:to>
      <xdr:col>76</xdr:col>
      <xdr:colOff>165100</xdr:colOff>
      <xdr:row>61</xdr:row>
      <xdr:rowOff>49167</xdr:rowOff>
    </xdr:to>
    <xdr:sp macro="" textlink="">
      <xdr:nvSpPr>
        <xdr:cNvPr id="439" name="フローチャート: 判断 438"/>
        <xdr:cNvSpPr/>
      </xdr:nvSpPr>
      <xdr:spPr>
        <a:xfrm>
          <a:off x="14541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40294</xdr:rowOff>
    </xdr:from>
    <xdr:ext cx="405111" cy="259045"/>
    <xdr:sp macro="" textlink="">
      <xdr:nvSpPr>
        <xdr:cNvPr id="440" name="n_2aveValue【保健センター・保健所】&#10;有形固定資産減価償却率"/>
        <xdr:cNvSpPr txBox="1"/>
      </xdr:nvSpPr>
      <xdr:spPr>
        <a:xfrm>
          <a:off x="14389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41" name="テキスト ボックス 4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66766</xdr:rowOff>
    </xdr:from>
    <xdr:to>
      <xdr:col>81</xdr:col>
      <xdr:colOff>101600</xdr:colOff>
      <xdr:row>60</xdr:row>
      <xdr:rowOff>168366</xdr:rowOff>
    </xdr:to>
    <xdr:sp macro="" textlink="">
      <xdr:nvSpPr>
        <xdr:cNvPr id="446" name="楕円 445"/>
        <xdr:cNvSpPr/>
      </xdr:nvSpPr>
      <xdr:spPr>
        <a:xfrm>
          <a:off x="15430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101056</xdr:rowOff>
    </xdr:from>
    <xdr:to>
      <xdr:col>76</xdr:col>
      <xdr:colOff>165100</xdr:colOff>
      <xdr:row>61</xdr:row>
      <xdr:rowOff>31206</xdr:rowOff>
    </xdr:to>
    <xdr:sp macro="" textlink="">
      <xdr:nvSpPr>
        <xdr:cNvPr id="447" name="楕円 446"/>
        <xdr:cNvSpPr/>
      </xdr:nvSpPr>
      <xdr:spPr>
        <a:xfrm>
          <a:off x="14541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117566</xdr:rowOff>
    </xdr:from>
    <xdr:to>
      <xdr:col>81</xdr:col>
      <xdr:colOff>50800</xdr:colOff>
      <xdr:row>60</xdr:row>
      <xdr:rowOff>151856</xdr:rowOff>
    </xdr:to>
    <xdr:cxnSp macro="">
      <xdr:nvCxnSpPr>
        <xdr:cNvPr id="448" name="直線コネクタ 447"/>
        <xdr:cNvCxnSpPr/>
      </xdr:nvCxnSpPr>
      <xdr:spPr>
        <a:xfrm flipV="1">
          <a:off x="14592300" y="104045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449" name="n_1mainValue【保健センター・保健所】&#10;有形固定資産減価償却率"/>
        <xdr:cNvSpPr txBox="1"/>
      </xdr:nvSpPr>
      <xdr:spPr>
        <a:xfrm>
          <a:off x="152660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47733</xdr:rowOff>
    </xdr:from>
    <xdr:ext cx="405111" cy="259045"/>
    <xdr:sp macro="" textlink="">
      <xdr:nvSpPr>
        <xdr:cNvPr id="450" name="n_2mainValue【保健センター・保健所】&#10;有形固定資産減価償却率"/>
        <xdr:cNvSpPr txBox="1"/>
      </xdr:nvSpPr>
      <xdr:spPr>
        <a:xfrm>
          <a:off x="14389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1" name="正方形/長方形 4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2" name="正方形/長方形 4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3" name="正方形/長方形 4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4" name="正方形/長方形 4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5" name="正方形/長方形 4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6" name="正方形/長方形 4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7" name="正方形/長方形 4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8" name="正方形/長方形 4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9" name="テキスト ボックス 4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0" name="直線コネクタ 4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61" name="直線コネクタ 46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2" name="テキスト ボックス 46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3" name="直線コネクタ 46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4" name="テキスト ボックス 46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5" name="直線コネクタ 46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6" name="テキスト ボックス 46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7" name="直線コネクタ 46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8" name="テキスト ボックス 46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9" name="直線コネクタ 46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0" name="テキスト ボックス 46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80010</xdr:rowOff>
    </xdr:to>
    <xdr:cxnSp macro="">
      <xdr:nvCxnSpPr>
        <xdr:cNvPr id="472" name="直線コネクタ 471"/>
        <xdr:cNvCxnSpPr/>
      </xdr:nvCxnSpPr>
      <xdr:spPr>
        <a:xfrm flipV="1">
          <a:off x="22160864" y="96012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473" name="【保健センター・保健所】&#10;一人当たり面積最小値テキスト"/>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474" name="直線コネクタ 473"/>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475"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476" name="直線コネクタ 475"/>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167657</xdr:rowOff>
    </xdr:from>
    <xdr:ext cx="469744" cy="259045"/>
    <xdr:sp macro="" textlink="">
      <xdr:nvSpPr>
        <xdr:cNvPr id="477" name="【保健センター・保健所】&#10;一人当たり面積平均値テキスト"/>
        <xdr:cNvSpPr txBox="1"/>
      </xdr:nvSpPr>
      <xdr:spPr>
        <a:xfrm>
          <a:off x="22199600" y="1028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17780</xdr:rowOff>
    </xdr:from>
    <xdr:to>
      <xdr:col>116</xdr:col>
      <xdr:colOff>114300</xdr:colOff>
      <xdr:row>60</xdr:row>
      <xdr:rowOff>119380</xdr:rowOff>
    </xdr:to>
    <xdr:sp macro="" textlink="">
      <xdr:nvSpPr>
        <xdr:cNvPr id="478" name="フローチャート: 判断 477"/>
        <xdr:cNvSpPr/>
      </xdr:nvSpPr>
      <xdr:spPr>
        <a:xfrm>
          <a:off x="22110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479" name="フローチャート: 判断 478"/>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87647</xdr:rowOff>
    </xdr:from>
    <xdr:ext cx="469744" cy="259045"/>
    <xdr:sp macro="" textlink="">
      <xdr:nvSpPr>
        <xdr:cNvPr id="480" name="n_1aveValue【保健センター・保健所】&#10;一人当たり面積"/>
        <xdr:cNvSpPr txBox="1"/>
      </xdr:nvSpPr>
      <xdr:spPr>
        <a:xfrm>
          <a:off x="210757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166370</xdr:rowOff>
    </xdr:from>
    <xdr:to>
      <xdr:col>107</xdr:col>
      <xdr:colOff>101600</xdr:colOff>
      <xdr:row>60</xdr:row>
      <xdr:rowOff>96520</xdr:rowOff>
    </xdr:to>
    <xdr:sp macro="" textlink="">
      <xdr:nvSpPr>
        <xdr:cNvPr id="481" name="フローチャート: 判断 480"/>
        <xdr:cNvSpPr/>
      </xdr:nvSpPr>
      <xdr:spPr>
        <a:xfrm>
          <a:off x="2038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87647</xdr:rowOff>
    </xdr:from>
    <xdr:ext cx="469744" cy="259045"/>
    <xdr:sp macro="" textlink="">
      <xdr:nvSpPr>
        <xdr:cNvPr id="482" name="n_2aveValue【保健センター・保健所】&#10;一人当たり面積"/>
        <xdr:cNvSpPr txBox="1"/>
      </xdr:nvSpPr>
      <xdr:spPr>
        <a:xfrm>
          <a:off x="20199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83" name="テキスト ボックス 48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4" name="テキスト ボックス 48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5" name="テキスト ボックス 48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6" name="テキスト ボックス 48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7" name="テキスト ボックス 48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74930</xdr:rowOff>
    </xdr:from>
    <xdr:to>
      <xdr:col>112</xdr:col>
      <xdr:colOff>38100</xdr:colOff>
      <xdr:row>56</xdr:row>
      <xdr:rowOff>5080</xdr:rowOff>
    </xdr:to>
    <xdr:sp macro="" textlink="">
      <xdr:nvSpPr>
        <xdr:cNvPr id="488" name="楕円 487"/>
        <xdr:cNvSpPr/>
      </xdr:nvSpPr>
      <xdr:spPr>
        <a:xfrm>
          <a:off x="21272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55</xdr:row>
      <xdr:rowOff>74930</xdr:rowOff>
    </xdr:from>
    <xdr:to>
      <xdr:col>107</xdr:col>
      <xdr:colOff>101600</xdr:colOff>
      <xdr:row>56</xdr:row>
      <xdr:rowOff>5080</xdr:rowOff>
    </xdr:to>
    <xdr:sp macro="" textlink="">
      <xdr:nvSpPr>
        <xdr:cNvPr id="489" name="楕円 488"/>
        <xdr:cNvSpPr/>
      </xdr:nvSpPr>
      <xdr:spPr>
        <a:xfrm>
          <a:off x="20383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125730</xdr:rowOff>
    </xdr:from>
    <xdr:to>
      <xdr:col>111</xdr:col>
      <xdr:colOff>177800</xdr:colOff>
      <xdr:row>55</xdr:row>
      <xdr:rowOff>125730</xdr:rowOff>
    </xdr:to>
    <xdr:cxnSp macro="">
      <xdr:nvCxnSpPr>
        <xdr:cNvPr id="490" name="直線コネクタ 489"/>
        <xdr:cNvCxnSpPr/>
      </xdr:nvCxnSpPr>
      <xdr:spPr>
        <a:xfrm>
          <a:off x="20434300" y="9555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54</xdr:row>
      <xdr:rowOff>21607</xdr:rowOff>
    </xdr:from>
    <xdr:ext cx="469744" cy="259045"/>
    <xdr:sp macro="" textlink="">
      <xdr:nvSpPr>
        <xdr:cNvPr id="491" name="n_1mainValue【保健センター・保健所】&#10;一人当たり面積"/>
        <xdr:cNvSpPr txBox="1"/>
      </xdr:nvSpPr>
      <xdr:spPr>
        <a:xfrm>
          <a:off x="21075727" y="927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21607</xdr:rowOff>
    </xdr:from>
    <xdr:ext cx="469744" cy="259045"/>
    <xdr:sp macro="" textlink="">
      <xdr:nvSpPr>
        <xdr:cNvPr id="492" name="n_2mainValue【保健センター・保健所】&#10;一人当たり面積"/>
        <xdr:cNvSpPr txBox="1"/>
      </xdr:nvSpPr>
      <xdr:spPr>
        <a:xfrm>
          <a:off x="20199427" y="927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3" name="正方形/長方形 4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4" name="正方形/長方形 4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5" name="正方形/長方形 4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6" name="正方形/長方形 4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7" name="正方形/長方形 4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8" name="正方形/長方形 4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9" name="正方形/長方形 4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0" name="正方形/長方形 49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1" name="テキスト ボックス 50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2" name="直線コネクタ 50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03" name="テキスト ボックス 50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4" name="直線コネクタ 50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5" name="テキスト ボックス 50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6" name="直線コネクタ 50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7" name="テキスト ボックス 50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8" name="直線コネクタ 50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9" name="テキスト ボックス 50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0" name="直線コネクタ 50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1" name="テキスト ボックス 51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2" name="直線コネクタ 51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13" name="テキスト ボックス 51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4" name="直線コネクタ 51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5" name="テキスト ボックス 51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114300</xdr:rowOff>
    </xdr:from>
    <xdr:to>
      <xdr:col>85</xdr:col>
      <xdr:colOff>126364</xdr:colOff>
      <xdr:row>87</xdr:row>
      <xdr:rowOff>34289</xdr:rowOff>
    </xdr:to>
    <xdr:cxnSp macro="">
      <xdr:nvCxnSpPr>
        <xdr:cNvPr id="517" name="直線コネクタ 516"/>
        <xdr:cNvCxnSpPr/>
      </xdr:nvCxnSpPr>
      <xdr:spPr>
        <a:xfrm flipV="1">
          <a:off x="16318864" y="134874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38116</xdr:rowOff>
    </xdr:from>
    <xdr:ext cx="405111" cy="259045"/>
    <xdr:sp macro="" textlink="">
      <xdr:nvSpPr>
        <xdr:cNvPr id="518" name="【消防施設】&#10;有形固定資産減価償却率最小値テキスト"/>
        <xdr:cNvSpPr txBox="1"/>
      </xdr:nvSpPr>
      <xdr:spPr>
        <a:xfrm>
          <a:off x="16357600" y="1495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34289</xdr:rowOff>
    </xdr:from>
    <xdr:to>
      <xdr:col>86</xdr:col>
      <xdr:colOff>25400</xdr:colOff>
      <xdr:row>87</xdr:row>
      <xdr:rowOff>34289</xdr:rowOff>
    </xdr:to>
    <xdr:cxnSp macro="">
      <xdr:nvCxnSpPr>
        <xdr:cNvPr id="519" name="直線コネクタ 518"/>
        <xdr:cNvCxnSpPr/>
      </xdr:nvCxnSpPr>
      <xdr:spPr>
        <a:xfrm>
          <a:off x="16230600" y="1495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60977</xdr:rowOff>
    </xdr:from>
    <xdr:ext cx="405111" cy="259045"/>
    <xdr:sp macro="" textlink="">
      <xdr:nvSpPr>
        <xdr:cNvPr id="520" name="【消防施設】&#10;有形固定資産減価償却率最大値テキスト"/>
        <xdr:cNvSpPr txBox="1"/>
      </xdr:nvSpPr>
      <xdr:spPr>
        <a:xfrm>
          <a:off x="16357600"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114300</xdr:rowOff>
    </xdr:from>
    <xdr:to>
      <xdr:col>86</xdr:col>
      <xdr:colOff>25400</xdr:colOff>
      <xdr:row>78</xdr:row>
      <xdr:rowOff>114300</xdr:rowOff>
    </xdr:to>
    <xdr:cxnSp macro="">
      <xdr:nvCxnSpPr>
        <xdr:cNvPr id="521" name="直線コネクタ 520"/>
        <xdr:cNvCxnSpPr/>
      </xdr:nvCxnSpPr>
      <xdr:spPr>
        <a:xfrm>
          <a:off x="16230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522" name="【消防施設】&#10;有形固定資産減価償却率平均値テキスト"/>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523" name="フローチャート: 判断 522"/>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132080</xdr:rowOff>
    </xdr:from>
    <xdr:to>
      <xdr:col>81</xdr:col>
      <xdr:colOff>101600</xdr:colOff>
      <xdr:row>83</xdr:row>
      <xdr:rowOff>62230</xdr:rowOff>
    </xdr:to>
    <xdr:sp macro="" textlink="">
      <xdr:nvSpPr>
        <xdr:cNvPr id="524" name="フローチャート: 判断 523"/>
        <xdr:cNvSpPr/>
      </xdr:nvSpPr>
      <xdr:spPr>
        <a:xfrm>
          <a:off x="15430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78757</xdr:rowOff>
    </xdr:from>
    <xdr:ext cx="405111" cy="259045"/>
    <xdr:sp macro="" textlink="">
      <xdr:nvSpPr>
        <xdr:cNvPr id="525" name="n_1aveValue【消防施設】&#10;有形固定資産減価償却率"/>
        <xdr:cNvSpPr txBox="1"/>
      </xdr:nvSpPr>
      <xdr:spPr>
        <a:xfrm>
          <a:off x="15266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111125</xdr:rowOff>
    </xdr:from>
    <xdr:to>
      <xdr:col>76</xdr:col>
      <xdr:colOff>165100</xdr:colOff>
      <xdr:row>84</xdr:row>
      <xdr:rowOff>41275</xdr:rowOff>
    </xdr:to>
    <xdr:sp macro="" textlink="">
      <xdr:nvSpPr>
        <xdr:cNvPr id="526" name="フローチャート: 判断 525"/>
        <xdr:cNvSpPr/>
      </xdr:nvSpPr>
      <xdr:spPr>
        <a:xfrm>
          <a:off x="14541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57802</xdr:rowOff>
    </xdr:from>
    <xdr:ext cx="405111" cy="259045"/>
    <xdr:sp macro="" textlink="">
      <xdr:nvSpPr>
        <xdr:cNvPr id="527" name="n_2aveValue【消防施設】&#10;有形固定資産減価償却率"/>
        <xdr:cNvSpPr txBox="1"/>
      </xdr:nvSpPr>
      <xdr:spPr>
        <a:xfrm>
          <a:off x="1438974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28" name="テキスト ボックス 52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9" name="テキスト ボックス 52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0" name="テキスト ボックス 52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1" name="テキスト ボックス 53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2" name="テキスト ボックス 53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124461</xdr:rowOff>
    </xdr:from>
    <xdr:to>
      <xdr:col>81</xdr:col>
      <xdr:colOff>101600</xdr:colOff>
      <xdr:row>84</xdr:row>
      <xdr:rowOff>54611</xdr:rowOff>
    </xdr:to>
    <xdr:sp macro="" textlink="">
      <xdr:nvSpPr>
        <xdr:cNvPr id="533" name="楕円 532"/>
        <xdr:cNvSpPr/>
      </xdr:nvSpPr>
      <xdr:spPr>
        <a:xfrm>
          <a:off x="15430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168275</xdr:rowOff>
    </xdr:from>
    <xdr:to>
      <xdr:col>76</xdr:col>
      <xdr:colOff>165100</xdr:colOff>
      <xdr:row>84</xdr:row>
      <xdr:rowOff>98425</xdr:rowOff>
    </xdr:to>
    <xdr:sp macro="" textlink="">
      <xdr:nvSpPr>
        <xdr:cNvPr id="534" name="楕円 533"/>
        <xdr:cNvSpPr/>
      </xdr:nvSpPr>
      <xdr:spPr>
        <a:xfrm>
          <a:off x="14541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3811</xdr:rowOff>
    </xdr:from>
    <xdr:to>
      <xdr:col>81</xdr:col>
      <xdr:colOff>50800</xdr:colOff>
      <xdr:row>84</xdr:row>
      <xdr:rowOff>47625</xdr:rowOff>
    </xdr:to>
    <xdr:cxnSp macro="">
      <xdr:nvCxnSpPr>
        <xdr:cNvPr id="535" name="直線コネクタ 534"/>
        <xdr:cNvCxnSpPr/>
      </xdr:nvCxnSpPr>
      <xdr:spPr>
        <a:xfrm flipV="1">
          <a:off x="14592300" y="1440561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45738</xdr:rowOff>
    </xdr:from>
    <xdr:ext cx="405111" cy="259045"/>
    <xdr:sp macro="" textlink="">
      <xdr:nvSpPr>
        <xdr:cNvPr id="536" name="n_1mainValue【消防施設】&#10;有形固定資産減価償却率"/>
        <xdr:cNvSpPr txBox="1"/>
      </xdr:nvSpPr>
      <xdr:spPr>
        <a:xfrm>
          <a:off x="152660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89552</xdr:rowOff>
    </xdr:from>
    <xdr:ext cx="405111" cy="259045"/>
    <xdr:sp macro="" textlink="">
      <xdr:nvSpPr>
        <xdr:cNvPr id="537" name="n_2mainValue【消防施設】&#10;有形固定資産減価償却率"/>
        <xdr:cNvSpPr txBox="1"/>
      </xdr:nvSpPr>
      <xdr:spPr>
        <a:xfrm>
          <a:off x="143897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6" name="テキスト ボックス 5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7" name="直線コネクタ 5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8" name="直線コネクタ 54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9" name="テキスト ボックス 54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0" name="直線コネクタ 54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1" name="テキスト ボックス 55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2" name="直線コネクタ 55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3" name="テキスト ボックス 55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4" name="直線コネクタ 55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5" name="テキスト ボックス 55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6" name="直線コネクタ 55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7" name="テキスト ボックス 55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8" name="直線コネクタ 5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9" name="テキスト ボックス 5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148589</xdr:rowOff>
    </xdr:from>
    <xdr:to>
      <xdr:col>116</xdr:col>
      <xdr:colOff>62864</xdr:colOff>
      <xdr:row>86</xdr:row>
      <xdr:rowOff>91439</xdr:rowOff>
    </xdr:to>
    <xdr:cxnSp macro="">
      <xdr:nvCxnSpPr>
        <xdr:cNvPr id="561" name="直線コネクタ 560"/>
        <xdr:cNvCxnSpPr/>
      </xdr:nvCxnSpPr>
      <xdr:spPr>
        <a:xfrm flipV="1">
          <a:off x="22160864" y="1335023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95266</xdr:rowOff>
    </xdr:from>
    <xdr:ext cx="469744" cy="259045"/>
    <xdr:sp macro="" textlink="">
      <xdr:nvSpPr>
        <xdr:cNvPr id="562" name="【消防施設】&#10;一人当たり面積最小値テキスト"/>
        <xdr:cNvSpPr txBox="1"/>
      </xdr:nvSpPr>
      <xdr:spPr>
        <a:xfrm>
          <a:off x="22199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91439</xdr:rowOff>
    </xdr:from>
    <xdr:to>
      <xdr:col>116</xdr:col>
      <xdr:colOff>152400</xdr:colOff>
      <xdr:row>86</xdr:row>
      <xdr:rowOff>91439</xdr:rowOff>
    </xdr:to>
    <xdr:cxnSp macro="">
      <xdr:nvCxnSpPr>
        <xdr:cNvPr id="563" name="直線コネクタ 562"/>
        <xdr:cNvCxnSpPr/>
      </xdr:nvCxnSpPr>
      <xdr:spPr>
        <a:xfrm>
          <a:off x="22072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95266</xdr:rowOff>
    </xdr:from>
    <xdr:ext cx="469744" cy="259045"/>
    <xdr:sp macro="" textlink="">
      <xdr:nvSpPr>
        <xdr:cNvPr id="564" name="【消防施設】&#10;一人当たり面積最大値テキスト"/>
        <xdr:cNvSpPr txBox="1"/>
      </xdr:nvSpPr>
      <xdr:spPr>
        <a:xfrm>
          <a:off x="22199600" y="1312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148589</xdr:rowOff>
    </xdr:from>
    <xdr:to>
      <xdr:col>116</xdr:col>
      <xdr:colOff>152400</xdr:colOff>
      <xdr:row>77</xdr:row>
      <xdr:rowOff>148589</xdr:rowOff>
    </xdr:to>
    <xdr:cxnSp macro="">
      <xdr:nvCxnSpPr>
        <xdr:cNvPr id="565" name="直線コネクタ 564"/>
        <xdr:cNvCxnSpPr/>
      </xdr:nvCxnSpPr>
      <xdr:spPr>
        <a:xfrm>
          <a:off x="22072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129557</xdr:rowOff>
    </xdr:from>
    <xdr:ext cx="469744" cy="259045"/>
    <xdr:sp macro="" textlink="">
      <xdr:nvSpPr>
        <xdr:cNvPr id="566" name="【消防施設】&#10;一人当たり面積平均値テキスト"/>
        <xdr:cNvSpPr txBox="1"/>
      </xdr:nvSpPr>
      <xdr:spPr>
        <a:xfrm>
          <a:off x="22199600" y="1435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567" name="フローチャート: 判断 566"/>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17780</xdr:rowOff>
    </xdr:from>
    <xdr:to>
      <xdr:col>112</xdr:col>
      <xdr:colOff>38100</xdr:colOff>
      <xdr:row>84</xdr:row>
      <xdr:rowOff>119380</xdr:rowOff>
    </xdr:to>
    <xdr:sp macro="" textlink="">
      <xdr:nvSpPr>
        <xdr:cNvPr id="568" name="フローチャート: 判断 567"/>
        <xdr:cNvSpPr/>
      </xdr:nvSpPr>
      <xdr:spPr>
        <a:xfrm>
          <a:off x="21272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135907</xdr:rowOff>
    </xdr:from>
    <xdr:ext cx="469744" cy="259045"/>
    <xdr:sp macro="" textlink="">
      <xdr:nvSpPr>
        <xdr:cNvPr id="569" name="n_1aveValue【消防施設】&#10;一人当たり面積"/>
        <xdr:cNvSpPr txBox="1"/>
      </xdr:nvSpPr>
      <xdr:spPr>
        <a:xfrm>
          <a:off x="210757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40639</xdr:rowOff>
    </xdr:from>
    <xdr:to>
      <xdr:col>107</xdr:col>
      <xdr:colOff>101600</xdr:colOff>
      <xdr:row>84</xdr:row>
      <xdr:rowOff>142239</xdr:rowOff>
    </xdr:to>
    <xdr:sp macro="" textlink="">
      <xdr:nvSpPr>
        <xdr:cNvPr id="570" name="フローチャート: 判断 569"/>
        <xdr:cNvSpPr/>
      </xdr:nvSpPr>
      <xdr:spPr>
        <a:xfrm>
          <a:off x="20383500" y="1444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158766</xdr:rowOff>
    </xdr:from>
    <xdr:ext cx="469744" cy="259045"/>
    <xdr:sp macro="" textlink="">
      <xdr:nvSpPr>
        <xdr:cNvPr id="571" name="n_2aveValue【消防施設】&#10;一人当たり面積"/>
        <xdr:cNvSpPr txBox="1"/>
      </xdr:nvSpPr>
      <xdr:spPr>
        <a:xfrm>
          <a:off x="20199427"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72" name="テキスト ボックス 57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3" name="テキスト ボックス 57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4" name="テキスト ボックス 57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5" name="テキスト ボックス 57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6" name="テキスト ボックス 57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48261</xdr:rowOff>
    </xdr:from>
    <xdr:to>
      <xdr:col>112</xdr:col>
      <xdr:colOff>38100</xdr:colOff>
      <xdr:row>84</xdr:row>
      <xdr:rowOff>149861</xdr:rowOff>
    </xdr:to>
    <xdr:sp macro="" textlink="">
      <xdr:nvSpPr>
        <xdr:cNvPr id="577" name="楕円 576"/>
        <xdr:cNvSpPr/>
      </xdr:nvSpPr>
      <xdr:spPr>
        <a:xfrm>
          <a:off x="21272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48261</xdr:rowOff>
    </xdr:from>
    <xdr:to>
      <xdr:col>107</xdr:col>
      <xdr:colOff>101600</xdr:colOff>
      <xdr:row>84</xdr:row>
      <xdr:rowOff>149861</xdr:rowOff>
    </xdr:to>
    <xdr:sp macro="" textlink="">
      <xdr:nvSpPr>
        <xdr:cNvPr id="578" name="楕円 577"/>
        <xdr:cNvSpPr/>
      </xdr:nvSpPr>
      <xdr:spPr>
        <a:xfrm>
          <a:off x="20383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99061</xdr:rowOff>
    </xdr:from>
    <xdr:to>
      <xdr:col>111</xdr:col>
      <xdr:colOff>177800</xdr:colOff>
      <xdr:row>84</xdr:row>
      <xdr:rowOff>99061</xdr:rowOff>
    </xdr:to>
    <xdr:cxnSp macro="">
      <xdr:nvCxnSpPr>
        <xdr:cNvPr id="579" name="直線コネクタ 578"/>
        <xdr:cNvCxnSpPr/>
      </xdr:nvCxnSpPr>
      <xdr:spPr>
        <a:xfrm>
          <a:off x="20434300" y="14500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140988</xdr:rowOff>
    </xdr:from>
    <xdr:ext cx="469744" cy="259045"/>
    <xdr:sp macro="" textlink="">
      <xdr:nvSpPr>
        <xdr:cNvPr id="580" name="n_1mainValue【消防施設】&#10;一人当たり面積"/>
        <xdr:cNvSpPr txBox="1"/>
      </xdr:nvSpPr>
      <xdr:spPr>
        <a:xfrm>
          <a:off x="21075727" y="1454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140988</xdr:rowOff>
    </xdr:from>
    <xdr:ext cx="469744" cy="259045"/>
    <xdr:sp macro="" textlink="">
      <xdr:nvSpPr>
        <xdr:cNvPr id="581" name="n_2mainValue【消防施設】&#10;一人当たり面積"/>
        <xdr:cNvSpPr txBox="1"/>
      </xdr:nvSpPr>
      <xdr:spPr>
        <a:xfrm>
          <a:off x="20199427" y="1454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2" name="正方形/長方形 58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3" name="正方形/長方形 58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4" name="正方形/長方形 58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5" name="正方形/長方形 58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6" name="正方形/長方形 58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7" name="正方形/長方形 58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8" name="正方形/長方形 58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9" name="正方形/長方形 58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0" name="テキスト ボックス 58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1" name="直線コネクタ 59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2" name="直線コネクタ 59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3" name="テキスト ボックス 59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4" name="直線コネクタ 59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5" name="テキスト ボックス 59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6" name="直線コネクタ 59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7" name="テキスト ボックス 59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8" name="直線コネクタ 59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9" name="テキスト ボックス 59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0" name="直線コネクタ 59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1" name="テキスト ボックス 60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2" name="直線コネクタ 60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3" name="テキスト ボックス 60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4" name="直線コネクタ 6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5" name="テキスト ボックス 60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1088</xdr:rowOff>
    </xdr:from>
    <xdr:to>
      <xdr:col>85</xdr:col>
      <xdr:colOff>126364</xdr:colOff>
      <xdr:row>107</xdr:row>
      <xdr:rowOff>108857</xdr:rowOff>
    </xdr:to>
    <xdr:cxnSp macro="">
      <xdr:nvCxnSpPr>
        <xdr:cNvPr id="607" name="直線コネクタ 606"/>
        <xdr:cNvCxnSpPr/>
      </xdr:nvCxnSpPr>
      <xdr:spPr>
        <a:xfrm flipV="1">
          <a:off x="16318864" y="17317538"/>
          <a:ext cx="0" cy="113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112684</xdr:rowOff>
    </xdr:from>
    <xdr:ext cx="405111" cy="259045"/>
    <xdr:sp macro="" textlink="">
      <xdr:nvSpPr>
        <xdr:cNvPr id="608" name="【庁舎】&#10;有形固定資産減価償却率最小値テキスト"/>
        <xdr:cNvSpPr txBox="1"/>
      </xdr:nvSpPr>
      <xdr:spPr>
        <a:xfrm>
          <a:off x="16357600" y="18457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108857</xdr:rowOff>
    </xdr:from>
    <xdr:to>
      <xdr:col>86</xdr:col>
      <xdr:colOff>25400</xdr:colOff>
      <xdr:row>107</xdr:row>
      <xdr:rowOff>108857</xdr:rowOff>
    </xdr:to>
    <xdr:cxnSp macro="">
      <xdr:nvCxnSpPr>
        <xdr:cNvPr id="609" name="直線コネクタ 608"/>
        <xdr:cNvCxnSpPr/>
      </xdr:nvCxnSpPr>
      <xdr:spPr>
        <a:xfrm>
          <a:off x="16230600" y="184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119215</xdr:rowOff>
    </xdr:from>
    <xdr:ext cx="405111" cy="259045"/>
    <xdr:sp macro="" textlink="">
      <xdr:nvSpPr>
        <xdr:cNvPr id="610" name="【庁舎】&#10;有形固定資産減価償却率最大値テキスト"/>
        <xdr:cNvSpPr txBox="1"/>
      </xdr:nvSpPr>
      <xdr:spPr>
        <a:xfrm>
          <a:off x="16357600" y="1709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1088</xdr:rowOff>
    </xdr:from>
    <xdr:to>
      <xdr:col>86</xdr:col>
      <xdr:colOff>25400</xdr:colOff>
      <xdr:row>101</xdr:row>
      <xdr:rowOff>1088</xdr:rowOff>
    </xdr:to>
    <xdr:cxnSp macro="">
      <xdr:nvCxnSpPr>
        <xdr:cNvPr id="611" name="直線コネクタ 610"/>
        <xdr:cNvCxnSpPr/>
      </xdr:nvCxnSpPr>
      <xdr:spPr>
        <a:xfrm>
          <a:off x="16230600" y="173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74040</xdr:rowOff>
    </xdr:from>
    <xdr:ext cx="405111" cy="259045"/>
    <xdr:sp macro="" textlink="">
      <xdr:nvSpPr>
        <xdr:cNvPr id="612" name="【庁舎】&#10;有形固定資産減価償却率平均値テキスト"/>
        <xdr:cNvSpPr txBox="1"/>
      </xdr:nvSpPr>
      <xdr:spPr>
        <a:xfrm>
          <a:off x="16357600" y="17904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95613</xdr:rowOff>
    </xdr:from>
    <xdr:to>
      <xdr:col>85</xdr:col>
      <xdr:colOff>177800</xdr:colOff>
      <xdr:row>105</xdr:row>
      <xdr:rowOff>25763</xdr:rowOff>
    </xdr:to>
    <xdr:sp macro="" textlink="">
      <xdr:nvSpPr>
        <xdr:cNvPr id="613" name="フローチャート: 判断 612"/>
        <xdr:cNvSpPr/>
      </xdr:nvSpPr>
      <xdr:spPr>
        <a:xfrm>
          <a:off x="162687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69487</xdr:rowOff>
    </xdr:from>
    <xdr:to>
      <xdr:col>81</xdr:col>
      <xdr:colOff>101600</xdr:colOff>
      <xdr:row>104</xdr:row>
      <xdr:rowOff>171087</xdr:rowOff>
    </xdr:to>
    <xdr:sp macro="" textlink="">
      <xdr:nvSpPr>
        <xdr:cNvPr id="614" name="フローチャート: 判断 613"/>
        <xdr:cNvSpPr/>
      </xdr:nvSpPr>
      <xdr:spPr>
        <a:xfrm>
          <a:off x="15430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16164</xdr:rowOff>
    </xdr:from>
    <xdr:ext cx="405111" cy="259045"/>
    <xdr:sp macro="" textlink="">
      <xdr:nvSpPr>
        <xdr:cNvPr id="615" name="n_1aveValue【庁舎】&#10;有形固定資産減価償却率"/>
        <xdr:cNvSpPr txBox="1"/>
      </xdr:nvSpPr>
      <xdr:spPr>
        <a:xfrm>
          <a:off x="152660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35198</xdr:rowOff>
    </xdr:from>
    <xdr:to>
      <xdr:col>76</xdr:col>
      <xdr:colOff>165100</xdr:colOff>
      <xdr:row>104</xdr:row>
      <xdr:rowOff>136798</xdr:rowOff>
    </xdr:to>
    <xdr:sp macro="" textlink="">
      <xdr:nvSpPr>
        <xdr:cNvPr id="616" name="フローチャート: 判断 615"/>
        <xdr:cNvSpPr/>
      </xdr:nvSpPr>
      <xdr:spPr>
        <a:xfrm>
          <a:off x="14541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153325</xdr:rowOff>
    </xdr:from>
    <xdr:ext cx="405111" cy="259045"/>
    <xdr:sp macro="" textlink="">
      <xdr:nvSpPr>
        <xdr:cNvPr id="617" name="n_2aveValue【庁舎】&#10;有形固定資産減価償却率"/>
        <xdr:cNvSpPr txBox="1"/>
      </xdr:nvSpPr>
      <xdr:spPr>
        <a:xfrm>
          <a:off x="14389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8" name="テキスト ボックス 6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9" name="テキスト ボックス 6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0" name="テキスト ボックス 6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1" name="テキスト ボックス 6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2" name="テキスト ボックス 6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97245</xdr:rowOff>
    </xdr:from>
    <xdr:to>
      <xdr:col>81</xdr:col>
      <xdr:colOff>101600</xdr:colOff>
      <xdr:row>108</xdr:row>
      <xdr:rowOff>27395</xdr:rowOff>
    </xdr:to>
    <xdr:sp macro="" textlink="">
      <xdr:nvSpPr>
        <xdr:cNvPr id="623" name="楕円 622"/>
        <xdr:cNvSpPr/>
      </xdr:nvSpPr>
      <xdr:spPr>
        <a:xfrm>
          <a:off x="15430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131536</xdr:rowOff>
    </xdr:from>
    <xdr:to>
      <xdr:col>76</xdr:col>
      <xdr:colOff>165100</xdr:colOff>
      <xdr:row>108</xdr:row>
      <xdr:rowOff>61686</xdr:rowOff>
    </xdr:to>
    <xdr:sp macro="" textlink="">
      <xdr:nvSpPr>
        <xdr:cNvPr id="624" name="楕円 623"/>
        <xdr:cNvSpPr/>
      </xdr:nvSpPr>
      <xdr:spPr>
        <a:xfrm>
          <a:off x="14541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148045</xdr:rowOff>
    </xdr:from>
    <xdr:to>
      <xdr:col>81</xdr:col>
      <xdr:colOff>50800</xdr:colOff>
      <xdr:row>108</xdr:row>
      <xdr:rowOff>10886</xdr:rowOff>
    </xdr:to>
    <xdr:cxnSp macro="">
      <xdr:nvCxnSpPr>
        <xdr:cNvPr id="625" name="直線コネクタ 624"/>
        <xdr:cNvCxnSpPr/>
      </xdr:nvCxnSpPr>
      <xdr:spPr>
        <a:xfrm flipV="1">
          <a:off x="14592300" y="184931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108</xdr:row>
      <xdr:rowOff>18522</xdr:rowOff>
    </xdr:from>
    <xdr:ext cx="405111" cy="259045"/>
    <xdr:sp macro="" textlink="">
      <xdr:nvSpPr>
        <xdr:cNvPr id="626" name="n_1mainValue【庁舎】&#10;有形固定資産減価償却率"/>
        <xdr:cNvSpPr txBox="1"/>
      </xdr:nvSpPr>
      <xdr:spPr>
        <a:xfrm>
          <a:off x="15266044" y="1853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52813</xdr:rowOff>
    </xdr:from>
    <xdr:ext cx="405111" cy="259045"/>
    <xdr:sp macro="" textlink="">
      <xdr:nvSpPr>
        <xdr:cNvPr id="627" name="n_2mainValue【庁舎】&#10;有形固定資産減価償却率"/>
        <xdr:cNvSpPr txBox="1"/>
      </xdr:nvSpPr>
      <xdr:spPr>
        <a:xfrm>
          <a:off x="143897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8" name="正方形/長方形 6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9" name="正方形/長方形 6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0" name="正方形/長方形 6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1" name="正方形/長方形 6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2" name="正方形/長方形 6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3" name="正方形/長方形 6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4" name="正方形/長方形 6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5" name="正方形/長方形 6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6" name="テキスト ボックス 6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7" name="直線コネクタ 6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38" name="直線コネクタ 63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39" name="テキスト ボックス 63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40" name="直線コネクタ 63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41" name="テキスト ボックス 64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42" name="直線コネクタ 64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43" name="テキスト ボックス 64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44" name="直線コネクタ 64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45" name="テキスト ボックス 64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6" name="直線コネクタ 6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7" name="テキスト ボックス 6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106</xdr:row>
      <xdr:rowOff>167639</xdr:rowOff>
    </xdr:to>
    <xdr:cxnSp macro="">
      <xdr:nvCxnSpPr>
        <xdr:cNvPr id="649" name="直線コネクタ 648"/>
        <xdr:cNvCxnSpPr/>
      </xdr:nvCxnSpPr>
      <xdr:spPr>
        <a:xfrm flipV="1">
          <a:off x="22160864" y="17298924"/>
          <a:ext cx="0" cy="10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xdr:rowOff>
    </xdr:from>
    <xdr:ext cx="469744" cy="259045"/>
    <xdr:sp macro="" textlink="">
      <xdr:nvSpPr>
        <xdr:cNvPr id="650" name="【庁舎】&#10;一人当たり面積最小値テキスト"/>
        <xdr:cNvSpPr txBox="1"/>
      </xdr:nvSpPr>
      <xdr:spPr>
        <a:xfrm>
          <a:off x="22199600"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167639</xdr:rowOff>
    </xdr:from>
    <xdr:to>
      <xdr:col>116</xdr:col>
      <xdr:colOff>152400</xdr:colOff>
      <xdr:row>106</xdr:row>
      <xdr:rowOff>167639</xdr:rowOff>
    </xdr:to>
    <xdr:cxnSp macro="">
      <xdr:nvCxnSpPr>
        <xdr:cNvPr id="651" name="直線コネクタ 650"/>
        <xdr:cNvCxnSpPr/>
      </xdr:nvCxnSpPr>
      <xdr:spPr>
        <a:xfrm>
          <a:off x="22072600" y="18341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652" name="【庁舎】&#10;一人当たり面積最大値テキスト"/>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653" name="直線コネクタ 652"/>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156990</xdr:rowOff>
    </xdr:from>
    <xdr:ext cx="469744" cy="259045"/>
    <xdr:sp macro="" textlink="">
      <xdr:nvSpPr>
        <xdr:cNvPr id="654" name="【庁舎】&#10;一人当たり面積平均値テキスト"/>
        <xdr:cNvSpPr txBox="1"/>
      </xdr:nvSpPr>
      <xdr:spPr>
        <a:xfrm>
          <a:off x="22199600" y="1781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7113</xdr:rowOff>
    </xdr:from>
    <xdr:to>
      <xdr:col>116</xdr:col>
      <xdr:colOff>114300</xdr:colOff>
      <xdr:row>104</xdr:row>
      <xdr:rowOff>108713</xdr:rowOff>
    </xdr:to>
    <xdr:sp macro="" textlink="">
      <xdr:nvSpPr>
        <xdr:cNvPr id="655" name="フローチャート: 判断 654"/>
        <xdr:cNvSpPr/>
      </xdr:nvSpPr>
      <xdr:spPr>
        <a:xfrm>
          <a:off x="22110700" y="178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25400</xdr:rowOff>
    </xdr:from>
    <xdr:to>
      <xdr:col>112</xdr:col>
      <xdr:colOff>38100</xdr:colOff>
      <xdr:row>104</xdr:row>
      <xdr:rowOff>127000</xdr:rowOff>
    </xdr:to>
    <xdr:sp macro="" textlink="">
      <xdr:nvSpPr>
        <xdr:cNvPr id="656" name="フローチャート: 判断 655"/>
        <xdr:cNvSpPr/>
      </xdr:nvSpPr>
      <xdr:spPr>
        <a:xfrm>
          <a:off x="21272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118127</xdr:rowOff>
    </xdr:from>
    <xdr:ext cx="469744" cy="259045"/>
    <xdr:sp macro="" textlink="">
      <xdr:nvSpPr>
        <xdr:cNvPr id="657" name="n_1aveValue【庁舎】&#10;一人当たり面積"/>
        <xdr:cNvSpPr txBox="1"/>
      </xdr:nvSpPr>
      <xdr:spPr>
        <a:xfrm>
          <a:off x="210757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43687</xdr:rowOff>
    </xdr:from>
    <xdr:to>
      <xdr:col>107</xdr:col>
      <xdr:colOff>101600</xdr:colOff>
      <xdr:row>104</xdr:row>
      <xdr:rowOff>145287</xdr:rowOff>
    </xdr:to>
    <xdr:sp macro="" textlink="">
      <xdr:nvSpPr>
        <xdr:cNvPr id="658" name="フローチャート: 判断 657"/>
        <xdr:cNvSpPr/>
      </xdr:nvSpPr>
      <xdr:spPr>
        <a:xfrm>
          <a:off x="20383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136414</xdr:rowOff>
    </xdr:from>
    <xdr:ext cx="469744" cy="259045"/>
    <xdr:sp macro="" textlink="">
      <xdr:nvSpPr>
        <xdr:cNvPr id="659" name="n_2aveValue【庁舎】&#10;一人当たり面積"/>
        <xdr:cNvSpPr txBox="1"/>
      </xdr:nvSpPr>
      <xdr:spPr>
        <a:xfrm>
          <a:off x="20199427" y="1796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60" name="テキスト ボックス 6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1" name="テキスト ボックス 6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2" name="テキスト ボックス 6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3" name="テキスト ボックス 6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4" name="テキスト ボックス 6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128270</xdr:rowOff>
    </xdr:from>
    <xdr:to>
      <xdr:col>112</xdr:col>
      <xdr:colOff>38100</xdr:colOff>
      <xdr:row>104</xdr:row>
      <xdr:rowOff>58420</xdr:rowOff>
    </xdr:to>
    <xdr:sp macro="" textlink="">
      <xdr:nvSpPr>
        <xdr:cNvPr id="665" name="楕円 664"/>
        <xdr:cNvSpPr/>
      </xdr:nvSpPr>
      <xdr:spPr>
        <a:xfrm>
          <a:off x="21272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128270</xdr:rowOff>
    </xdr:from>
    <xdr:to>
      <xdr:col>107</xdr:col>
      <xdr:colOff>101600</xdr:colOff>
      <xdr:row>104</xdr:row>
      <xdr:rowOff>58420</xdr:rowOff>
    </xdr:to>
    <xdr:sp macro="" textlink="">
      <xdr:nvSpPr>
        <xdr:cNvPr id="666" name="楕円 665"/>
        <xdr:cNvSpPr/>
      </xdr:nvSpPr>
      <xdr:spPr>
        <a:xfrm>
          <a:off x="20383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7620</xdr:rowOff>
    </xdr:from>
    <xdr:to>
      <xdr:col>111</xdr:col>
      <xdr:colOff>177800</xdr:colOff>
      <xdr:row>104</xdr:row>
      <xdr:rowOff>7620</xdr:rowOff>
    </xdr:to>
    <xdr:cxnSp macro="">
      <xdr:nvCxnSpPr>
        <xdr:cNvPr id="667" name="直線コネクタ 666"/>
        <xdr:cNvCxnSpPr/>
      </xdr:nvCxnSpPr>
      <xdr:spPr>
        <a:xfrm>
          <a:off x="20434300" y="17838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74947</xdr:rowOff>
    </xdr:from>
    <xdr:ext cx="469744" cy="259045"/>
    <xdr:sp macro="" textlink="">
      <xdr:nvSpPr>
        <xdr:cNvPr id="668" name="n_1mainValue【庁舎】&#10;一人当たり面積"/>
        <xdr:cNvSpPr txBox="1"/>
      </xdr:nvSpPr>
      <xdr:spPr>
        <a:xfrm>
          <a:off x="210757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74947</xdr:rowOff>
    </xdr:from>
    <xdr:ext cx="469744" cy="259045"/>
    <xdr:sp macro="" textlink="">
      <xdr:nvSpPr>
        <xdr:cNvPr id="669" name="n_2mainValue【庁舎】&#10;一人当たり面積"/>
        <xdr:cNvSpPr txBox="1"/>
      </xdr:nvSpPr>
      <xdr:spPr>
        <a:xfrm>
          <a:off x="201994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0" name="正方形/長方形 6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1" name="正方形/長方形 6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2" name="テキスト ボックス 6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全国平均・兵庫県平均・類似団体と比較して、図書館では有形固定資産減価償却率が高く老朽化が進んでおり、公共施設マネジメントにより計画的な改修を進めていく必要があります。一方、市民会館</a:t>
          </a:r>
          <a:r>
            <a:rPr kumimoji="1" lang="ja-JP" altLang="en-US" sz="1100">
              <a:solidFill>
                <a:schemeClr val="dk1"/>
              </a:solidFill>
              <a:effectLst/>
              <a:latin typeface="+mn-lt"/>
              <a:ea typeface="+mn-ea"/>
              <a:cs typeface="+mn-cs"/>
            </a:rPr>
            <a:t>（文化センター含む）</a:t>
          </a:r>
          <a:r>
            <a:rPr kumimoji="1" lang="ja-JP" altLang="ja-JP" sz="1100">
              <a:solidFill>
                <a:schemeClr val="dk1"/>
              </a:solidFill>
              <a:effectLst/>
              <a:latin typeface="+mn-lt"/>
              <a:ea typeface="+mn-ea"/>
              <a:cs typeface="+mn-cs"/>
            </a:rPr>
            <a:t>や庁舎は、建物が新しいため有形固定資産減価償却率が低くなっています。</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また、市民一人当たり面積で見ると、市民会館と保健センターが各平均を大きく上回っており、人口減少にあわせて随時、適切な規模に見直していく必要があります。一般廃棄物処理施設では、各平均と比較して有形固定資産減価償却率及び市民一人当たり有形固定資産額ともに低い数値となっています。ただし、施設の性質上、損耗が激しく耐用年数＝稼働年数とはならない可能性もあることから、減価償却という観点だけでなく、点検等の実施により施設老朽化の度合いを適切に判断する必要があり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113,473
112,387
210.32
36,959,477
36,430,410
408,981
22,863,511
36,294,565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横ばいの傾向が続いているが、今後は人口減少に伴う市税収入の減少、また高齢化に伴う社会保障関係経費の増加が見込まれるため、人口の増加・維持のための取り組みを強化し、市税収入の確保に努めるとともに、事務事業経費等の見直しを行い歳出の削減に努めることにより、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57855</xdr:rowOff>
    </xdr:to>
    <xdr:cxnSp macro="">
      <xdr:nvCxnSpPr>
        <xdr:cNvPr id="64" name="直線コネクタ 63"/>
        <xdr:cNvCxnSpPr/>
      </xdr:nvCxnSpPr>
      <xdr:spPr>
        <a:xfrm flipV="1">
          <a:off x="4953000" y="61672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22578</xdr:rowOff>
    </xdr:from>
    <xdr:to>
      <xdr:col>23</xdr:col>
      <xdr:colOff>133350</xdr:colOff>
      <xdr:row>41</xdr:row>
      <xdr:rowOff>35983</xdr:rowOff>
    </xdr:to>
    <xdr:cxnSp macro="">
      <xdr:nvCxnSpPr>
        <xdr:cNvPr id="69" name="直線コネクタ 68"/>
        <xdr:cNvCxnSpPr/>
      </xdr:nvCxnSpPr>
      <xdr:spPr>
        <a:xfrm flipV="1">
          <a:off x="4114800" y="70520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49389</xdr:rowOff>
    </xdr:to>
    <xdr:cxnSp macro="">
      <xdr:nvCxnSpPr>
        <xdr:cNvPr id="72" name="直線コネクタ 71"/>
        <xdr:cNvCxnSpPr/>
      </xdr:nvCxnSpPr>
      <xdr:spPr>
        <a:xfrm flipV="1">
          <a:off x="3225800" y="70654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49389</xdr:rowOff>
    </xdr:from>
    <xdr:to>
      <xdr:col>15</xdr:col>
      <xdr:colOff>82550</xdr:colOff>
      <xdr:row>41</xdr:row>
      <xdr:rowOff>49389</xdr:rowOff>
    </xdr:to>
    <xdr:cxnSp macro="">
      <xdr:nvCxnSpPr>
        <xdr:cNvPr id="75" name="直線コネクタ 74"/>
        <xdr:cNvCxnSpPr/>
      </xdr:nvCxnSpPr>
      <xdr:spPr>
        <a:xfrm>
          <a:off x="2336800" y="707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79022</xdr:rowOff>
    </xdr:from>
    <xdr:to>
      <xdr:col>15</xdr:col>
      <xdr:colOff>133350</xdr:colOff>
      <xdr:row>42</xdr:row>
      <xdr:rowOff>9172</xdr:rowOff>
    </xdr:to>
    <xdr:sp macro="" textlink="">
      <xdr:nvSpPr>
        <xdr:cNvPr id="76" name="フローチャート: 判断 75"/>
        <xdr:cNvSpPr/>
      </xdr:nvSpPr>
      <xdr:spPr>
        <a:xfrm>
          <a:off x="3175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165399</xdr:rowOff>
    </xdr:from>
    <xdr:ext cx="762000" cy="259045"/>
    <xdr:sp macro="" textlink="">
      <xdr:nvSpPr>
        <xdr:cNvPr id="77" name="テキスト ボックス 76"/>
        <xdr:cNvSpPr txBox="1"/>
      </xdr:nvSpPr>
      <xdr:spPr>
        <a:xfrm>
          <a:off x="2844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49389</xdr:rowOff>
    </xdr:from>
    <xdr:to>
      <xdr:col>11</xdr:col>
      <xdr:colOff>31750</xdr:colOff>
      <xdr:row>41</xdr:row>
      <xdr:rowOff>62795</xdr:rowOff>
    </xdr:to>
    <xdr:cxnSp macro="">
      <xdr:nvCxnSpPr>
        <xdr:cNvPr id="78" name="直線コネクタ 77"/>
        <xdr:cNvCxnSpPr/>
      </xdr:nvCxnSpPr>
      <xdr:spPr>
        <a:xfrm flipV="1">
          <a:off x="1447800" y="70788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80" name="テキスト ボックス 79"/>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143228</xdr:rowOff>
    </xdr:from>
    <xdr:to>
      <xdr:col>23</xdr:col>
      <xdr:colOff>184150</xdr:colOff>
      <xdr:row>41</xdr:row>
      <xdr:rowOff>73378</xdr:rowOff>
    </xdr:to>
    <xdr:sp macro="" textlink="">
      <xdr:nvSpPr>
        <xdr:cNvPr id="88" name="楕円 87"/>
        <xdr:cNvSpPr/>
      </xdr:nvSpPr>
      <xdr:spPr>
        <a:xfrm>
          <a:off x="49022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159755</xdr:rowOff>
    </xdr:from>
    <xdr:ext cx="762000" cy="259045"/>
    <xdr:sp macro="" textlink="">
      <xdr:nvSpPr>
        <xdr:cNvPr id="89" name="財政力該当値テキスト"/>
        <xdr:cNvSpPr txBox="1"/>
      </xdr:nvSpPr>
      <xdr:spPr>
        <a:xfrm>
          <a:off x="5041900" y="68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1" name="テキスト ボックス 90"/>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170039</xdr:rowOff>
    </xdr:from>
    <xdr:to>
      <xdr:col>15</xdr:col>
      <xdr:colOff>133350</xdr:colOff>
      <xdr:row>41</xdr:row>
      <xdr:rowOff>100189</xdr:rowOff>
    </xdr:to>
    <xdr:sp macro="" textlink="">
      <xdr:nvSpPr>
        <xdr:cNvPr id="92" name="楕円 91"/>
        <xdr:cNvSpPr/>
      </xdr:nvSpPr>
      <xdr:spPr>
        <a:xfrm>
          <a:off x="3175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110366</xdr:rowOff>
    </xdr:from>
    <xdr:ext cx="762000" cy="259045"/>
    <xdr:sp macro="" textlink="">
      <xdr:nvSpPr>
        <xdr:cNvPr id="93" name="テキスト ボックス 92"/>
        <xdr:cNvSpPr txBox="1"/>
      </xdr:nvSpPr>
      <xdr:spPr>
        <a:xfrm>
          <a:off x="2844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170039</xdr:rowOff>
    </xdr:from>
    <xdr:to>
      <xdr:col>11</xdr:col>
      <xdr:colOff>82550</xdr:colOff>
      <xdr:row>41</xdr:row>
      <xdr:rowOff>100189</xdr:rowOff>
    </xdr:to>
    <xdr:sp macro="" textlink="">
      <xdr:nvSpPr>
        <xdr:cNvPr id="94" name="楕円 93"/>
        <xdr:cNvSpPr/>
      </xdr:nvSpPr>
      <xdr:spPr>
        <a:xfrm>
          <a:off x="2286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110366</xdr:rowOff>
    </xdr:from>
    <xdr:ext cx="762000" cy="259045"/>
    <xdr:sp macro="" textlink="">
      <xdr:nvSpPr>
        <xdr:cNvPr id="95" name="テキスト ボックス 94"/>
        <xdr:cNvSpPr txBox="1"/>
      </xdr:nvSpPr>
      <xdr:spPr>
        <a:xfrm>
          <a:off x="1955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96" name="楕円 95"/>
        <xdr:cNvSpPr/>
      </xdr:nvSpPr>
      <xdr:spPr>
        <a:xfrm>
          <a:off x="1397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97" name="テキスト ボックス 96"/>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％台で推移していたが、</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98.2</a:t>
          </a:r>
          <a:r>
            <a:rPr kumimoji="1" lang="ja-JP" altLang="en-US" sz="1300">
              <a:latin typeface="ＭＳ Ｐゴシック" panose="020B0600070205080204" pitchFamily="50" charset="-128"/>
              <a:ea typeface="ＭＳ Ｐゴシック" panose="020B0600070205080204" pitchFamily="50" charset="-128"/>
            </a:rPr>
            <a:t>％に上昇したのち、</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96.0</a:t>
          </a:r>
          <a:r>
            <a:rPr kumimoji="1" lang="ja-JP" altLang="en-US" sz="1300">
              <a:latin typeface="ＭＳ Ｐゴシック" panose="020B0600070205080204" pitchFamily="50" charset="-128"/>
              <a:ea typeface="ＭＳ Ｐゴシック" panose="020B0600070205080204" pitchFamily="50" charset="-128"/>
            </a:rPr>
            <a:t>％となり前年比で</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ポイント改善した。これは、市税などの収入が増加したことに加えて、事業見直しや人件費の抑制などの取り組みにより支出が減少したためである。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一定の改善は見られるものの、経常的な収入は減少することが見込まれ、引き続き行財政構造改革の取り組みを推進する必要がある。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67</xdr:row>
      <xdr:rowOff>12446</xdr:rowOff>
    </xdr:to>
    <xdr:cxnSp macro="">
      <xdr:nvCxnSpPr>
        <xdr:cNvPr id="125" name="直線コネクタ 124"/>
        <xdr:cNvCxnSpPr/>
      </xdr:nvCxnSpPr>
      <xdr:spPr>
        <a:xfrm flipV="1">
          <a:off x="4953000" y="10162794"/>
          <a:ext cx="0" cy="1336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8" name="財政構造の弾力性最大値テキスト"/>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29" name="直線コネクタ 128"/>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63</xdr:row>
      <xdr:rowOff>148082</xdr:rowOff>
    </xdr:to>
    <xdr:cxnSp macro="">
      <xdr:nvCxnSpPr>
        <xdr:cNvPr id="130" name="直線コネクタ 129"/>
        <xdr:cNvCxnSpPr/>
      </xdr:nvCxnSpPr>
      <xdr:spPr>
        <a:xfrm flipV="1">
          <a:off x="4114800" y="10843260"/>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31" name="財政構造の弾力性平均値テキスト"/>
        <xdr:cNvSpPr txBox="1"/>
      </xdr:nvSpPr>
      <xdr:spPr>
        <a:xfrm>
          <a:off x="5041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2" name="フローチャート: 判断 131"/>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136144</xdr:rowOff>
    </xdr:from>
    <xdr:to>
      <xdr:col>19</xdr:col>
      <xdr:colOff>133350</xdr:colOff>
      <xdr:row>63</xdr:row>
      <xdr:rowOff>148082</xdr:rowOff>
    </xdr:to>
    <xdr:cxnSp macro="">
      <xdr:nvCxnSpPr>
        <xdr:cNvPr id="133" name="直線コネクタ 132"/>
        <xdr:cNvCxnSpPr/>
      </xdr:nvCxnSpPr>
      <xdr:spPr>
        <a:xfrm>
          <a:off x="3225800" y="10766044"/>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4" name="フローチャート: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5" name="テキスト ボックス 134"/>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136144</xdr:rowOff>
    </xdr:from>
    <xdr:to>
      <xdr:col>15</xdr:col>
      <xdr:colOff>82550</xdr:colOff>
      <xdr:row>63</xdr:row>
      <xdr:rowOff>32258</xdr:rowOff>
    </xdr:to>
    <xdr:cxnSp macro="">
      <xdr:nvCxnSpPr>
        <xdr:cNvPr id="136" name="直線コネクタ 135"/>
        <xdr:cNvCxnSpPr/>
      </xdr:nvCxnSpPr>
      <xdr:spPr>
        <a:xfrm flipV="1">
          <a:off x="2336800" y="1076604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107188</xdr:rowOff>
    </xdr:from>
    <xdr:to>
      <xdr:col>15</xdr:col>
      <xdr:colOff>133350</xdr:colOff>
      <xdr:row>62</xdr:row>
      <xdr:rowOff>37338</xdr:rowOff>
    </xdr:to>
    <xdr:sp macro="" textlink="">
      <xdr:nvSpPr>
        <xdr:cNvPr id="137" name="フローチャート: 判断 136"/>
        <xdr:cNvSpPr/>
      </xdr:nvSpPr>
      <xdr:spPr>
        <a:xfrm>
          <a:off x="3175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47515</xdr:rowOff>
    </xdr:from>
    <xdr:ext cx="762000" cy="259045"/>
    <xdr:sp macro="" textlink="">
      <xdr:nvSpPr>
        <xdr:cNvPr id="138" name="テキスト ボックス 137"/>
        <xdr:cNvSpPr txBox="1"/>
      </xdr:nvSpPr>
      <xdr:spPr>
        <a:xfrm>
          <a:off x="2844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112014</xdr:rowOff>
    </xdr:from>
    <xdr:to>
      <xdr:col>11</xdr:col>
      <xdr:colOff>31750</xdr:colOff>
      <xdr:row>63</xdr:row>
      <xdr:rowOff>32258</xdr:rowOff>
    </xdr:to>
    <xdr:cxnSp macro="">
      <xdr:nvCxnSpPr>
        <xdr:cNvPr id="139" name="直線コネクタ 138"/>
        <xdr:cNvCxnSpPr/>
      </xdr:nvCxnSpPr>
      <xdr:spPr>
        <a:xfrm>
          <a:off x="1447800" y="1074191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83058</xdr:rowOff>
    </xdr:from>
    <xdr:to>
      <xdr:col>11</xdr:col>
      <xdr:colOff>82550</xdr:colOff>
      <xdr:row>62</xdr:row>
      <xdr:rowOff>13208</xdr:rowOff>
    </xdr:to>
    <xdr:sp macro="" textlink="">
      <xdr:nvSpPr>
        <xdr:cNvPr id="140" name="フローチャート: 判断 139"/>
        <xdr:cNvSpPr/>
      </xdr:nvSpPr>
      <xdr:spPr>
        <a:xfrm>
          <a:off x="2286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23385</xdr:rowOff>
    </xdr:from>
    <xdr:ext cx="762000" cy="259045"/>
    <xdr:sp macro="" textlink="">
      <xdr:nvSpPr>
        <xdr:cNvPr id="141" name="テキスト ボックス 140"/>
        <xdr:cNvSpPr txBox="1"/>
      </xdr:nvSpPr>
      <xdr:spPr>
        <a:xfrm>
          <a:off x="1955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2" name="フローチャート: 判断 141"/>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43" name="テキスト ボックス 142"/>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49" name="楕円 148"/>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134637</xdr:rowOff>
    </xdr:from>
    <xdr:ext cx="762000" cy="259045"/>
    <xdr:sp macro="" textlink="">
      <xdr:nvSpPr>
        <xdr:cNvPr id="150" name="財政構造の弾力性該当値テキスト"/>
        <xdr:cNvSpPr txBox="1"/>
      </xdr:nvSpPr>
      <xdr:spPr>
        <a:xfrm>
          <a:off x="5041900" y="1076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97282</xdr:rowOff>
    </xdr:from>
    <xdr:to>
      <xdr:col>19</xdr:col>
      <xdr:colOff>184150</xdr:colOff>
      <xdr:row>64</xdr:row>
      <xdr:rowOff>27432</xdr:rowOff>
    </xdr:to>
    <xdr:sp macro="" textlink="">
      <xdr:nvSpPr>
        <xdr:cNvPr id="151" name="楕円 150"/>
        <xdr:cNvSpPr/>
      </xdr:nvSpPr>
      <xdr:spPr>
        <a:xfrm>
          <a:off x="4064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12209</xdr:rowOff>
    </xdr:from>
    <xdr:ext cx="736600" cy="259045"/>
    <xdr:sp macro="" textlink="">
      <xdr:nvSpPr>
        <xdr:cNvPr id="152" name="テキスト ボックス 151"/>
        <xdr:cNvSpPr txBox="1"/>
      </xdr:nvSpPr>
      <xdr:spPr>
        <a:xfrm>
          <a:off x="3733800" y="1098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85344</xdr:rowOff>
    </xdr:from>
    <xdr:to>
      <xdr:col>15</xdr:col>
      <xdr:colOff>133350</xdr:colOff>
      <xdr:row>63</xdr:row>
      <xdr:rowOff>15494</xdr:rowOff>
    </xdr:to>
    <xdr:sp macro="" textlink="">
      <xdr:nvSpPr>
        <xdr:cNvPr id="153" name="楕円 152"/>
        <xdr:cNvSpPr/>
      </xdr:nvSpPr>
      <xdr:spPr>
        <a:xfrm>
          <a:off x="3175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271</xdr:rowOff>
    </xdr:from>
    <xdr:ext cx="762000" cy="259045"/>
    <xdr:sp macro="" textlink="">
      <xdr:nvSpPr>
        <xdr:cNvPr id="154" name="テキスト ボックス 153"/>
        <xdr:cNvSpPr txBox="1"/>
      </xdr:nvSpPr>
      <xdr:spPr>
        <a:xfrm>
          <a:off x="2844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152908</xdr:rowOff>
    </xdr:from>
    <xdr:to>
      <xdr:col>11</xdr:col>
      <xdr:colOff>82550</xdr:colOff>
      <xdr:row>63</xdr:row>
      <xdr:rowOff>83058</xdr:rowOff>
    </xdr:to>
    <xdr:sp macro="" textlink="">
      <xdr:nvSpPr>
        <xdr:cNvPr id="155" name="楕円 154"/>
        <xdr:cNvSpPr/>
      </xdr:nvSpPr>
      <xdr:spPr>
        <a:xfrm>
          <a:off x="2286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67835</xdr:rowOff>
    </xdr:from>
    <xdr:ext cx="762000" cy="259045"/>
    <xdr:sp macro="" textlink="">
      <xdr:nvSpPr>
        <xdr:cNvPr id="156" name="テキスト ボックス 155"/>
        <xdr:cNvSpPr txBox="1"/>
      </xdr:nvSpPr>
      <xdr:spPr>
        <a:xfrm>
          <a:off x="1955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57" name="楕円 156"/>
        <xdr:cNvSpPr/>
      </xdr:nvSpPr>
      <xdr:spPr>
        <a:xfrm>
          <a:off x="1397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58" name="テキスト ボックス 157"/>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[115,732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人口一人当たり人件費・物件費等決算額は、前年度比で</a:t>
          </a:r>
          <a:r>
            <a:rPr kumimoji="1" lang="en-US" altLang="ja-JP" sz="1300">
              <a:latin typeface="ＭＳ Ｐゴシック" panose="020B0600070205080204" pitchFamily="50" charset="-128"/>
              <a:ea typeface="ＭＳ Ｐゴシック" panose="020B0600070205080204" pitchFamily="50" charset="-128"/>
            </a:rPr>
            <a:t>3,520</a:t>
          </a:r>
          <a:r>
            <a:rPr kumimoji="1" lang="ja-JP" altLang="en-US" sz="1300">
              <a:latin typeface="ＭＳ Ｐゴシック" panose="020B0600070205080204" pitchFamily="50" charset="-128"/>
              <a:ea typeface="ＭＳ Ｐゴシック" panose="020B0600070205080204" pitchFamily="50" charset="-128"/>
            </a:rPr>
            <a:t>円減少したが、類似団体平均と比較して高い決算額となっている。</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年度は、時間外勤務手当の減などで人件費が減少したほか、電算システム開発導入費及びシティセールス推進事業費の減により物件費が減少したために、前年度より減少している。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年度から類似団体平均を上回る数値になったことから、より一層の内部管理経費の削減に取り組むとともに、引き続き職員定数の適正化及び人件費総額の抑制に努めていく。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75950</xdr:rowOff>
    </xdr:from>
    <xdr:to>
      <xdr:col>23</xdr:col>
      <xdr:colOff>133350</xdr:colOff>
      <xdr:row>90</xdr:row>
      <xdr:rowOff>75462</xdr:rowOff>
    </xdr:to>
    <xdr:cxnSp macro="">
      <xdr:nvCxnSpPr>
        <xdr:cNvPr id="190" name="直線コネクタ 189"/>
        <xdr:cNvCxnSpPr/>
      </xdr:nvCxnSpPr>
      <xdr:spPr>
        <a:xfrm flipV="1">
          <a:off x="4953000" y="13963400"/>
          <a:ext cx="0" cy="1542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47539</xdr:rowOff>
    </xdr:from>
    <xdr:ext cx="762000" cy="259045"/>
    <xdr:sp macro="" textlink="">
      <xdr:nvSpPr>
        <xdr:cNvPr id="191" name="人件費・物件費等の状況最小値テキスト"/>
        <xdr:cNvSpPr txBox="1"/>
      </xdr:nvSpPr>
      <xdr:spPr>
        <a:xfrm>
          <a:off x="5041900" y="1547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75462</xdr:rowOff>
    </xdr:from>
    <xdr:to>
      <xdr:col>24</xdr:col>
      <xdr:colOff>12700</xdr:colOff>
      <xdr:row>90</xdr:row>
      <xdr:rowOff>75462</xdr:rowOff>
    </xdr:to>
    <xdr:cxnSp macro="">
      <xdr:nvCxnSpPr>
        <xdr:cNvPr id="192" name="直線コネクタ 191"/>
        <xdr:cNvCxnSpPr/>
      </xdr:nvCxnSpPr>
      <xdr:spPr>
        <a:xfrm>
          <a:off x="4864100" y="1550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162327</xdr:rowOff>
    </xdr:from>
    <xdr:ext cx="762000" cy="259045"/>
    <xdr:sp macro="" textlink="">
      <xdr:nvSpPr>
        <xdr:cNvPr id="193" name="人件費・物件費等の状況最大値テキスト"/>
        <xdr:cNvSpPr txBox="1"/>
      </xdr:nvSpPr>
      <xdr:spPr>
        <a:xfrm>
          <a:off x="5041900" y="1370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75950</xdr:rowOff>
    </xdr:from>
    <xdr:to>
      <xdr:col>24</xdr:col>
      <xdr:colOff>12700</xdr:colOff>
      <xdr:row>81</xdr:row>
      <xdr:rowOff>75950</xdr:rowOff>
    </xdr:to>
    <xdr:cxnSp macro="">
      <xdr:nvCxnSpPr>
        <xdr:cNvPr id="194" name="直線コネクタ 193"/>
        <xdr:cNvCxnSpPr/>
      </xdr:nvCxnSpPr>
      <xdr:spPr>
        <a:xfrm>
          <a:off x="4864100" y="1396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130546</xdr:rowOff>
    </xdr:from>
    <xdr:to>
      <xdr:col>23</xdr:col>
      <xdr:colOff>133350</xdr:colOff>
      <xdr:row>86</xdr:row>
      <xdr:rowOff>19765</xdr:rowOff>
    </xdr:to>
    <xdr:cxnSp macro="">
      <xdr:nvCxnSpPr>
        <xdr:cNvPr id="195" name="直線コネクタ 194"/>
        <xdr:cNvCxnSpPr/>
      </xdr:nvCxnSpPr>
      <xdr:spPr>
        <a:xfrm flipV="1">
          <a:off x="4114800" y="14703796"/>
          <a:ext cx="838200" cy="6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141470</xdr:rowOff>
    </xdr:from>
    <xdr:ext cx="762000" cy="259045"/>
    <xdr:sp macro="" textlink="">
      <xdr:nvSpPr>
        <xdr:cNvPr id="196" name="人件費・物件費等の状況平均値テキスト"/>
        <xdr:cNvSpPr txBox="1"/>
      </xdr:nvSpPr>
      <xdr:spPr>
        <a:xfrm>
          <a:off x="5041900" y="14371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124943</xdr:rowOff>
    </xdr:from>
    <xdr:to>
      <xdr:col>23</xdr:col>
      <xdr:colOff>184150</xdr:colOff>
      <xdr:row>85</xdr:row>
      <xdr:rowOff>55093</xdr:rowOff>
    </xdr:to>
    <xdr:sp macro="" textlink="">
      <xdr:nvSpPr>
        <xdr:cNvPr id="197" name="フローチャート: 判断 196"/>
        <xdr:cNvSpPr/>
      </xdr:nvSpPr>
      <xdr:spPr>
        <a:xfrm>
          <a:off x="4902200" y="1452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3546</xdr:rowOff>
    </xdr:from>
    <xdr:to>
      <xdr:col>19</xdr:col>
      <xdr:colOff>133350</xdr:colOff>
      <xdr:row>86</xdr:row>
      <xdr:rowOff>19765</xdr:rowOff>
    </xdr:to>
    <xdr:cxnSp macro="">
      <xdr:nvCxnSpPr>
        <xdr:cNvPr id="198" name="直線コネクタ 197"/>
        <xdr:cNvCxnSpPr/>
      </xdr:nvCxnSpPr>
      <xdr:spPr>
        <a:xfrm>
          <a:off x="3225800" y="14748246"/>
          <a:ext cx="889000" cy="1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105415</xdr:rowOff>
    </xdr:from>
    <xdr:to>
      <xdr:col>19</xdr:col>
      <xdr:colOff>184150</xdr:colOff>
      <xdr:row>85</xdr:row>
      <xdr:rowOff>35565</xdr:rowOff>
    </xdr:to>
    <xdr:sp macro="" textlink="">
      <xdr:nvSpPr>
        <xdr:cNvPr id="199" name="フローチャート: 判断 198"/>
        <xdr:cNvSpPr/>
      </xdr:nvSpPr>
      <xdr:spPr>
        <a:xfrm>
          <a:off x="4064000" y="1450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45742</xdr:rowOff>
    </xdr:from>
    <xdr:ext cx="736600" cy="259045"/>
    <xdr:sp macro="" textlink="">
      <xdr:nvSpPr>
        <xdr:cNvPr id="200" name="テキスト ボックス 199"/>
        <xdr:cNvSpPr txBox="1"/>
      </xdr:nvSpPr>
      <xdr:spPr>
        <a:xfrm>
          <a:off x="3733800" y="14276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108863</xdr:rowOff>
    </xdr:from>
    <xdr:to>
      <xdr:col>15</xdr:col>
      <xdr:colOff>82550</xdr:colOff>
      <xdr:row>86</xdr:row>
      <xdr:rowOff>3546</xdr:rowOff>
    </xdr:to>
    <xdr:cxnSp macro="">
      <xdr:nvCxnSpPr>
        <xdr:cNvPr id="201" name="直線コネクタ 200"/>
        <xdr:cNvCxnSpPr/>
      </xdr:nvCxnSpPr>
      <xdr:spPr>
        <a:xfrm>
          <a:off x="2336800" y="14682113"/>
          <a:ext cx="889000" cy="6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91334</xdr:rowOff>
    </xdr:from>
    <xdr:to>
      <xdr:col>15</xdr:col>
      <xdr:colOff>133350</xdr:colOff>
      <xdr:row>85</xdr:row>
      <xdr:rowOff>21484</xdr:rowOff>
    </xdr:to>
    <xdr:sp macro="" textlink="">
      <xdr:nvSpPr>
        <xdr:cNvPr id="202" name="フローチャート: 判断 201"/>
        <xdr:cNvSpPr/>
      </xdr:nvSpPr>
      <xdr:spPr>
        <a:xfrm>
          <a:off x="3175000" y="1449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31661</xdr:rowOff>
    </xdr:from>
    <xdr:ext cx="762000" cy="259045"/>
    <xdr:sp macro="" textlink="">
      <xdr:nvSpPr>
        <xdr:cNvPr id="203" name="テキスト ボックス 202"/>
        <xdr:cNvSpPr txBox="1"/>
      </xdr:nvSpPr>
      <xdr:spPr>
        <a:xfrm>
          <a:off x="2844800" y="1426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157750</xdr:rowOff>
    </xdr:from>
    <xdr:to>
      <xdr:col>11</xdr:col>
      <xdr:colOff>31750</xdr:colOff>
      <xdr:row>85</xdr:row>
      <xdr:rowOff>108863</xdr:rowOff>
    </xdr:to>
    <xdr:cxnSp macro="">
      <xdr:nvCxnSpPr>
        <xdr:cNvPr id="204" name="直線コネクタ 203"/>
        <xdr:cNvCxnSpPr/>
      </xdr:nvCxnSpPr>
      <xdr:spPr>
        <a:xfrm>
          <a:off x="1447800" y="14559550"/>
          <a:ext cx="889000" cy="12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127633</xdr:rowOff>
    </xdr:from>
    <xdr:to>
      <xdr:col>11</xdr:col>
      <xdr:colOff>82550</xdr:colOff>
      <xdr:row>85</xdr:row>
      <xdr:rowOff>57783</xdr:rowOff>
    </xdr:to>
    <xdr:sp macro="" textlink="">
      <xdr:nvSpPr>
        <xdr:cNvPr id="205" name="フローチャート: 判断 204"/>
        <xdr:cNvSpPr/>
      </xdr:nvSpPr>
      <xdr:spPr>
        <a:xfrm>
          <a:off x="2286000" y="1452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67960</xdr:rowOff>
    </xdr:from>
    <xdr:ext cx="762000" cy="259045"/>
    <xdr:sp macro="" textlink="">
      <xdr:nvSpPr>
        <xdr:cNvPr id="206" name="テキスト ボックス 205"/>
        <xdr:cNvSpPr txBox="1"/>
      </xdr:nvSpPr>
      <xdr:spPr>
        <a:xfrm>
          <a:off x="1955800" y="1429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56380</xdr:rowOff>
    </xdr:from>
    <xdr:to>
      <xdr:col>7</xdr:col>
      <xdr:colOff>31750</xdr:colOff>
      <xdr:row>84</xdr:row>
      <xdr:rowOff>157980</xdr:rowOff>
    </xdr:to>
    <xdr:sp macro="" textlink="">
      <xdr:nvSpPr>
        <xdr:cNvPr id="207" name="フローチャート: 判断 206"/>
        <xdr:cNvSpPr/>
      </xdr:nvSpPr>
      <xdr:spPr>
        <a:xfrm>
          <a:off x="1397000" y="14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168157</xdr:rowOff>
    </xdr:from>
    <xdr:ext cx="762000" cy="259045"/>
    <xdr:sp macro="" textlink="">
      <xdr:nvSpPr>
        <xdr:cNvPr id="208" name="テキスト ボックス 207"/>
        <xdr:cNvSpPr txBox="1"/>
      </xdr:nvSpPr>
      <xdr:spPr>
        <a:xfrm>
          <a:off x="1066800" y="1422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79746</xdr:rowOff>
    </xdr:from>
    <xdr:to>
      <xdr:col>23</xdr:col>
      <xdr:colOff>184150</xdr:colOff>
      <xdr:row>86</xdr:row>
      <xdr:rowOff>9896</xdr:rowOff>
    </xdr:to>
    <xdr:sp macro="" textlink="">
      <xdr:nvSpPr>
        <xdr:cNvPr id="214" name="楕円 213"/>
        <xdr:cNvSpPr/>
      </xdr:nvSpPr>
      <xdr:spPr>
        <a:xfrm>
          <a:off x="4902200" y="1465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51823</xdr:rowOff>
    </xdr:from>
    <xdr:ext cx="762000" cy="259045"/>
    <xdr:sp macro="" textlink="">
      <xdr:nvSpPr>
        <xdr:cNvPr id="215" name="人件費・物件費等の状況該当値テキスト"/>
        <xdr:cNvSpPr txBox="1"/>
      </xdr:nvSpPr>
      <xdr:spPr>
        <a:xfrm>
          <a:off x="5041900" y="146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140415</xdr:rowOff>
    </xdr:from>
    <xdr:to>
      <xdr:col>19</xdr:col>
      <xdr:colOff>184150</xdr:colOff>
      <xdr:row>86</xdr:row>
      <xdr:rowOff>70565</xdr:rowOff>
    </xdr:to>
    <xdr:sp macro="" textlink="">
      <xdr:nvSpPr>
        <xdr:cNvPr id="216" name="楕円 215"/>
        <xdr:cNvSpPr/>
      </xdr:nvSpPr>
      <xdr:spPr>
        <a:xfrm>
          <a:off x="4064000" y="1471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55342</xdr:rowOff>
    </xdr:from>
    <xdr:ext cx="736600" cy="259045"/>
    <xdr:sp macro="" textlink="">
      <xdr:nvSpPr>
        <xdr:cNvPr id="217" name="テキスト ボックス 216"/>
        <xdr:cNvSpPr txBox="1"/>
      </xdr:nvSpPr>
      <xdr:spPr>
        <a:xfrm>
          <a:off x="3733800" y="1480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124196</xdr:rowOff>
    </xdr:from>
    <xdr:to>
      <xdr:col>15</xdr:col>
      <xdr:colOff>133350</xdr:colOff>
      <xdr:row>86</xdr:row>
      <xdr:rowOff>54346</xdr:rowOff>
    </xdr:to>
    <xdr:sp macro="" textlink="">
      <xdr:nvSpPr>
        <xdr:cNvPr id="218" name="楕円 217"/>
        <xdr:cNvSpPr/>
      </xdr:nvSpPr>
      <xdr:spPr>
        <a:xfrm>
          <a:off x="3175000" y="1469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39123</xdr:rowOff>
    </xdr:from>
    <xdr:ext cx="762000" cy="259045"/>
    <xdr:sp macro="" textlink="">
      <xdr:nvSpPr>
        <xdr:cNvPr id="219" name="テキスト ボックス 218"/>
        <xdr:cNvSpPr txBox="1"/>
      </xdr:nvSpPr>
      <xdr:spPr>
        <a:xfrm>
          <a:off x="2844800" y="1478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58063</xdr:rowOff>
    </xdr:from>
    <xdr:to>
      <xdr:col>11</xdr:col>
      <xdr:colOff>82550</xdr:colOff>
      <xdr:row>85</xdr:row>
      <xdr:rowOff>159663</xdr:rowOff>
    </xdr:to>
    <xdr:sp macro="" textlink="">
      <xdr:nvSpPr>
        <xdr:cNvPr id="220" name="楕円 219"/>
        <xdr:cNvSpPr/>
      </xdr:nvSpPr>
      <xdr:spPr>
        <a:xfrm>
          <a:off x="2286000" y="1463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144440</xdr:rowOff>
    </xdr:from>
    <xdr:ext cx="762000" cy="259045"/>
    <xdr:sp macro="" textlink="">
      <xdr:nvSpPr>
        <xdr:cNvPr id="221" name="テキスト ボックス 220"/>
        <xdr:cNvSpPr txBox="1"/>
      </xdr:nvSpPr>
      <xdr:spPr>
        <a:xfrm>
          <a:off x="1955800" y="1471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106950</xdr:rowOff>
    </xdr:from>
    <xdr:to>
      <xdr:col>7</xdr:col>
      <xdr:colOff>31750</xdr:colOff>
      <xdr:row>85</xdr:row>
      <xdr:rowOff>37100</xdr:rowOff>
    </xdr:to>
    <xdr:sp macro="" textlink="">
      <xdr:nvSpPr>
        <xdr:cNvPr id="222" name="楕円 221"/>
        <xdr:cNvSpPr/>
      </xdr:nvSpPr>
      <xdr:spPr>
        <a:xfrm>
          <a:off x="1397000" y="14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21877</xdr:rowOff>
    </xdr:from>
    <xdr:ext cx="762000" cy="259045"/>
    <xdr:sp macro="" textlink="">
      <xdr:nvSpPr>
        <xdr:cNvPr id="223" name="テキスト ボックス 222"/>
        <xdr:cNvSpPr txBox="1"/>
      </xdr:nvSpPr>
      <xdr:spPr>
        <a:xfrm>
          <a:off x="1066800" y="14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年度の数値については、前年度の数値を引用している。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年度までは類似団体平均を上回っていたが、</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今後も、行政改革を行い、類似団体や民間企業などとの給与水準の均衡を図るとともに、市民から理解が得られるような給与制度の見直しを行う。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907</xdr:rowOff>
    </xdr:to>
    <xdr:cxnSp macro="">
      <xdr:nvCxnSpPr>
        <xdr:cNvPr id="254" name="直線コネクタ 253"/>
        <xdr:cNvCxnSpPr/>
      </xdr:nvCxnSpPr>
      <xdr:spPr>
        <a:xfrm flipV="1">
          <a:off x="17018000" y="13881100"/>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5" name="給与水準   （国との比較）最小値テキスト"/>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6" name="直線コネクタ 255"/>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21166</xdr:rowOff>
    </xdr:to>
    <xdr:cxnSp macro="">
      <xdr:nvCxnSpPr>
        <xdr:cNvPr id="259" name="直線コネクタ 258"/>
        <xdr:cNvCxnSpPr/>
      </xdr:nvCxnSpPr>
      <xdr:spPr>
        <a:xfrm>
          <a:off x="16179800" y="147658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45859</xdr:rowOff>
    </xdr:from>
    <xdr:ext cx="762000" cy="259045"/>
    <xdr:sp macro="" textlink="">
      <xdr:nvSpPr>
        <xdr:cNvPr id="260" name="給与水準   （国との比較）平均値テキスト"/>
        <xdr:cNvSpPr txBox="1"/>
      </xdr:nvSpPr>
      <xdr:spPr>
        <a:xfrm>
          <a:off x="17106900" y="14790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73782</xdr:rowOff>
    </xdr:from>
    <xdr:to>
      <xdr:col>81</xdr:col>
      <xdr:colOff>95250</xdr:colOff>
      <xdr:row>87</xdr:row>
      <xdr:rowOff>3932</xdr:rowOff>
    </xdr:to>
    <xdr:sp macro="" textlink="">
      <xdr:nvSpPr>
        <xdr:cNvPr id="261" name="フローチャート: 判断 260"/>
        <xdr:cNvSpPr/>
      </xdr:nvSpPr>
      <xdr:spPr>
        <a:xfrm>
          <a:off x="169672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87</xdr:row>
      <xdr:rowOff>22073</xdr:rowOff>
    </xdr:to>
    <xdr:cxnSp macro="">
      <xdr:nvCxnSpPr>
        <xdr:cNvPr id="262" name="直線コネクタ 261"/>
        <xdr:cNvCxnSpPr/>
      </xdr:nvCxnSpPr>
      <xdr:spPr>
        <a:xfrm flipV="1">
          <a:off x="15290800" y="1476586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3" name="フローチャート: 判断 262"/>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64" name="テキスト ボックス 263"/>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22073</xdr:rowOff>
    </xdr:from>
    <xdr:to>
      <xdr:col>72</xdr:col>
      <xdr:colOff>203200</xdr:colOff>
      <xdr:row>87</xdr:row>
      <xdr:rowOff>79527</xdr:rowOff>
    </xdr:to>
    <xdr:cxnSp macro="">
      <xdr:nvCxnSpPr>
        <xdr:cNvPr id="265" name="直線コネクタ 264"/>
        <xdr:cNvCxnSpPr/>
      </xdr:nvCxnSpPr>
      <xdr:spPr>
        <a:xfrm flipV="1">
          <a:off x="14401800" y="14938223"/>
          <a:ext cx="889000" cy="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6" name="フローチャート: 判断 265"/>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67" name="テキスト ボックス 266"/>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79527</xdr:rowOff>
    </xdr:to>
    <xdr:cxnSp macro="">
      <xdr:nvCxnSpPr>
        <xdr:cNvPr id="268" name="直線コネクタ 267"/>
        <xdr:cNvCxnSpPr/>
      </xdr:nvCxnSpPr>
      <xdr:spPr>
        <a:xfrm>
          <a:off x="13512800" y="1498418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9" name="フローチャート: 判断 268"/>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70" name="テキスト ボックス 269"/>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1" name="フローチャート: 判断 270"/>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2" name="テキスト ボックス 271"/>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8" name="楕円 277"/>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158343</xdr:rowOff>
    </xdr:from>
    <xdr:ext cx="762000" cy="259045"/>
    <xdr:sp macro="" textlink="">
      <xdr:nvSpPr>
        <xdr:cNvPr id="279" name="給与水準   （国との比較）該当値テキスト"/>
        <xdr:cNvSpPr txBox="1"/>
      </xdr:nvSpPr>
      <xdr:spPr>
        <a:xfrm>
          <a:off x="171069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80" name="楕円 279"/>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81" name="テキスト ボックス 280"/>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142723</xdr:rowOff>
    </xdr:from>
    <xdr:to>
      <xdr:col>73</xdr:col>
      <xdr:colOff>44450</xdr:colOff>
      <xdr:row>87</xdr:row>
      <xdr:rowOff>72873</xdr:rowOff>
    </xdr:to>
    <xdr:sp macro="" textlink="">
      <xdr:nvSpPr>
        <xdr:cNvPr id="282" name="楕円 281"/>
        <xdr:cNvSpPr/>
      </xdr:nvSpPr>
      <xdr:spPr>
        <a:xfrm>
          <a:off x="15240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57650</xdr:rowOff>
    </xdr:from>
    <xdr:ext cx="762000" cy="259045"/>
    <xdr:sp macro="" textlink="">
      <xdr:nvSpPr>
        <xdr:cNvPr id="283" name="テキスト ボックス 282"/>
        <xdr:cNvSpPr txBox="1"/>
      </xdr:nvSpPr>
      <xdr:spPr>
        <a:xfrm>
          <a:off x="14909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28727</xdr:rowOff>
    </xdr:from>
    <xdr:to>
      <xdr:col>68</xdr:col>
      <xdr:colOff>203200</xdr:colOff>
      <xdr:row>87</xdr:row>
      <xdr:rowOff>130327</xdr:rowOff>
    </xdr:to>
    <xdr:sp macro="" textlink="">
      <xdr:nvSpPr>
        <xdr:cNvPr id="284" name="楕円 283"/>
        <xdr:cNvSpPr/>
      </xdr:nvSpPr>
      <xdr:spPr>
        <a:xfrm>
          <a:off x="14351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115104</xdr:rowOff>
    </xdr:from>
    <xdr:ext cx="762000" cy="259045"/>
    <xdr:sp macro="" textlink="">
      <xdr:nvSpPr>
        <xdr:cNvPr id="285" name="テキスト ボックス 284"/>
        <xdr:cNvSpPr txBox="1"/>
      </xdr:nvSpPr>
      <xdr:spPr>
        <a:xfrm>
          <a:off x="14020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6" name="楕円 285"/>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7" name="テキスト ボックス 286"/>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定員適正化計画に基づき、効率的な運営体制を整備してきた結果、職員数は減少し類似団体平均を下回っている。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次三田市定員適正化計画に基づき、将来の人員体制を見据え計画的な職員採用を行うとともに、職員定数の適正化に努める。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110384</xdr:rowOff>
    </xdr:from>
    <xdr:to>
      <xdr:col>81</xdr:col>
      <xdr:colOff>44450</xdr:colOff>
      <xdr:row>66</xdr:row>
      <xdr:rowOff>60431</xdr:rowOff>
    </xdr:to>
    <xdr:cxnSp macro="">
      <xdr:nvCxnSpPr>
        <xdr:cNvPr id="317" name="直線コネクタ 316"/>
        <xdr:cNvCxnSpPr/>
      </xdr:nvCxnSpPr>
      <xdr:spPr>
        <a:xfrm flipV="1">
          <a:off x="17018000" y="10225934"/>
          <a:ext cx="0" cy="11501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32508</xdr:rowOff>
    </xdr:from>
    <xdr:ext cx="762000" cy="259045"/>
    <xdr:sp macro="" textlink="">
      <xdr:nvSpPr>
        <xdr:cNvPr id="318" name="定員管理の状況最小値テキスト"/>
        <xdr:cNvSpPr txBox="1"/>
      </xdr:nvSpPr>
      <xdr:spPr>
        <a:xfrm>
          <a:off x="17106900" y="1134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60431</xdr:rowOff>
    </xdr:from>
    <xdr:to>
      <xdr:col>81</xdr:col>
      <xdr:colOff>133350</xdr:colOff>
      <xdr:row>66</xdr:row>
      <xdr:rowOff>60431</xdr:rowOff>
    </xdr:to>
    <xdr:cxnSp macro="">
      <xdr:nvCxnSpPr>
        <xdr:cNvPr id="319" name="直線コネクタ 318"/>
        <xdr:cNvCxnSpPr/>
      </xdr:nvCxnSpPr>
      <xdr:spPr>
        <a:xfrm>
          <a:off x="16929100" y="1137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25311</xdr:rowOff>
    </xdr:from>
    <xdr:ext cx="762000" cy="259045"/>
    <xdr:sp macro="" textlink="">
      <xdr:nvSpPr>
        <xdr:cNvPr id="320"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110384</xdr:rowOff>
    </xdr:from>
    <xdr:to>
      <xdr:col>81</xdr:col>
      <xdr:colOff>133350</xdr:colOff>
      <xdr:row>59</xdr:row>
      <xdr:rowOff>110384</xdr:rowOff>
    </xdr:to>
    <xdr:cxnSp macro="">
      <xdr:nvCxnSpPr>
        <xdr:cNvPr id="321" name="直線コネクタ 320"/>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132927</xdr:rowOff>
    </xdr:from>
    <xdr:to>
      <xdr:col>81</xdr:col>
      <xdr:colOff>44450</xdr:colOff>
      <xdr:row>62</xdr:row>
      <xdr:rowOff>136948</xdr:rowOff>
    </xdr:to>
    <xdr:cxnSp macro="">
      <xdr:nvCxnSpPr>
        <xdr:cNvPr id="322" name="直線コネクタ 321"/>
        <xdr:cNvCxnSpPr/>
      </xdr:nvCxnSpPr>
      <xdr:spPr>
        <a:xfrm>
          <a:off x="16179800" y="10762827"/>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82356</xdr:rowOff>
    </xdr:from>
    <xdr:ext cx="762000" cy="259045"/>
    <xdr:sp macro="" textlink="">
      <xdr:nvSpPr>
        <xdr:cNvPr id="323" name="定員管理の状況平均値テキスト"/>
        <xdr:cNvSpPr txBox="1"/>
      </xdr:nvSpPr>
      <xdr:spPr>
        <a:xfrm>
          <a:off x="17106900" y="107122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24" name="フローチャート: 判断 323"/>
        <xdr:cNvSpPr/>
      </xdr:nvSpPr>
      <xdr:spPr>
        <a:xfrm>
          <a:off x="169672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122872</xdr:rowOff>
    </xdr:from>
    <xdr:to>
      <xdr:col>77</xdr:col>
      <xdr:colOff>44450</xdr:colOff>
      <xdr:row>62</xdr:row>
      <xdr:rowOff>132927</xdr:rowOff>
    </xdr:to>
    <xdr:cxnSp macro="">
      <xdr:nvCxnSpPr>
        <xdr:cNvPr id="325" name="直線コネクタ 324"/>
        <xdr:cNvCxnSpPr/>
      </xdr:nvCxnSpPr>
      <xdr:spPr>
        <a:xfrm>
          <a:off x="15290800" y="10752772"/>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6" name="フローチャート: 判断 325"/>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23195</xdr:rowOff>
    </xdr:from>
    <xdr:ext cx="736600" cy="259045"/>
    <xdr:sp macro="" textlink="">
      <xdr:nvSpPr>
        <xdr:cNvPr id="327" name="テキスト ボックス 326"/>
        <xdr:cNvSpPr txBox="1"/>
      </xdr:nvSpPr>
      <xdr:spPr>
        <a:xfrm>
          <a:off x="15798800" y="1082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114829</xdr:rowOff>
    </xdr:from>
    <xdr:to>
      <xdr:col>72</xdr:col>
      <xdr:colOff>203200</xdr:colOff>
      <xdr:row>62</xdr:row>
      <xdr:rowOff>122872</xdr:rowOff>
    </xdr:to>
    <xdr:cxnSp macro="">
      <xdr:nvCxnSpPr>
        <xdr:cNvPr id="328" name="直線コネクタ 327"/>
        <xdr:cNvCxnSpPr/>
      </xdr:nvCxnSpPr>
      <xdr:spPr>
        <a:xfrm>
          <a:off x="14401800" y="1074472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29" name="フローチャート: 判断 328"/>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41292</xdr:rowOff>
    </xdr:from>
    <xdr:ext cx="762000" cy="259045"/>
    <xdr:sp macro="" textlink="">
      <xdr:nvSpPr>
        <xdr:cNvPr id="330" name="テキスト ボックス 329"/>
        <xdr:cNvSpPr txBox="1"/>
      </xdr:nvSpPr>
      <xdr:spPr>
        <a:xfrm>
          <a:off x="14909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114829</xdr:rowOff>
    </xdr:from>
    <xdr:to>
      <xdr:col>68</xdr:col>
      <xdr:colOff>152400</xdr:colOff>
      <xdr:row>62</xdr:row>
      <xdr:rowOff>126894</xdr:rowOff>
    </xdr:to>
    <xdr:cxnSp macro="">
      <xdr:nvCxnSpPr>
        <xdr:cNvPr id="331" name="直線コネクタ 330"/>
        <xdr:cNvCxnSpPr/>
      </xdr:nvCxnSpPr>
      <xdr:spPr>
        <a:xfrm flipV="1">
          <a:off x="13512800" y="1074472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19262</xdr:rowOff>
    </xdr:from>
    <xdr:to>
      <xdr:col>68</xdr:col>
      <xdr:colOff>203200</xdr:colOff>
      <xdr:row>63</xdr:row>
      <xdr:rowOff>120862</xdr:rowOff>
    </xdr:to>
    <xdr:sp macro="" textlink="">
      <xdr:nvSpPr>
        <xdr:cNvPr id="332" name="フローチャート: 判断 331"/>
        <xdr:cNvSpPr/>
      </xdr:nvSpPr>
      <xdr:spPr>
        <a:xfrm>
          <a:off x="14351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105639</xdr:rowOff>
    </xdr:from>
    <xdr:ext cx="762000" cy="259045"/>
    <xdr:sp macro="" textlink="">
      <xdr:nvSpPr>
        <xdr:cNvPr id="333" name="テキスト ボックス 332"/>
        <xdr:cNvSpPr txBox="1"/>
      </xdr:nvSpPr>
      <xdr:spPr>
        <a:xfrm>
          <a:off x="14020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23283</xdr:rowOff>
    </xdr:from>
    <xdr:to>
      <xdr:col>64</xdr:col>
      <xdr:colOff>152400</xdr:colOff>
      <xdr:row>63</xdr:row>
      <xdr:rowOff>124883</xdr:rowOff>
    </xdr:to>
    <xdr:sp macro="" textlink="">
      <xdr:nvSpPr>
        <xdr:cNvPr id="334" name="フローチャート: 判断 333"/>
        <xdr:cNvSpPr/>
      </xdr:nvSpPr>
      <xdr:spPr>
        <a:xfrm>
          <a:off x="13462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109660</xdr:rowOff>
    </xdr:from>
    <xdr:ext cx="762000" cy="259045"/>
    <xdr:sp macro="" textlink="">
      <xdr:nvSpPr>
        <xdr:cNvPr id="335" name="テキスト ボックス 334"/>
        <xdr:cNvSpPr txBox="1"/>
      </xdr:nvSpPr>
      <xdr:spPr>
        <a:xfrm>
          <a:off x="13131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86148</xdr:rowOff>
    </xdr:from>
    <xdr:to>
      <xdr:col>81</xdr:col>
      <xdr:colOff>95250</xdr:colOff>
      <xdr:row>63</xdr:row>
      <xdr:rowOff>16298</xdr:rowOff>
    </xdr:to>
    <xdr:sp macro="" textlink="">
      <xdr:nvSpPr>
        <xdr:cNvPr id="341" name="楕円 340"/>
        <xdr:cNvSpPr/>
      </xdr:nvSpPr>
      <xdr:spPr>
        <a:xfrm>
          <a:off x="169672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102675</xdr:rowOff>
    </xdr:from>
    <xdr:ext cx="762000" cy="259045"/>
    <xdr:sp macro="" textlink="">
      <xdr:nvSpPr>
        <xdr:cNvPr id="342" name="定員管理の状況該当値テキスト"/>
        <xdr:cNvSpPr txBox="1"/>
      </xdr:nvSpPr>
      <xdr:spPr>
        <a:xfrm>
          <a:off x="171069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82127</xdr:rowOff>
    </xdr:from>
    <xdr:to>
      <xdr:col>77</xdr:col>
      <xdr:colOff>95250</xdr:colOff>
      <xdr:row>63</xdr:row>
      <xdr:rowOff>12277</xdr:rowOff>
    </xdr:to>
    <xdr:sp macro="" textlink="">
      <xdr:nvSpPr>
        <xdr:cNvPr id="343" name="楕円 342"/>
        <xdr:cNvSpPr/>
      </xdr:nvSpPr>
      <xdr:spPr>
        <a:xfrm>
          <a:off x="16129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22454</xdr:rowOff>
    </xdr:from>
    <xdr:ext cx="736600" cy="259045"/>
    <xdr:sp macro="" textlink="">
      <xdr:nvSpPr>
        <xdr:cNvPr id="344" name="テキスト ボックス 343"/>
        <xdr:cNvSpPr txBox="1"/>
      </xdr:nvSpPr>
      <xdr:spPr>
        <a:xfrm>
          <a:off x="15798800" y="1048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72072</xdr:rowOff>
    </xdr:from>
    <xdr:to>
      <xdr:col>73</xdr:col>
      <xdr:colOff>44450</xdr:colOff>
      <xdr:row>63</xdr:row>
      <xdr:rowOff>2222</xdr:rowOff>
    </xdr:to>
    <xdr:sp macro="" textlink="">
      <xdr:nvSpPr>
        <xdr:cNvPr id="345" name="楕円 344"/>
        <xdr:cNvSpPr/>
      </xdr:nvSpPr>
      <xdr:spPr>
        <a:xfrm>
          <a:off x="15240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12399</xdr:rowOff>
    </xdr:from>
    <xdr:ext cx="762000" cy="259045"/>
    <xdr:sp macro="" textlink="">
      <xdr:nvSpPr>
        <xdr:cNvPr id="346" name="テキスト ボックス 345"/>
        <xdr:cNvSpPr txBox="1"/>
      </xdr:nvSpPr>
      <xdr:spPr>
        <a:xfrm>
          <a:off x="14909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64029</xdr:rowOff>
    </xdr:from>
    <xdr:to>
      <xdr:col>68</xdr:col>
      <xdr:colOff>203200</xdr:colOff>
      <xdr:row>62</xdr:row>
      <xdr:rowOff>165629</xdr:rowOff>
    </xdr:to>
    <xdr:sp macro="" textlink="">
      <xdr:nvSpPr>
        <xdr:cNvPr id="347" name="楕円 346"/>
        <xdr:cNvSpPr/>
      </xdr:nvSpPr>
      <xdr:spPr>
        <a:xfrm>
          <a:off x="14351000" y="1069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4356</xdr:rowOff>
    </xdr:from>
    <xdr:ext cx="762000" cy="259045"/>
    <xdr:sp macro="" textlink="">
      <xdr:nvSpPr>
        <xdr:cNvPr id="348" name="テキスト ボックス 347"/>
        <xdr:cNvSpPr txBox="1"/>
      </xdr:nvSpPr>
      <xdr:spPr>
        <a:xfrm>
          <a:off x="14020800" y="1046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76094</xdr:rowOff>
    </xdr:from>
    <xdr:to>
      <xdr:col>64</xdr:col>
      <xdr:colOff>152400</xdr:colOff>
      <xdr:row>63</xdr:row>
      <xdr:rowOff>6244</xdr:rowOff>
    </xdr:to>
    <xdr:sp macro="" textlink="">
      <xdr:nvSpPr>
        <xdr:cNvPr id="349" name="楕円 348"/>
        <xdr:cNvSpPr/>
      </xdr:nvSpPr>
      <xdr:spPr>
        <a:xfrm>
          <a:off x="13462000" y="1070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16421</xdr:rowOff>
    </xdr:from>
    <xdr:ext cx="762000" cy="259045"/>
    <xdr:sp macro="" textlink="">
      <xdr:nvSpPr>
        <xdr:cNvPr id="350" name="テキスト ボックス 349"/>
        <xdr:cNvSpPr txBox="1"/>
      </xdr:nvSpPr>
      <xdr:spPr>
        <a:xfrm>
          <a:off x="13131800" y="1047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類似団体平均値より高い水準ではあるが、前年度比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ポイント改善しており、順調に改善が進んでいる状況である。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これは、一般会計等に加えて公営企業においても元利償還金が減少していることが要因である。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今後も、地方債の新規発行抑制などにより、財政の健全化に取り組む。</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94933</xdr:rowOff>
    </xdr:from>
    <xdr:to>
      <xdr:col>81</xdr:col>
      <xdr:colOff>44450</xdr:colOff>
      <xdr:row>43</xdr:row>
      <xdr:rowOff>107315</xdr:rowOff>
    </xdr:to>
    <xdr:cxnSp macro="">
      <xdr:nvCxnSpPr>
        <xdr:cNvPr id="375" name="直線コネクタ 374"/>
        <xdr:cNvCxnSpPr/>
      </xdr:nvCxnSpPr>
      <xdr:spPr>
        <a:xfrm flipV="1">
          <a:off x="17018000" y="626713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79392</xdr:rowOff>
    </xdr:from>
    <xdr:ext cx="762000" cy="259045"/>
    <xdr:sp macro="" textlink="">
      <xdr:nvSpPr>
        <xdr:cNvPr id="376" name="公債費負担の状況最小値テキスト"/>
        <xdr:cNvSpPr txBox="1"/>
      </xdr:nvSpPr>
      <xdr:spPr>
        <a:xfrm>
          <a:off x="17106900" y="745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107315</xdr:rowOff>
    </xdr:from>
    <xdr:to>
      <xdr:col>81</xdr:col>
      <xdr:colOff>133350</xdr:colOff>
      <xdr:row>43</xdr:row>
      <xdr:rowOff>107315</xdr:rowOff>
    </xdr:to>
    <xdr:cxnSp macro="">
      <xdr:nvCxnSpPr>
        <xdr:cNvPr id="377" name="直線コネクタ 376"/>
        <xdr:cNvCxnSpPr/>
      </xdr:nvCxnSpPr>
      <xdr:spPr>
        <a:xfrm>
          <a:off x="16929100" y="747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9860</xdr:rowOff>
    </xdr:from>
    <xdr:ext cx="762000" cy="259045"/>
    <xdr:sp macro="" textlink="">
      <xdr:nvSpPr>
        <xdr:cNvPr id="378" name="公債費負担の状況最大値テキスト"/>
        <xdr:cNvSpPr txBox="1"/>
      </xdr:nvSpPr>
      <xdr:spPr>
        <a:xfrm>
          <a:off x="17106900" y="601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94933</xdr:rowOff>
    </xdr:from>
    <xdr:to>
      <xdr:col>81</xdr:col>
      <xdr:colOff>133350</xdr:colOff>
      <xdr:row>36</xdr:row>
      <xdr:rowOff>94933</xdr:rowOff>
    </xdr:to>
    <xdr:cxnSp macro="">
      <xdr:nvCxnSpPr>
        <xdr:cNvPr id="379" name="直線コネクタ 378"/>
        <xdr:cNvCxnSpPr/>
      </xdr:nvCxnSpPr>
      <xdr:spPr>
        <a:xfrm>
          <a:off x="16929100" y="626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318</xdr:rowOff>
    </xdr:from>
    <xdr:to>
      <xdr:col>81</xdr:col>
      <xdr:colOff>44450</xdr:colOff>
      <xdr:row>40</xdr:row>
      <xdr:rowOff>24447</xdr:rowOff>
    </xdr:to>
    <xdr:cxnSp macro="">
      <xdr:nvCxnSpPr>
        <xdr:cNvPr id="380" name="直線コネクタ 379"/>
        <xdr:cNvCxnSpPr/>
      </xdr:nvCxnSpPr>
      <xdr:spPr>
        <a:xfrm flipV="1">
          <a:off x="16179800" y="6858318"/>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121937</xdr:rowOff>
    </xdr:from>
    <xdr:ext cx="762000" cy="259045"/>
    <xdr:sp macro="" textlink="">
      <xdr:nvSpPr>
        <xdr:cNvPr id="381" name="公債費負担の状況平均値テキスト"/>
        <xdr:cNvSpPr txBox="1"/>
      </xdr:nvSpPr>
      <xdr:spPr>
        <a:xfrm>
          <a:off x="17106900" y="646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382" name="フローチャート: 判断 381"/>
        <xdr:cNvSpPr/>
      </xdr:nvSpPr>
      <xdr:spPr>
        <a:xfrm>
          <a:off x="169672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24447</xdr:rowOff>
    </xdr:from>
    <xdr:to>
      <xdr:col>77</xdr:col>
      <xdr:colOff>44450</xdr:colOff>
      <xdr:row>40</xdr:row>
      <xdr:rowOff>60643</xdr:rowOff>
    </xdr:to>
    <xdr:cxnSp macro="">
      <xdr:nvCxnSpPr>
        <xdr:cNvPr id="383" name="直線コネクタ 382"/>
        <xdr:cNvCxnSpPr/>
      </xdr:nvCxnSpPr>
      <xdr:spPr>
        <a:xfrm flipV="1">
          <a:off x="15290800" y="6882447"/>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117475</xdr:rowOff>
    </xdr:from>
    <xdr:to>
      <xdr:col>77</xdr:col>
      <xdr:colOff>95250</xdr:colOff>
      <xdr:row>39</xdr:row>
      <xdr:rowOff>47625</xdr:rowOff>
    </xdr:to>
    <xdr:sp macro="" textlink="">
      <xdr:nvSpPr>
        <xdr:cNvPr id="384" name="フローチャート: 判断 383"/>
        <xdr:cNvSpPr/>
      </xdr:nvSpPr>
      <xdr:spPr>
        <a:xfrm>
          <a:off x="16129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57802</xdr:rowOff>
    </xdr:from>
    <xdr:ext cx="736600" cy="259045"/>
    <xdr:sp macro="" textlink="">
      <xdr:nvSpPr>
        <xdr:cNvPr id="385" name="テキスト ボックス 384"/>
        <xdr:cNvSpPr txBox="1"/>
      </xdr:nvSpPr>
      <xdr:spPr>
        <a:xfrm>
          <a:off x="15798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60643</xdr:rowOff>
    </xdr:from>
    <xdr:to>
      <xdr:col>72</xdr:col>
      <xdr:colOff>203200</xdr:colOff>
      <xdr:row>40</xdr:row>
      <xdr:rowOff>78740</xdr:rowOff>
    </xdr:to>
    <xdr:cxnSp macro="">
      <xdr:nvCxnSpPr>
        <xdr:cNvPr id="386" name="直線コネクタ 385"/>
        <xdr:cNvCxnSpPr/>
      </xdr:nvCxnSpPr>
      <xdr:spPr>
        <a:xfrm flipV="1">
          <a:off x="14401800" y="691864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135572</xdr:rowOff>
    </xdr:from>
    <xdr:to>
      <xdr:col>73</xdr:col>
      <xdr:colOff>44450</xdr:colOff>
      <xdr:row>39</xdr:row>
      <xdr:rowOff>65722</xdr:rowOff>
    </xdr:to>
    <xdr:sp macro="" textlink="">
      <xdr:nvSpPr>
        <xdr:cNvPr id="387" name="フローチャート: 判断 386"/>
        <xdr:cNvSpPr/>
      </xdr:nvSpPr>
      <xdr:spPr>
        <a:xfrm>
          <a:off x="152400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75899</xdr:rowOff>
    </xdr:from>
    <xdr:ext cx="762000" cy="259045"/>
    <xdr:sp macro="" textlink="">
      <xdr:nvSpPr>
        <xdr:cNvPr id="388" name="テキスト ボックス 387"/>
        <xdr:cNvSpPr txBox="1"/>
      </xdr:nvSpPr>
      <xdr:spPr>
        <a:xfrm>
          <a:off x="14909800" y="641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120968</xdr:rowOff>
    </xdr:to>
    <xdr:cxnSp macro="">
      <xdr:nvCxnSpPr>
        <xdr:cNvPr id="389" name="直線コネクタ 388"/>
        <xdr:cNvCxnSpPr/>
      </xdr:nvCxnSpPr>
      <xdr:spPr>
        <a:xfrm flipV="1">
          <a:off x="13512800" y="693674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72707</xdr:rowOff>
    </xdr:from>
    <xdr:to>
      <xdr:col>68</xdr:col>
      <xdr:colOff>203200</xdr:colOff>
      <xdr:row>40</xdr:row>
      <xdr:rowOff>2857</xdr:rowOff>
    </xdr:to>
    <xdr:sp macro="" textlink="">
      <xdr:nvSpPr>
        <xdr:cNvPr id="390" name="フローチャート: 判断 389"/>
        <xdr:cNvSpPr/>
      </xdr:nvSpPr>
      <xdr:spPr>
        <a:xfrm>
          <a:off x="14351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13034</xdr:rowOff>
    </xdr:from>
    <xdr:ext cx="762000" cy="259045"/>
    <xdr:sp macro="" textlink="">
      <xdr:nvSpPr>
        <xdr:cNvPr id="391" name="テキスト ボックス 390"/>
        <xdr:cNvSpPr txBox="1"/>
      </xdr:nvSpPr>
      <xdr:spPr>
        <a:xfrm>
          <a:off x="14020800" y="652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120968</xdr:rowOff>
    </xdr:from>
    <xdr:to>
      <xdr:col>64</xdr:col>
      <xdr:colOff>152400</xdr:colOff>
      <xdr:row>40</xdr:row>
      <xdr:rowOff>51118</xdr:rowOff>
    </xdr:to>
    <xdr:sp macro="" textlink="">
      <xdr:nvSpPr>
        <xdr:cNvPr id="392" name="フローチャート: 判断 391"/>
        <xdr:cNvSpPr/>
      </xdr:nvSpPr>
      <xdr:spPr>
        <a:xfrm>
          <a:off x="13462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61295</xdr:rowOff>
    </xdr:from>
    <xdr:ext cx="762000" cy="259045"/>
    <xdr:sp macro="" textlink="">
      <xdr:nvSpPr>
        <xdr:cNvPr id="393" name="テキスト ボックス 392"/>
        <xdr:cNvSpPr txBox="1"/>
      </xdr:nvSpPr>
      <xdr:spPr>
        <a:xfrm>
          <a:off x="13131800" y="65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120968</xdr:rowOff>
    </xdr:from>
    <xdr:to>
      <xdr:col>81</xdr:col>
      <xdr:colOff>95250</xdr:colOff>
      <xdr:row>40</xdr:row>
      <xdr:rowOff>51118</xdr:rowOff>
    </xdr:to>
    <xdr:sp macro="" textlink="">
      <xdr:nvSpPr>
        <xdr:cNvPr id="399" name="楕円 398"/>
        <xdr:cNvSpPr/>
      </xdr:nvSpPr>
      <xdr:spPr>
        <a:xfrm>
          <a:off x="16967200" y="68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93045</xdr:rowOff>
    </xdr:from>
    <xdr:ext cx="762000" cy="259045"/>
    <xdr:sp macro="" textlink="">
      <xdr:nvSpPr>
        <xdr:cNvPr id="400" name="公債費負担の状況該当値テキスト"/>
        <xdr:cNvSpPr txBox="1"/>
      </xdr:nvSpPr>
      <xdr:spPr>
        <a:xfrm>
          <a:off x="17106900" y="6779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145097</xdr:rowOff>
    </xdr:from>
    <xdr:to>
      <xdr:col>77</xdr:col>
      <xdr:colOff>95250</xdr:colOff>
      <xdr:row>40</xdr:row>
      <xdr:rowOff>75247</xdr:rowOff>
    </xdr:to>
    <xdr:sp macro="" textlink="">
      <xdr:nvSpPr>
        <xdr:cNvPr id="401" name="楕円 400"/>
        <xdr:cNvSpPr/>
      </xdr:nvSpPr>
      <xdr:spPr>
        <a:xfrm>
          <a:off x="16129000" y="68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60024</xdr:rowOff>
    </xdr:from>
    <xdr:ext cx="736600" cy="259045"/>
    <xdr:sp macro="" textlink="">
      <xdr:nvSpPr>
        <xdr:cNvPr id="402" name="テキスト ボックス 401"/>
        <xdr:cNvSpPr txBox="1"/>
      </xdr:nvSpPr>
      <xdr:spPr>
        <a:xfrm>
          <a:off x="15798800" y="6918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9843</xdr:rowOff>
    </xdr:from>
    <xdr:to>
      <xdr:col>73</xdr:col>
      <xdr:colOff>44450</xdr:colOff>
      <xdr:row>40</xdr:row>
      <xdr:rowOff>111443</xdr:rowOff>
    </xdr:to>
    <xdr:sp macro="" textlink="">
      <xdr:nvSpPr>
        <xdr:cNvPr id="403" name="楕円 402"/>
        <xdr:cNvSpPr/>
      </xdr:nvSpPr>
      <xdr:spPr>
        <a:xfrm>
          <a:off x="15240000" y="68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96220</xdr:rowOff>
    </xdr:from>
    <xdr:ext cx="762000" cy="259045"/>
    <xdr:sp macro="" textlink="">
      <xdr:nvSpPr>
        <xdr:cNvPr id="404" name="テキスト ボックス 403"/>
        <xdr:cNvSpPr txBox="1"/>
      </xdr:nvSpPr>
      <xdr:spPr>
        <a:xfrm>
          <a:off x="14909800" y="695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5" name="楕円 404"/>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406" name="テキスト ボックス 405"/>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70168</xdr:rowOff>
    </xdr:from>
    <xdr:to>
      <xdr:col>64</xdr:col>
      <xdr:colOff>152400</xdr:colOff>
      <xdr:row>41</xdr:row>
      <xdr:rowOff>318</xdr:rowOff>
    </xdr:to>
    <xdr:sp macro="" textlink="">
      <xdr:nvSpPr>
        <xdr:cNvPr id="407" name="楕円 406"/>
        <xdr:cNvSpPr/>
      </xdr:nvSpPr>
      <xdr:spPr>
        <a:xfrm>
          <a:off x="13462000" y="69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156545</xdr:rowOff>
    </xdr:from>
    <xdr:ext cx="762000" cy="259045"/>
    <xdr:sp macro="" textlink="">
      <xdr:nvSpPr>
        <xdr:cNvPr id="408" name="テキスト ボックス 407"/>
        <xdr:cNvSpPr txBox="1"/>
      </xdr:nvSpPr>
      <xdr:spPr>
        <a:xfrm>
          <a:off x="13131800" y="701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年度から比率がプラスとなり、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これは、地方債残高等の減少による交付税算入見込額の減少などがあった一方で、市債や公営企業債などの将来債務の減少幅が大きかったためである。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引き続き地方債の新規発行抑制などにより将来負担の軽減に努める。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39" name="直線コネクタ 438"/>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40" name="将来負担の状況最小値テキスト"/>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41" name="直線コネクタ 440"/>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115388</xdr:rowOff>
    </xdr:from>
    <xdr:to>
      <xdr:col>81</xdr:col>
      <xdr:colOff>44450</xdr:colOff>
      <xdr:row>13</xdr:row>
      <xdr:rowOff>160201</xdr:rowOff>
    </xdr:to>
    <xdr:cxnSp macro="">
      <xdr:nvCxnSpPr>
        <xdr:cNvPr id="444" name="直線コネクタ 443"/>
        <xdr:cNvCxnSpPr/>
      </xdr:nvCxnSpPr>
      <xdr:spPr>
        <a:xfrm flipV="1">
          <a:off x="16179800" y="2344238"/>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145825</xdr:rowOff>
    </xdr:from>
    <xdr:ext cx="762000" cy="259045"/>
    <xdr:sp macro="" textlink="">
      <xdr:nvSpPr>
        <xdr:cNvPr id="445" name="将来負担の状況平均値テキスト"/>
        <xdr:cNvSpPr txBox="1"/>
      </xdr:nvSpPr>
      <xdr:spPr>
        <a:xfrm>
          <a:off x="17106900" y="2374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xdr:rowOff>
    </xdr:from>
    <xdr:to>
      <xdr:col>81</xdr:col>
      <xdr:colOff>95250</xdr:colOff>
      <xdr:row>14</xdr:row>
      <xdr:rowOff>103898</xdr:rowOff>
    </xdr:to>
    <xdr:sp macro="" textlink="">
      <xdr:nvSpPr>
        <xdr:cNvPr id="446" name="フローチャート: 判断 445"/>
        <xdr:cNvSpPr/>
      </xdr:nvSpPr>
      <xdr:spPr>
        <a:xfrm>
          <a:off x="16967200" y="240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108494</xdr:rowOff>
    </xdr:from>
    <xdr:to>
      <xdr:col>77</xdr:col>
      <xdr:colOff>44450</xdr:colOff>
      <xdr:row>13</xdr:row>
      <xdr:rowOff>160201</xdr:rowOff>
    </xdr:to>
    <xdr:cxnSp macro="">
      <xdr:nvCxnSpPr>
        <xdr:cNvPr id="447" name="直線コネクタ 446"/>
        <xdr:cNvCxnSpPr/>
      </xdr:nvCxnSpPr>
      <xdr:spPr>
        <a:xfrm>
          <a:off x="15290800" y="233734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34471</xdr:rowOff>
    </xdr:from>
    <xdr:to>
      <xdr:col>77</xdr:col>
      <xdr:colOff>95250</xdr:colOff>
      <xdr:row>14</xdr:row>
      <xdr:rowOff>136071</xdr:rowOff>
    </xdr:to>
    <xdr:sp macro="" textlink="">
      <xdr:nvSpPr>
        <xdr:cNvPr id="448" name="フローチャート: 判断 447"/>
        <xdr:cNvSpPr/>
      </xdr:nvSpPr>
      <xdr:spPr>
        <a:xfrm>
          <a:off x="16129000" y="243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120848</xdr:rowOff>
    </xdr:from>
    <xdr:ext cx="736600" cy="259045"/>
    <xdr:sp macro="" textlink="">
      <xdr:nvSpPr>
        <xdr:cNvPr id="449" name="テキスト ボックス 448"/>
        <xdr:cNvSpPr txBox="1"/>
      </xdr:nvSpPr>
      <xdr:spPr>
        <a:xfrm>
          <a:off x="15798800" y="2521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103898</xdr:rowOff>
    </xdr:from>
    <xdr:to>
      <xdr:col>72</xdr:col>
      <xdr:colOff>203200</xdr:colOff>
      <xdr:row>13</xdr:row>
      <xdr:rowOff>108494</xdr:rowOff>
    </xdr:to>
    <xdr:cxnSp macro="">
      <xdr:nvCxnSpPr>
        <xdr:cNvPr id="450" name="直線コネクタ 449"/>
        <xdr:cNvCxnSpPr/>
      </xdr:nvCxnSpPr>
      <xdr:spPr>
        <a:xfrm>
          <a:off x="14401800" y="2332748"/>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66645</xdr:rowOff>
    </xdr:from>
    <xdr:to>
      <xdr:col>73</xdr:col>
      <xdr:colOff>44450</xdr:colOff>
      <xdr:row>14</xdr:row>
      <xdr:rowOff>168245</xdr:rowOff>
    </xdr:to>
    <xdr:sp macro="" textlink="">
      <xdr:nvSpPr>
        <xdr:cNvPr id="451" name="フローチャート: 判断 450"/>
        <xdr:cNvSpPr/>
      </xdr:nvSpPr>
      <xdr:spPr>
        <a:xfrm>
          <a:off x="15240000" y="246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153022</xdr:rowOff>
    </xdr:from>
    <xdr:ext cx="762000" cy="259045"/>
    <xdr:sp macro="" textlink="">
      <xdr:nvSpPr>
        <xdr:cNvPr id="452" name="テキスト ボックス 451"/>
        <xdr:cNvSpPr txBox="1"/>
      </xdr:nvSpPr>
      <xdr:spPr>
        <a:xfrm>
          <a:off x="14909800" y="255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79042</xdr:rowOff>
    </xdr:from>
    <xdr:to>
      <xdr:col>68</xdr:col>
      <xdr:colOff>203200</xdr:colOff>
      <xdr:row>16</xdr:row>
      <xdr:rowOff>9192</xdr:rowOff>
    </xdr:to>
    <xdr:sp macro="" textlink="">
      <xdr:nvSpPr>
        <xdr:cNvPr id="453" name="フローチャート: 判断 452"/>
        <xdr:cNvSpPr/>
      </xdr:nvSpPr>
      <xdr:spPr>
        <a:xfrm>
          <a:off x="14351000" y="26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165419</xdr:rowOff>
    </xdr:from>
    <xdr:ext cx="762000" cy="259045"/>
    <xdr:sp macro="" textlink="">
      <xdr:nvSpPr>
        <xdr:cNvPr id="454" name="テキスト ボックス 453"/>
        <xdr:cNvSpPr txBox="1"/>
      </xdr:nvSpPr>
      <xdr:spPr>
        <a:xfrm>
          <a:off x="14020800" y="2737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122706</xdr:rowOff>
    </xdr:from>
    <xdr:to>
      <xdr:col>64</xdr:col>
      <xdr:colOff>152400</xdr:colOff>
      <xdr:row>16</xdr:row>
      <xdr:rowOff>52856</xdr:rowOff>
    </xdr:to>
    <xdr:sp macro="" textlink="">
      <xdr:nvSpPr>
        <xdr:cNvPr id="455" name="フローチャート: 判断 454"/>
        <xdr:cNvSpPr/>
      </xdr:nvSpPr>
      <xdr:spPr>
        <a:xfrm>
          <a:off x="13462000" y="26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63033</xdr:rowOff>
    </xdr:from>
    <xdr:ext cx="762000" cy="259045"/>
    <xdr:sp macro="" textlink="">
      <xdr:nvSpPr>
        <xdr:cNvPr id="456" name="テキスト ボックス 455"/>
        <xdr:cNvSpPr txBox="1"/>
      </xdr:nvSpPr>
      <xdr:spPr>
        <a:xfrm>
          <a:off x="13131800" y="246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62" name="楕円 461"/>
        <xdr:cNvSpPr/>
      </xdr:nvSpPr>
      <xdr:spPr>
        <a:xfrm>
          <a:off x="16967200" y="229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157315</xdr:rowOff>
    </xdr:from>
    <xdr:ext cx="762000" cy="259045"/>
    <xdr:sp macro="" textlink="">
      <xdr:nvSpPr>
        <xdr:cNvPr id="463" name="将来負担の状況該当値テキスト"/>
        <xdr:cNvSpPr txBox="1"/>
      </xdr:nvSpPr>
      <xdr:spPr>
        <a:xfrm>
          <a:off x="17106900" y="221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109401</xdr:rowOff>
    </xdr:from>
    <xdr:to>
      <xdr:col>77</xdr:col>
      <xdr:colOff>95250</xdr:colOff>
      <xdr:row>14</xdr:row>
      <xdr:rowOff>39551</xdr:rowOff>
    </xdr:to>
    <xdr:sp macro="" textlink="">
      <xdr:nvSpPr>
        <xdr:cNvPr id="464" name="楕円 463"/>
        <xdr:cNvSpPr/>
      </xdr:nvSpPr>
      <xdr:spPr>
        <a:xfrm>
          <a:off x="16129000" y="233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49728</xdr:rowOff>
    </xdr:from>
    <xdr:ext cx="736600" cy="259045"/>
    <xdr:sp macro="" textlink="">
      <xdr:nvSpPr>
        <xdr:cNvPr id="465" name="テキスト ボックス 464"/>
        <xdr:cNvSpPr txBox="1"/>
      </xdr:nvSpPr>
      <xdr:spPr>
        <a:xfrm>
          <a:off x="15798800" y="2107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57694</xdr:rowOff>
    </xdr:from>
    <xdr:to>
      <xdr:col>73</xdr:col>
      <xdr:colOff>44450</xdr:colOff>
      <xdr:row>13</xdr:row>
      <xdr:rowOff>159294</xdr:rowOff>
    </xdr:to>
    <xdr:sp macro="" textlink="">
      <xdr:nvSpPr>
        <xdr:cNvPr id="466" name="楕円 465"/>
        <xdr:cNvSpPr/>
      </xdr:nvSpPr>
      <xdr:spPr>
        <a:xfrm>
          <a:off x="15240000" y="22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169471</xdr:rowOff>
    </xdr:from>
    <xdr:ext cx="762000" cy="259045"/>
    <xdr:sp macro="" textlink="">
      <xdr:nvSpPr>
        <xdr:cNvPr id="467" name="テキスト ボックス 466"/>
        <xdr:cNvSpPr txBox="1"/>
      </xdr:nvSpPr>
      <xdr:spPr>
        <a:xfrm>
          <a:off x="14909800" y="20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53098</xdr:rowOff>
    </xdr:from>
    <xdr:to>
      <xdr:col>68</xdr:col>
      <xdr:colOff>203200</xdr:colOff>
      <xdr:row>13</xdr:row>
      <xdr:rowOff>154698</xdr:rowOff>
    </xdr:to>
    <xdr:sp macro="" textlink="">
      <xdr:nvSpPr>
        <xdr:cNvPr id="468" name="楕円 467"/>
        <xdr:cNvSpPr/>
      </xdr:nvSpPr>
      <xdr:spPr>
        <a:xfrm>
          <a:off x="14351000" y="228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164875</xdr:rowOff>
    </xdr:from>
    <xdr:ext cx="762000" cy="259045"/>
    <xdr:sp macro="" textlink="">
      <xdr:nvSpPr>
        <xdr:cNvPr id="469" name="テキスト ボックス 468"/>
        <xdr:cNvSpPr txBox="1"/>
      </xdr:nvSpPr>
      <xdr:spPr>
        <a:xfrm>
          <a:off x="14020800" y="205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113,473
112,387
210.32
36,959,477
36,430,410
408,981
22,863,511
36,294,565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人件費に係る経常収支比率は、前年度と比べて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これは、時間外勤務手当の減少や、行財政構造改革の取り組みによる職員給与の削減による影響である。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31750</xdr:rowOff>
    </xdr:to>
    <xdr:cxnSp macro="">
      <xdr:nvCxnSpPr>
        <xdr:cNvPr id="61" name="直線コネクタ 60"/>
        <xdr:cNvCxnSpPr/>
      </xdr:nvCxnSpPr>
      <xdr:spPr>
        <a:xfrm flipV="1">
          <a:off x="4826000" y="58191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38</xdr:row>
      <xdr:rowOff>127000</xdr:rowOff>
    </xdr:to>
    <xdr:cxnSp macro="">
      <xdr:nvCxnSpPr>
        <xdr:cNvPr id="66" name="直線コネクタ 65"/>
        <xdr:cNvCxnSpPr/>
      </xdr:nvCxnSpPr>
      <xdr:spPr>
        <a:xfrm flipV="1">
          <a:off x="3987800" y="6604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127000</xdr:rowOff>
    </xdr:to>
    <xdr:cxnSp macro="">
      <xdr:nvCxnSpPr>
        <xdr:cNvPr id="69" name="直線コネクタ 68"/>
        <xdr:cNvCxnSpPr/>
      </xdr:nvCxnSpPr>
      <xdr:spPr>
        <a:xfrm>
          <a:off x="3098800" y="6573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38</xdr:row>
      <xdr:rowOff>142240</xdr:rowOff>
    </xdr:to>
    <xdr:cxnSp macro="">
      <xdr:nvCxnSpPr>
        <xdr:cNvPr id="72" name="直線コネクタ 71"/>
        <xdr:cNvCxnSpPr/>
      </xdr:nvCxnSpPr>
      <xdr:spPr>
        <a:xfrm flipV="1">
          <a:off x="2209800" y="65735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74" name="テキスト ボックス 73"/>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142240</xdr:rowOff>
    </xdr:from>
    <xdr:to>
      <xdr:col>11</xdr:col>
      <xdr:colOff>9525</xdr:colOff>
      <xdr:row>38</xdr:row>
      <xdr:rowOff>157480</xdr:rowOff>
    </xdr:to>
    <xdr:cxnSp macro="">
      <xdr:nvCxnSpPr>
        <xdr:cNvPr id="75" name="直線コネクタ 74"/>
        <xdr:cNvCxnSpPr/>
      </xdr:nvCxnSpPr>
      <xdr:spPr>
        <a:xfrm flipV="1">
          <a:off x="1320800" y="6657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106680</xdr:rowOff>
    </xdr:from>
    <xdr:to>
      <xdr:col>11</xdr:col>
      <xdr:colOff>60325</xdr:colOff>
      <xdr:row>37</xdr:row>
      <xdr:rowOff>36830</xdr:rowOff>
    </xdr:to>
    <xdr:sp macro="" textlink="">
      <xdr:nvSpPr>
        <xdr:cNvPr id="76" name="フローチャート: 判断 75"/>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47007</xdr:rowOff>
    </xdr:from>
    <xdr:ext cx="762000" cy="259045"/>
    <xdr:sp macro="" textlink="">
      <xdr:nvSpPr>
        <xdr:cNvPr id="77" name="テキスト ボックス 76"/>
        <xdr:cNvSpPr txBox="1"/>
      </xdr:nvSpPr>
      <xdr:spPr>
        <a:xfrm>
          <a:off x="1828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38100</xdr:rowOff>
    </xdr:from>
    <xdr:to>
      <xdr:col>24</xdr:col>
      <xdr:colOff>76200</xdr:colOff>
      <xdr:row>38</xdr:row>
      <xdr:rowOff>139700</xdr:rowOff>
    </xdr:to>
    <xdr:sp macro="" textlink="">
      <xdr:nvSpPr>
        <xdr:cNvPr id="85" name="楕円 84"/>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10177</xdr:rowOff>
    </xdr:from>
    <xdr:ext cx="762000" cy="259045"/>
    <xdr:sp macro="" textlink="">
      <xdr:nvSpPr>
        <xdr:cNvPr id="86" name="人件費該当値テキスト"/>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7" name="楕円 86"/>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8" name="テキスト ボックス 87"/>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9" name="楕円 88"/>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90" name="テキスト ボックス 89"/>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91440</xdr:rowOff>
    </xdr:from>
    <xdr:to>
      <xdr:col>11</xdr:col>
      <xdr:colOff>60325</xdr:colOff>
      <xdr:row>39</xdr:row>
      <xdr:rowOff>21590</xdr:rowOff>
    </xdr:to>
    <xdr:sp macro="" textlink="">
      <xdr:nvSpPr>
        <xdr:cNvPr id="91" name="楕円 90"/>
        <xdr:cNvSpPr/>
      </xdr:nvSpPr>
      <xdr:spPr>
        <a:xfrm>
          <a:off x="2159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6367</xdr:rowOff>
    </xdr:from>
    <xdr:ext cx="762000" cy="259045"/>
    <xdr:sp macro="" textlink="">
      <xdr:nvSpPr>
        <xdr:cNvPr id="92" name="テキスト ボックス 91"/>
        <xdr:cNvSpPr txBox="1"/>
      </xdr:nvSpPr>
      <xdr:spPr>
        <a:xfrm>
          <a:off x="1828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106680</xdr:rowOff>
    </xdr:from>
    <xdr:to>
      <xdr:col>6</xdr:col>
      <xdr:colOff>171450</xdr:colOff>
      <xdr:row>39</xdr:row>
      <xdr:rowOff>36830</xdr:rowOff>
    </xdr:to>
    <xdr:sp macro="" textlink="">
      <xdr:nvSpPr>
        <xdr:cNvPr id="93" name="楕円 92"/>
        <xdr:cNvSpPr/>
      </xdr:nvSpPr>
      <xdr:spPr>
        <a:xfrm>
          <a:off x="1270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21607</xdr:rowOff>
    </xdr:from>
    <xdr:ext cx="762000" cy="259045"/>
    <xdr:sp macro="" textlink="">
      <xdr:nvSpPr>
        <xdr:cNvPr id="94" name="テキスト ボックス 93"/>
        <xdr:cNvSpPr txBox="1"/>
      </xdr:nvSpPr>
      <xdr:spPr>
        <a:xfrm>
          <a:off x="939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物件費に係る経常収支比率は上昇傾向にあるが、平成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年度は前年と比べて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ポイント低くなった。類似団体平均数値を推移している状況であり、今後も引き続き内部管理経費の削減や公共施設の維持管理経費の削減に努める。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161290</xdr:rowOff>
    </xdr:to>
    <xdr:cxnSp macro="">
      <xdr:nvCxnSpPr>
        <xdr:cNvPr id="120" name="直線コネクタ 119"/>
        <xdr:cNvCxnSpPr/>
      </xdr:nvCxnSpPr>
      <xdr:spPr>
        <a:xfrm flipV="1">
          <a:off x="16510000" y="230784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1"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2" name="直線コネクタ 121"/>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42418</xdr:rowOff>
    </xdr:to>
    <xdr:cxnSp macro="">
      <xdr:nvCxnSpPr>
        <xdr:cNvPr id="125" name="直線コネクタ 124"/>
        <xdr:cNvCxnSpPr/>
      </xdr:nvCxnSpPr>
      <xdr:spPr>
        <a:xfrm flipV="1">
          <a:off x="15671800" y="29387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6" name="物件費平均値テキスト"/>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7" name="フローチャート: 判断 126"/>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159004</xdr:rowOff>
    </xdr:from>
    <xdr:to>
      <xdr:col>78</xdr:col>
      <xdr:colOff>69850</xdr:colOff>
      <xdr:row>17</xdr:row>
      <xdr:rowOff>42418</xdr:rowOff>
    </xdr:to>
    <xdr:cxnSp macro="">
      <xdr:nvCxnSpPr>
        <xdr:cNvPr id="128" name="直線コネクタ 127"/>
        <xdr:cNvCxnSpPr/>
      </xdr:nvCxnSpPr>
      <xdr:spPr>
        <a:xfrm>
          <a:off x="14782800" y="29022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117348</xdr:rowOff>
    </xdr:from>
    <xdr:to>
      <xdr:col>78</xdr:col>
      <xdr:colOff>120650</xdr:colOff>
      <xdr:row>17</xdr:row>
      <xdr:rowOff>47498</xdr:rowOff>
    </xdr:to>
    <xdr:sp macro="" textlink="">
      <xdr:nvSpPr>
        <xdr:cNvPr id="129" name="フローチャート: 判断 128"/>
        <xdr:cNvSpPr/>
      </xdr:nvSpPr>
      <xdr:spPr>
        <a:xfrm>
          <a:off x="15621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57675</xdr:rowOff>
    </xdr:from>
    <xdr:ext cx="736600" cy="259045"/>
    <xdr:sp macro="" textlink="">
      <xdr:nvSpPr>
        <xdr:cNvPr id="130" name="テキスト ボックス 129"/>
        <xdr:cNvSpPr txBox="1"/>
      </xdr:nvSpPr>
      <xdr:spPr>
        <a:xfrm>
          <a:off x="15290800" y="2629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131572</xdr:rowOff>
    </xdr:from>
    <xdr:to>
      <xdr:col>73</xdr:col>
      <xdr:colOff>180975</xdr:colOff>
      <xdr:row>16</xdr:row>
      <xdr:rowOff>159004</xdr:rowOff>
    </xdr:to>
    <xdr:cxnSp macro="">
      <xdr:nvCxnSpPr>
        <xdr:cNvPr id="131" name="直線コネクタ 130"/>
        <xdr:cNvCxnSpPr/>
      </xdr:nvCxnSpPr>
      <xdr:spPr>
        <a:xfrm>
          <a:off x="13893800" y="2874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71628</xdr:rowOff>
    </xdr:from>
    <xdr:to>
      <xdr:col>74</xdr:col>
      <xdr:colOff>31750</xdr:colOff>
      <xdr:row>17</xdr:row>
      <xdr:rowOff>1778</xdr:rowOff>
    </xdr:to>
    <xdr:sp macro="" textlink="">
      <xdr:nvSpPr>
        <xdr:cNvPr id="132" name="フローチャート: 判断 131"/>
        <xdr:cNvSpPr/>
      </xdr:nvSpPr>
      <xdr:spPr>
        <a:xfrm>
          <a:off x="14732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11955</xdr:rowOff>
    </xdr:from>
    <xdr:ext cx="762000" cy="259045"/>
    <xdr:sp macro="" textlink="">
      <xdr:nvSpPr>
        <xdr:cNvPr id="133" name="テキスト ボックス 132"/>
        <xdr:cNvSpPr txBox="1"/>
      </xdr:nvSpPr>
      <xdr:spPr>
        <a:xfrm>
          <a:off x="14401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120142</xdr:rowOff>
    </xdr:from>
    <xdr:to>
      <xdr:col>69</xdr:col>
      <xdr:colOff>92075</xdr:colOff>
      <xdr:row>16</xdr:row>
      <xdr:rowOff>131572</xdr:rowOff>
    </xdr:to>
    <xdr:cxnSp macro="">
      <xdr:nvCxnSpPr>
        <xdr:cNvPr id="134" name="直線コネクタ 133"/>
        <xdr:cNvCxnSpPr/>
      </xdr:nvCxnSpPr>
      <xdr:spPr>
        <a:xfrm>
          <a:off x="13004800" y="269189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25908</xdr:rowOff>
    </xdr:from>
    <xdr:to>
      <xdr:col>69</xdr:col>
      <xdr:colOff>142875</xdr:colOff>
      <xdr:row>16</xdr:row>
      <xdr:rowOff>127508</xdr:rowOff>
    </xdr:to>
    <xdr:sp macro="" textlink="">
      <xdr:nvSpPr>
        <xdr:cNvPr id="135" name="フローチャート: 判断 134"/>
        <xdr:cNvSpPr/>
      </xdr:nvSpPr>
      <xdr:spPr>
        <a:xfrm>
          <a:off x="13843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137685</xdr:rowOff>
    </xdr:from>
    <xdr:ext cx="762000" cy="259045"/>
    <xdr:sp macro="" textlink="">
      <xdr:nvSpPr>
        <xdr:cNvPr id="136" name="テキスト ボックス 135"/>
        <xdr:cNvSpPr txBox="1"/>
      </xdr:nvSpPr>
      <xdr:spPr>
        <a:xfrm>
          <a:off x="13512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38" name="テキスト ボックス 137"/>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4" name="楕円 143"/>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5" name="物件費該当値テキスト"/>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163068</xdr:rowOff>
    </xdr:from>
    <xdr:to>
      <xdr:col>78</xdr:col>
      <xdr:colOff>120650</xdr:colOff>
      <xdr:row>17</xdr:row>
      <xdr:rowOff>93218</xdr:rowOff>
    </xdr:to>
    <xdr:sp macro="" textlink="">
      <xdr:nvSpPr>
        <xdr:cNvPr id="146" name="楕円 145"/>
        <xdr:cNvSpPr/>
      </xdr:nvSpPr>
      <xdr:spPr>
        <a:xfrm>
          <a:off x="15621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47" name="テキスト ボックス 146"/>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108204</xdr:rowOff>
    </xdr:from>
    <xdr:to>
      <xdr:col>74</xdr:col>
      <xdr:colOff>31750</xdr:colOff>
      <xdr:row>17</xdr:row>
      <xdr:rowOff>38354</xdr:rowOff>
    </xdr:to>
    <xdr:sp macro="" textlink="">
      <xdr:nvSpPr>
        <xdr:cNvPr id="148" name="楕円 147"/>
        <xdr:cNvSpPr/>
      </xdr:nvSpPr>
      <xdr:spPr>
        <a:xfrm>
          <a:off x="14732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23131</xdr:rowOff>
    </xdr:from>
    <xdr:ext cx="762000" cy="259045"/>
    <xdr:sp macro="" textlink="">
      <xdr:nvSpPr>
        <xdr:cNvPr id="149" name="テキスト ボックス 148"/>
        <xdr:cNvSpPr txBox="1"/>
      </xdr:nvSpPr>
      <xdr:spPr>
        <a:xfrm>
          <a:off x="14401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80772</xdr:rowOff>
    </xdr:from>
    <xdr:to>
      <xdr:col>69</xdr:col>
      <xdr:colOff>142875</xdr:colOff>
      <xdr:row>17</xdr:row>
      <xdr:rowOff>10922</xdr:rowOff>
    </xdr:to>
    <xdr:sp macro="" textlink="">
      <xdr:nvSpPr>
        <xdr:cNvPr id="150" name="楕円 149"/>
        <xdr:cNvSpPr/>
      </xdr:nvSpPr>
      <xdr:spPr>
        <a:xfrm>
          <a:off x="13843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167149</xdr:rowOff>
    </xdr:from>
    <xdr:ext cx="762000" cy="259045"/>
    <xdr:sp macro="" textlink="">
      <xdr:nvSpPr>
        <xdr:cNvPr id="151" name="テキスト ボックス 150"/>
        <xdr:cNvSpPr txBox="1"/>
      </xdr:nvSpPr>
      <xdr:spPr>
        <a:xfrm>
          <a:off x="13512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69342</xdr:rowOff>
    </xdr:from>
    <xdr:to>
      <xdr:col>65</xdr:col>
      <xdr:colOff>53975</xdr:colOff>
      <xdr:row>15</xdr:row>
      <xdr:rowOff>170942</xdr:rowOff>
    </xdr:to>
    <xdr:sp macro="" textlink="">
      <xdr:nvSpPr>
        <xdr:cNvPr id="152" name="楕円 151"/>
        <xdr:cNvSpPr/>
      </xdr:nvSpPr>
      <xdr:spPr>
        <a:xfrm>
          <a:off x="12954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9669</xdr:rowOff>
    </xdr:from>
    <xdr:ext cx="762000" cy="259045"/>
    <xdr:sp macro="" textlink="">
      <xdr:nvSpPr>
        <xdr:cNvPr id="153" name="テキスト ボックス 152"/>
        <xdr:cNvSpPr txBox="1"/>
      </xdr:nvSpPr>
      <xdr:spPr>
        <a:xfrm>
          <a:off x="12623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扶助費にかかる経常収支比率は、</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ポイントと類似団体中で</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番目に低い水準となっている。高齢化率や生活保護率が全国平均に比べて低く、扶助対象者が少ないことによる。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近年は子育て関係や障害者施策に係る経費が増加しており、また、将来的には高齢化に伴う医療費や社会保障費の増加が見込まれることから、疾病の早期発見・早期治療による医療費の抑制等により扶助費増加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8" name="直線コネクタ 167"/>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9" name="テキスト ボックス 168"/>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0" name="直線コネクタ 169"/>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1" name="テキスト ボックス 170"/>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2" name="直線コネクタ 171"/>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3" name="テキスト ボックス 172"/>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6" name="直線コネクタ 175"/>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7" name="テキスト ボックス 176"/>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8" name="直線コネクタ 177"/>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9" name="テキスト ボックス 178"/>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0" name="直線コネクタ 179"/>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1" name="テキスト ボックス 180"/>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41275</xdr:rowOff>
    </xdr:to>
    <xdr:cxnSp macro="">
      <xdr:nvCxnSpPr>
        <xdr:cNvPr id="185" name="直線コネクタ 184"/>
        <xdr:cNvCxnSpPr/>
      </xdr:nvCxnSpPr>
      <xdr:spPr>
        <a:xfrm flipV="1">
          <a:off x="4826000" y="9309100"/>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86"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7" name="直線コネクタ 186"/>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136525</xdr:rowOff>
    </xdr:to>
    <xdr:cxnSp macro="">
      <xdr:nvCxnSpPr>
        <xdr:cNvPr id="190" name="直線コネクタ 189"/>
        <xdr:cNvCxnSpPr/>
      </xdr:nvCxnSpPr>
      <xdr:spPr>
        <a:xfrm flipV="1">
          <a:off x="3987800" y="93853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22225</xdr:rowOff>
    </xdr:from>
    <xdr:to>
      <xdr:col>19</xdr:col>
      <xdr:colOff>187325</xdr:colOff>
      <xdr:row>54</xdr:row>
      <xdr:rowOff>136525</xdr:rowOff>
    </xdr:to>
    <xdr:cxnSp macro="">
      <xdr:nvCxnSpPr>
        <xdr:cNvPr id="193" name="直線コネクタ 192"/>
        <xdr:cNvCxnSpPr/>
      </xdr:nvCxnSpPr>
      <xdr:spPr>
        <a:xfrm>
          <a:off x="3098800" y="92805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28575</xdr:rowOff>
    </xdr:from>
    <xdr:to>
      <xdr:col>20</xdr:col>
      <xdr:colOff>38100</xdr:colOff>
      <xdr:row>56</xdr:row>
      <xdr:rowOff>130175</xdr:rowOff>
    </xdr:to>
    <xdr:sp macro="" textlink="">
      <xdr:nvSpPr>
        <xdr:cNvPr id="194" name="フローチャート: 判断 193"/>
        <xdr:cNvSpPr/>
      </xdr:nvSpPr>
      <xdr:spPr>
        <a:xfrm>
          <a:off x="3937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114952</xdr:rowOff>
    </xdr:from>
    <xdr:ext cx="736600" cy="259045"/>
    <xdr:sp macro="" textlink="">
      <xdr:nvSpPr>
        <xdr:cNvPr id="195" name="テキスト ボックス 194"/>
        <xdr:cNvSpPr txBox="1"/>
      </xdr:nvSpPr>
      <xdr:spPr>
        <a:xfrm>
          <a:off x="3606800" y="9716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31750</xdr:rowOff>
    </xdr:from>
    <xdr:to>
      <xdr:col>15</xdr:col>
      <xdr:colOff>98425</xdr:colOff>
      <xdr:row>54</xdr:row>
      <xdr:rowOff>22225</xdr:rowOff>
    </xdr:to>
    <xdr:cxnSp macro="">
      <xdr:nvCxnSpPr>
        <xdr:cNvPr id="196" name="直線コネクタ 195"/>
        <xdr:cNvCxnSpPr/>
      </xdr:nvCxnSpPr>
      <xdr:spPr>
        <a:xfrm>
          <a:off x="2209800" y="911860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7" name="フローチャート: 判断 196"/>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8" name="テキスト ボックス 197"/>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12700</xdr:rowOff>
    </xdr:from>
    <xdr:to>
      <xdr:col>11</xdr:col>
      <xdr:colOff>9525</xdr:colOff>
      <xdr:row>53</xdr:row>
      <xdr:rowOff>31750</xdr:rowOff>
    </xdr:to>
    <xdr:cxnSp macro="">
      <xdr:nvCxnSpPr>
        <xdr:cNvPr id="199" name="直線コネクタ 198"/>
        <xdr:cNvCxnSpPr/>
      </xdr:nvCxnSpPr>
      <xdr:spPr>
        <a:xfrm>
          <a:off x="1320800" y="9099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28575</xdr:rowOff>
    </xdr:from>
    <xdr:to>
      <xdr:col>11</xdr:col>
      <xdr:colOff>60325</xdr:colOff>
      <xdr:row>55</xdr:row>
      <xdr:rowOff>130175</xdr:rowOff>
    </xdr:to>
    <xdr:sp macro="" textlink="">
      <xdr:nvSpPr>
        <xdr:cNvPr id="200" name="フローチャート: 判断 199"/>
        <xdr:cNvSpPr/>
      </xdr:nvSpPr>
      <xdr:spPr>
        <a:xfrm>
          <a:off x="2159000" y="945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114952</xdr:rowOff>
    </xdr:from>
    <xdr:ext cx="762000" cy="259045"/>
    <xdr:sp macro="" textlink="">
      <xdr:nvSpPr>
        <xdr:cNvPr id="201" name="テキスト ボックス 200"/>
        <xdr:cNvSpPr txBox="1"/>
      </xdr:nvSpPr>
      <xdr:spPr>
        <a:xfrm>
          <a:off x="1828800" y="954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161925</xdr:rowOff>
    </xdr:from>
    <xdr:to>
      <xdr:col>6</xdr:col>
      <xdr:colOff>171450</xdr:colOff>
      <xdr:row>55</xdr:row>
      <xdr:rowOff>92075</xdr:rowOff>
    </xdr:to>
    <xdr:sp macro="" textlink="">
      <xdr:nvSpPr>
        <xdr:cNvPr id="202" name="フローチャート: 判断 201"/>
        <xdr:cNvSpPr/>
      </xdr:nvSpPr>
      <xdr:spPr>
        <a:xfrm>
          <a:off x="1270000" y="942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76852</xdr:rowOff>
    </xdr:from>
    <xdr:ext cx="762000" cy="259045"/>
    <xdr:sp macro="" textlink="">
      <xdr:nvSpPr>
        <xdr:cNvPr id="203" name="テキスト ボックス 202"/>
        <xdr:cNvSpPr txBox="1"/>
      </xdr:nvSpPr>
      <xdr:spPr>
        <a:xfrm>
          <a:off x="939800" y="950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9" name="楕円 208"/>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156227</xdr:rowOff>
    </xdr:from>
    <xdr:ext cx="762000" cy="259045"/>
    <xdr:sp macro="" textlink="">
      <xdr:nvSpPr>
        <xdr:cNvPr id="210" name="扶助費該当値テキスト"/>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85725</xdr:rowOff>
    </xdr:from>
    <xdr:to>
      <xdr:col>20</xdr:col>
      <xdr:colOff>38100</xdr:colOff>
      <xdr:row>55</xdr:row>
      <xdr:rowOff>15875</xdr:rowOff>
    </xdr:to>
    <xdr:sp macro="" textlink="">
      <xdr:nvSpPr>
        <xdr:cNvPr id="211" name="楕円 210"/>
        <xdr:cNvSpPr/>
      </xdr:nvSpPr>
      <xdr:spPr>
        <a:xfrm>
          <a:off x="3937000" y="934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26052</xdr:rowOff>
    </xdr:from>
    <xdr:ext cx="736600" cy="259045"/>
    <xdr:sp macro="" textlink="">
      <xdr:nvSpPr>
        <xdr:cNvPr id="212" name="テキスト ボックス 211"/>
        <xdr:cNvSpPr txBox="1"/>
      </xdr:nvSpPr>
      <xdr:spPr>
        <a:xfrm>
          <a:off x="3606800" y="9112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142875</xdr:rowOff>
    </xdr:from>
    <xdr:to>
      <xdr:col>15</xdr:col>
      <xdr:colOff>149225</xdr:colOff>
      <xdr:row>54</xdr:row>
      <xdr:rowOff>73025</xdr:rowOff>
    </xdr:to>
    <xdr:sp macro="" textlink="">
      <xdr:nvSpPr>
        <xdr:cNvPr id="213" name="楕円 212"/>
        <xdr:cNvSpPr/>
      </xdr:nvSpPr>
      <xdr:spPr>
        <a:xfrm>
          <a:off x="3048000" y="922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83202</xdr:rowOff>
    </xdr:from>
    <xdr:ext cx="762000" cy="259045"/>
    <xdr:sp macro="" textlink="">
      <xdr:nvSpPr>
        <xdr:cNvPr id="214" name="テキスト ボックス 213"/>
        <xdr:cNvSpPr txBox="1"/>
      </xdr:nvSpPr>
      <xdr:spPr>
        <a:xfrm>
          <a:off x="2717800" y="899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152400</xdr:rowOff>
    </xdr:from>
    <xdr:to>
      <xdr:col>11</xdr:col>
      <xdr:colOff>60325</xdr:colOff>
      <xdr:row>53</xdr:row>
      <xdr:rowOff>82550</xdr:rowOff>
    </xdr:to>
    <xdr:sp macro="" textlink="">
      <xdr:nvSpPr>
        <xdr:cNvPr id="215" name="楕円 214"/>
        <xdr:cNvSpPr/>
      </xdr:nvSpPr>
      <xdr:spPr>
        <a:xfrm>
          <a:off x="2159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92727</xdr:rowOff>
    </xdr:from>
    <xdr:ext cx="762000" cy="259045"/>
    <xdr:sp macro="" textlink="">
      <xdr:nvSpPr>
        <xdr:cNvPr id="216" name="テキスト ボックス 215"/>
        <xdr:cNvSpPr txBox="1"/>
      </xdr:nvSpPr>
      <xdr:spPr>
        <a:xfrm>
          <a:off x="1828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133350</xdr:rowOff>
    </xdr:from>
    <xdr:to>
      <xdr:col>6</xdr:col>
      <xdr:colOff>171450</xdr:colOff>
      <xdr:row>53</xdr:row>
      <xdr:rowOff>63500</xdr:rowOff>
    </xdr:to>
    <xdr:sp macro="" textlink="">
      <xdr:nvSpPr>
        <xdr:cNvPr id="217" name="楕円 216"/>
        <xdr:cNvSpPr/>
      </xdr:nvSpPr>
      <xdr:spPr>
        <a:xfrm>
          <a:off x="1270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73677</xdr:rowOff>
    </xdr:from>
    <xdr:ext cx="762000" cy="259045"/>
    <xdr:sp macro="" textlink="">
      <xdr:nvSpPr>
        <xdr:cNvPr id="218" name="テキスト ボックス 217"/>
        <xdr:cNvSpPr txBox="1"/>
      </xdr:nvSpPr>
      <xdr:spPr>
        <a:xfrm>
          <a:off x="939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維持補修費、繰出金等に係る経常収支比率は、類似団体平均と比べると低めの水準ではあるが、上昇傾向となっている。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これは、特別会計への繰出金の増加が主な要因であり、高齢化率の上昇による国民健康保険・介護保険・後期高齢者医療事業特別会計への繰出金が増加している。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今後、市民の健康的な生活の維持・増進のための取り組みを進めることにより、経費の縮減に努める。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50800</xdr:rowOff>
    </xdr:to>
    <xdr:cxnSp macro="">
      <xdr:nvCxnSpPr>
        <xdr:cNvPr id="246" name="直線コネクタ 245"/>
        <xdr:cNvCxnSpPr/>
      </xdr:nvCxnSpPr>
      <xdr:spPr>
        <a:xfrm flipV="1">
          <a:off x="16510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7"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8" name="直線コネクタ 247"/>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9"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0" name="直線コネクタ 249"/>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25400</xdr:rowOff>
    </xdr:from>
    <xdr:to>
      <xdr:col>82</xdr:col>
      <xdr:colOff>107950</xdr:colOff>
      <xdr:row>54</xdr:row>
      <xdr:rowOff>25400</xdr:rowOff>
    </xdr:to>
    <xdr:cxnSp macro="">
      <xdr:nvCxnSpPr>
        <xdr:cNvPr id="251" name="直線コネクタ 250"/>
        <xdr:cNvCxnSpPr/>
      </xdr:nvCxnSpPr>
      <xdr:spPr>
        <a:xfrm>
          <a:off x="15671800" y="928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73677</xdr:rowOff>
    </xdr:from>
    <xdr:ext cx="762000" cy="259045"/>
    <xdr:sp macro="" textlink="">
      <xdr:nvSpPr>
        <xdr:cNvPr id="252" name="その他平均値テキスト"/>
        <xdr:cNvSpPr txBox="1"/>
      </xdr:nvSpPr>
      <xdr:spPr>
        <a:xfrm>
          <a:off x="16598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53" name="フローチャート: 判断 252"/>
        <xdr:cNvSpPr/>
      </xdr:nvSpPr>
      <xdr:spPr>
        <a:xfrm>
          <a:off x="164592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82550</xdr:rowOff>
    </xdr:from>
    <xdr:to>
      <xdr:col>78</xdr:col>
      <xdr:colOff>69850</xdr:colOff>
      <xdr:row>54</xdr:row>
      <xdr:rowOff>25400</xdr:rowOff>
    </xdr:to>
    <xdr:cxnSp macro="">
      <xdr:nvCxnSpPr>
        <xdr:cNvPr id="254" name="直線コネクタ 253"/>
        <xdr:cNvCxnSpPr/>
      </xdr:nvCxnSpPr>
      <xdr:spPr>
        <a:xfrm>
          <a:off x="14782800" y="9169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127000</xdr:rowOff>
    </xdr:from>
    <xdr:to>
      <xdr:col>78</xdr:col>
      <xdr:colOff>120650</xdr:colOff>
      <xdr:row>57</xdr:row>
      <xdr:rowOff>57150</xdr:rowOff>
    </xdr:to>
    <xdr:sp macro="" textlink="">
      <xdr:nvSpPr>
        <xdr:cNvPr id="255" name="フローチャート: 判断 254"/>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41927</xdr:rowOff>
    </xdr:from>
    <xdr:ext cx="736600" cy="259045"/>
    <xdr:sp macro="" textlink="">
      <xdr:nvSpPr>
        <xdr:cNvPr id="256" name="テキスト ボックス 255"/>
        <xdr:cNvSpPr txBox="1"/>
      </xdr:nvSpPr>
      <xdr:spPr>
        <a:xfrm>
          <a:off x="15290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57150</xdr:rowOff>
    </xdr:from>
    <xdr:to>
      <xdr:col>73</xdr:col>
      <xdr:colOff>180975</xdr:colOff>
      <xdr:row>53</xdr:row>
      <xdr:rowOff>82550</xdr:rowOff>
    </xdr:to>
    <xdr:cxnSp macro="">
      <xdr:nvCxnSpPr>
        <xdr:cNvPr id="257" name="直線コネクタ 256"/>
        <xdr:cNvCxnSpPr/>
      </xdr:nvCxnSpPr>
      <xdr:spPr>
        <a:xfrm>
          <a:off x="13893800" y="9144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101600</xdr:rowOff>
    </xdr:from>
    <xdr:to>
      <xdr:col>74</xdr:col>
      <xdr:colOff>31750</xdr:colOff>
      <xdr:row>57</xdr:row>
      <xdr:rowOff>31750</xdr:rowOff>
    </xdr:to>
    <xdr:sp macro="" textlink="">
      <xdr:nvSpPr>
        <xdr:cNvPr id="258" name="フローチャート: 判断 257"/>
        <xdr:cNvSpPr/>
      </xdr:nvSpPr>
      <xdr:spPr>
        <a:xfrm>
          <a:off x="14732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9" name="テキスト ボックス 258"/>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6350</xdr:rowOff>
    </xdr:from>
    <xdr:to>
      <xdr:col>69</xdr:col>
      <xdr:colOff>92075</xdr:colOff>
      <xdr:row>53</xdr:row>
      <xdr:rowOff>57150</xdr:rowOff>
    </xdr:to>
    <xdr:cxnSp macro="">
      <xdr:nvCxnSpPr>
        <xdr:cNvPr id="260" name="直線コネクタ 259"/>
        <xdr:cNvCxnSpPr/>
      </xdr:nvCxnSpPr>
      <xdr:spPr>
        <a:xfrm>
          <a:off x="13004800" y="9093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61" name="フローチャート: 判断 260"/>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62" name="テキスト ボックス 261"/>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25400</xdr:rowOff>
    </xdr:from>
    <xdr:to>
      <xdr:col>65</xdr:col>
      <xdr:colOff>53975</xdr:colOff>
      <xdr:row>56</xdr:row>
      <xdr:rowOff>127000</xdr:rowOff>
    </xdr:to>
    <xdr:sp macro="" textlink="">
      <xdr:nvSpPr>
        <xdr:cNvPr id="263" name="フローチャート: 判断 262"/>
        <xdr:cNvSpPr/>
      </xdr:nvSpPr>
      <xdr:spPr>
        <a:xfrm>
          <a:off x="12954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146050</xdr:rowOff>
    </xdr:from>
    <xdr:to>
      <xdr:col>82</xdr:col>
      <xdr:colOff>158750</xdr:colOff>
      <xdr:row>54</xdr:row>
      <xdr:rowOff>76200</xdr:rowOff>
    </xdr:to>
    <xdr:sp macro="" textlink="">
      <xdr:nvSpPr>
        <xdr:cNvPr id="270" name="楕円 269"/>
        <xdr:cNvSpPr/>
      </xdr:nvSpPr>
      <xdr:spPr>
        <a:xfrm>
          <a:off x="164592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54627</xdr:rowOff>
    </xdr:from>
    <xdr:ext cx="762000" cy="259045"/>
    <xdr:sp macro="" textlink="">
      <xdr:nvSpPr>
        <xdr:cNvPr id="271" name="その他該当値テキスト"/>
        <xdr:cNvSpPr txBox="1"/>
      </xdr:nvSpPr>
      <xdr:spPr>
        <a:xfrm>
          <a:off x="16598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146050</xdr:rowOff>
    </xdr:from>
    <xdr:to>
      <xdr:col>78</xdr:col>
      <xdr:colOff>120650</xdr:colOff>
      <xdr:row>54</xdr:row>
      <xdr:rowOff>76200</xdr:rowOff>
    </xdr:to>
    <xdr:sp macro="" textlink="">
      <xdr:nvSpPr>
        <xdr:cNvPr id="272" name="楕円 271"/>
        <xdr:cNvSpPr/>
      </xdr:nvSpPr>
      <xdr:spPr>
        <a:xfrm>
          <a:off x="15621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86377</xdr:rowOff>
    </xdr:from>
    <xdr:ext cx="736600" cy="259045"/>
    <xdr:sp macro="" textlink="">
      <xdr:nvSpPr>
        <xdr:cNvPr id="273" name="テキスト ボックス 272"/>
        <xdr:cNvSpPr txBox="1"/>
      </xdr:nvSpPr>
      <xdr:spPr>
        <a:xfrm>
          <a:off x="15290800" y="900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31750</xdr:rowOff>
    </xdr:from>
    <xdr:to>
      <xdr:col>74</xdr:col>
      <xdr:colOff>31750</xdr:colOff>
      <xdr:row>53</xdr:row>
      <xdr:rowOff>133350</xdr:rowOff>
    </xdr:to>
    <xdr:sp macro="" textlink="">
      <xdr:nvSpPr>
        <xdr:cNvPr id="274" name="楕円 273"/>
        <xdr:cNvSpPr/>
      </xdr:nvSpPr>
      <xdr:spPr>
        <a:xfrm>
          <a:off x="14732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143527</xdr:rowOff>
    </xdr:from>
    <xdr:ext cx="762000" cy="259045"/>
    <xdr:sp macro="" textlink="">
      <xdr:nvSpPr>
        <xdr:cNvPr id="275" name="テキスト ボックス 274"/>
        <xdr:cNvSpPr txBox="1"/>
      </xdr:nvSpPr>
      <xdr:spPr>
        <a:xfrm>
          <a:off x="144018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6350</xdr:rowOff>
    </xdr:from>
    <xdr:to>
      <xdr:col>69</xdr:col>
      <xdr:colOff>142875</xdr:colOff>
      <xdr:row>53</xdr:row>
      <xdr:rowOff>107950</xdr:rowOff>
    </xdr:to>
    <xdr:sp macro="" textlink="">
      <xdr:nvSpPr>
        <xdr:cNvPr id="276" name="楕円 275"/>
        <xdr:cNvSpPr/>
      </xdr:nvSpPr>
      <xdr:spPr>
        <a:xfrm>
          <a:off x="138430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118127</xdr:rowOff>
    </xdr:from>
    <xdr:ext cx="762000" cy="259045"/>
    <xdr:sp macro="" textlink="">
      <xdr:nvSpPr>
        <xdr:cNvPr id="277" name="テキスト ボックス 276"/>
        <xdr:cNvSpPr txBox="1"/>
      </xdr:nvSpPr>
      <xdr:spPr>
        <a:xfrm>
          <a:off x="135128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127000</xdr:rowOff>
    </xdr:from>
    <xdr:to>
      <xdr:col>65</xdr:col>
      <xdr:colOff>53975</xdr:colOff>
      <xdr:row>53</xdr:row>
      <xdr:rowOff>57150</xdr:rowOff>
    </xdr:to>
    <xdr:sp macro="" textlink="">
      <xdr:nvSpPr>
        <xdr:cNvPr id="278" name="楕円 277"/>
        <xdr:cNvSpPr/>
      </xdr:nvSpPr>
      <xdr:spPr>
        <a:xfrm>
          <a:off x="12954000" y="904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67327</xdr:rowOff>
    </xdr:from>
    <xdr:ext cx="762000" cy="259045"/>
    <xdr:sp macro="" textlink="">
      <xdr:nvSpPr>
        <xdr:cNvPr id="279" name="テキスト ボックス 278"/>
        <xdr:cNvSpPr txBox="1"/>
      </xdr:nvSpPr>
      <xdr:spPr>
        <a:xfrm>
          <a:off x="126238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補助費等にかかる経常収支比率は、類似団体の中でも高い水準となっている。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これは、公営企業である市民病院事業会計への建設償還額を含む補助金額が、類似団体と比べて多いことが大きな要因である。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今後、各種団体等への補助金を含め適正化を図っていく。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139700</xdr:rowOff>
    </xdr:from>
    <xdr:to>
      <xdr:col>82</xdr:col>
      <xdr:colOff>107950</xdr:colOff>
      <xdr:row>41</xdr:row>
      <xdr:rowOff>95250</xdr:rowOff>
    </xdr:to>
    <xdr:cxnSp macro="">
      <xdr:nvCxnSpPr>
        <xdr:cNvPr id="307" name="直線コネクタ 306"/>
        <xdr:cNvCxnSpPr/>
      </xdr:nvCxnSpPr>
      <xdr:spPr>
        <a:xfrm flipV="1">
          <a:off x="16510000" y="56261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67327</xdr:rowOff>
    </xdr:from>
    <xdr:ext cx="762000" cy="259045"/>
    <xdr:sp macro="" textlink="">
      <xdr:nvSpPr>
        <xdr:cNvPr id="308"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95250</xdr:rowOff>
    </xdr:from>
    <xdr:to>
      <xdr:col>82</xdr:col>
      <xdr:colOff>196850</xdr:colOff>
      <xdr:row>41</xdr:row>
      <xdr:rowOff>95250</xdr:rowOff>
    </xdr:to>
    <xdr:cxnSp macro="">
      <xdr:nvCxnSpPr>
        <xdr:cNvPr id="309" name="直線コネクタ 308"/>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54627</xdr:rowOff>
    </xdr:from>
    <xdr:ext cx="762000" cy="259045"/>
    <xdr:sp macro="" textlink="">
      <xdr:nvSpPr>
        <xdr:cNvPr id="310"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139700</xdr:rowOff>
    </xdr:from>
    <xdr:to>
      <xdr:col>82</xdr:col>
      <xdr:colOff>196850</xdr:colOff>
      <xdr:row>32</xdr:row>
      <xdr:rowOff>139700</xdr:rowOff>
    </xdr:to>
    <xdr:cxnSp macro="">
      <xdr:nvCxnSpPr>
        <xdr:cNvPr id="311" name="直線コネクタ 310"/>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31750</xdr:rowOff>
    </xdr:from>
    <xdr:to>
      <xdr:col>82</xdr:col>
      <xdr:colOff>107950</xdr:colOff>
      <xdr:row>41</xdr:row>
      <xdr:rowOff>133350</xdr:rowOff>
    </xdr:to>
    <xdr:cxnSp macro="">
      <xdr:nvCxnSpPr>
        <xdr:cNvPr id="312" name="直線コネクタ 311"/>
        <xdr:cNvCxnSpPr/>
      </xdr:nvCxnSpPr>
      <xdr:spPr>
        <a:xfrm flipV="1">
          <a:off x="15671800" y="70612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124477</xdr:rowOff>
    </xdr:from>
    <xdr:ext cx="762000" cy="259045"/>
    <xdr:sp macro="" textlink="">
      <xdr:nvSpPr>
        <xdr:cNvPr id="313" name="補助費等平均値テキスト"/>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107950</xdr:rowOff>
    </xdr:from>
    <xdr:to>
      <xdr:col>82</xdr:col>
      <xdr:colOff>158750</xdr:colOff>
      <xdr:row>38</xdr:row>
      <xdr:rowOff>38100</xdr:rowOff>
    </xdr:to>
    <xdr:sp macro="" textlink="">
      <xdr:nvSpPr>
        <xdr:cNvPr id="314" name="フローチャート: 判断 313"/>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69850</xdr:rowOff>
    </xdr:from>
    <xdr:to>
      <xdr:col>78</xdr:col>
      <xdr:colOff>69850</xdr:colOff>
      <xdr:row>41</xdr:row>
      <xdr:rowOff>133350</xdr:rowOff>
    </xdr:to>
    <xdr:cxnSp macro="">
      <xdr:nvCxnSpPr>
        <xdr:cNvPr id="315" name="直線コネクタ 314"/>
        <xdr:cNvCxnSpPr/>
      </xdr:nvCxnSpPr>
      <xdr:spPr>
        <a:xfrm>
          <a:off x="14782800" y="7099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107950</xdr:rowOff>
    </xdr:from>
    <xdr:to>
      <xdr:col>78</xdr:col>
      <xdr:colOff>120650</xdr:colOff>
      <xdr:row>38</xdr:row>
      <xdr:rowOff>38100</xdr:rowOff>
    </xdr:to>
    <xdr:sp macro="" textlink="">
      <xdr:nvSpPr>
        <xdr:cNvPr id="316" name="フローチャート: 判断 315"/>
        <xdr:cNvSpPr/>
      </xdr:nvSpPr>
      <xdr:spPr>
        <a:xfrm>
          <a:off x="15621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7" name="テキスト ボックス 316"/>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69850</xdr:rowOff>
    </xdr:from>
    <xdr:to>
      <xdr:col>73</xdr:col>
      <xdr:colOff>180975</xdr:colOff>
      <xdr:row>42</xdr:row>
      <xdr:rowOff>38100</xdr:rowOff>
    </xdr:to>
    <xdr:cxnSp macro="">
      <xdr:nvCxnSpPr>
        <xdr:cNvPr id="318" name="直線コネクタ 317"/>
        <xdr:cNvCxnSpPr/>
      </xdr:nvCxnSpPr>
      <xdr:spPr>
        <a:xfrm flipV="1">
          <a:off x="13893800" y="70993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6350</xdr:rowOff>
    </xdr:from>
    <xdr:to>
      <xdr:col>74</xdr:col>
      <xdr:colOff>31750</xdr:colOff>
      <xdr:row>37</xdr:row>
      <xdr:rowOff>107950</xdr:rowOff>
    </xdr:to>
    <xdr:sp macro="" textlink="">
      <xdr:nvSpPr>
        <xdr:cNvPr id="319" name="フローチャート: 判断 318"/>
        <xdr:cNvSpPr/>
      </xdr:nvSpPr>
      <xdr:spPr>
        <a:xfrm>
          <a:off x="14732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118127</xdr:rowOff>
    </xdr:from>
    <xdr:ext cx="762000" cy="259045"/>
    <xdr:sp macro="" textlink="">
      <xdr:nvSpPr>
        <xdr:cNvPr id="320" name="テキスト ボックス 319"/>
        <xdr:cNvSpPr txBox="1"/>
      </xdr:nvSpPr>
      <xdr:spPr>
        <a:xfrm>
          <a:off x="14401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42</xdr:row>
      <xdr:rowOff>38100</xdr:rowOff>
    </xdr:from>
    <xdr:to>
      <xdr:col>69</xdr:col>
      <xdr:colOff>92075</xdr:colOff>
      <xdr:row>42</xdr:row>
      <xdr:rowOff>50800</xdr:rowOff>
    </xdr:to>
    <xdr:cxnSp macro="">
      <xdr:nvCxnSpPr>
        <xdr:cNvPr id="321" name="直線コネクタ 320"/>
        <xdr:cNvCxnSpPr/>
      </xdr:nvCxnSpPr>
      <xdr:spPr>
        <a:xfrm flipV="1">
          <a:off x="13004800" y="7239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2" name="フローチャート: 判断 321"/>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130827</xdr:rowOff>
    </xdr:from>
    <xdr:ext cx="762000" cy="259045"/>
    <xdr:sp macro="" textlink="">
      <xdr:nvSpPr>
        <xdr:cNvPr id="323" name="テキスト ボックス 322"/>
        <xdr:cNvSpPr txBox="1"/>
      </xdr:nvSpPr>
      <xdr:spPr>
        <a:xfrm>
          <a:off x="13512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6350</xdr:rowOff>
    </xdr:from>
    <xdr:to>
      <xdr:col>65</xdr:col>
      <xdr:colOff>53975</xdr:colOff>
      <xdr:row>37</xdr:row>
      <xdr:rowOff>107950</xdr:rowOff>
    </xdr:to>
    <xdr:sp macro="" textlink="">
      <xdr:nvSpPr>
        <xdr:cNvPr id="324" name="フローチャート: 判断 323"/>
        <xdr:cNvSpPr/>
      </xdr:nvSpPr>
      <xdr:spPr>
        <a:xfrm>
          <a:off x="12954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118127</xdr:rowOff>
    </xdr:from>
    <xdr:ext cx="762000" cy="259045"/>
    <xdr:sp macro="" textlink="">
      <xdr:nvSpPr>
        <xdr:cNvPr id="325" name="テキスト ボックス 324"/>
        <xdr:cNvSpPr txBox="1"/>
      </xdr:nvSpPr>
      <xdr:spPr>
        <a:xfrm>
          <a:off x="12623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152400</xdr:rowOff>
    </xdr:from>
    <xdr:to>
      <xdr:col>82</xdr:col>
      <xdr:colOff>158750</xdr:colOff>
      <xdr:row>41</xdr:row>
      <xdr:rowOff>82550</xdr:rowOff>
    </xdr:to>
    <xdr:sp macro="" textlink="">
      <xdr:nvSpPr>
        <xdr:cNvPr id="331" name="楕円 330"/>
        <xdr:cNvSpPr/>
      </xdr:nvSpPr>
      <xdr:spPr>
        <a:xfrm>
          <a:off x="164592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60977</xdr:rowOff>
    </xdr:from>
    <xdr:ext cx="762000" cy="259045"/>
    <xdr:sp macro="" textlink="">
      <xdr:nvSpPr>
        <xdr:cNvPr id="332" name="補助費等該当値テキスト"/>
        <xdr:cNvSpPr txBox="1"/>
      </xdr:nvSpPr>
      <xdr:spPr>
        <a:xfrm>
          <a:off x="16598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82550</xdr:rowOff>
    </xdr:from>
    <xdr:to>
      <xdr:col>78</xdr:col>
      <xdr:colOff>120650</xdr:colOff>
      <xdr:row>42</xdr:row>
      <xdr:rowOff>12700</xdr:rowOff>
    </xdr:to>
    <xdr:sp macro="" textlink="">
      <xdr:nvSpPr>
        <xdr:cNvPr id="333" name="楕円 332"/>
        <xdr:cNvSpPr/>
      </xdr:nvSpPr>
      <xdr:spPr>
        <a:xfrm>
          <a:off x="156210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168927</xdr:rowOff>
    </xdr:from>
    <xdr:ext cx="736600" cy="259045"/>
    <xdr:sp macro="" textlink="">
      <xdr:nvSpPr>
        <xdr:cNvPr id="334" name="テキスト ボックス 333"/>
        <xdr:cNvSpPr txBox="1"/>
      </xdr:nvSpPr>
      <xdr:spPr>
        <a:xfrm>
          <a:off x="15290800" y="719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19050</xdr:rowOff>
    </xdr:from>
    <xdr:to>
      <xdr:col>74</xdr:col>
      <xdr:colOff>31750</xdr:colOff>
      <xdr:row>41</xdr:row>
      <xdr:rowOff>120650</xdr:rowOff>
    </xdr:to>
    <xdr:sp macro="" textlink="">
      <xdr:nvSpPr>
        <xdr:cNvPr id="335" name="楕円 334"/>
        <xdr:cNvSpPr/>
      </xdr:nvSpPr>
      <xdr:spPr>
        <a:xfrm>
          <a:off x="14732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105427</xdr:rowOff>
    </xdr:from>
    <xdr:ext cx="762000" cy="259045"/>
    <xdr:sp macro="" textlink="">
      <xdr:nvSpPr>
        <xdr:cNvPr id="336" name="テキスト ボックス 335"/>
        <xdr:cNvSpPr txBox="1"/>
      </xdr:nvSpPr>
      <xdr:spPr>
        <a:xfrm>
          <a:off x="14401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158750</xdr:rowOff>
    </xdr:from>
    <xdr:to>
      <xdr:col>69</xdr:col>
      <xdr:colOff>142875</xdr:colOff>
      <xdr:row>42</xdr:row>
      <xdr:rowOff>88900</xdr:rowOff>
    </xdr:to>
    <xdr:sp macro="" textlink="">
      <xdr:nvSpPr>
        <xdr:cNvPr id="337" name="楕円 336"/>
        <xdr:cNvSpPr/>
      </xdr:nvSpPr>
      <xdr:spPr>
        <a:xfrm>
          <a:off x="138430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42</xdr:row>
      <xdr:rowOff>73677</xdr:rowOff>
    </xdr:from>
    <xdr:ext cx="762000" cy="259045"/>
    <xdr:sp macro="" textlink="">
      <xdr:nvSpPr>
        <xdr:cNvPr id="338" name="テキスト ボックス 337"/>
        <xdr:cNvSpPr txBox="1"/>
      </xdr:nvSpPr>
      <xdr:spPr>
        <a:xfrm>
          <a:off x="135128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42</xdr:row>
      <xdr:rowOff>0</xdr:rowOff>
    </xdr:from>
    <xdr:to>
      <xdr:col>65</xdr:col>
      <xdr:colOff>53975</xdr:colOff>
      <xdr:row>42</xdr:row>
      <xdr:rowOff>101600</xdr:rowOff>
    </xdr:to>
    <xdr:sp macro="" textlink="">
      <xdr:nvSpPr>
        <xdr:cNvPr id="339" name="楕円 338"/>
        <xdr:cNvSpPr/>
      </xdr:nvSpPr>
      <xdr:spPr>
        <a:xfrm>
          <a:off x="12954000" y="72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42</xdr:row>
      <xdr:rowOff>86377</xdr:rowOff>
    </xdr:from>
    <xdr:ext cx="762000" cy="259045"/>
    <xdr:sp macro="" textlink="">
      <xdr:nvSpPr>
        <xdr:cNvPr id="340" name="テキスト ボックス 339"/>
        <xdr:cNvSpPr txBox="1"/>
      </xdr:nvSpPr>
      <xdr:spPr>
        <a:xfrm>
          <a:off x="1262380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ポイント低くなっており、減少傾向が続いている。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これは、地方債の新規発行抑制に努めていることによるが、依然として類似団体平均よりも高い水準であることから、今後も引き続き財政の健全化に努める。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3556</xdr:rowOff>
    </xdr:to>
    <xdr:cxnSp macro="">
      <xdr:nvCxnSpPr>
        <xdr:cNvPr id="365" name="直線コネクタ 364"/>
        <xdr:cNvCxnSpPr/>
      </xdr:nvCxnSpPr>
      <xdr:spPr>
        <a:xfrm flipV="1">
          <a:off x="4826000" y="1278686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147083</xdr:rowOff>
    </xdr:from>
    <xdr:ext cx="762000" cy="259045"/>
    <xdr:sp macro="" textlink="">
      <xdr:nvSpPr>
        <xdr:cNvPr id="366" name="公債費最小値テキスト"/>
        <xdr:cNvSpPr txBox="1"/>
      </xdr:nvSpPr>
      <xdr:spPr>
        <a:xfrm>
          <a:off x="4914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xdr:rowOff>
    </xdr:from>
    <xdr:to>
      <xdr:col>24</xdr:col>
      <xdr:colOff>114300</xdr:colOff>
      <xdr:row>80</xdr:row>
      <xdr:rowOff>3556</xdr:rowOff>
    </xdr:to>
    <xdr:cxnSp macro="">
      <xdr:nvCxnSpPr>
        <xdr:cNvPr id="367" name="直線コネクタ 366"/>
        <xdr:cNvCxnSpPr/>
      </xdr:nvCxnSpPr>
      <xdr:spPr>
        <a:xfrm>
          <a:off x="4737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8" name="公債費最大値テキスト"/>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9" name="直線コネクタ 368"/>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143002</xdr:rowOff>
    </xdr:from>
    <xdr:to>
      <xdr:col>24</xdr:col>
      <xdr:colOff>25400</xdr:colOff>
      <xdr:row>77</xdr:row>
      <xdr:rowOff>170435</xdr:rowOff>
    </xdr:to>
    <xdr:cxnSp macro="">
      <xdr:nvCxnSpPr>
        <xdr:cNvPr id="370" name="直線コネクタ 369"/>
        <xdr:cNvCxnSpPr/>
      </xdr:nvCxnSpPr>
      <xdr:spPr>
        <a:xfrm flipV="1">
          <a:off x="3987800" y="13344652"/>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71" name="公債費平均値テキスト"/>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2" name="フローチャート: 判断 371"/>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170435</xdr:rowOff>
    </xdr:from>
    <xdr:to>
      <xdr:col>19</xdr:col>
      <xdr:colOff>187325</xdr:colOff>
      <xdr:row>78</xdr:row>
      <xdr:rowOff>12700</xdr:rowOff>
    </xdr:to>
    <xdr:cxnSp macro="">
      <xdr:nvCxnSpPr>
        <xdr:cNvPr id="373" name="直線コネクタ 372"/>
        <xdr:cNvCxnSpPr/>
      </xdr:nvCxnSpPr>
      <xdr:spPr>
        <a:xfrm flipV="1">
          <a:off x="3098800" y="133720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5" name="テキスト ボックス 374"/>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76708</xdr:rowOff>
    </xdr:to>
    <xdr:cxnSp macro="">
      <xdr:nvCxnSpPr>
        <xdr:cNvPr id="376" name="直線コネクタ 375"/>
        <xdr:cNvCxnSpPr/>
      </xdr:nvCxnSpPr>
      <xdr:spPr>
        <a:xfrm flipV="1">
          <a:off x="2209800" y="133858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7" name="フローチャート: 判断 376"/>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78" name="テキスト ボックス 377"/>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76708</xdr:rowOff>
    </xdr:from>
    <xdr:to>
      <xdr:col>11</xdr:col>
      <xdr:colOff>9525</xdr:colOff>
      <xdr:row>78</xdr:row>
      <xdr:rowOff>94996</xdr:rowOff>
    </xdr:to>
    <xdr:cxnSp macro="">
      <xdr:nvCxnSpPr>
        <xdr:cNvPr id="379" name="直線コネクタ 378"/>
        <xdr:cNvCxnSpPr/>
      </xdr:nvCxnSpPr>
      <xdr:spPr>
        <a:xfrm flipV="1">
          <a:off x="1320800" y="134498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92202</xdr:rowOff>
    </xdr:from>
    <xdr:to>
      <xdr:col>11</xdr:col>
      <xdr:colOff>60325</xdr:colOff>
      <xdr:row>78</xdr:row>
      <xdr:rowOff>22352</xdr:rowOff>
    </xdr:to>
    <xdr:sp macro="" textlink="">
      <xdr:nvSpPr>
        <xdr:cNvPr id="380" name="フローチャート: 判断 379"/>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32529</xdr:rowOff>
    </xdr:from>
    <xdr:ext cx="762000" cy="259045"/>
    <xdr:sp macro="" textlink="">
      <xdr:nvSpPr>
        <xdr:cNvPr id="381" name="テキスト ボックス 380"/>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82" name="フローチャート: 判断 381"/>
        <xdr:cNvSpPr/>
      </xdr:nvSpPr>
      <xdr:spPr>
        <a:xfrm>
          <a:off x="1270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46245</xdr:rowOff>
    </xdr:from>
    <xdr:ext cx="762000" cy="259045"/>
    <xdr:sp macro="" textlink="">
      <xdr:nvSpPr>
        <xdr:cNvPr id="383" name="テキスト ボックス 382"/>
        <xdr:cNvSpPr txBox="1"/>
      </xdr:nvSpPr>
      <xdr:spPr>
        <a:xfrm>
          <a:off x="939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92202</xdr:rowOff>
    </xdr:from>
    <xdr:to>
      <xdr:col>24</xdr:col>
      <xdr:colOff>76200</xdr:colOff>
      <xdr:row>78</xdr:row>
      <xdr:rowOff>22352</xdr:rowOff>
    </xdr:to>
    <xdr:sp macro="" textlink="">
      <xdr:nvSpPr>
        <xdr:cNvPr id="389" name="楕円 388"/>
        <xdr:cNvSpPr/>
      </xdr:nvSpPr>
      <xdr:spPr>
        <a:xfrm>
          <a:off x="4775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64279</xdr:rowOff>
    </xdr:from>
    <xdr:ext cx="762000" cy="259045"/>
    <xdr:sp macro="" textlink="">
      <xdr:nvSpPr>
        <xdr:cNvPr id="390" name="公債費該当値テキスト"/>
        <xdr:cNvSpPr txBox="1"/>
      </xdr:nvSpPr>
      <xdr:spPr>
        <a:xfrm>
          <a:off x="49149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119635</xdr:rowOff>
    </xdr:from>
    <xdr:to>
      <xdr:col>20</xdr:col>
      <xdr:colOff>38100</xdr:colOff>
      <xdr:row>78</xdr:row>
      <xdr:rowOff>49785</xdr:rowOff>
    </xdr:to>
    <xdr:sp macro="" textlink="">
      <xdr:nvSpPr>
        <xdr:cNvPr id="391" name="楕円 390"/>
        <xdr:cNvSpPr/>
      </xdr:nvSpPr>
      <xdr:spPr>
        <a:xfrm>
          <a:off x="3937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34562</xdr:rowOff>
    </xdr:from>
    <xdr:ext cx="736600" cy="259045"/>
    <xdr:sp macro="" textlink="">
      <xdr:nvSpPr>
        <xdr:cNvPr id="392" name="テキスト ボックス 391"/>
        <xdr:cNvSpPr txBox="1"/>
      </xdr:nvSpPr>
      <xdr:spPr>
        <a:xfrm>
          <a:off x="3606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93" name="楕円 392"/>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94" name="テキスト ボックス 393"/>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25908</xdr:rowOff>
    </xdr:from>
    <xdr:to>
      <xdr:col>11</xdr:col>
      <xdr:colOff>60325</xdr:colOff>
      <xdr:row>78</xdr:row>
      <xdr:rowOff>127508</xdr:rowOff>
    </xdr:to>
    <xdr:sp macro="" textlink="">
      <xdr:nvSpPr>
        <xdr:cNvPr id="395" name="楕円 394"/>
        <xdr:cNvSpPr/>
      </xdr:nvSpPr>
      <xdr:spPr>
        <a:xfrm>
          <a:off x="2159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112285</xdr:rowOff>
    </xdr:from>
    <xdr:ext cx="762000" cy="259045"/>
    <xdr:sp macro="" textlink="">
      <xdr:nvSpPr>
        <xdr:cNvPr id="396" name="テキスト ボックス 395"/>
        <xdr:cNvSpPr txBox="1"/>
      </xdr:nvSpPr>
      <xdr:spPr>
        <a:xfrm>
          <a:off x="1828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44196</xdr:rowOff>
    </xdr:from>
    <xdr:to>
      <xdr:col>6</xdr:col>
      <xdr:colOff>171450</xdr:colOff>
      <xdr:row>78</xdr:row>
      <xdr:rowOff>145796</xdr:rowOff>
    </xdr:to>
    <xdr:sp macro="" textlink="">
      <xdr:nvSpPr>
        <xdr:cNvPr id="397" name="楕円 396"/>
        <xdr:cNvSpPr/>
      </xdr:nvSpPr>
      <xdr:spPr>
        <a:xfrm>
          <a:off x="1270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130573</xdr:rowOff>
    </xdr:from>
    <xdr:ext cx="762000" cy="259045"/>
    <xdr:sp macro="" textlink="">
      <xdr:nvSpPr>
        <xdr:cNvPr id="398" name="テキスト ボックス 397"/>
        <xdr:cNvSpPr txBox="1"/>
      </xdr:nvSpPr>
      <xdr:spPr>
        <a:xfrm>
          <a:off x="939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ポイント減少しており、類似団体平均よりも若干高くなっている。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これは扶助費や繰出金などが増加傾向にあることが要因であり、高齢化率の上昇などで今後も扶助費等の増加が見込まれるため、内部管理経費等の一層の削減を推進し、歳出の削減に努める。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14986</xdr:rowOff>
    </xdr:from>
    <xdr:to>
      <xdr:col>82</xdr:col>
      <xdr:colOff>107950</xdr:colOff>
      <xdr:row>80</xdr:row>
      <xdr:rowOff>108713</xdr:rowOff>
    </xdr:to>
    <xdr:cxnSp macro="">
      <xdr:nvCxnSpPr>
        <xdr:cNvPr id="424" name="直線コネクタ 423"/>
        <xdr:cNvCxnSpPr/>
      </xdr:nvCxnSpPr>
      <xdr:spPr>
        <a:xfrm flipV="1">
          <a:off x="16510000" y="12873736"/>
          <a:ext cx="0" cy="950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5" name="公債費以外最小値テキスト"/>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6" name="直線コネクタ 425"/>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101363</xdr:rowOff>
    </xdr:from>
    <xdr:ext cx="762000" cy="259045"/>
    <xdr:sp macro="" textlink="">
      <xdr:nvSpPr>
        <xdr:cNvPr id="427" name="公債費以外最大値テキスト"/>
        <xdr:cNvSpPr txBox="1"/>
      </xdr:nvSpPr>
      <xdr:spPr>
        <a:xfrm>
          <a:off x="16598900" y="1261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14986</xdr:rowOff>
    </xdr:from>
    <xdr:to>
      <xdr:col>82</xdr:col>
      <xdr:colOff>196850</xdr:colOff>
      <xdr:row>75</xdr:row>
      <xdr:rowOff>14986</xdr:rowOff>
    </xdr:to>
    <xdr:cxnSp macro="">
      <xdr:nvCxnSpPr>
        <xdr:cNvPr id="428" name="直線コネクタ 427"/>
        <xdr:cNvCxnSpPr/>
      </xdr:nvCxnSpPr>
      <xdr:spPr>
        <a:xfrm>
          <a:off x="16421100" y="1287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99568</xdr:rowOff>
    </xdr:from>
    <xdr:to>
      <xdr:col>82</xdr:col>
      <xdr:colOff>107950</xdr:colOff>
      <xdr:row>79</xdr:row>
      <xdr:rowOff>1270</xdr:rowOff>
    </xdr:to>
    <xdr:cxnSp macro="">
      <xdr:nvCxnSpPr>
        <xdr:cNvPr id="429" name="直線コネクタ 428"/>
        <xdr:cNvCxnSpPr/>
      </xdr:nvCxnSpPr>
      <xdr:spPr>
        <a:xfrm flipV="1">
          <a:off x="15671800" y="1347266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33290</xdr:rowOff>
    </xdr:from>
    <xdr:ext cx="762000" cy="259045"/>
    <xdr:sp macro="" textlink="">
      <xdr:nvSpPr>
        <xdr:cNvPr id="430" name="公債費以外平均値テキスト"/>
        <xdr:cNvSpPr txBox="1"/>
      </xdr:nvSpPr>
      <xdr:spPr>
        <a:xfrm>
          <a:off x="16598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31" name="フローチャート: 判断 430"/>
        <xdr:cNvSpPr/>
      </xdr:nvSpPr>
      <xdr:spPr>
        <a:xfrm>
          <a:off x="16459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156718</xdr:rowOff>
    </xdr:from>
    <xdr:to>
      <xdr:col>78</xdr:col>
      <xdr:colOff>69850</xdr:colOff>
      <xdr:row>79</xdr:row>
      <xdr:rowOff>1270</xdr:rowOff>
    </xdr:to>
    <xdr:cxnSp macro="">
      <xdr:nvCxnSpPr>
        <xdr:cNvPr id="432" name="直線コネクタ 431"/>
        <xdr:cNvCxnSpPr/>
      </xdr:nvCxnSpPr>
      <xdr:spPr>
        <a:xfrm>
          <a:off x="14782800" y="13358368"/>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33" name="フローチャート: 判断 432"/>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119397</xdr:rowOff>
    </xdr:from>
    <xdr:ext cx="736600" cy="259045"/>
    <xdr:sp macro="" textlink="">
      <xdr:nvSpPr>
        <xdr:cNvPr id="434" name="テキスト ボックス 433"/>
        <xdr:cNvSpPr txBox="1"/>
      </xdr:nvSpPr>
      <xdr:spPr>
        <a:xfrm>
          <a:off x="15290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156718</xdr:rowOff>
    </xdr:from>
    <xdr:to>
      <xdr:col>73</xdr:col>
      <xdr:colOff>180975</xdr:colOff>
      <xdr:row>77</xdr:row>
      <xdr:rowOff>156718</xdr:rowOff>
    </xdr:to>
    <xdr:cxnSp macro="">
      <xdr:nvCxnSpPr>
        <xdr:cNvPr id="435" name="直線コネクタ 434"/>
        <xdr:cNvCxnSpPr/>
      </xdr:nvCxnSpPr>
      <xdr:spPr>
        <a:xfrm>
          <a:off x="13893800" y="13358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6" name="フローチャート: 判断 435"/>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41673</xdr:rowOff>
    </xdr:from>
    <xdr:ext cx="762000" cy="259045"/>
    <xdr:sp macro="" textlink="">
      <xdr:nvSpPr>
        <xdr:cNvPr id="437" name="テキスト ボックス 436"/>
        <xdr:cNvSpPr txBox="1"/>
      </xdr:nvSpPr>
      <xdr:spPr>
        <a:xfrm>
          <a:off x="14401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51563</xdr:rowOff>
    </xdr:from>
    <xdr:to>
      <xdr:col>69</xdr:col>
      <xdr:colOff>92075</xdr:colOff>
      <xdr:row>77</xdr:row>
      <xdr:rowOff>156718</xdr:rowOff>
    </xdr:to>
    <xdr:cxnSp macro="">
      <xdr:nvCxnSpPr>
        <xdr:cNvPr id="438" name="直線コネクタ 437"/>
        <xdr:cNvCxnSpPr/>
      </xdr:nvCxnSpPr>
      <xdr:spPr>
        <a:xfrm>
          <a:off x="13004800" y="13253213"/>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9" name="フローチャート: 判断 438"/>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40" name="テキスト ボックス 439"/>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41" name="フローチャート: 判断 440"/>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2" name="テキスト ボックス 441"/>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48" name="楕円 447"/>
        <xdr:cNvSpPr/>
      </xdr:nvSpPr>
      <xdr:spPr>
        <a:xfrm>
          <a:off x="16459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20845</xdr:rowOff>
    </xdr:from>
    <xdr:ext cx="762000" cy="259045"/>
    <xdr:sp macro="" textlink="">
      <xdr:nvSpPr>
        <xdr:cNvPr id="449" name="公債費以外該当値テキスト"/>
        <xdr:cNvSpPr txBox="1"/>
      </xdr:nvSpPr>
      <xdr:spPr>
        <a:xfrm>
          <a:off x="16598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121920</xdr:rowOff>
    </xdr:from>
    <xdr:to>
      <xdr:col>78</xdr:col>
      <xdr:colOff>120650</xdr:colOff>
      <xdr:row>79</xdr:row>
      <xdr:rowOff>52070</xdr:rowOff>
    </xdr:to>
    <xdr:sp macro="" textlink="">
      <xdr:nvSpPr>
        <xdr:cNvPr id="450" name="楕円 449"/>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51" name="テキスト ボックス 450"/>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105918</xdr:rowOff>
    </xdr:from>
    <xdr:to>
      <xdr:col>74</xdr:col>
      <xdr:colOff>31750</xdr:colOff>
      <xdr:row>78</xdr:row>
      <xdr:rowOff>36068</xdr:rowOff>
    </xdr:to>
    <xdr:sp macro="" textlink="">
      <xdr:nvSpPr>
        <xdr:cNvPr id="452" name="楕円 451"/>
        <xdr:cNvSpPr/>
      </xdr:nvSpPr>
      <xdr:spPr>
        <a:xfrm>
          <a:off x="14732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20845</xdr:rowOff>
    </xdr:from>
    <xdr:ext cx="762000" cy="259045"/>
    <xdr:sp macro="" textlink="">
      <xdr:nvSpPr>
        <xdr:cNvPr id="453" name="テキスト ボックス 452"/>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105918</xdr:rowOff>
    </xdr:from>
    <xdr:to>
      <xdr:col>69</xdr:col>
      <xdr:colOff>142875</xdr:colOff>
      <xdr:row>78</xdr:row>
      <xdr:rowOff>36068</xdr:rowOff>
    </xdr:to>
    <xdr:sp macro="" textlink="">
      <xdr:nvSpPr>
        <xdr:cNvPr id="454" name="楕円 453"/>
        <xdr:cNvSpPr/>
      </xdr:nvSpPr>
      <xdr:spPr>
        <a:xfrm>
          <a:off x="13843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55" name="テキスト ボックス 454"/>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56" name="楕円 455"/>
        <xdr:cNvSpPr/>
      </xdr:nvSpPr>
      <xdr:spPr>
        <a:xfrm>
          <a:off x="12954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87140</xdr:rowOff>
    </xdr:from>
    <xdr:ext cx="762000" cy="259045"/>
    <xdr:sp macro="" textlink="">
      <xdr:nvSpPr>
        <xdr:cNvPr id="457" name="テキスト ボックス 456"/>
        <xdr:cNvSpPr txBox="1"/>
      </xdr:nvSpPr>
      <xdr:spPr>
        <a:xfrm>
          <a:off x="12623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161954</xdr:rowOff>
    </xdr:from>
    <xdr:to>
      <xdr:col>29</xdr:col>
      <xdr:colOff>127000</xdr:colOff>
      <xdr:row>20</xdr:row>
      <xdr:rowOff>46315</xdr:rowOff>
    </xdr:to>
    <xdr:cxnSp macro="">
      <xdr:nvCxnSpPr>
        <xdr:cNvPr id="47" name="直線コネクタ 46"/>
        <xdr:cNvCxnSpPr/>
      </xdr:nvCxnSpPr>
      <xdr:spPr bwMode="auto">
        <a:xfrm flipV="1">
          <a:off x="5651500" y="2095529"/>
          <a:ext cx="0" cy="14274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18392</xdr:rowOff>
    </xdr:from>
    <xdr:ext cx="762000" cy="259045"/>
    <xdr:sp macro="" textlink="">
      <xdr:nvSpPr>
        <xdr:cNvPr id="48" name="人口1人当たり決算額の推移最小値テキスト130"/>
        <xdr:cNvSpPr txBox="1"/>
      </xdr:nvSpPr>
      <xdr:spPr>
        <a:xfrm>
          <a:off x="5740400" y="349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46315</xdr:rowOff>
    </xdr:from>
    <xdr:to>
      <xdr:col>30</xdr:col>
      <xdr:colOff>25400</xdr:colOff>
      <xdr:row>20</xdr:row>
      <xdr:rowOff>46315</xdr:rowOff>
    </xdr:to>
    <xdr:cxnSp macro="">
      <xdr:nvCxnSpPr>
        <xdr:cNvPr id="49" name="直線コネクタ 48"/>
        <xdr:cNvCxnSpPr/>
      </xdr:nvCxnSpPr>
      <xdr:spPr bwMode="auto">
        <a:xfrm>
          <a:off x="5562600" y="3522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76881</xdr:rowOff>
    </xdr:from>
    <xdr:ext cx="762000" cy="259045"/>
    <xdr:sp macro="" textlink="">
      <xdr:nvSpPr>
        <xdr:cNvPr id="50" name="人口1人当たり決算額の推移最大値テキスト130"/>
        <xdr:cNvSpPr txBox="1"/>
      </xdr:nvSpPr>
      <xdr:spPr>
        <a:xfrm>
          <a:off x="5740400" y="183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161954</xdr:rowOff>
    </xdr:from>
    <xdr:to>
      <xdr:col>30</xdr:col>
      <xdr:colOff>25400</xdr:colOff>
      <xdr:row>11</xdr:row>
      <xdr:rowOff>161954</xdr:rowOff>
    </xdr:to>
    <xdr:cxnSp macro="">
      <xdr:nvCxnSpPr>
        <xdr:cNvPr id="51" name="直線コネクタ 50"/>
        <xdr:cNvCxnSpPr/>
      </xdr:nvCxnSpPr>
      <xdr:spPr bwMode="auto">
        <a:xfrm>
          <a:off x="5562600" y="20955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36224</xdr:rowOff>
    </xdr:from>
    <xdr:to>
      <xdr:col>29</xdr:col>
      <xdr:colOff>127000</xdr:colOff>
      <xdr:row>15</xdr:row>
      <xdr:rowOff>38706</xdr:rowOff>
    </xdr:to>
    <xdr:cxnSp macro="">
      <xdr:nvCxnSpPr>
        <xdr:cNvPr id="52" name="直線コネクタ 51"/>
        <xdr:cNvCxnSpPr/>
      </xdr:nvCxnSpPr>
      <xdr:spPr bwMode="auto">
        <a:xfrm flipV="1">
          <a:off x="5003800" y="2655599"/>
          <a:ext cx="647700" cy="2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162392</xdr:rowOff>
    </xdr:from>
    <xdr:ext cx="762000" cy="259045"/>
    <xdr:sp macro="" textlink="">
      <xdr:nvSpPr>
        <xdr:cNvPr id="53" name="人口1人当たり決算額の推移平均値テキスト130"/>
        <xdr:cNvSpPr txBox="1"/>
      </xdr:nvSpPr>
      <xdr:spPr>
        <a:xfrm>
          <a:off x="5740400" y="2781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18865</xdr:rowOff>
    </xdr:from>
    <xdr:to>
      <xdr:col>29</xdr:col>
      <xdr:colOff>177800</xdr:colOff>
      <xdr:row>16</xdr:row>
      <xdr:rowOff>120465</xdr:rowOff>
    </xdr:to>
    <xdr:sp macro="" textlink="">
      <xdr:nvSpPr>
        <xdr:cNvPr id="54" name="フローチャート: 判断 53"/>
        <xdr:cNvSpPr/>
      </xdr:nvSpPr>
      <xdr:spPr bwMode="auto">
        <a:xfrm>
          <a:off x="56007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38706</xdr:rowOff>
    </xdr:from>
    <xdr:to>
      <xdr:col>26</xdr:col>
      <xdr:colOff>50800</xdr:colOff>
      <xdr:row>15</xdr:row>
      <xdr:rowOff>64178</xdr:rowOff>
    </xdr:to>
    <xdr:cxnSp macro="">
      <xdr:nvCxnSpPr>
        <xdr:cNvPr id="55" name="直線コネクタ 54"/>
        <xdr:cNvCxnSpPr/>
      </xdr:nvCxnSpPr>
      <xdr:spPr bwMode="auto">
        <a:xfrm flipV="1">
          <a:off x="4305300" y="2658081"/>
          <a:ext cx="698500" cy="25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24678</xdr:rowOff>
    </xdr:from>
    <xdr:to>
      <xdr:col>26</xdr:col>
      <xdr:colOff>101600</xdr:colOff>
      <xdr:row>16</xdr:row>
      <xdr:rowOff>126278</xdr:rowOff>
    </xdr:to>
    <xdr:sp macro="" textlink="">
      <xdr:nvSpPr>
        <xdr:cNvPr id="56" name="フローチャート: 判断 55"/>
        <xdr:cNvSpPr/>
      </xdr:nvSpPr>
      <xdr:spPr bwMode="auto">
        <a:xfrm>
          <a:off x="4953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111055</xdr:rowOff>
    </xdr:from>
    <xdr:ext cx="736600" cy="259045"/>
    <xdr:sp macro="" textlink="">
      <xdr:nvSpPr>
        <xdr:cNvPr id="57" name="テキスト ボックス 56"/>
        <xdr:cNvSpPr txBox="1"/>
      </xdr:nvSpPr>
      <xdr:spPr>
        <a:xfrm>
          <a:off x="4622800" y="2901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22410</xdr:rowOff>
    </xdr:from>
    <xdr:to>
      <xdr:col>22</xdr:col>
      <xdr:colOff>114300</xdr:colOff>
      <xdr:row>15</xdr:row>
      <xdr:rowOff>64178</xdr:rowOff>
    </xdr:to>
    <xdr:cxnSp macro="">
      <xdr:nvCxnSpPr>
        <xdr:cNvPr id="58" name="直線コネクタ 57"/>
        <xdr:cNvCxnSpPr/>
      </xdr:nvCxnSpPr>
      <xdr:spPr bwMode="auto">
        <a:xfrm>
          <a:off x="3606800" y="2641785"/>
          <a:ext cx="698500" cy="41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3973</xdr:rowOff>
    </xdr:from>
    <xdr:to>
      <xdr:col>22</xdr:col>
      <xdr:colOff>165100</xdr:colOff>
      <xdr:row>16</xdr:row>
      <xdr:rowOff>105573</xdr:rowOff>
    </xdr:to>
    <xdr:sp macro="" textlink="">
      <xdr:nvSpPr>
        <xdr:cNvPr id="59" name="フローチャート: 判断 58"/>
        <xdr:cNvSpPr/>
      </xdr:nvSpPr>
      <xdr:spPr bwMode="auto">
        <a:xfrm>
          <a:off x="4254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90350</xdr:rowOff>
    </xdr:from>
    <xdr:ext cx="762000" cy="259045"/>
    <xdr:sp macro="" textlink="">
      <xdr:nvSpPr>
        <xdr:cNvPr id="60" name="テキスト ボックス 59"/>
        <xdr:cNvSpPr txBox="1"/>
      </xdr:nvSpPr>
      <xdr:spPr>
        <a:xfrm>
          <a:off x="3924300" y="288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163326</xdr:rowOff>
    </xdr:from>
    <xdr:to>
      <xdr:col>18</xdr:col>
      <xdr:colOff>177800</xdr:colOff>
      <xdr:row>15</xdr:row>
      <xdr:rowOff>22410</xdr:rowOff>
    </xdr:to>
    <xdr:cxnSp macro="">
      <xdr:nvCxnSpPr>
        <xdr:cNvPr id="61" name="直線コネクタ 60"/>
        <xdr:cNvCxnSpPr/>
      </xdr:nvCxnSpPr>
      <xdr:spPr bwMode="auto">
        <a:xfrm>
          <a:off x="2908300" y="2611251"/>
          <a:ext cx="698500" cy="30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118698</xdr:rowOff>
    </xdr:from>
    <xdr:to>
      <xdr:col>19</xdr:col>
      <xdr:colOff>38100</xdr:colOff>
      <xdr:row>16</xdr:row>
      <xdr:rowOff>48848</xdr:rowOff>
    </xdr:to>
    <xdr:sp macro="" textlink="">
      <xdr:nvSpPr>
        <xdr:cNvPr id="62" name="フローチャート: 判断 61"/>
        <xdr:cNvSpPr/>
      </xdr:nvSpPr>
      <xdr:spPr bwMode="auto">
        <a:xfrm>
          <a:off x="35560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33625</xdr:rowOff>
    </xdr:from>
    <xdr:ext cx="762000" cy="259045"/>
    <xdr:sp macro="" textlink="">
      <xdr:nvSpPr>
        <xdr:cNvPr id="63" name="テキスト ボックス 62"/>
        <xdr:cNvSpPr txBox="1"/>
      </xdr:nvSpPr>
      <xdr:spPr>
        <a:xfrm>
          <a:off x="3225800" y="282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162556</xdr:rowOff>
    </xdr:from>
    <xdr:to>
      <xdr:col>15</xdr:col>
      <xdr:colOff>101600</xdr:colOff>
      <xdr:row>16</xdr:row>
      <xdr:rowOff>92706</xdr:rowOff>
    </xdr:to>
    <xdr:sp macro="" textlink="">
      <xdr:nvSpPr>
        <xdr:cNvPr id="64" name="フローチャート: 判断 63"/>
        <xdr:cNvSpPr/>
      </xdr:nvSpPr>
      <xdr:spPr bwMode="auto">
        <a:xfrm>
          <a:off x="28575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77483</xdr:rowOff>
    </xdr:from>
    <xdr:ext cx="762000" cy="259045"/>
    <xdr:sp macro="" textlink="">
      <xdr:nvSpPr>
        <xdr:cNvPr id="65" name="テキスト ボックス 64"/>
        <xdr:cNvSpPr txBox="1"/>
      </xdr:nvSpPr>
      <xdr:spPr>
        <a:xfrm>
          <a:off x="2527300" y="286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156874</xdr:rowOff>
    </xdr:from>
    <xdr:to>
      <xdr:col>29</xdr:col>
      <xdr:colOff>177800</xdr:colOff>
      <xdr:row>15</xdr:row>
      <xdr:rowOff>87024</xdr:rowOff>
    </xdr:to>
    <xdr:sp macro="" textlink="">
      <xdr:nvSpPr>
        <xdr:cNvPr id="71" name="楕円 70"/>
        <xdr:cNvSpPr/>
      </xdr:nvSpPr>
      <xdr:spPr bwMode="auto">
        <a:xfrm>
          <a:off x="5600700" y="2604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1951</xdr:rowOff>
    </xdr:from>
    <xdr:ext cx="762000" cy="259045"/>
    <xdr:sp macro="" textlink="">
      <xdr:nvSpPr>
        <xdr:cNvPr id="72" name="人口1人当たり決算額の推移該当値テキスト130"/>
        <xdr:cNvSpPr txBox="1"/>
      </xdr:nvSpPr>
      <xdr:spPr>
        <a:xfrm>
          <a:off x="5740400" y="244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159356</xdr:rowOff>
    </xdr:from>
    <xdr:to>
      <xdr:col>26</xdr:col>
      <xdr:colOff>101600</xdr:colOff>
      <xdr:row>15</xdr:row>
      <xdr:rowOff>89506</xdr:rowOff>
    </xdr:to>
    <xdr:sp macro="" textlink="">
      <xdr:nvSpPr>
        <xdr:cNvPr id="73" name="楕円 72"/>
        <xdr:cNvSpPr/>
      </xdr:nvSpPr>
      <xdr:spPr bwMode="auto">
        <a:xfrm>
          <a:off x="4953000" y="2607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99683</xdr:rowOff>
    </xdr:from>
    <xdr:ext cx="736600" cy="259045"/>
    <xdr:sp macro="" textlink="">
      <xdr:nvSpPr>
        <xdr:cNvPr id="74" name="テキスト ボックス 73"/>
        <xdr:cNvSpPr txBox="1"/>
      </xdr:nvSpPr>
      <xdr:spPr>
        <a:xfrm>
          <a:off x="4622800" y="237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13378</xdr:rowOff>
    </xdr:from>
    <xdr:to>
      <xdr:col>22</xdr:col>
      <xdr:colOff>165100</xdr:colOff>
      <xdr:row>15</xdr:row>
      <xdr:rowOff>114978</xdr:rowOff>
    </xdr:to>
    <xdr:sp macro="" textlink="">
      <xdr:nvSpPr>
        <xdr:cNvPr id="75" name="楕円 74"/>
        <xdr:cNvSpPr/>
      </xdr:nvSpPr>
      <xdr:spPr bwMode="auto">
        <a:xfrm>
          <a:off x="4254500" y="2632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125155</xdr:rowOff>
    </xdr:from>
    <xdr:ext cx="762000" cy="259045"/>
    <xdr:sp macro="" textlink="">
      <xdr:nvSpPr>
        <xdr:cNvPr id="76" name="テキスト ボックス 75"/>
        <xdr:cNvSpPr txBox="1"/>
      </xdr:nvSpPr>
      <xdr:spPr>
        <a:xfrm>
          <a:off x="3924300" y="2401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143060</xdr:rowOff>
    </xdr:from>
    <xdr:to>
      <xdr:col>19</xdr:col>
      <xdr:colOff>38100</xdr:colOff>
      <xdr:row>15</xdr:row>
      <xdr:rowOff>73210</xdr:rowOff>
    </xdr:to>
    <xdr:sp macro="" textlink="">
      <xdr:nvSpPr>
        <xdr:cNvPr id="77" name="楕円 76"/>
        <xdr:cNvSpPr/>
      </xdr:nvSpPr>
      <xdr:spPr bwMode="auto">
        <a:xfrm>
          <a:off x="3556000" y="2590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83387</xdr:rowOff>
    </xdr:from>
    <xdr:ext cx="762000" cy="259045"/>
    <xdr:sp macro="" textlink="">
      <xdr:nvSpPr>
        <xdr:cNvPr id="78" name="テキスト ボックス 77"/>
        <xdr:cNvSpPr txBox="1"/>
      </xdr:nvSpPr>
      <xdr:spPr>
        <a:xfrm>
          <a:off x="3225800" y="235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112526</xdr:rowOff>
    </xdr:from>
    <xdr:to>
      <xdr:col>15</xdr:col>
      <xdr:colOff>101600</xdr:colOff>
      <xdr:row>15</xdr:row>
      <xdr:rowOff>42676</xdr:rowOff>
    </xdr:to>
    <xdr:sp macro="" textlink="">
      <xdr:nvSpPr>
        <xdr:cNvPr id="79" name="楕円 78"/>
        <xdr:cNvSpPr/>
      </xdr:nvSpPr>
      <xdr:spPr bwMode="auto">
        <a:xfrm>
          <a:off x="2857500" y="2560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52853</xdr:rowOff>
    </xdr:from>
    <xdr:ext cx="762000" cy="259045"/>
    <xdr:sp macro="" textlink="">
      <xdr:nvSpPr>
        <xdr:cNvPr id="80" name="テキスト ボックス 79"/>
        <xdr:cNvSpPr txBox="1"/>
      </xdr:nvSpPr>
      <xdr:spPr>
        <a:xfrm>
          <a:off x="2527300" y="232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165519</xdr:rowOff>
    </xdr:from>
    <xdr:to>
      <xdr:col>29</xdr:col>
      <xdr:colOff>127000</xdr:colOff>
      <xdr:row>37</xdr:row>
      <xdr:rowOff>231089</xdr:rowOff>
    </xdr:to>
    <xdr:cxnSp macro="">
      <xdr:nvCxnSpPr>
        <xdr:cNvPr id="108" name="直線コネクタ 107"/>
        <xdr:cNvCxnSpPr/>
      </xdr:nvCxnSpPr>
      <xdr:spPr bwMode="auto">
        <a:xfrm flipV="1">
          <a:off x="5651500" y="6090069"/>
          <a:ext cx="0" cy="1265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203166</xdr:rowOff>
    </xdr:from>
    <xdr:ext cx="762000" cy="259045"/>
    <xdr:sp macro="" textlink="">
      <xdr:nvSpPr>
        <xdr:cNvPr id="109" name="人口1人当たり決算額の推移最小値テキスト445"/>
        <xdr:cNvSpPr txBox="1"/>
      </xdr:nvSpPr>
      <xdr:spPr>
        <a:xfrm>
          <a:off x="5740400" y="732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231089</xdr:rowOff>
    </xdr:from>
    <xdr:to>
      <xdr:col>30</xdr:col>
      <xdr:colOff>25400</xdr:colOff>
      <xdr:row>37</xdr:row>
      <xdr:rowOff>231089</xdr:rowOff>
    </xdr:to>
    <xdr:cxnSp macro="">
      <xdr:nvCxnSpPr>
        <xdr:cNvPr id="110" name="直線コネクタ 109"/>
        <xdr:cNvCxnSpPr/>
      </xdr:nvCxnSpPr>
      <xdr:spPr bwMode="auto">
        <a:xfrm>
          <a:off x="5562600" y="735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80446</xdr:rowOff>
    </xdr:from>
    <xdr:ext cx="762000" cy="259045"/>
    <xdr:sp macro="" textlink="">
      <xdr:nvSpPr>
        <xdr:cNvPr id="111" name="人口1人当たり決算額の推移最大値テキスト445"/>
        <xdr:cNvSpPr txBox="1"/>
      </xdr:nvSpPr>
      <xdr:spPr>
        <a:xfrm>
          <a:off x="5740400" y="583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165519</xdr:rowOff>
    </xdr:from>
    <xdr:to>
      <xdr:col>30</xdr:col>
      <xdr:colOff>25400</xdr:colOff>
      <xdr:row>33</xdr:row>
      <xdr:rowOff>165519</xdr:rowOff>
    </xdr:to>
    <xdr:cxnSp macro="">
      <xdr:nvCxnSpPr>
        <xdr:cNvPr id="112" name="直線コネクタ 111"/>
        <xdr:cNvCxnSpPr/>
      </xdr:nvCxnSpPr>
      <xdr:spPr bwMode="auto">
        <a:xfrm>
          <a:off x="5562600" y="60900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72593</xdr:rowOff>
    </xdr:from>
    <xdr:to>
      <xdr:col>29</xdr:col>
      <xdr:colOff>127000</xdr:colOff>
      <xdr:row>35</xdr:row>
      <xdr:rowOff>113361</xdr:rowOff>
    </xdr:to>
    <xdr:cxnSp macro="">
      <xdr:nvCxnSpPr>
        <xdr:cNvPr id="113" name="直線コネクタ 112"/>
        <xdr:cNvCxnSpPr/>
      </xdr:nvCxnSpPr>
      <xdr:spPr bwMode="auto">
        <a:xfrm>
          <a:off x="5003800" y="6682943"/>
          <a:ext cx="647700" cy="40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169816</xdr:rowOff>
    </xdr:from>
    <xdr:ext cx="762000" cy="259045"/>
    <xdr:sp macro="" textlink="">
      <xdr:nvSpPr>
        <xdr:cNvPr id="114" name="人口1人当たり決算額の推移平均値テキスト445"/>
        <xdr:cNvSpPr txBox="1"/>
      </xdr:nvSpPr>
      <xdr:spPr>
        <a:xfrm>
          <a:off x="5740400" y="6780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197739</xdr:rowOff>
    </xdr:from>
    <xdr:to>
      <xdr:col>29</xdr:col>
      <xdr:colOff>177800</xdr:colOff>
      <xdr:row>35</xdr:row>
      <xdr:rowOff>299339</xdr:rowOff>
    </xdr:to>
    <xdr:sp macro="" textlink="">
      <xdr:nvSpPr>
        <xdr:cNvPr id="115" name="フローチャート: 判断 114"/>
        <xdr:cNvSpPr/>
      </xdr:nvSpPr>
      <xdr:spPr bwMode="auto">
        <a:xfrm>
          <a:off x="56007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19558</xdr:rowOff>
    </xdr:from>
    <xdr:to>
      <xdr:col>26</xdr:col>
      <xdr:colOff>50800</xdr:colOff>
      <xdr:row>35</xdr:row>
      <xdr:rowOff>72593</xdr:rowOff>
    </xdr:to>
    <xdr:cxnSp macro="">
      <xdr:nvCxnSpPr>
        <xdr:cNvPr id="116" name="直線コネクタ 115"/>
        <xdr:cNvCxnSpPr/>
      </xdr:nvCxnSpPr>
      <xdr:spPr bwMode="auto">
        <a:xfrm>
          <a:off x="4305300" y="6629908"/>
          <a:ext cx="698500" cy="53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180746</xdr:rowOff>
    </xdr:from>
    <xdr:to>
      <xdr:col>26</xdr:col>
      <xdr:colOff>101600</xdr:colOff>
      <xdr:row>35</xdr:row>
      <xdr:rowOff>282346</xdr:rowOff>
    </xdr:to>
    <xdr:sp macro="" textlink="">
      <xdr:nvSpPr>
        <xdr:cNvPr id="117" name="フローチャート: 判断 116"/>
        <xdr:cNvSpPr/>
      </xdr:nvSpPr>
      <xdr:spPr bwMode="auto">
        <a:xfrm>
          <a:off x="49530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267123</xdr:rowOff>
    </xdr:from>
    <xdr:ext cx="736600" cy="259045"/>
    <xdr:sp macro="" textlink="">
      <xdr:nvSpPr>
        <xdr:cNvPr id="118" name="テキスト ボックス 117"/>
        <xdr:cNvSpPr txBox="1"/>
      </xdr:nvSpPr>
      <xdr:spPr>
        <a:xfrm>
          <a:off x="4622800" y="6877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19558</xdr:rowOff>
    </xdr:from>
    <xdr:to>
      <xdr:col>22</xdr:col>
      <xdr:colOff>114300</xdr:colOff>
      <xdr:row>35</xdr:row>
      <xdr:rowOff>75108</xdr:rowOff>
    </xdr:to>
    <xdr:cxnSp macro="">
      <xdr:nvCxnSpPr>
        <xdr:cNvPr id="119" name="直線コネクタ 118"/>
        <xdr:cNvCxnSpPr/>
      </xdr:nvCxnSpPr>
      <xdr:spPr bwMode="auto">
        <a:xfrm flipV="1">
          <a:off x="3606800" y="6629908"/>
          <a:ext cx="698500" cy="55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180480</xdr:rowOff>
    </xdr:from>
    <xdr:to>
      <xdr:col>22</xdr:col>
      <xdr:colOff>165100</xdr:colOff>
      <xdr:row>35</xdr:row>
      <xdr:rowOff>282080</xdr:rowOff>
    </xdr:to>
    <xdr:sp macro="" textlink="">
      <xdr:nvSpPr>
        <xdr:cNvPr id="120" name="フローチャート: 判断 119"/>
        <xdr:cNvSpPr/>
      </xdr:nvSpPr>
      <xdr:spPr bwMode="auto">
        <a:xfrm>
          <a:off x="4254500" y="6790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266857</xdr:rowOff>
    </xdr:from>
    <xdr:ext cx="762000" cy="259045"/>
    <xdr:sp macro="" textlink="">
      <xdr:nvSpPr>
        <xdr:cNvPr id="121" name="テキスト ボックス 120"/>
        <xdr:cNvSpPr txBox="1"/>
      </xdr:nvSpPr>
      <xdr:spPr>
        <a:xfrm>
          <a:off x="3924300" y="68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318757</xdr:rowOff>
    </xdr:from>
    <xdr:to>
      <xdr:col>18</xdr:col>
      <xdr:colOff>177800</xdr:colOff>
      <xdr:row>35</xdr:row>
      <xdr:rowOff>75108</xdr:rowOff>
    </xdr:to>
    <xdr:cxnSp macro="">
      <xdr:nvCxnSpPr>
        <xdr:cNvPr id="122" name="直線コネクタ 121"/>
        <xdr:cNvCxnSpPr/>
      </xdr:nvCxnSpPr>
      <xdr:spPr bwMode="auto">
        <a:xfrm>
          <a:off x="2908300" y="6586207"/>
          <a:ext cx="698500" cy="99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69114</xdr:rowOff>
    </xdr:from>
    <xdr:to>
      <xdr:col>19</xdr:col>
      <xdr:colOff>38100</xdr:colOff>
      <xdr:row>35</xdr:row>
      <xdr:rowOff>170714</xdr:rowOff>
    </xdr:to>
    <xdr:sp macro="" textlink="">
      <xdr:nvSpPr>
        <xdr:cNvPr id="123" name="フローチャート: 判断 122"/>
        <xdr:cNvSpPr/>
      </xdr:nvSpPr>
      <xdr:spPr bwMode="auto">
        <a:xfrm>
          <a:off x="35560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155491</xdr:rowOff>
    </xdr:from>
    <xdr:ext cx="762000" cy="259045"/>
    <xdr:sp macro="" textlink="">
      <xdr:nvSpPr>
        <xdr:cNvPr id="124" name="テキスト ボックス 123"/>
        <xdr:cNvSpPr txBox="1"/>
      </xdr:nvSpPr>
      <xdr:spPr>
        <a:xfrm>
          <a:off x="3225800" y="676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338404</xdr:rowOff>
    </xdr:from>
    <xdr:to>
      <xdr:col>15</xdr:col>
      <xdr:colOff>101600</xdr:colOff>
      <xdr:row>35</xdr:row>
      <xdr:rowOff>97104</xdr:rowOff>
    </xdr:to>
    <xdr:sp macro="" textlink="">
      <xdr:nvSpPr>
        <xdr:cNvPr id="125" name="フローチャート: 判断 124"/>
        <xdr:cNvSpPr/>
      </xdr:nvSpPr>
      <xdr:spPr bwMode="auto">
        <a:xfrm>
          <a:off x="2857500" y="660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81881</xdr:rowOff>
    </xdr:from>
    <xdr:ext cx="762000" cy="259045"/>
    <xdr:sp macro="" textlink="">
      <xdr:nvSpPr>
        <xdr:cNvPr id="126" name="テキスト ボックス 125"/>
        <xdr:cNvSpPr txBox="1"/>
      </xdr:nvSpPr>
      <xdr:spPr>
        <a:xfrm>
          <a:off x="2527300" y="669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62561</xdr:rowOff>
    </xdr:from>
    <xdr:to>
      <xdr:col>29</xdr:col>
      <xdr:colOff>177800</xdr:colOff>
      <xdr:row>35</xdr:row>
      <xdr:rowOff>164161</xdr:rowOff>
    </xdr:to>
    <xdr:sp macro="" textlink="">
      <xdr:nvSpPr>
        <xdr:cNvPr id="132" name="楕円 131"/>
        <xdr:cNvSpPr/>
      </xdr:nvSpPr>
      <xdr:spPr bwMode="auto">
        <a:xfrm>
          <a:off x="5600700" y="6672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250538</xdr:rowOff>
    </xdr:from>
    <xdr:ext cx="762000" cy="259045"/>
    <xdr:sp macro="" textlink="">
      <xdr:nvSpPr>
        <xdr:cNvPr id="133" name="人口1人当たり決算額の推移該当値テキスト445"/>
        <xdr:cNvSpPr txBox="1"/>
      </xdr:nvSpPr>
      <xdr:spPr>
        <a:xfrm>
          <a:off x="5740400" y="651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21793</xdr:rowOff>
    </xdr:from>
    <xdr:to>
      <xdr:col>26</xdr:col>
      <xdr:colOff>101600</xdr:colOff>
      <xdr:row>35</xdr:row>
      <xdr:rowOff>123393</xdr:rowOff>
    </xdr:to>
    <xdr:sp macro="" textlink="">
      <xdr:nvSpPr>
        <xdr:cNvPr id="134" name="楕円 133"/>
        <xdr:cNvSpPr/>
      </xdr:nvSpPr>
      <xdr:spPr bwMode="auto">
        <a:xfrm>
          <a:off x="4953000" y="6632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133570</xdr:rowOff>
    </xdr:from>
    <xdr:ext cx="736600" cy="259045"/>
    <xdr:sp macro="" textlink="">
      <xdr:nvSpPr>
        <xdr:cNvPr id="135" name="テキスト ボックス 134"/>
        <xdr:cNvSpPr txBox="1"/>
      </xdr:nvSpPr>
      <xdr:spPr>
        <a:xfrm>
          <a:off x="4622800" y="6401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311658</xdr:rowOff>
    </xdr:from>
    <xdr:to>
      <xdr:col>22</xdr:col>
      <xdr:colOff>165100</xdr:colOff>
      <xdr:row>35</xdr:row>
      <xdr:rowOff>70358</xdr:rowOff>
    </xdr:to>
    <xdr:sp macro="" textlink="">
      <xdr:nvSpPr>
        <xdr:cNvPr id="136" name="楕円 135"/>
        <xdr:cNvSpPr/>
      </xdr:nvSpPr>
      <xdr:spPr bwMode="auto">
        <a:xfrm>
          <a:off x="4254500" y="6579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80535</xdr:rowOff>
    </xdr:from>
    <xdr:ext cx="762000" cy="259045"/>
    <xdr:sp macro="" textlink="">
      <xdr:nvSpPr>
        <xdr:cNvPr id="137" name="テキスト ボックス 136"/>
        <xdr:cNvSpPr txBox="1"/>
      </xdr:nvSpPr>
      <xdr:spPr>
        <a:xfrm>
          <a:off x="3924300" y="634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24308</xdr:rowOff>
    </xdr:from>
    <xdr:to>
      <xdr:col>19</xdr:col>
      <xdr:colOff>38100</xdr:colOff>
      <xdr:row>35</xdr:row>
      <xdr:rowOff>125908</xdr:rowOff>
    </xdr:to>
    <xdr:sp macro="" textlink="">
      <xdr:nvSpPr>
        <xdr:cNvPr id="138" name="楕円 137"/>
        <xdr:cNvSpPr/>
      </xdr:nvSpPr>
      <xdr:spPr bwMode="auto">
        <a:xfrm>
          <a:off x="3556000" y="6634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136085</xdr:rowOff>
    </xdr:from>
    <xdr:ext cx="762000" cy="259045"/>
    <xdr:sp macro="" textlink="">
      <xdr:nvSpPr>
        <xdr:cNvPr id="139" name="テキスト ボックス 138"/>
        <xdr:cNvSpPr txBox="1"/>
      </xdr:nvSpPr>
      <xdr:spPr>
        <a:xfrm>
          <a:off x="3225800" y="640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267957</xdr:rowOff>
    </xdr:from>
    <xdr:to>
      <xdr:col>15</xdr:col>
      <xdr:colOff>101600</xdr:colOff>
      <xdr:row>35</xdr:row>
      <xdr:rowOff>26657</xdr:rowOff>
    </xdr:to>
    <xdr:sp macro="" textlink="">
      <xdr:nvSpPr>
        <xdr:cNvPr id="140" name="楕円 139"/>
        <xdr:cNvSpPr/>
      </xdr:nvSpPr>
      <xdr:spPr bwMode="auto">
        <a:xfrm>
          <a:off x="2857500" y="6535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36834</xdr:rowOff>
    </xdr:from>
    <xdr:ext cx="762000" cy="259045"/>
    <xdr:sp macro="" textlink="">
      <xdr:nvSpPr>
        <xdr:cNvPr id="141" name="テキスト ボックス 140"/>
        <xdr:cNvSpPr txBox="1"/>
      </xdr:nvSpPr>
      <xdr:spPr>
        <a:xfrm>
          <a:off x="2527300" y="630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113,473
112,387
210.32
36,959,477
36,430,410
408,981
22,863,511
36,294,565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125004</xdr:rowOff>
    </xdr:from>
    <xdr:to>
      <xdr:col>24</xdr:col>
      <xdr:colOff>62865</xdr:colOff>
      <xdr:row>38</xdr:row>
      <xdr:rowOff>162201</xdr:rowOff>
    </xdr:to>
    <xdr:cxnSp macro="">
      <xdr:nvCxnSpPr>
        <xdr:cNvPr id="58" name="直線コネクタ 57"/>
        <xdr:cNvCxnSpPr/>
      </xdr:nvCxnSpPr>
      <xdr:spPr>
        <a:xfrm flipV="1">
          <a:off x="4633595" y="5268504"/>
          <a:ext cx="1270" cy="140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166028</xdr:rowOff>
    </xdr:from>
    <xdr:ext cx="534377" cy="259045"/>
    <xdr:sp macro="" textlink="">
      <xdr:nvSpPr>
        <xdr:cNvPr id="59" name="人件費最小値テキスト"/>
        <xdr:cNvSpPr txBox="1"/>
      </xdr:nvSpPr>
      <xdr:spPr>
        <a:xfrm>
          <a:off x="4686300" y="668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162201</xdr:rowOff>
    </xdr:from>
    <xdr:to>
      <xdr:col>24</xdr:col>
      <xdr:colOff>152400</xdr:colOff>
      <xdr:row>38</xdr:row>
      <xdr:rowOff>162201</xdr:rowOff>
    </xdr:to>
    <xdr:cxnSp macro="">
      <xdr:nvCxnSpPr>
        <xdr:cNvPr id="60" name="直線コネクタ 59"/>
        <xdr:cNvCxnSpPr/>
      </xdr:nvCxnSpPr>
      <xdr:spPr>
        <a:xfrm>
          <a:off x="4546600" y="6677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71681</xdr:rowOff>
    </xdr:from>
    <xdr:ext cx="534377" cy="259045"/>
    <xdr:sp macro="" textlink="">
      <xdr:nvSpPr>
        <xdr:cNvPr id="61" name="人件費最大値テキスト"/>
        <xdr:cNvSpPr txBox="1"/>
      </xdr:nvSpPr>
      <xdr:spPr>
        <a:xfrm>
          <a:off x="4686300" y="50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125004</xdr:rowOff>
    </xdr:from>
    <xdr:to>
      <xdr:col>24</xdr:col>
      <xdr:colOff>152400</xdr:colOff>
      <xdr:row>30</xdr:row>
      <xdr:rowOff>125004</xdr:rowOff>
    </xdr:to>
    <xdr:cxnSp macro="">
      <xdr:nvCxnSpPr>
        <xdr:cNvPr id="62" name="直線コネクタ 61"/>
        <xdr:cNvCxnSpPr/>
      </xdr:nvCxnSpPr>
      <xdr:spPr>
        <a:xfrm>
          <a:off x="4546600" y="526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68834</xdr:rowOff>
    </xdr:from>
    <xdr:to>
      <xdr:col>24</xdr:col>
      <xdr:colOff>63500</xdr:colOff>
      <xdr:row>33</xdr:row>
      <xdr:rowOff>69650</xdr:rowOff>
    </xdr:to>
    <xdr:cxnSp macro="">
      <xdr:nvCxnSpPr>
        <xdr:cNvPr id="63" name="直線コネクタ 62"/>
        <xdr:cNvCxnSpPr/>
      </xdr:nvCxnSpPr>
      <xdr:spPr>
        <a:xfrm>
          <a:off x="3797300" y="5726684"/>
          <a:ext cx="8382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23305</xdr:rowOff>
    </xdr:from>
    <xdr:ext cx="534377" cy="259045"/>
    <xdr:sp macro="" textlink="">
      <xdr:nvSpPr>
        <xdr:cNvPr id="64" name="人件費平均値テキスト"/>
        <xdr:cNvSpPr txBox="1"/>
      </xdr:nvSpPr>
      <xdr:spPr>
        <a:xfrm>
          <a:off x="4686300" y="5852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44878</xdr:rowOff>
    </xdr:from>
    <xdr:to>
      <xdr:col>24</xdr:col>
      <xdr:colOff>114300</xdr:colOff>
      <xdr:row>34</xdr:row>
      <xdr:rowOff>146478</xdr:rowOff>
    </xdr:to>
    <xdr:sp macro="" textlink="">
      <xdr:nvSpPr>
        <xdr:cNvPr id="65" name="フローチャート: 判断 64"/>
        <xdr:cNvSpPr/>
      </xdr:nvSpPr>
      <xdr:spPr>
        <a:xfrm>
          <a:off x="45847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58351</xdr:rowOff>
    </xdr:from>
    <xdr:to>
      <xdr:col>19</xdr:col>
      <xdr:colOff>177800</xdr:colOff>
      <xdr:row>33</xdr:row>
      <xdr:rowOff>68834</xdr:rowOff>
    </xdr:to>
    <xdr:cxnSp macro="">
      <xdr:nvCxnSpPr>
        <xdr:cNvPr id="66" name="直線コネクタ 65"/>
        <xdr:cNvCxnSpPr/>
      </xdr:nvCxnSpPr>
      <xdr:spPr>
        <a:xfrm>
          <a:off x="2908300" y="5716201"/>
          <a:ext cx="8890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39555</xdr:rowOff>
    </xdr:from>
    <xdr:to>
      <xdr:col>20</xdr:col>
      <xdr:colOff>38100</xdr:colOff>
      <xdr:row>34</xdr:row>
      <xdr:rowOff>141155</xdr:rowOff>
    </xdr:to>
    <xdr:sp macro="" textlink="">
      <xdr:nvSpPr>
        <xdr:cNvPr id="67" name="フローチャート: 判断 66"/>
        <xdr:cNvSpPr/>
      </xdr:nvSpPr>
      <xdr:spPr>
        <a:xfrm>
          <a:off x="3746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132282</xdr:rowOff>
    </xdr:from>
    <xdr:ext cx="534377" cy="259045"/>
    <xdr:sp macro="" textlink="">
      <xdr:nvSpPr>
        <xdr:cNvPr id="68" name="テキスト ボックス 67"/>
        <xdr:cNvSpPr txBox="1"/>
      </xdr:nvSpPr>
      <xdr:spPr>
        <a:xfrm>
          <a:off x="3530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58351</xdr:rowOff>
    </xdr:from>
    <xdr:to>
      <xdr:col>15</xdr:col>
      <xdr:colOff>50800</xdr:colOff>
      <xdr:row>33</xdr:row>
      <xdr:rowOff>86599</xdr:rowOff>
    </xdr:to>
    <xdr:cxnSp macro="">
      <xdr:nvCxnSpPr>
        <xdr:cNvPr id="69" name="直線コネクタ 68"/>
        <xdr:cNvCxnSpPr/>
      </xdr:nvCxnSpPr>
      <xdr:spPr>
        <a:xfrm flipV="1">
          <a:off x="2019300" y="5716201"/>
          <a:ext cx="8890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170478</xdr:rowOff>
    </xdr:from>
    <xdr:to>
      <xdr:col>15</xdr:col>
      <xdr:colOff>101600</xdr:colOff>
      <xdr:row>34</xdr:row>
      <xdr:rowOff>100628</xdr:rowOff>
    </xdr:to>
    <xdr:sp macro="" textlink="">
      <xdr:nvSpPr>
        <xdr:cNvPr id="70" name="フローチャート: 判断 69"/>
        <xdr:cNvSpPr/>
      </xdr:nvSpPr>
      <xdr:spPr>
        <a:xfrm>
          <a:off x="2857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91755</xdr:rowOff>
    </xdr:from>
    <xdr:ext cx="534377" cy="259045"/>
    <xdr:sp macro="" textlink="">
      <xdr:nvSpPr>
        <xdr:cNvPr id="71" name="テキスト ボックス 70"/>
        <xdr:cNvSpPr txBox="1"/>
      </xdr:nvSpPr>
      <xdr:spPr>
        <a:xfrm>
          <a:off x="2641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68311</xdr:rowOff>
    </xdr:from>
    <xdr:to>
      <xdr:col>10</xdr:col>
      <xdr:colOff>114300</xdr:colOff>
      <xdr:row>33</xdr:row>
      <xdr:rowOff>86599</xdr:rowOff>
    </xdr:to>
    <xdr:cxnSp macro="">
      <xdr:nvCxnSpPr>
        <xdr:cNvPr id="72" name="直線コネクタ 71"/>
        <xdr:cNvCxnSpPr/>
      </xdr:nvCxnSpPr>
      <xdr:spPr>
        <a:xfrm>
          <a:off x="1130300" y="5726161"/>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130995</xdr:rowOff>
    </xdr:from>
    <xdr:to>
      <xdr:col>10</xdr:col>
      <xdr:colOff>165100</xdr:colOff>
      <xdr:row>34</xdr:row>
      <xdr:rowOff>61145</xdr:rowOff>
    </xdr:to>
    <xdr:sp macro="" textlink="">
      <xdr:nvSpPr>
        <xdr:cNvPr id="73" name="フローチャート: 判断 72"/>
        <xdr:cNvSpPr/>
      </xdr:nvSpPr>
      <xdr:spPr>
        <a:xfrm>
          <a:off x="1968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52272</xdr:rowOff>
    </xdr:from>
    <xdr:ext cx="534377" cy="259045"/>
    <xdr:sp macro="" textlink="">
      <xdr:nvSpPr>
        <xdr:cNvPr id="74" name="テキスト ボックス 73"/>
        <xdr:cNvSpPr txBox="1"/>
      </xdr:nvSpPr>
      <xdr:spPr>
        <a:xfrm>
          <a:off x="1752111" y="58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149251</xdr:rowOff>
    </xdr:from>
    <xdr:to>
      <xdr:col>6</xdr:col>
      <xdr:colOff>38100</xdr:colOff>
      <xdr:row>34</xdr:row>
      <xdr:rowOff>79401</xdr:rowOff>
    </xdr:to>
    <xdr:sp macro="" textlink="">
      <xdr:nvSpPr>
        <xdr:cNvPr id="75" name="フローチャート: 判断 74"/>
        <xdr:cNvSpPr/>
      </xdr:nvSpPr>
      <xdr:spPr>
        <a:xfrm>
          <a:off x="1079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70528</xdr:rowOff>
    </xdr:from>
    <xdr:ext cx="534377" cy="259045"/>
    <xdr:sp macro="" textlink="">
      <xdr:nvSpPr>
        <xdr:cNvPr id="76" name="テキスト ボックス 75"/>
        <xdr:cNvSpPr txBox="1"/>
      </xdr:nvSpPr>
      <xdr:spPr>
        <a:xfrm>
          <a:off x="863111" y="58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18850</xdr:rowOff>
    </xdr:from>
    <xdr:to>
      <xdr:col>24</xdr:col>
      <xdr:colOff>114300</xdr:colOff>
      <xdr:row>33</xdr:row>
      <xdr:rowOff>120450</xdr:rowOff>
    </xdr:to>
    <xdr:sp macro="" textlink="">
      <xdr:nvSpPr>
        <xdr:cNvPr id="82" name="楕円 81"/>
        <xdr:cNvSpPr/>
      </xdr:nvSpPr>
      <xdr:spPr>
        <a:xfrm>
          <a:off x="4584700" y="56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41727</xdr:rowOff>
    </xdr:from>
    <xdr:ext cx="534377" cy="259045"/>
    <xdr:sp macro="" textlink="">
      <xdr:nvSpPr>
        <xdr:cNvPr id="83" name="人件費該当値テキスト"/>
        <xdr:cNvSpPr txBox="1"/>
      </xdr:nvSpPr>
      <xdr:spPr>
        <a:xfrm>
          <a:off x="4686300" y="552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18034</xdr:rowOff>
    </xdr:from>
    <xdr:to>
      <xdr:col>20</xdr:col>
      <xdr:colOff>38100</xdr:colOff>
      <xdr:row>33</xdr:row>
      <xdr:rowOff>119634</xdr:rowOff>
    </xdr:to>
    <xdr:sp macro="" textlink="">
      <xdr:nvSpPr>
        <xdr:cNvPr id="84" name="楕円 83"/>
        <xdr:cNvSpPr/>
      </xdr:nvSpPr>
      <xdr:spPr>
        <a:xfrm>
          <a:off x="3746500" y="56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136161</xdr:rowOff>
    </xdr:from>
    <xdr:ext cx="534377" cy="259045"/>
    <xdr:sp macro="" textlink="">
      <xdr:nvSpPr>
        <xdr:cNvPr id="85" name="テキスト ボックス 84"/>
        <xdr:cNvSpPr txBox="1"/>
      </xdr:nvSpPr>
      <xdr:spPr>
        <a:xfrm>
          <a:off x="3530111" y="545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7551</xdr:rowOff>
    </xdr:from>
    <xdr:to>
      <xdr:col>15</xdr:col>
      <xdr:colOff>101600</xdr:colOff>
      <xdr:row>33</xdr:row>
      <xdr:rowOff>109151</xdr:rowOff>
    </xdr:to>
    <xdr:sp macro="" textlink="">
      <xdr:nvSpPr>
        <xdr:cNvPr id="86" name="楕円 85"/>
        <xdr:cNvSpPr/>
      </xdr:nvSpPr>
      <xdr:spPr>
        <a:xfrm>
          <a:off x="2857500" y="566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125678</xdr:rowOff>
    </xdr:from>
    <xdr:ext cx="534377" cy="259045"/>
    <xdr:sp macro="" textlink="">
      <xdr:nvSpPr>
        <xdr:cNvPr id="87" name="テキスト ボックス 86"/>
        <xdr:cNvSpPr txBox="1"/>
      </xdr:nvSpPr>
      <xdr:spPr>
        <a:xfrm>
          <a:off x="2641111" y="544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35799</xdr:rowOff>
    </xdr:from>
    <xdr:to>
      <xdr:col>10</xdr:col>
      <xdr:colOff>165100</xdr:colOff>
      <xdr:row>33</xdr:row>
      <xdr:rowOff>137399</xdr:rowOff>
    </xdr:to>
    <xdr:sp macro="" textlink="">
      <xdr:nvSpPr>
        <xdr:cNvPr id="88" name="楕円 87"/>
        <xdr:cNvSpPr/>
      </xdr:nvSpPr>
      <xdr:spPr>
        <a:xfrm>
          <a:off x="1968500" y="569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153926</xdr:rowOff>
    </xdr:from>
    <xdr:ext cx="534377" cy="259045"/>
    <xdr:sp macro="" textlink="">
      <xdr:nvSpPr>
        <xdr:cNvPr id="89" name="テキスト ボックス 88"/>
        <xdr:cNvSpPr txBox="1"/>
      </xdr:nvSpPr>
      <xdr:spPr>
        <a:xfrm>
          <a:off x="1752111" y="546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17511</xdr:rowOff>
    </xdr:from>
    <xdr:to>
      <xdr:col>6</xdr:col>
      <xdr:colOff>38100</xdr:colOff>
      <xdr:row>33</xdr:row>
      <xdr:rowOff>119111</xdr:rowOff>
    </xdr:to>
    <xdr:sp macro="" textlink="">
      <xdr:nvSpPr>
        <xdr:cNvPr id="90" name="楕円 89"/>
        <xdr:cNvSpPr/>
      </xdr:nvSpPr>
      <xdr:spPr>
        <a:xfrm>
          <a:off x="1079500" y="567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135638</xdr:rowOff>
    </xdr:from>
    <xdr:ext cx="534377" cy="259045"/>
    <xdr:sp macro="" textlink="">
      <xdr:nvSpPr>
        <xdr:cNvPr id="91" name="テキスト ボックス 90"/>
        <xdr:cNvSpPr txBox="1"/>
      </xdr:nvSpPr>
      <xdr:spPr>
        <a:xfrm>
          <a:off x="863111" y="545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126075</xdr:rowOff>
    </xdr:from>
    <xdr:to>
      <xdr:col>24</xdr:col>
      <xdr:colOff>62865</xdr:colOff>
      <xdr:row>59</xdr:row>
      <xdr:rowOff>76218</xdr:rowOff>
    </xdr:to>
    <xdr:cxnSp macro="">
      <xdr:nvCxnSpPr>
        <xdr:cNvPr id="114" name="直線コネクタ 113"/>
        <xdr:cNvCxnSpPr/>
      </xdr:nvCxnSpPr>
      <xdr:spPr>
        <a:xfrm flipV="1">
          <a:off x="4633595" y="8698575"/>
          <a:ext cx="1270" cy="149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80045</xdr:rowOff>
    </xdr:from>
    <xdr:ext cx="534377" cy="259045"/>
    <xdr:sp macro="" textlink="">
      <xdr:nvSpPr>
        <xdr:cNvPr id="115" name="物件費最小値テキスト"/>
        <xdr:cNvSpPr txBox="1"/>
      </xdr:nvSpPr>
      <xdr:spPr>
        <a:xfrm>
          <a:off x="4686300" y="1019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76218</xdr:rowOff>
    </xdr:from>
    <xdr:to>
      <xdr:col>24</xdr:col>
      <xdr:colOff>152400</xdr:colOff>
      <xdr:row>59</xdr:row>
      <xdr:rowOff>76218</xdr:rowOff>
    </xdr:to>
    <xdr:cxnSp macro="">
      <xdr:nvCxnSpPr>
        <xdr:cNvPr id="116" name="直線コネクタ 115"/>
        <xdr:cNvCxnSpPr/>
      </xdr:nvCxnSpPr>
      <xdr:spPr>
        <a:xfrm>
          <a:off x="4546600" y="10191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72752</xdr:rowOff>
    </xdr:from>
    <xdr:ext cx="599010" cy="259045"/>
    <xdr:sp macro="" textlink="">
      <xdr:nvSpPr>
        <xdr:cNvPr id="117" name="物件費最大値テキスト"/>
        <xdr:cNvSpPr txBox="1"/>
      </xdr:nvSpPr>
      <xdr:spPr>
        <a:xfrm>
          <a:off x="4686300" y="847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126075</xdr:rowOff>
    </xdr:from>
    <xdr:to>
      <xdr:col>24</xdr:col>
      <xdr:colOff>152400</xdr:colOff>
      <xdr:row>50</xdr:row>
      <xdr:rowOff>126075</xdr:rowOff>
    </xdr:to>
    <xdr:cxnSp macro="">
      <xdr:nvCxnSpPr>
        <xdr:cNvPr id="118" name="直線コネクタ 117"/>
        <xdr:cNvCxnSpPr/>
      </xdr:nvCxnSpPr>
      <xdr:spPr>
        <a:xfrm>
          <a:off x="4546600" y="869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66571</xdr:rowOff>
    </xdr:from>
    <xdr:to>
      <xdr:col>24</xdr:col>
      <xdr:colOff>63500</xdr:colOff>
      <xdr:row>56</xdr:row>
      <xdr:rowOff>134054</xdr:rowOff>
    </xdr:to>
    <xdr:cxnSp macro="">
      <xdr:nvCxnSpPr>
        <xdr:cNvPr id="119" name="直線コネクタ 118"/>
        <xdr:cNvCxnSpPr/>
      </xdr:nvCxnSpPr>
      <xdr:spPr>
        <a:xfrm>
          <a:off x="3797300" y="9667771"/>
          <a:ext cx="838200" cy="6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134421</xdr:rowOff>
    </xdr:from>
    <xdr:ext cx="534377" cy="259045"/>
    <xdr:sp macro="" textlink="">
      <xdr:nvSpPr>
        <xdr:cNvPr id="120" name="物件費平均値テキスト"/>
        <xdr:cNvSpPr txBox="1"/>
      </xdr:nvSpPr>
      <xdr:spPr>
        <a:xfrm>
          <a:off x="4686300" y="9735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155994</xdr:rowOff>
    </xdr:from>
    <xdr:to>
      <xdr:col>24</xdr:col>
      <xdr:colOff>114300</xdr:colOff>
      <xdr:row>57</xdr:row>
      <xdr:rowOff>86144</xdr:rowOff>
    </xdr:to>
    <xdr:sp macro="" textlink="">
      <xdr:nvSpPr>
        <xdr:cNvPr id="121" name="フローチャート: 判断 120"/>
        <xdr:cNvSpPr/>
      </xdr:nvSpPr>
      <xdr:spPr>
        <a:xfrm>
          <a:off x="4584700" y="975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66571</xdr:rowOff>
    </xdr:from>
    <xdr:to>
      <xdr:col>19</xdr:col>
      <xdr:colOff>177800</xdr:colOff>
      <xdr:row>56</xdr:row>
      <xdr:rowOff>83145</xdr:rowOff>
    </xdr:to>
    <xdr:cxnSp macro="">
      <xdr:nvCxnSpPr>
        <xdr:cNvPr id="122" name="直線コネクタ 121"/>
        <xdr:cNvCxnSpPr/>
      </xdr:nvCxnSpPr>
      <xdr:spPr>
        <a:xfrm flipV="1">
          <a:off x="2908300" y="9667771"/>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2878</xdr:rowOff>
    </xdr:from>
    <xdr:to>
      <xdr:col>20</xdr:col>
      <xdr:colOff>38100</xdr:colOff>
      <xdr:row>57</xdr:row>
      <xdr:rowOff>104478</xdr:rowOff>
    </xdr:to>
    <xdr:sp macro="" textlink="">
      <xdr:nvSpPr>
        <xdr:cNvPr id="123" name="フローチャート: 判断 122"/>
        <xdr:cNvSpPr/>
      </xdr:nvSpPr>
      <xdr:spPr>
        <a:xfrm>
          <a:off x="37465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95605</xdr:rowOff>
    </xdr:from>
    <xdr:ext cx="534377" cy="259045"/>
    <xdr:sp macro="" textlink="">
      <xdr:nvSpPr>
        <xdr:cNvPr id="124" name="テキスト ボックス 123"/>
        <xdr:cNvSpPr txBox="1"/>
      </xdr:nvSpPr>
      <xdr:spPr>
        <a:xfrm>
          <a:off x="3530111" y="986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83145</xdr:rowOff>
    </xdr:from>
    <xdr:to>
      <xdr:col>15</xdr:col>
      <xdr:colOff>50800</xdr:colOff>
      <xdr:row>56</xdr:row>
      <xdr:rowOff>135905</xdr:rowOff>
    </xdr:to>
    <xdr:cxnSp macro="">
      <xdr:nvCxnSpPr>
        <xdr:cNvPr id="125" name="直線コネクタ 124"/>
        <xdr:cNvCxnSpPr/>
      </xdr:nvCxnSpPr>
      <xdr:spPr>
        <a:xfrm flipV="1">
          <a:off x="2019300" y="9684345"/>
          <a:ext cx="889000" cy="5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36047</xdr:rowOff>
    </xdr:from>
    <xdr:to>
      <xdr:col>15</xdr:col>
      <xdr:colOff>101600</xdr:colOff>
      <xdr:row>57</xdr:row>
      <xdr:rowOff>137647</xdr:rowOff>
    </xdr:to>
    <xdr:sp macro="" textlink="">
      <xdr:nvSpPr>
        <xdr:cNvPr id="126" name="フローチャート: 判断 125"/>
        <xdr:cNvSpPr/>
      </xdr:nvSpPr>
      <xdr:spPr>
        <a:xfrm>
          <a:off x="2857500" y="980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128774</xdr:rowOff>
    </xdr:from>
    <xdr:ext cx="534377" cy="259045"/>
    <xdr:sp macro="" textlink="">
      <xdr:nvSpPr>
        <xdr:cNvPr id="127" name="テキスト ボックス 126"/>
        <xdr:cNvSpPr txBox="1"/>
      </xdr:nvSpPr>
      <xdr:spPr>
        <a:xfrm>
          <a:off x="2641111" y="990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135905</xdr:rowOff>
    </xdr:from>
    <xdr:to>
      <xdr:col>10</xdr:col>
      <xdr:colOff>114300</xdr:colOff>
      <xdr:row>57</xdr:row>
      <xdr:rowOff>127881</xdr:rowOff>
    </xdr:to>
    <xdr:cxnSp macro="">
      <xdr:nvCxnSpPr>
        <xdr:cNvPr id="128" name="直線コネクタ 127"/>
        <xdr:cNvCxnSpPr/>
      </xdr:nvCxnSpPr>
      <xdr:spPr>
        <a:xfrm flipV="1">
          <a:off x="1130300" y="9737105"/>
          <a:ext cx="889000" cy="16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26309</xdr:rowOff>
    </xdr:from>
    <xdr:to>
      <xdr:col>10</xdr:col>
      <xdr:colOff>165100</xdr:colOff>
      <xdr:row>57</xdr:row>
      <xdr:rowOff>127909</xdr:rowOff>
    </xdr:to>
    <xdr:sp macro="" textlink="">
      <xdr:nvSpPr>
        <xdr:cNvPr id="129" name="フローチャート: 判断 128"/>
        <xdr:cNvSpPr/>
      </xdr:nvSpPr>
      <xdr:spPr>
        <a:xfrm>
          <a:off x="1968500" y="97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119036</xdr:rowOff>
    </xdr:from>
    <xdr:ext cx="534377" cy="259045"/>
    <xdr:sp macro="" textlink="">
      <xdr:nvSpPr>
        <xdr:cNvPr id="130" name="テキスト ボックス 129"/>
        <xdr:cNvSpPr txBox="1"/>
      </xdr:nvSpPr>
      <xdr:spPr>
        <a:xfrm>
          <a:off x="1752111" y="98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85745</xdr:rowOff>
    </xdr:from>
    <xdr:to>
      <xdr:col>6</xdr:col>
      <xdr:colOff>38100</xdr:colOff>
      <xdr:row>58</xdr:row>
      <xdr:rowOff>15895</xdr:rowOff>
    </xdr:to>
    <xdr:sp macro="" textlink="">
      <xdr:nvSpPr>
        <xdr:cNvPr id="131" name="フローチャート: 判断 130"/>
        <xdr:cNvSpPr/>
      </xdr:nvSpPr>
      <xdr:spPr>
        <a:xfrm>
          <a:off x="1079500" y="985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7022</xdr:rowOff>
    </xdr:from>
    <xdr:ext cx="534377" cy="259045"/>
    <xdr:sp macro="" textlink="">
      <xdr:nvSpPr>
        <xdr:cNvPr id="132" name="テキスト ボックス 131"/>
        <xdr:cNvSpPr txBox="1"/>
      </xdr:nvSpPr>
      <xdr:spPr>
        <a:xfrm>
          <a:off x="863111" y="995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83254</xdr:rowOff>
    </xdr:from>
    <xdr:to>
      <xdr:col>24</xdr:col>
      <xdr:colOff>114300</xdr:colOff>
      <xdr:row>57</xdr:row>
      <xdr:rowOff>13404</xdr:rowOff>
    </xdr:to>
    <xdr:sp macro="" textlink="">
      <xdr:nvSpPr>
        <xdr:cNvPr id="138" name="楕円 137"/>
        <xdr:cNvSpPr/>
      </xdr:nvSpPr>
      <xdr:spPr>
        <a:xfrm>
          <a:off x="4584700" y="968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106131</xdr:rowOff>
    </xdr:from>
    <xdr:ext cx="534377" cy="259045"/>
    <xdr:sp macro="" textlink="">
      <xdr:nvSpPr>
        <xdr:cNvPr id="139" name="物件費該当値テキスト"/>
        <xdr:cNvSpPr txBox="1"/>
      </xdr:nvSpPr>
      <xdr:spPr>
        <a:xfrm>
          <a:off x="4686300" y="953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15771</xdr:rowOff>
    </xdr:from>
    <xdr:to>
      <xdr:col>20</xdr:col>
      <xdr:colOff>38100</xdr:colOff>
      <xdr:row>56</xdr:row>
      <xdr:rowOff>117371</xdr:rowOff>
    </xdr:to>
    <xdr:sp macro="" textlink="">
      <xdr:nvSpPr>
        <xdr:cNvPr id="140" name="楕円 139"/>
        <xdr:cNvSpPr/>
      </xdr:nvSpPr>
      <xdr:spPr>
        <a:xfrm>
          <a:off x="3746500" y="961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133898</xdr:rowOff>
    </xdr:from>
    <xdr:ext cx="534377" cy="259045"/>
    <xdr:sp macro="" textlink="">
      <xdr:nvSpPr>
        <xdr:cNvPr id="141" name="テキスト ボックス 140"/>
        <xdr:cNvSpPr txBox="1"/>
      </xdr:nvSpPr>
      <xdr:spPr>
        <a:xfrm>
          <a:off x="3530111" y="939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32345</xdr:rowOff>
    </xdr:from>
    <xdr:to>
      <xdr:col>15</xdr:col>
      <xdr:colOff>101600</xdr:colOff>
      <xdr:row>56</xdr:row>
      <xdr:rowOff>133945</xdr:rowOff>
    </xdr:to>
    <xdr:sp macro="" textlink="">
      <xdr:nvSpPr>
        <xdr:cNvPr id="142" name="楕円 141"/>
        <xdr:cNvSpPr/>
      </xdr:nvSpPr>
      <xdr:spPr>
        <a:xfrm>
          <a:off x="2857500" y="963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150472</xdr:rowOff>
    </xdr:from>
    <xdr:ext cx="534377" cy="259045"/>
    <xdr:sp macro="" textlink="">
      <xdr:nvSpPr>
        <xdr:cNvPr id="143" name="テキスト ボックス 142"/>
        <xdr:cNvSpPr txBox="1"/>
      </xdr:nvSpPr>
      <xdr:spPr>
        <a:xfrm>
          <a:off x="2641111" y="940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85105</xdr:rowOff>
    </xdr:from>
    <xdr:to>
      <xdr:col>10</xdr:col>
      <xdr:colOff>165100</xdr:colOff>
      <xdr:row>57</xdr:row>
      <xdr:rowOff>15255</xdr:rowOff>
    </xdr:to>
    <xdr:sp macro="" textlink="">
      <xdr:nvSpPr>
        <xdr:cNvPr id="144" name="楕円 143"/>
        <xdr:cNvSpPr/>
      </xdr:nvSpPr>
      <xdr:spPr>
        <a:xfrm>
          <a:off x="1968500" y="968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31782</xdr:rowOff>
    </xdr:from>
    <xdr:ext cx="534377" cy="259045"/>
    <xdr:sp macro="" textlink="">
      <xdr:nvSpPr>
        <xdr:cNvPr id="145" name="テキスト ボックス 144"/>
        <xdr:cNvSpPr txBox="1"/>
      </xdr:nvSpPr>
      <xdr:spPr>
        <a:xfrm>
          <a:off x="1752111" y="946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77081</xdr:rowOff>
    </xdr:from>
    <xdr:to>
      <xdr:col>6</xdr:col>
      <xdr:colOff>38100</xdr:colOff>
      <xdr:row>58</xdr:row>
      <xdr:rowOff>7231</xdr:rowOff>
    </xdr:to>
    <xdr:sp macro="" textlink="">
      <xdr:nvSpPr>
        <xdr:cNvPr id="146" name="楕円 145"/>
        <xdr:cNvSpPr/>
      </xdr:nvSpPr>
      <xdr:spPr>
        <a:xfrm>
          <a:off x="1079500" y="984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23758</xdr:rowOff>
    </xdr:from>
    <xdr:ext cx="534377" cy="259045"/>
    <xdr:sp macro="" textlink="">
      <xdr:nvSpPr>
        <xdr:cNvPr id="147" name="テキスト ボックス 146"/>
        <xdr:cNvSpPr txBox="1"/>
      </xdr:nvSpPr>
      <xdr:spPr>
        <a:xfrm>
          <a:off x="863111" y="962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158496</xdr:rowOff>
    </xdr:from>
    <xdr:to>
      <xdr:col>24</xdr:col>
      <xdr:colOff>62865</xdr:colOff>
      <xdr:row>78</xdr:row>
      <xdr:rowOff>130938</xdr:rowOff>
    </xdr:to>
    <xdr:cxnSp macro="">
      <xdr:nvCxnSpPr>
        <xdr:cNvPr id="171" name="直線コネクタ 170"/>
        <xdr:cNvCxnSpPr/>
      </xdr:nvCxnSpPr>
      <xdr:spPr>
        <a:xfrm flipV="1">
          <a:off x="4633595" y="11988546"/>
          <a:ext cx="1270" cy="151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134765</xdr:rowOff>
    </xdr:from>
    <xdr:ext cx="378565" cy="259045"/>
    <xdr:sp macro="" textlink="">
      <xdr:nvSpPr>
        <xdr:cNvPr id="172" name="維持補修費最小値テキスト"/>
        <xdr:cNvSpPr txBox="1"/>
      </xdr:nvSpPr>
      <xdr:spPr>
        <a:xfrm>
          <a:off x="4686300" y="1350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130938</xdr:rowOff>
    </xdr:from>
    <xdr:to>
      <xdr:col>24</xdr:col>
      <xdr:colOff>152400</xdr:colOff>
      <xdr:row>78</xdr:row>
      <xdr:rowOff>130938</xdr:rowOff>
    </xdr:to>
    <xdr:cxnSp macro="">
      <xdr:nvCxnSpPr>
        <xdr:cNvPr id="173" name="直線コネクタ 172"/>
        <xdr:cNvCxnSpPr/>
      </xdr:nvCxnSpPr>
      <xdr:spPr>
        <a:xfrm>
          <a:off x="4546600" y="1350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105173</xdr:rowOff>
    </xdr:from>
    <xdr:ext cx="534377" cy="259045"/>
    <xdr:sp macro="" textlink="">
      <xdr:nvSpPr>
        <xdr:cNvPr id="174" name="維持補修費最大値テキスト"/>
        <xdr:cNvSpPr txBox="1"/>
      </xdr:nvSpPr>
      <xdr:spPr>
        <a:xfrm>
          <a:off x="4686300" y="1176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158496</xdr:rowOff>
    </xdr:from>
    <xdr:to>
      <xdr:col>24</xdr:col>
      <xdr:colOff>152400</xdr:colOff>
      <xdr:row>69</xdr:row>
      <xdr:rowOff>158496</xdr:rowOff>
    </xdr:to>
    <xdr:cxnSp macro="">
      <xdr:nvCxnSpPr>
        <xdr:cNvPr id="175" name="直線コネクタ 174"/>
        <xdr:cNvCxnSpPr/>
      </xdr:nvCxnSpPr>
      <xdr:spPr>
        <a:xfrm>
          <a:off x="4546600" y="1198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47625</xdr:rowOff>
    </xdr:from>
    <xdr:to>
      <xdr:col>24</xdr:col>
      <xdr:colOff>63500</xdr:colOff>
      <xdr:row>77</xdr:row>
      <xdr:rowOff>118618</xdr:rowOff>
    </xdr:to>
    <xdr:cxnSp macro="">
      <xdr:nvCxnSpPr>
        <xdr:cNvPr id="176" name="直線コネクタ 175"/>
        <xdr:cNvCxnSpPr/>
      </xdr:nvCxnSpPr>
      <xdr:spPr>
        <a:xfrm>
          <a:off x="3797300" y="13249275"/>
          <a:ext cx="838200" cy="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97553</xdr:rowOff>
    </xdr:from>
    <xdr:ext cx="469744" cy="259045"/>
    <xdr:sp macro="" textlink="">
      <xdr:nvSpPr>
        <xdr:cNvPr id="177" name="維持補修費平均値テキスト"/>
        <xdr:cNvSpPr txBox="1"/>
      </xdr:nvSpPr>
      <xdr:spPr>
        <a:xfrm>
          <a:off x="4686300" y="1295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74676</xdr:rowOff>
    </xdr:from>
    <xdr:to>
      <xdr:col>24</xdr:col>
      <xdr:colOff>114300</xdr:colOff>
      <xdr:row>77</xdr:row>
      <xdr:rowOff>4826</xdr:rowOff>
    </xdr:to>
    <xdr:sp macro="" textlink="">
      <xdr:nvSpPr>
        <xdr:cNvPr id="178" name="フローチャート: 判断 177"/>
        <xdr:cNvSpPr/>
      </xdr:nvSpPr>
      <xdr:spPr>
        <a:xfrm>
          <a:off x="4584700" y="1310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44831</xdr:rowOff>
    </xdr:from>
    <xdr:to>
      <xdr:col>19</xdr:col>
      <xdr:colOff>177800</xdr:colOff>
      <xdr:row>77</xdr:row>
      <xdr:rowOff>47625</xdr:rowOff>
    </xdr:to>
    <xdr:cxnSp macro="">
      <xdr:nvCxnSpPr>
        <xdr:cNvPr id="179" name="直線コネクタ 178"/>
        <xdr:cNvCxnSpPr/>
      </xdr:nvCxnSpPr>
      <xdr:spPr>
        <a:xfrm>
          <a:off x="2908300" y="13246481"/>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90170</xdr:rowOff>
    </xdr:from>
    <xdr:to>
      <xdr:col>20</xdr:col>
      <xdr:colOff>38100</xdr:colOff>
      <xdr:row>77</xdr:row>
      <xdr:rowOff>20320</xdr:rowOff>
    </xdr:to>
    <xdr:sp macro="" textlink="">
      <xdr:nvSpPr>
        <xdr:cNvPr id="180" name="フローチャート: 判断 179"/>
        <xdr:cNvSpPr/>
      </xdr:nvSpPr>
      <xdr:spPr>
        <a:xfrm>
          <a:off x="3746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36847</xdr:rowOff>
    </xdr:from>
    <xdr:ext cx="469744" cy="259045"/>
    <xdr:sp macro="" textlink="">
      <xdr:nvSpPr>
        <xdr:cNvPr id="181" name="テキスト ボックス 180"/>
        <xdr:cNvSpPr txBox="1"/>
      </xdr:nvSpPr>
      <xdr:spPr>
        <a:xfrm>
          <a:off x="3562428" y="1289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44831</xdr:rowOff>
    </xdr:from>
    <xdr:to>
      <xdr:col>15</xdr:col>
      <xdr:colOff>50800</xdr:colOff>
      <xdr:row>77</xdr:row>
      <xdr:rowOff>107442</xdr:rowOff>
    </xdr:to>
    <xdr:cxnSp macro="">
      <xdr:nvCxnSpPr>
        <xdr:cNvPr id="182" name="直線コネクタ 181"/>
        <xdr:cNvCxnSpPr/>
      </xdr:nvCxnSpPr>
      <xdr:spPr>
        <a:xfrm flipV="1">
          <a:off x="2019300" y="13246481"/>
          <a:ext cx="889000"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92838</xdr:rowOff>
    </xdr:from>
    <xdr:to>
      <xdr:col>15</xdr:col>
      <xdr:colOff>101600</xdr:colOff>
      <xdr:row>77</xdr:row>
      <xdr:rowOff>22988</xdr:rowOff>
    </xdr:to>
    <xdr:sp macro="" textlink="">
      <xdr:nvSpPr>
        <xdr:cNvPr id="183" name="フローチャート: 判断 182"/>
        <xdr:cNvSpPr/>
      </xdr:nvSpPr>
      <xdr:spPr>
        <a:xfrm>
          <a:off x="2857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39514</xdr:rowOff>
    </xdr:from>
    <xdr:ext cx="469744" cy="259045"/>
    <xdr:sp macro="" textlink="">
      <xdr:nvSpPr>
        <xdr:cNvPr id="184" name="テキスト ボックス 183"/>
        <xdr:cNvSpPr txBox="1"/>
      </xdr:nvSpPr>
      <xdr:spPr>
        <a:xfrm>
          <a:off x="2673428" y="1289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107442</xdr:rowOff>
    </xdr:from>
    <xdr:to>
      <xdr:col>10</xdr:col>
      <xdr:colOff>114300</xdr:colOff>
      <xdr:row>77</xdr:row>
      <xdr:rowOff>114046</xdr:rowOff>
    </xdr:to>
    <xdr:cxnSp macro="">
      <xdr:nvCxnSpPr>
        <xdr:cNvPr id="185" name="直線コネクタ 184"/>
        <xdr:cNvCxnSpPr/>
      </xdr:nvCxnSpPr>
      <xdr:spPr>
        <a:xfrm flipV="1">
          <a:off x="1130300" y="13309092"/>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3811</xdr:rowOff>
    </xdr:from>
    <xdr:to>
      <xdr:col>10</xdr:col>
      <xdr:colOff>165100</xdr:colOff>
      <xdr:row>76</xdr:row>
      <xdr:rowOff>105411</xdr:rowOff>
    </xdr:to>
    <xdr:sp macro="" textlink="">
      <xdr:nvSpPr>
        <xdr:cNvPr id="186" name="フローチャート: 判断 185"/>
        <xdr:cNvSpPr/>
      </xdr:nvSpPr>
      <xdr:spPr>
        <a:xfrm>
          <a:off x="19685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121937</xdr:rowOff>
    </xdr:from>
    <xdr:ext cx="469744" cy="259045"/>
    <xdr:sp macro="" textlink="">
      <xdr:nvSpPr>
        <xdr:cNvPr id="187" name="テキスト ボックス 186"/>
        <xdr:cNvSpPr txBox="1"/>
      </xdr:nvSpPr>
      <xdr:spPr>
        <a:xfrm>
          <a:off x="1784428" y="1280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32258</xdr:rowOff>
    </xdr:from>
    <xdr:to>
      <xdr:col>6</xdr:col>
      <xdr:colOff>38100</xdr:colOff>
      <xdr:row>76</xdr:row>
      <xdr:rowOff>133858</xdr:rowOff>
    </xdr:to>
    <xdr:sp macro="" textlink="">
      <xdr:nvSpPr>
        <xdr:cNvPr id="188" name="フローチャート: 判断 187"/>
        <xdr:cNvSpPr/>
      </xdr:nvSpPr>
      <xdr:spPr>
        <a:xfrm>
          <a:off x="1079500" y="1306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150385</xdr:rowOff>
    </xdr:from>
    <xdr:ext cx="469744" cy="259045"/>
    <xdr:sp macro="" textlink="">
      <xdr:nvSpPr>
        <xdr:cNvPr id="189" name="テキスト ボックス 188"/>
        <xdr:cNvSpPr txBox="1"/>
      </xdr:nvSpPr>
      <xdr:spPr>
        <a:xfrm>
          <a:off x="895428" y="128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67818</xdr:rowOff>
    </xdr:from>
    <xdr:to>
      <xdr:col>24</xdr:col>
      <xdr:colOff>114300</xdr:colOff>
      <xdr:row>77</xdr:row>
      <xdr:rowOff>169418</xdr:rowOff>
    </xdr:to>
    <xdr:sp macro="" textlink="">
      <xdr:nvSpPr>
        <xdr:cNvPr id="195" name="楕円 194"/>
        <xdr:cNvSpPr/>
      </xdr:nvSpPr>
      <xdr:spPr>
        <a:xfrm>
          <a:off x="4584700" y="1326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46245</xdr:rowOff>
    </xdr:from>
    <xdr:ext cx="469744" cy="259045"/>
    <xdr:sp macro="" textlink="">
      <xdr:nvSpPr>
        <xdr:cNvPr id="196" name="維持補修費該当値テキスト"/>
        <xdr:cNvSpPr txBox="1"/>
      </xdr:nvSpPr>
      <xdr:spPr>
        <a:xfrm>
          <a:off x="4686300" y="1324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168275</xdr:rowOff>
    </xdr:from>
    <xdr:to>
      <xdr:col>20</xdr:col>
      <xdr:colOff>38100</xdr:colOff>
      <xdr:row>77</xdr:row>
      <xdr:rowOff>98425</xdr:rowOff>
    </xdr:to>
    <xdr:sp macro="" textlink="">
      <xdr:nvSpPr>
        <xdr:cNvPr id="197" name="楕円 196"/>
        <xdr:cNvSpPr/>
      </xdr:nvSpPr>
      <xdr:spPr>
        <a:xfrm>
          <a:off x="3746500" y="131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89552</xdr:rowOff>
    </xdr:from>
    <xdr:ext cx="469744" cy="259045"/>
    <xdr:sp macro="" textlink="">
      <xdr:nvSpPr>
        <xdr:cNvPr id="198" name="テキスト ボックス 197"/>
        <xdr:cNvSpPr txBox="1"/>
      </xdr:nvSpPr>
      <xdr:spPr>
        <a:xfrm>
          <a:off x="3562428" y="1329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165481</xdr:rowOff>
    </xdr:from>
    <xdr:to>
      <xdr:col>15</xdr:col>
      <xdr:colOff>101600</xdr:colOff>
      <xdr:row>77</xdr:row>
      <xdr:rowOff>95631</xdr:rowOff>
    </xdr:to>
    <xdr:sp macro="" textlink="">
      <xdr:nvSpPr>
        <xdr:cNvPr id="199" name="楕円 198"/>
        <xdr:cNvSpPr/>
      </xdr:nvSpPr>
      <xdr:spPr>
        <a:xfrm>
          <a:off x="2857500" y="1319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86758</xdr:rowOff>
    </xdr:from>
    <xdr:ext cx="469744" cy="259045"/>
    <xdr:sp macro="" textlink="">
      <xdr:nvSpPr>
        <xdr:cNvPr id="200" name="テキスト ボックス 199"/>
        <xdr:cNvSpPr txBox="1"/>
      </xdr:nvSpPr>
      <xdr:spPr>
        <a:xfrm>
          <a:off x="2673428" y="1328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56642</xdr:rowOff>
    </xdr:from>
    <xdr:to>
      <xdr:col>10</xdr:col>
      <xdr:colOff>165100</xdr:colOff>
      <xdr:row>77</xdr:row>
      <xdr:rowOff>158242</xdr:rowOff>
    </xdr:to>
    <xdr:sp macro="" textlink="">
      <xdr:nvSpPr>
        <xdr:cNvPr id="201" name="楕円 200"/>
        <xdr:cNvSpPr/>
      </xdr:nvSpPr>
      <xdr:spPr>
        <a:xfrm>
          <a:off x="1968500" y="1325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149369</xdr:rowOff>
    </xdr:from>
    <xdr:ext cx="469744" cy="259045"/>
    <xdr:sp macro="" textlink="">
      <xdr:nvSpPr>
        <xdr:cNvPr id="202" name="テキスト ボックス 201"/>
        <xdr:cNvSpPr txBox="1"/>
      </xdr:nvSpPr>
      <xdr:spPr>
        <a:xfrm>
          <a:off x="1784428"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63246</xdr:rowOff>
    </xdr:from>
    <xdr:to>
      <xdr:col>6</xdr:col>
      <xdr:colOff>38100</xdr:colOff>
      <xdr:row>77</xdr:row>
      <xdr:rowOff>164846</xdr:rowOff>
    </xdr:to>
    <xdr:sp macro="" textlink="">
      <xdr:nvSpPr>
        <xdr:cNvPr id="203" name="楕円 202"/>
        <xdr:cNvSpPr/>
      </xdr:nvSpPr>
      <xdr:spPr>
        <a:xfrm>
          <a:off x="1079500" y="1326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155973</xdr:rowOff>
    </xdr:from>
    <xdr:ext cx="469744" cy="259045"/>
    <xdr:sp macro="" textlink="">
      <xdr:nvSpPr>
        <xdr:cNvPr id="204" name="テキスト ボックス 203"/>
        <xdr:cNvSpPr txBox="1"/>
      </xdr:nvSpPr>
      <xdr:spPr>
        <a:xfrm>
          <a:off x="895428" y="1335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132896</xdr:rowOff>
    </xdr:from>
    <xdr:to>
      <xdr:col>24</xdr:col>
      <xdr:colOff>62865</xdr:colOff>
      <xdr:row>97</xdr:row>
      <xdr:rowOff>115926</xdr:rowOff>
    </xdr:to>
    <xdr:cxnSp macro="">
      <xdr:nvCxnSpPr>
        <xdr:cNvPr id="231" name="直線コネクタ 230"/>
        <xdr:cNvCxnSpPr/>
      </xdr:nvCxnSpPr>
      <xdr:spPr>
        <a:xfrm flipV="1">
          <a:off x="4633595" y="15563396"/>
          <a:ext cx="1270" cy="118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119753</xdr:rowOff>
    </xdr:from>
    <xdr:ext cx="534377" cy="259045"/>
    <xdr:sp macro="" textlink="">
      <xdr:nvSpPr>
        <xdr:cNvPr id="232" name="扶助費最小値テキスト"/>
        <xdr:cNvSpPr txBox="1"/>
      </xdr:nvSpPr>
      <xdr:spPr>
        <a:xfrm>
          <a:off x="4686300" y="1675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115926</xdr:rowOff>
    </xdr:from>
    <xdr:to>
      <xdr:col>24</xdr:col>
      <xdr:colOff>152400</xdr:colOff>
      <xdr:row>97</xdr:row>
      <xdr:rowOff>115926</xdr:rowOff>
    </xdr:to>
    <xdr:cxnSp macro="">
      <xdr:nvCxnSpPr>
        <xdr:cNvPr id="233" name="直線コネクタ 232"/>
        <xdr:cNvCxnSpPr/>
      </xdr:nvCxnSpPr>
      <xdr:spPr>
        <a:xfrm>
          <a:off x="4546600" y="167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79573</xdr:rowOff>
    </xdr:from>
    <xdr:ext cx="599010" cy="259045"/>
    <xdr:sp macro="" textlink="">
      <xdr:nvSpPr>
        <xdr:cNvPr id="234" name="扶助費最大値テキスト"/>
        <xdr:cNvSpPr txBox="1"/>
      </xdr:nvSpPr>
      <xdr:spPr>
        <a:xfrm>
          <a:off x="4686300" y="1533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132896</xdr:rowOff>
    </xdr:from>
    <xdr:to>
      <xdr:col>24</xdr:col>
      <xdr:colOff>152400</xdr:colOff>
      <xdr:row>90</xdr:row>
      <xdr:rowOff>132896</xdr:rowOff>
    </xdr:to>
    <xdr:cxnSp macro="">
      <xdr:nvCxnSpPr>
        <xdr:cNvPr id="235" name="直線コネクタ 234"/>
        <xdr:cNvCxnSpPr/>
      </xdr:nvCxnSpPr>
      <xdr:spPr>
        <a:xfrm>
          <a:off x="4546600" y="15563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18205</xdr:rowOff>
    </xdr:from>
    <xdr:to>
      <xdr:col>24</xdr:col>
      <xdr:colOff>63500</xdr:colOff>
      <xdr:row>97</xdr:row>
      <xdr:rowOff>65024</xdr:rowOff>
    </xdr:to>
    <xdr:cxnSp macro="">
      <xdr:nvCxnSpPr>
        <xdr:cNvPr id="236" name="直線コネクタ 235"/>
        <xdr:cNvCxnSpPr/>
      </xdr:nvCxnSpPr>
      <xdr:spPr>
        <a:xfrm flipV="1">
          <a:off x="3797300" y="16648855"/>
          <a:ext cx="838200" cy="4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150792</xdr:rowOff>
    </xdr:from>
    <xdr:ext cx="599010" cy="259045"/>
    <xdr:sp macro="" textlink="">
      <xdr:nvSpPr>
        <xdr:cNvPr id="237" name="扶助費平均値テキスト"/>
        <xdr:cNvSpPr txBox="1"/>
      </xdr:nvSpPr>
      <xdr:spPr>
        <a:xfrm>
          <a:off x="4686300" y="160956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127915</xdr:rowOff>
    </xdr:from>
    <xdr:to>
      <xdr:col>24</xdr:col>
      <xdr:colOff>114300</xdr:colOff>
      <xdr:row>95</xdr:row>
      <xdr:rowOff>58065</xdr:rowOff>
    </xdr:to>
    <xdr:sp macro="" textlink="">
      <xdr:nvSpPr>
        <xdr:cNvPr id="238" name="フローチャート: 判断 237"/>
        <xdr:cNvSpPr/>
      </xdr:nvSpPr>
      <xdr:spPr>
        <a:xfrm>
          <a:off x="4584700" y="1624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65024</xdr:rowOff>
    </xdr:from>
    <xdr:to>
      <xdr:col>19</xdr:col>
      <xdr:colOff>177800</xdr:colOff>
      <xdr:row>97</xdr:row>
      <xdr:rowOff>104234</xdr:rowOff>
    </xdr:to>
    <xdr:cxnSp macro="">
      <xdr:nvCxnSpPr>
        <xdr:cNvPr id="239" name="直線コネクタ 238"/>
        <xdr:cNvCxnSpPr/>
      </xdr:nvCxnSpPr>
      <xdr:spPr>
        <a:xfrm flipV="1">
          <a:off x="2908300" y="16695674"/>
          <a:ext cx="889000" cy="3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155727</xdr:rowOff>
    </xdr:from>
    <xdr:to>
      <xdr:col>20</xdr:col>
      <xdr:colOff>38100</xdr:colOff>
      <xdr:row>95</xdr:row>
      <xdr:rowOff>85877</xdr:rowOff>
    </xdr:to>
    <xdr:sp macro="" textlink="">
      <xdr:nvSpPr>
        <xdr:cNvPr id="240" name="フローチャート: 判断 239"/>
        <xdr:cNvSpPr/>
      </xdr:nvSpPr>
      <xdr:spPr>
        <a:xfrm>
          <a:off x="3746500" y="1627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102404</xdr:rowOff>
    </xdr:from>
    <xdr:ext cx="534377" cy="259045"/>
    <xdr:sp macro="" textlink="">
      <xdr:nvSpPr>
        <xdr:cNvPr id="241" name="テキスト ボックス 240"/>
        <xdr:cNvSpPr txBox="1"/>
      </xdr:nvSpPr>
      <xdr:spPr>
        <a:xfrm>
          <a:off x="3530111" y="1604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104234</xdr:rowOff>
    </xdr:from>
    <xdr:to>
      <xdr:col>15</xdr:col>
      <xdr:colOff>50800</xdr:colOff>
      <xdr:row>98</xdr:row>
      <xdr:rowOff>11685</xdr:rowOff>
    </xdr:to>
    <xdr:cxnSp macro="">
      <xdr:nvCxnSpPr>
        <xdr:cNvPr id="242" name="直線コネクタ 241"/>
        <xdr:cNvCxnSpPr/>
      </xdr:nvCxnSpPr>
      <xdr:spPr>
        <a:xfrm flipV="1">
          <a:off x="2019300" y="16734884"/>
          <a:ext cx="889000" cy="7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86255</xdr:rowOff>
    </xdr:from>
    <xdr:to>
      <xdr:col>15</xdr:col>
      <xdr:colOff>101600</xdr:colOff>
      <xdr:row>96</xdr:row>
      <xdr:rowOff>16405</xdr:rowOff>
    </xdr:to>
    <xdr:sp macro="" textlink="">
      <xdr:nvSpPr>
        <xdr:cNvPr id="243" name="フローチャート: 判断 242"/>
        <xdr:cNvSpPr/>
      </xdr:nvSpPr>
      <xdr:spPr>
        <a:xfrm>
          <a:off x="2857500" y="1637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32932</xdr:rowOff>
    </xdr:from>
    <xdr:ext cx="534377" cy="259045"/>
    <xdr:sp macro="" textlink="">
      <xdr:nvSpPr>
        <xdr:cNvPr id="244" name="テキスト ボックス 243"/>
        <xdr:cNvSpPr txBox="1"/>
      </xdr:nvSpPr>
      <xdr:spPr>
        <a:xfrm>
          <a:off x="2641111" y="1614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11685</xdr:rowOff>
    </xdr:from>
    <xdr:to>
      <xdr:col>10</xdr:col>
      <xdr:colOff>114300</xdr:colOff>
      <xdr:row>98</xdr:row>
      <xdr:rowOff>51090</xdr:rowOff>
    </xdr:to>
    <xdr:cxnSp macro="">
      <xdr:nvCxnSpPr>
        <xdr:cNvPr id="245" name="直線コネクタ 244"/>
        <xdr:cNvCxnSpPr/>
      </xdr:nvCxnSpPr>
      <xdr:spPr>
        <a:xfrm flipV="1">
          <a:off x="1130300" y="16813785"/>
          <a:ext cx="889000" cy="3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123746</xdr:rowOff>
    </xdr:from>
    <xdr:to>
      <xdr:col>10</xdr:col>
      <xdr:colOff>165100</xdr:colOff>
      <xdr:row>96</xdr:row>
      <xdr:rowOff>53896</xdr:rowOff>
    </xdr:to>
    <xdr:sp macro="" textlink="">
      <xdr:nvSpPr>
        <xdr:cNvPr id="246" name="フローチャート: 判断 245"/>
        <xdr:cNvSpPr/>
      </xdr:nvSpPr>
      <xdr:spPr>
        <a:xfrm>
          <a:off x="1968500" y="1641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70423</xdr:rowOff>
    </xdr:from>
    <xdr:ext cx="534377" cy="259045"/>
    <xdr:sp macro="" textlink="">
      <xdr:nvSpPr>
        <xdr:cNvPr id="247" name="テキスト ボックス 246"/>
        <xdr:cNvSpPr txBox="1"/>
      </xdr:nvSpPr>
      <xdr:spPr>
        <a:xfrm>
          <a:off x="1752111" y="1618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17380</xdr:rowOff>
    </xdr:from>
    <xdr:to>
      <xdr:col>6</xdr:col>
      <xdr:colOff>38100</xdr:colOff>
      <xdr:row>96</xdr:row>
      <xdr:rowOff>118980</xdr:rowOff>
    </xdr:to>
    <xdr:sp macro="" textlink="">
      <xdr:nvSpPr>
        <xdr:cNvPr id="248" name="フローチャート: 判断 247"/>
        <xdr:cNvSpPr/>
      </xdr:nvSpPr>
      <xdr:spPr>
        <a:xfrm>
          <a:off x="1079500" y="164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135507</xdr:rowOff>
    </xdr:from>
    <xdr:ext cx="534377" cy="259045"/>
    <xdr:sp macro="" textlink="">
      <xdr:nvSpPr>
        <xdr:cNvPr id="249" name="テキスト ボックス 248"/>
        <xdr:cNvSpPr txBox="1"/>
      </xdr:nvSpPr>
      <xdr:spPr>
        <a:xfrm>
          <a:off x="863111" y="1625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138855</xdr:rowOff>
    </xdr:from>
    <xdr:to>
      <xdr:col>24</xdr:col>
      <xdr:colOff>114300</xdr:colOff>
      <xdr:row>97</xdr:row>
      <xdr:rowOff>69005</xdr:rowOff>
    </xdr:to>
    <xdr:sp macro="" textlink="">
      <xdr:nvSpPr>
        <xdr:cNvPr id="255" name="楕円 254"/>
        <xdr:cNvSpPr/>
      </xdr:nvSpPr>
      <xdr:spPr>
        <a:xfrm>
          <a:off x="4584700" y="1659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53782</xdr:rowOff>
    </xdr:from>
    <xdr:ext cx="534377" cy="259045"/>
    <xdr:sp macro="" textlink="">
      <xdr:nvSpPr>
        <xdr:cNvPr id="256" name="扶助費該当値テキスト"/>
        <xdr:cNvSpPr txBox="1"/>
      </xdr:nvSpPr>
      <xdr:spPr>
        <a:xfrm>
          <a:off x="4686300" y="1651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14224</xdr:rowOff>
    </xdr:from>
    <xdr:to>
      <xdr:col>20</xdr:col>
      <xdr:colOff>38100</xdr:colOff>
      <xdr:row>97</xdr:row>
      <xdr:rowOff>115824</xdr:rowOff>
    </xdr:to>
    <xdr:sp macro="" textlink="">
      <xdr:nvSpPr>
        <xdr:cNvPr id="257" name="楕円 256"/>
        <xdr:cNvSpPr/>
      </xdr:nvSpPr>
      <xdr:spPr>
        <a:xfrm>
          <a:off x="3746500" y="1664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106951</xdr:rowOff>
    </xdr:from>
    <xdr:ext cx="534377" cy="259045"/>
    <xdr:sp macro="" textlink="">
      <xdr:nvSpPr>
        <xdr:cNvPr id="258" name="テキスト ボックス 257"/>
        <xdr:cNvSpPr txBox="1"/>
      </xdr:nvSpPr>
      <xdr:spPr>
        <a:xfrm>
          <a:off x="3530111" y="1673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53434</xdr:rowOff>
    </xdr:from>
    <xdr:to>
      <xdr:col>15</xdr:col>
      <xdr:colOff>101600</xdr:colOff>
      <xdr:row>97</xdr:row>
      <xdr:rowOff>155034</xdr:rowOff>
    </xdr:to>
    <xdr:sp macro="" textlink="">
      <xdr:nvSpPr>
        <xdr:cNvPr id="259" name="楕円 258"/>
        <xdr:cNvSpPr/>
      </xdr:nvSpPr>
      <xdr:spPr>
        <a:xfrm>
          <a:off x="2857500" y="1668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146161</xdr:rowOff>
    </xdr:from>
    <xdr:ext cx="534377" cy="259045"/>
    <xdr:sp macro="" textlink="">
      <xdr:nvSpPr>
        <xdr:cNvPr id="260" name="テキスト ボックス 259"/>
        <xdr:cNvSpPr txBox="1"/>
      </xdr:nvSpPr>
      <xdr:spPr>
        <a:xfrm>
          <a:off x="2641111" y="167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132335</xdr:rowOff>
    </xdr:from>
    <xdr:to>
      <xdr:col>10</xdr:col>
      <xdr:colOff>165100</xdr:colOff>
      <xdr:row>98</xdr:row>
      <xdr:rowOff>62485</xdr:rowOff>
    </xdr:to>
    <xdr:sp macro="" textlink="">
      <xdr:nvSpPr>
        <xdr:cNvPr id="261" name="楕円 260"/>
        <xdr:cNvSpPr/>
      </xdr:nvSpPr>
      <xdr:spPr>
        <a:xfrm>
          <a:off x="1968500" y="1676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53612</xdr:rowOff>
    </xdr:from>
    <xdr:ext cx="534377" cy="259045"/>
    <xdr:sp macro="" textlink="">
      <xdr:nvSpPr>
        <xdr:cNvPr id="262" name="テキスト ボックス 261"/>
        <xdr:cNvSpPr txBox="1"/>
      </xdr:nvSpPr>
      <xdr:spPr>
        <a:xfrm>
          <a:off x="1752111" y="1685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290</xdr:rowOff>
    </xdr:from>
    <xdr:to>
      <xdr:col>6</xdr:col>
      <xdr:colOff>38100</xdr:colOff>
      <xdr:row>98</xdr:row>
      <xdr:rowOff>101890</xdr:rowOff>
    </xdr:to>
    <xdr:sp macro="" textlink="">
      <xdr:nvSpPr>
        <xdr:cNvPr id="263" name="楕円 262"/>
        <xdr:cNvSpPr/>
      </xdr:nvSpPr>
      <xdr:spPr>
        <a:xfrm>
          <a:off x="1079500" y="1680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93017</xdr:rowOff>
    </xdr:from>
    <xdr:ext cx="534377" cy="259045"/>
    <xdr:sp macro="" textlink="">
      <xdr:nvSpPr>
        <xdr:cNvPr id="264" name="テキスト ボックス 263"/>
        <xdr:cNvSpPr txBox="1"/>
      </xdr:nvSpPr>
      <xdr:spPr>
        <a:xfrm>
          <a:off x="863111" y="1689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157962</xdr:rowOff>
    </xdr:from>
    <xdr:to>
      <xdr:col>54</xdr:col>
      <xdr:colOff>189865</xdr:colOff>
      <xdr:row>38</xdr:row>
      <xdr:rowOff>47676</xdr:rowOff>
    </xdr:to>
    <xdr:cxnSp macro="">
      <xdr:nvCxnSpPr>
        <xdr:cNvPr id="288" name="直線コネクタ 287"/>
        <xdr:cNvCxnSpPr/>
      </xdr:nvCxnSpPr>
      <xdr:spPr>
        <a:xfrm flipV="1">
          <a:off x="10475595" y="5130012"/>
          <a:ext cx="1270" cy="1432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51503</xdr:rowOff>
    </xdr:from>
    <xdr:ext cx="534377" cy="259045"/>
    <xdr:sp macro="" textlink="">
      <xdr:nvSpPr>
        <xdr:cNvPr id="289" name="補助費等最小値テキスト"/>
        <xdr:cNvSpPr txBox="1"/>
      </xdr:nvSpPr>
      <xdr:spPr>
        <a:xfrm>
          <a:off x="10528300" y="656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47676</xdr:rowOff>
    </xdr:from>
    <xdr:to>
      <xdr:col>55</xdr:col>
      <xdr:colOff>88900</xdr:colOff>
      <xdr:row>38</xdr:row>
      <xdr:rowOff>47676</xdr:rowOff>
    </xdr:to>
    <xdr:cxnSp macro="">
      <xdr:nvCxnSpPr>
        <xdr:cNvPr id="290" name="直線コネクタ 289"/>
        <xdr:cNvCxnSpPr/>
      </xdr:nvCxnSpPr>
      <xdr:spPr>
        <a:xfrm>
          <a:off x="10388600" y="656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104639</xdr:rowOff>
    </xdr:from>
    <xdr:ext cx="599010" cy="259045"/>
    <xdr:sp macro="" textlink="">
      <xdr:nvSpPr>
        <xdr:cNvPr id="291" name="補助費等最大値テキスト"/>
        <xdr:cNvSpPr txBox="1"/>
      </xdr:nvSpPr>
      <xdr:spPr>
        <a:xfrm>
          <a:off x="10528300" y="490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157962</xdr:rowOff>
    </xdr:from>
    <xdr:to>
      <xdr:col>55</xdr:col>
      <xdr:colOff>88900</xdr:colOff>
      <xdr:row>29</xdr:row>
      <xdr:rowOff>157962</xdr:rowOff>
    </xdr:to>
    <xdr:cxnSp macro="">
      <xdr:nvCxnSpPr>
        <xdr:cNvPr id="292" name="直線コネクタ 291"/>
        <xdr:cNvCxnSpPr/>
      </xdr:nvCxnSpPr>
      <xdr:spPr>
        <a:xfrm>
          <a:off x="10388600" y="513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37973</xdr:rowOff>
    </xdr:from>
    <xdr:to>
      <xdr:col>55</xdr:col>
      <xdr:colOff>0</xdr:colOff>
      <xdr:row>36</xdr:row>
      <xdr:rowOff>64783</xdr:rowOff>
    </xdr:to>
    <xdr:cxnSp macro="">
      <xdr:nvCxnSpPr>
        <xdr:cNvPr id="293" name="直線コネクタ 292"/>
        <xdr:cNvCxnSpPr/>
      </xdr:nvCxnSpPr>
      <xdr:spPr>
        <a:xfrm>
          <a:off x="9639300" y="6210173"/>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68406</xdr:rowOff>
    </xdr:from>
    <xdr:ext cx="534377" cy="259045"/>
    <xdr:sp macro="" textlink="">
      <xdr:nvSpPr>
        <xdr:cNvPr id="294" name="補助費等平均値テキスト"/>
        <xdr:cNvSpPr txBox="1"/>
      </xdr:nvSpPr>
      <xdr:spPr>
        <a:xfrm>
          <a:off x="10528300" y="6240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89979</xdr:rowOff>
    </xdr:from>
    <xdr:to>
      <xdr:col>55</xdr:col>
      <xdr:colOff>50800</xdr:colOff>
      <xdr:row>37</xdr:row>
      <xdr:rowOff>20129</xdr:rowOff>
    </xdr:to>
    <xdr:sp macro="" textlink="">
      <xdr:nvSpPr>
        <xdr:cNvPr id="295" name="フローチャート: 判断 294"/>
        <xdr:cNvSpPr/>
      </xdr:nvSpPr>
      <xdr:spPr>
        <a:xfrm>
          <a:off x="10426700" y="626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31178</xdr:rowOff>
    </xdr:from>
    <xdr:to>
      <xdr:col>50</xdr:col>
      <xdr:colOff>114300</xdr:colOff>
      <xdr:row>36</xdr:row>
      <xdr:rowOff>37973</xdr:rowOff>
    </xdr:to>
    <xdr:cxnSp macro="">
      <xdr:nvCxnSpPr>
        <xdr:cNvPr id="296" name="直線コネクタ 295"/>
        <xdr:cNvCxnSpPr/>
      </xdr:nvCxnSpPr>
      <xdr:spPr>
        <a:xfrm>
          <a:off x="8750300" y="6203378"/>
          <a:ext cx="889000" cy="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108966</xdr:rowOff>
    </xdr:from>
    <xdr:to>
      <xdr:col>50</xdr:col>
      <xdr:colOff>165100</xdr:colOff>
      <xdr:row>37</xdr:row>
      <xdr:rowOff>39116</xdr:rowOff>
    </xdr:to>
    <xdr:sp macro="" textlink="">
      <xdr:nvSpPr>
        <xdr:cNvPr id="297" name="フローチャート: 判断 296"/>
        <xdr:cNvSpPr/>
      </xdr:nvSpPr>
      <xdr:spPr>
        <a:xfrm>
          <a:off x="9588500" y="628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30243</xdr:rowOff>
    </xdr:from>
    <xdr:ext cx="534377" cy="259045"/>
    <xdr:sp macro="" textlink="">
      <xdr:nvSpPr>
        <xdr:cNvPr id="298" name="テキスト ボックス 297"/>
        <xdr:cNvSpPr txBox="1"/>
      </xdr:nvSpPr>
      <xdr:spPr>
        <a:xfrm>
          <a:off x="9372111" y="637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31178</xdr:rowOff>
    </xdr:from>
    <xdr:to>
      <xdr:col>45</xdr:col>
      <xdr:colOff>177800</xdr:colOff>
      <xdr:row>36</xdr:row>
      <xdr:rowOff>47193</xdr:rowOff>
    </xdr:to>
    <xdr:cxnSp macro="">
      <xdr:nvCxnSpPr>
        <xdr:cNvPr id="299" name="直線コネクタ 298"/>
        <xdr:cNvCxnSpPr/>
      </xdr:nvCxnSpPr>
      <xdr:spPr>
        <a:xfrm flipV="1">
          <a:off x="7861300" y="6203378"/>
          <a:ext cx="889000" cy="1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129642</xdr:rowOff>
    </xdr:from>
    <xdr:to>
      <xdr:col>46</xdr:col>
      <xdr:colOff>38100</xdr:colOff>
      <xdr:row>37</xdr:row>
      <xdr:rowOff>59792</xdr:rowOff>
    </xdr:to>
    <xdr:sp macro="" textlink="">
      <xdr:nvSpPr>
        <xdr:cNvPr id="300" name="フローチャート: 判断 299"/>
        <xdr:cNvSpPr/>
      </xdr:nvSpPr>
      <xdr:spPr>
        <a:xfrm>
          <a:off x="8699500" y="630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50919</xdr:rowOff>
    </xdr:from>
    <xdr:ext cx="534377" cy="259045"/>
    <xdr:sp macro="" textlink="">
      <xdr:nvSpPr>
        <xdr:cNvPr id="301" name="テキスト ボックス 300"/>
        <xdr:cNvSpPr txBox="1"/>
      </xdr:nvSpPr>
      <xdr:spPr>
        <a:xfrm>
          <a:off x="8483111" y="639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47193</xdr:rowOff>
    </xdr:from>
    <xdr:to>
      <xdr:col>41</xdr:col>
      <xdr:colOff>50800</xdr:colOff>
      <xdr:row>36</xdr:row>
      <xdr:rowOff>55969</xdr:rowOff>
    </xdr:to>
    <xdr:cxnSp macro="">
      <xdr:nvCxnSpPr>
        <xdr:cNvPr id="302" name="直線コネクタ 301"/>
        <xdr:cNvCxnSpPr/>
      </xdr:nvCxnSpPr>
      <xdr:spPr>
        <a:xfrm flipV="1">
          <a:off x="6972300" y="6219393"/>
          <a:ext cx="889000" cy="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100457</xdr:rowOff>
    </xdr:from>
    <xdr:to>
      <xdr:col>41</xdr:col>
      <xdr:colOff>101600</xdr:colOff>
      <xdr:row>37</xdr:row>
      <xdr:rowOff>30607</xdr:rowOff>
    </xdr:to>
    <xdr:sp macro="" textlink="">
      <xdr:nvSpPr>
        <xdr:cNvPr id="303" name="フローチャート: 判断 302"/>
        <xdr:cNvSpPr/>
      </xdr:nvSpPr>
      <xdr:spPr>
        <a:xfrm>
          <a:off x="7810500" y="62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21734</xdr:rowOff>
    </xdr:from>
    <xdr:ext cx="534377" cy="259045"/>
    <xdr:sp macro="" textlink="">
      <xdr:nvSpPr>
        <xdr:cNvPr id="304" name="テキスト ボックス 303"/>
        <xdr:cNvSpPr txBox="1"/>
      </xdr:nvSpPr>
      <xdr:spPr>
        <a:xfrm>
          <a:off x="7594111" y="636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99111</xdr:rowOff>
    </xdr:from>
    <xdr:to>
      <xdr:col>36</xdr:col>
      <xdr:colOff>165100</xdr:colOff>
      <xdr:row>37</xdr:row>
      <xdr:rowOff>29261</xdr:rowOff>
    </xdr:to>
    <xdr:sp macro="" textlink="">
      <xdr:nvSpPr>
        <xdr:cNvPr id="305" name="フローチャート: 判断 304"/>
        <xdr:cNvSpPr/>
      </xdr:nvSpPr>
      <xdr:spPr>
        <a:xfrm>
          <a:off x="6921500" y="627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20388</xdr:rowOff>
    </xdr:from>
    <xdr:ext cx="534377" cy="259045"/>
    <xdr:sp macro="" textlink="">
      <xdr:nvSpPr>
        <xdr:cNvPr id="306" name="テキスト ボックス 305"/>
        <xdr:cNvSpPr txBox="1"/>
      </xdr:nvSpPr>
      <xdr:spPr>
        <a:xfrm>
          <a:off x="6705111" y="636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13983</xdr:rowOff>
    </xdr:from>
    <xdr:to>
      <xdr:col>55</xdr:col>
      <xdr:colOff>50800</xdr:colOff>
      <xdr:row>36</xdr:row>
      <xdr:rowOff>115583</xdr:rowOff>
    </xdr:to>
    <xdr:sp macro="" textlink="">
      <xdr:nvSpPr>
        <xdr:cNvPr id="312" name="楕円 311"/>
        <xdr:cNvSpPr/>
      </xdr:nvSpPr>
      <xdr:spPr>
        <a:xfrm>
          <a:off x="10426700" y="618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36860</xdr:rowOff>
    </xdr:from>
    <xdr:ext cx="534377" cy="259045"/>
    <xdr:sp macro="" textlink="">
      <xdr:nvSpPr>
        <xdr:cNvPr id="313" name="補助費等該当値テキスト"/>
        <xdr:cNvSpPr txBox="1"/>
      </xdr:nvSpPr>
      <xdr:spPr>
        <a:xfrm>
          <a:off x="10528300" y="603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158623</xdr:rowOff>
    </xdr:from>
    <xdr:to>
      <xdr:col>50</xdr:col>
      <xdr:colOff>165100</xdr:colOff>
      <xdr:row>36</xdr:row>
      <xdr:rowOff>88773</xdr:rowOff>
    </xdr:to>
    <xdr:sp macro="" textlink="">
      <xdr:nvSpPr>
        <xdr:cNvPr id="314" name="楕円 313"/>
        <xdr:cNvSpPr/>
      </xdr:nvSpPr>
      <xdr:spPr>
        <a:xfrm>
          <a:off x="9588500" y="615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105300</xdr:rowOff>
    </xdr:from>
    <xdr:ext cx="534377" cy="259045"/>
    <xdr:sp macro="" textlink="">
      <xdr:nvSpPr>
        <xdr:cNvPr id="315" name="テキスト ボックス 314"/>
        <xdr:cNvSpPr txBox="1"/>
      </xdr:nvSpPr>
      <xdr:spPr>
        <a:xfrm>
          <a:off x="9372111" y="59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151828</xdr:rowOff>
    </xdr:from>
    <xdr:to>
      <xdr:col>46</xdr:col>
      <xdr:colOff>38100</xdr:colOff>
      <xdr:row>36</xdr:row>
      <xdr:rowOff>81978</xdr:rowOff>
    </xdr:to>
    <xdr:sp macro="" textlink="">
      <xdr:nvSpPr>
        <xdr:cNvPr id="316" name="楕円 315"/>
        <xdr:cNvSpPr/>
      </xdr:nvSpPr>
      <xdr:spPr>
        <a:xfrm>
          <a:off x="8699500" y="61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98505</xdr:rowOff>
    </xdr:from>
    <xdr:ext cx="534377" cy="259045"/>
    <xdr:sp macro="" textlink="">
      <xdr:nvSpPr>
        <xdr:cNvPr id="317" name="テキスト ボックス 316"/>
        <xdr:cNvSpPr txBox="1"/>
      </xdr:nvSpPr>
      <xdr:spPr>
        <a:xfrm>
          <a:off x="8483111" y="59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167843</xdr:rowOff>
    </xdr:from>
    <xdr:to>
      <xdr:col>41</xdr:col>
      <xdr:colOff>101600</xdr:colOff>
      <xdr:row>36</xdr:row>
      <xdr:rowOff>97993</xdr:rowOff>
    </xdr:to>
    <xdr:sp macro="" textlink="">
      <xdr:nvSpPr>
        <xdr:cNvPr id="318" name="楕円 317"/>
        <xdr:cNvSpPr/>
      </xdr:nvSpPr>
      <xdr:spPr>
        <a:xfrm>
          <a:off x="7810500" y="61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114520</xdr:rowOff>
    </xdr:from>
    <xdr:ext cx="534377" cy="259045"/>
    <xdr:sp macro="" textlink="">
      <xdr:nvSpPr>
        <xdr:cNvPr id="319" name="テキスト ボックス 318"/>
        <xdr:cNvSpPr txBox="1"/>
      </xdr:nvSpPr>
      <xdr:spPr>
        <a:xfrm>
          <a:off x="7594111" y="594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5169</xdr:rowOff>
    </xdr:from>
    <xdr:to>
      <xdr:col>36</xdr:col>
      <xdr:colOff>165100</xdr:colOff>
      <xdr:row>36</xdr:row>
      <xdr:rowOff>106769</xdr:rowOff>
    </xdr:to>
    <xdr:sp macro="" textlink="">
      <xdr:nvSpPr>
        <xdr:cNvPr id="320" name="楕円 319"/>
        <xdr:cNvSpPr/>
      </xdr:nvSpPr>
      <xdr:spPr>
        <a:xfrm>
          <a:off x="6921500" y="617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123296</xdr:rowOff>
    </xdr:from>
    <xdr:ext cx="534377" cy="259045"/>
    <xdr:sp macro="" textlink="">
      <xdr:nvSpPr>
        <xdr:cNvPr id="321" name="テキスト ボックス 320"/>
        <xdr:cNvSpPr txBox="1"/>
      </xdr:nvSpPr>
      <xdr:spPr>
        <a:xfrm>
          <a:off x="6705111" y="595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120432</xdr:rowOff>
    </xdr:from>
    <xdr:to>
      <xdr:col>54</xdr:col>
      <xdr:colOff>189865</xdr:colOff>
      <xdr:row>58</xdr:row>
      <xdr:rowOff>138699</xdr:rowOff>
    </xdr:to>
    <xdr:cxnSp macro="">
      <xdr:nvCxnSpPr>
        <xdr:cNvPr id="347" name="直線コネクタ 346"/>
        <xdr:cNvCxnSpPr/>
      </xdr:nvCxnSpPr>
      <xdr:spPr>
        <a:xfrm flipV="1">
          <a:off x="10475595" y="8692932"/>
          <a:ext cx="1270" cy="138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142526</xdr:rowOff>
    </xdr:from>
    <xdr:ext cx="534377" cy="259045"/>
    <xdr:sp macro="" textlink="">
      <xdr:nvSpPr>
        <xdr:cNvPr id="348" name="普通建設事業費最小値テキスト"/>
        <xdr:cNvSpPr txBox="1"/>
      </xdr:nvSpPr>
      <xdr:spPr>
        <a:xfrm>
          <a:off x="10528300" y="1008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138699</xdr:rowOff>
    </xdr:from>
    <xdr:to>
      <xdr:col>55</xdr:col>
      <xdr:colOff>88900</xdr:colOff>
      <xdr:row>58</xdr:row>
      <xdr:rowOff>138699</xdr:rowOff>
    </xdr:to>
    <xdr:cxnSp macro="">
      <xdr:nvCxnSpPr>
        <xdr:cNvPr id="349" name="直線コネクタ 348"/>
        <xdr:cNvCxnSpPr/>
      </xdr:nvCxnSpPr>
      <xdr:spPr>
        <a:xfrm>
          <a:off x="10388600" y="1008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67109</xdr:rowOff>
    </xdr:from>
    <xdr:ext cx="599010" cy="259045"/>
    <xdr:sp macro="" textlink="">
      <xdr:nvSpPr>
        <xdr:cNvPr id="350" name="普通建設事業費最大値テキスト"/>
        <xdr:cNvSpPr txBox="1"/>
      </xdr:nvSpPr>
      <xdr:spPr>
        <a:xfrm>
          <a:off x="10528300" y="84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120432</xdr:rowOff>
    </xdr:from>
    <xdr:to>
      <xdr:col>55</xdr:col>
      <xdr:colOff>88900</xdr:colOff>
      <xdr:row>50</xdr:row>
      <xdr:rowOff>120432</xdr:rowOff>
    </xdr:to>
    <xdr:cxnSp macro="">
      <xdr:nvCxnSpPr>
        <xdr:cNvPr id="351" name="直線コネクタ 350"/>
        <xdr:cNvCxnSpPr/>
      </xdr:nvCxnSpPr>
      <xdr:spPr>
        <a:xfrm>
          <a:off x="10388600" y="869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132156</xdr:rowOff>
    </xdr:from>
    <xdr:to>
      <xdr:col>55</xdr:col>
      <xdr:colOff>0</xdr:colOff>
      <xdr:row>57</xdr:row>
      <xdr:rowOff>167328</xdr:rowOff>
    </xdr:to>
    <xdr:cxnSp macro="">
      <xdr:nvCxnSpPr>
        <xdr:cNvPr id="352" name="直線コネクタ 351"/>
        <xdr:cNvCxnSpPr/>
      </xdr:nvCxnSpPr>
      <xdr:spPr>
        <a:xfrm>
          <a:off x="9639300" y="9733356"/>
          <a:ext cx="838200" cy="20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121019</xdr:rowOff>
    </xdr:from>
    <xdr:ext cx="534377" cy="259045"/>
    <xdr:sp macro="" textlink="">
      <xdr:nvSpPr>
        <xdr:cNvPr id="353" name="普通建設事業費平均値テキスト"/>
        <xdr:cNvSpPr txBox="1"/>
      </xdr:nvSpPr>
      <xdr:spPr>
        <a:xfrm>
          <a:off x="10528300" y="9550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98142</xdr:rowOff>
    </xdr:from>
    <xdr:to>
      <xdr:col>55</xdr:col>
      <xdr:colOff>50800</xdr:colOff>
      <xdr:row>57</xdr:row>
      <xdr:rowOff>28292</xdr:rowOff>
    </xdr:to>
    <xdr:sp macro="" textlink="">
      <xdr:nvSpPr>
        <xdr:cNvPr id="354" name="フローチャート: 判断 353"/>
        <xdr:cNvSpPr/>
      </xdr:nvSpPr>
      <xdr:spPr>
        <a:xfrm>
          <a:off x="104267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132156</xdr:rowOff>
    </xdr:from>
    <xdr:to>
      <xdr:col>50</xdr:col>
      <xdr:colOff>114300</xdr:colOff>
      <xdr:row>57</xdr:row>
      <xdr:rowOff>83813</xdr:rowOff>
    </xdr:to>
    <xdr:cxnSp macro="">
      <xdr:nvCxnSpPr>
        <xdr:cNvPr id="355" name="直線コネクタ 354"/>
        <xdr:cNvCxnSpPr/>
      </xdr:nvCxnSpPr>
      <xdr:spPr>
        <a:xfrm flipV="1">
          <a:off x="8750300" y="9733356"/>
          <a:ext cx="889000" cy="12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117432</xdr:rowOff>
    </xdr:from>
    <xdr:to>
      <xdr:col>50</xdr:col>
      <xdr:colOff>165100</xdr:colOff>
      <xdr:row>57</xdr:row>
      <xdr:rowOff>47582</xdr:rowOff>
    </xdr:to>
    <xdr:sp macro="" textlink="">
      <xdr:nvSpPr>
        <xdr:cNvPr id="356" name="フローチャート: 判断 355"/>
        <xdr:cNvSpPr/>
      </xdr:nvSpPr>
      <xdr:spPr>
        <a:xfrm>
          <a:off x="9588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38709</xdr:rowOff>
    </xdr:from>
    <xdr:ext cx="534377" cy="259045"/>
    <xdr:sp macro="" textlink="">
      <xdr:nvSpPr>
        <xdr:cNvPr id="357" name="テキスト ボックス 356"/>
        <xdr:cNvSpPr txBox="1"/>
      </xdr:nvSpPr>
      <xdr:spPr>
        <a:xfrm>
          <a:off x="9372111" y="98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108741</xdr:rowOff>
    </xdr:from>
    <xdr:to>
      <xdr:col>45</xdr:col>
      <xdr:colOff>177800</xdr:colOff>
      <xdr:row>57</xdr:row>
      <xdr:rowOff>83813</xdr:rowOff>
    </xdr:to>
    <xdr:cxnSp macro="">
      <xdr:nvCxnSpPr>
        <xdr:cNvPr id="358" name="直線コネクタ 357"/>
        <xdr:cNvCxnSpPr/>
      </xdr:nvCxnSpPr>
      <xdr:spPr>
        <a:xfrm>
          <a:off x="7861300" y="9538491"/>
          <a:ext cx="889000" cy="31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80551</xdr:rowOff>
    </xdr:from>
    <xdr:to>
      <xdr:col>46</xdr:col>
      <xdr:colOff>38100</xdr:colOff>
      <xdr:row>57</xdr:row>
      <xdr:rowOff>10701</xdr:rowOff>
    </xdr:to>
    <xdr:sp macro="" textlink="">
      <xdr:nvSpPr>
        <xdr:cNvPr id="359" name="フローチャート: 判断 358"/>
        <xdr:cNvSpPr/>
      </xdr:nvSpPr>
      <xdr:spPr>
        <a:xfrm>
          <a:off x="8699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27228</xdr:rowOff>
    </xdr:from>
    <xdr:ext cx="534377" cy="259045"/>
    <xdr:sp macro="" textlink="">
      <xdr:nvSpPr>
        <xdr:cNvPr id="360" name="テキスト ボックス 359"/>
        <xdr:cNvSpPr txBox="1"/>
      </xdr:nvSpPr>
      <xdr:spPr>
        <a:xfrm>
          <a:off x="8483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108741</xdr:rowOff>
    </xdr:from>
    <xdr:to>
      <xdr:col>41</xdr:col>
      <xdr:colOff>50800</xdr:colOff>
      <xdr:row>57</xdr:row>
      <xdr:rowOff>99336</xdr:rowOff>
    </xdr:to>
    <xdr:cxnSp macro="">
      <xdr:nvCxnSpPr>
        <xdr:cNvPr id="361" name="直線コネクタ 360"/>
        <xdr:cNvCxnSpPr/>
      </xdr:nvCxnSpPr>
      <xdr:spPr>
        <a:xfrm flipV="1">
          <a:off x="6972300" y="9538491"/>
          <a:ext cx="889000" cy="33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150350</xdr:rowOff>
    </xdr:from>
    <xdr:to>
      <xdr:col>41</xdr:col>
      <xdr:colOff>101600</xdr:colOff>
      <xdr:row>56</xdr:row>
      <xdr:rowOff>80500</xdr:rowOff>
    </xdr:to>
    <xdr:sp macro="" textlink="">
      <xdr:nvSpPr>
        <xdr:cNvPr id="362" name="フローチャート: 判断 361"/>
        <xdr:cNvSpPr/>
      </xdr:nvSpPr>
      <xdr:spPr>
        <a:xfrm>
          <a:off x="7810500" y="95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71627</xdr:rowOff>
    </xdr:from>
    <xdr:ext cx="534377" cy="259045"/>
    <xdr:sp macro="" textlink="">
      <xdr:nvSpPr>
        <xdr:cNvPr id="363" name="テキスト ボックス 362"/>
        <xdr:cNvSpPr txBox="1"/>
      </xdr:nvSpPr>
      <xdr:spPr>
        <a:xfrm>
          <a:off x="7594111" y="967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8999</xdr:rowOff>
    </xdr:from>
    <xdr:to>
      <xdr:col>36</xdr:col>
      <xdr:colOff>165100</xdr:colOff>
      <xdr:row>56</xdr:row>
      <xdr:rowOff>110599</xdr:rowOff>
    </xdr:to>
    <xdr:sp macro="" textlink="">
      <xdr:nvSpPr>
        <xdr:cNvPr id="364" name="フローチャート: 判断 363"/>
        <xdr:cNvSpPr/>
      </xdr:nvSpPr>
      <xdr:spPr>
        <a:xfrm>
          <a:off x="6921500" y="96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127126</xdr:rowOff>
    </xdr:from>
    <xdr:ext cx="534377" cy="259045"/>
    <xdr:sp macro="" textlink="">
      <xdr:nvSpPr>
        <xdr:cNvPr id="365" name="テキスト ボックス 364"/>
        <xdr:cNvSpPr txBox="1"/>
      </xdr:nvSpPr>
      <xdr:spPr>
        <a:xfrm>
          <a:off x="6705111" y="93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116528</xdr:rowOff>
    </xdr:from>
    <xdr:to>
      <xdr:col>55</xdr:col>
      <xdr:colOff>50800</xdr:colOff>
      <xdr:row>58</xdr:row>
      <xdr:rowOff>46678</xdr:rowOff>
    </xdr:to>
    <xdr:sp macro="" textlink="">
      <xdr:nvSpPr>
        <xdr:cNvPr id="371" name="楕円 370"/>
        <xdr:cNvSpPr/>
      </xdr:nvSpPr>
      <xdr:spPr>
        <a:xfrm>
          <a:off x="10426700" y="988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94955</xdr:rowOff>
    </xdr:from>
    <xdr:ext cx="534377" cy="259045"/>
    <xdr:sp macro="" textlink="">
      <xdr:nvSpPr>
        <xdr:cNvPr id="372" name="普通建設事業費該当値テキスト"/>
        <xdr:cNvSpPr txBox="1"/>
      </xdr:nvSpPr>
      <xdr:spPr>
        <a:xfrm>
          <a:off x="10528300" y="986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81356</xdr:rowOff>
    </xdr:from>
    <xdr:to>
      <xdr:col>50</xdr:col>
      <xdr:colOff>165100</xdr:colOff>
      <xdr:row>57</xdr:row>
      <xdr:rowOff>11506</xdr:rowOff>
    </xdr:to>
    <xdr:sp macro="" textlink="">
      <xdr:nvSpPr>
        <xdr:cNvPr id="373" name="楕円 372"/>
        <xdr:cNvSpPr/>
      </xdr:nvSpPr>
      <xdr:spPr>
        <a:xfrm>
          <a:off x="9588500" y="96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28033</xdr:rowOff>
    </xdr:from>
    <xdr:ext cx="534377" cy="259045"/>
    <xdr:sp macro="" textlink="">
      <xdr:nvSpPr>
        <xdr:cNvPr id="374" name="テキスト ボックス 373"/>
        <xdr:cNvSpPr txBox="1"/>
      </xdr:nvSpPr>
      <xdr:spPr>
        <a:xfrm>
          <a:off x="9372111" y="945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33013</xdr:rowOff>
    </xdr:from>
    <xdr:to>
      <xdr:col>46</xdr:col>
      <xdr:colOff>38100</xdr:colOff>
      <xdr:row>57</xdr:row>
      <xdr:rowOff>134613</xdr:rowOff>
    </xdr:to>
    <xdr:sp macro="" textlink="">
      <xdr:nvSpPr>
        <xdr:cNvPr id="375" name="楕円 374"/>
        <xdr:cNvSpPr/>
      </xdr:nvSpPr>
      <xdr:spPr>
        <a:xfrm>
          <a:off x="8699500" y="980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125740</xdr:rowOff>
    </xdr:from>
    <xdr:ext cx="534377" cy="259045"/>
    <xdr:sp macro="" textlink="">
      <xdr:nvSpPr>
        <xdr:cNvPr id="376" name="テキスト ボックス 375"/>
        <xdr:cNvSpPr txBox="1"/>
      </xdr:nvSpPr>
      <xdr:spPr>
        <a:xfrm>
          <a:off x="8483111" y="98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57941</xdr:rowOff>
    </xdr:from>
    <xdr:to>
      <xdr:col>41</xdr:col>
      <xdr:colOff>101600</xdr:colOff>
      <xdr:row>55</xdr:row>
      <xdr:rowOff>159541</xdr:rowOff>
    </xdr:to>
    <xdr:sp macro="" textlink="">
      <xdr:nvSpPr>
        <xdr:cNvPr id="377" name="楕円 376"/>
        <xdr:cNvSpPr/>
      </xdr:nvSpPr>
      <xdr:spPr>
        <a:xfrm>
          <a:off x="7810500" y="948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4618</xdr:rowOff>
    </xdr:from>
    <xdr:ext cx="534377" cy="259045"/>
    <xdr:sp macro="" textlink="">
      <xdr:nvSpPr>
        <xdr:cNvPr id="378" name="テキスト ボックス 377"/>
        <xdr:cNvSpPr txBox="1"/>
      </xdr:nvSpPr>
      <xdr:spPr>
        <a:xfrm>
          <a:off x="7594111" y="926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48536</xdr:rowOff>
    </xdr:from>
    <xdr:to>
      <xdr:col>36</xdr:col>
      <xdr:colOff>165100</xdr:colOff>
      <xdr:row>57</xdr:row>
      <xdr:rowOff>150136</xdr:rowOff>
    </xdr:to>
    <xdr:sp macro="" textlink="">
      <xdr:nvSpPr>
        <xdr:cNvPr id="379" name="楕円 378"/>
        <xdr:cNvSpPr/>
      </xdr:nvSpPr>
      <xdr:spPr>
        <a:xfrm>
          <a:off x="6921500" y="98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141263</xdr:rowOff>
    </xdr:from>
    <xdr:ext cx="534377" cy="259045"/>
    <xdr:sp macro="" textlink="">
      <xdr:nvSpPr>
        <xdr:cNvPr id="380" name="テキスト ボックス 379"/>
        <xdr:cNvSpPr txBox="1"/>
      </xdr:nvSpPr>
      <xdr:spPr>
        <a:xfrm>
          <a:off x="6705111" y="991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16419</xdr:rowOff>
    </xdr:from>
    <xdr:to>
      <xdr:col>54</xdr:col>
      <xdr:colOff>189865</xdr:colOff>
      <xdr:row>79</xdr:row>
      <xdr:rowOff>98879</xdr:rowOff>
    </xdr:to>
    <xdr:cxnSp macro="">
      <xdr:nvCxnSpPr>
        <xdr:cNvPr id="406" name="直線コネクタ 405"/>
        <xdr:cNvCxnSpPr/>
      </xdr:nvCxnSpPr>
      <xdr:spPr>
        <a:xfrm flipV="1">
          <a:off x="10475595" y="12017919"/>
          <a:ext cx="1270" cy="1625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134546</xdr:rowOff>
    </xdr:from>
    <xdr:ext cx="534377" cy="259045"/>
    <xdr:sp macro="" textlink="">
      <xdr:nvSpPr>
        <xdr:cNvPr id="409" name="普通建設事業費 （ うち新規整備　）最大値テキスト"/>
        <xdr:cNvSpPr txBox="1"/>
      </xdr:nvSpPr>
      <xdr:spPr>
        <a:xfrm>
          <a:off x="10528300" y="1179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16419</xdr:rowOff>
    </xdr:from>
    <xdr:to>
      <xdr:col>55</xdr:col>
      <xdr:colOff>88900</xdr:colOff>
      <xdr:row>70</xdr:row>
      <xdr:rowOff>16419</xdr:rowOff>
    </xdr:to>
    <xdr:cxnSp macro="">
      <xdr:nvCxnSpPr>
        <xdr:cNvPr id="410" name="直線コネクタ 409"/>
        <xdr:cNvCxnSpPr/>
      </xdr:nvCxnSpPr>
      <xdr:spPr>
        <a:xfrm>
          <a:off x="10388600" y="1201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21645</xdr:rowOff>
    </xdr:from>
    <xdr:to>
      <xdr:col>55</xdr:col>
      <xdr:colOff>0</xdr:colOff>
      <xdr:row>78</xdr:row>
      <xdr:rowOff>163899</xdr:rowOff>
    </xdr:to>
    <xdr:cxnSp macro="">
      <xdr:nvCxnSpPr>
        <xdr:cNvPr id="411" name="直線コネクタ 410"/>
        <xdr:cNvCxnSpPr/>
      </xdr:nvCxnSpPr>
      <xdr:spPr>
        <a:xfrm>
          <a:off x="9639300" y="13223295"/>
          <a:ext cx="838200" cy="31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71609</xdr:rowOff>
    </xdr:from>
    <xdr:ext cx="534377" cy="259045"/>
    <xdr:sp macro="" textlink="">
      <xdr:nvSpPr>
        <xdr:cNvPr id="412" name="普通建設事業費 （ うち新規整備　）平均値テキスト"/>
        <xdr:cNvSpPr txBox="1"/>
      </xdr:nvSpPr>
      <xdr:spPr>
        <a:xfrm>
          <a:off x="10528300" y="1310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48732</xdr:rowOff>
    </xdr:from>
    <xdr:to>
      <xdr:col>55</xdr:col>
      <xdr:colOff>50800</xdr:colOff>
      <xdr:row>77</xdr:row>
      <xdr:rowOff>150332</xdr:rowOff>
    </xdr:to>
    <xdr:sp macro="" textlink="">
      <xdr:nvSpPr>
        <xdr:cNvPr id="413" name="フローチャート: 判断 412"/>
        <xdr:cNvSpPr/>
      </xdr:nvSpPr>
      <xdr:spPr>
        <a:xfrm>
          <a:off x="10426700" y="132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21645</xdr:rowOff>
    </xdr:from>
    <xdr:to>
      <xdr:col>50</xdr:col>
      <xdr:colOff>114300</xdr:colOff>
      <xdr:row>77</xdr:row>
      <xdr:rowOff>159457</xdr:rowOff>
    </xdr:to>
    <xdr:cxnSp macro="">
      <xdr:nvCxnSpPr>
        <xdr:cNvPr id="414" name="直線コネクタ 413"/>
        <xdr:cNvCxnSpPr/>
      </xdr:nvCxnSpPr>
      <xdr:spPr>
        <a:xfrm flipV="1">
          <a:off x="8750300" y="13223295"/>
          <a:ext cx="889000" cy="13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75543</xdr:rowOff>
    </xdr:from>
    <xdr:to>
      <xdr:col>50</xdr:col>
      <xdr:colOff>165100</xdr:colOff>
      <xdr:row>78</xdr:row>
      <xdr:rowOff>5693</xdr:rowOff>
    </xdr:to>
    <xdr:sp macro="" textlink="">
      <xdr:nvSpPr>
        <xdr:cNvPr id="415" name="フローチャート: 判断 414"/>
        <xdr:cNvSpPr/>
      </xdr:nvSpPr>
      <xdr:spPr>
        <a:xfrm>
          <a:off x="9588500" y="1327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168270</xdr:rowOff>
    </xdr:from>
    <xdr:ext cx="469744" cy="259045"/>
    <xdr:sp macro="" textlink="">
      <xdr:nvSpPr>
        <xdr:cNvPr id="416" name="テキスト ボックス 415"/>
        <xdr:cNvSpPr txBox="1"/>
      </xdr:nvSpPr>
      <xdr:spPr>
        <a:xfrm>
          <a:off x="9404428" y="1336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22167</xdr:rowOff>
    </xdr:from>
    <xdr:to>
      <xdr:col>45</xdr:col>
      <xdr:colOff>177800</xdr:colOff>
      <xdr:row>77</xdr:row>
      <xdr:rowOff>159457</xdr:rowOff>
    </xdr:to>
    <xdr:cxnSp macro="">
      <xdr:nvCxnSpPr>
        <xdr:cNvPr id="417" name="直線コネクタ 416"/>
        <xdr:cNvCxnSpPr/>
      </xdr:nvCxnSpPr>
      <xdr:spPr>
        <a:xfrm>
          <a:off x="7861300" y="12366567"/>
          <a:ext cx="889000" cy="99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152419</xdr:rowOff>
    </xdr:from>
    <xdr:to>
      <xdr:col>46</xdr:col>
      <xdr:colOff>38100</xdr:colOff>
      <xdr:row>76</xdr:row>
      <xdr:rowOff>82569</xdr:rowOff>
    </xdr:to>
    <xdr:sp macro="" textlink="">
      <xdr:nvSpPr>
        <xdr:cNvPr id="418" name="フローチャート: 判断 417"/>
        <xdr:cNvSpPr/>
      </xdr:nvSpPr>
      <xdr:spPr>
        <a:xfrm>
          <a:off x="8699500" y="1301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99095</xdr:rowOff>
    </xdr:from>
    <xdr:ext cx="534377" cy="259045"/>
    <xdr:sp macro="" textlink="">
      <xdr:nvSpPr>
        <xdr:cNvPr id="419" name="テキスト ボックス 418"/>
        <xdr:cNvSpPr txBox="1"/>
      </xdr:nvSpPr>
      <xdr:spPr>
        <a:xfrm>
          <a:off x="8483111" y="1278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39588</xdr:rowOff>
    </xdr:from>
    <xdr:to>
      <xdr:col>41</xdr:col>
      <xdr:colOff>101600</xdr:colOff>
      <xdr:row>75</xdr:row>
      <xdr:rowOff>141188</xdr:rowOff>
    </xdr:to>
    <xdr:sp macro="" textlink="">
      <xdr:nvSpPr>
        <xdr:cNvPr id="420" name="フローチャート: 判断 419"/>
        <xdr:cNvSpPr/>
      </xdr:nvSpPr>
      <xdr:spPr>
        <a:xfrm>
          <a:off x="7810500" y="12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132315</xdr:rowOff>
    </xdr:from>
    <xdr:ext cx="534377" cy="259045"/>
    <xdr:sp macro="" textlink="">
      <xdr:nvSpPr>
        <xdr:cNvPr id="421" name="テキスト ボックス 420"/>
        <xdr:cNvSpPr txBox="1"/>
      </xdr:nvSpPr>
      <xdr:spPr>
        <a:xfrm>
          <a:off x="7594111" y="1299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113099</xdr:rowOff>
    </xdr:from>
    <xdr:to>
      <xdr:col>55</xdr:col>
      <xdr:colOff>50800</xdr:colOff>
      <xdr:row>79</xdr:row>
      <xdr:rowOff>43249</xdr:rowOff>
    </xdr:to>
    <xdr:sp macro="" textlink="">
      <xdr:nvSpPr>
        <xdr:cNvPr id="427" name="楕円 426"/>
        <xdr:cNvSpPr/>
      </xdr:nvSpPr>
      <xdr:spPr>
        <a:xfrm>
          <a:off x="10426700" y="1348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28026</xdr:rowOff>
    </xdr:from>
    <xdr:ext cx="469744" cy="259045"/>
    <xdr:sp macro="" textlink="">
      <xdr:nvSpPr>
        <xdr:cNvPr id="428" name="普通建設事業費 （ うち新規整備　）該当値テキスト"/>
        <xdr:cNvSpPr txBox="1"/>
      </xdr:nvSpPr>
      <xdr:spPr>
        <a:xfrm>
          <a:off x="10528300" y="1340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142295</xdr:rowOff>
    </xdr:from>
    <xdr:to>
      <xdr:col>50</xdr:col>
      <xdr:colOff>165100</xdr:colOff>
      <xdr:row>77</xdr:row>
      <xdr:rowOff>72445</xdr:rowOff>
    </xdr:to>
    <xdr:sp macro="" textlink="">
      <xdr:nvSpPr>
        <xdr:cNvPr id="429" name="楕円 428"/>
        <xdr:cNvSpPr/>
      </xdr:nvSpPr>
      <xdr:spPr>
        <a:xfrm>
          <a:off x="9588500" y="1317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88971</xdr:rowOff>
    </xdr:from>
    <xdr:ext cx="534377" cy="259045"/>
    <xdr:sp macro="" textlink="">
      <xdr:nvSpPr>
        <xdr:cNvPr id="430" name="テキスト ボックス 429"/>
        <xdr:cNvSpPr txBox="1"/>
      </xdr:nvSpPr>
      <xdr:spPr>
        <a:xfrm>
          <a:off x="9372111" y="1294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108657</xdr:rowOff>
    </xdr:from>
    <xdr:to>
      <xdr:col>46</xdr:col>
      <xdr:colOff>38100</xdr:colOff>
      <xdr:row>78</xdr:row>
      <xdr:rowOff>38807</xdr:rowOff>
    </xdr:to>
    <xdr:sp macro="" textlink="">
      <xdr:nvSpPr>
        <xdr:cNvPr id="431" name="楕円 430"/>
        <xdr:cNvSpPr/>
      </xdr:nvSpPr>
      <xdr:spPr>
        <a:xfrm>
          <a:off x="8699500" y="1331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29934</xdr:rowOff>
    </xdr:from>
    <xdr:ext cx="469744" cy="259045"/>
    <xdr:sp macro="" textlink="">
      <xdr:nvSpPr>
        <xdr:cNvPr id="432" name="テキスト ボックス 431"/>
        <xdr:cNvSpPr txBox="1"/>
      </xdr:nvSpPr>
      <xdr:spPr>
        <a:xfrm>
          <a:off x="8515428" y="1340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142817</xdr:rowOff>
    </xdr:from>
    <xdr:to>
      <xdr:col>41</xdr:col>
      <xdr:colOff>101600</xdr:colOff>
      <xdr:row>72</xdr:row>
      <xdr:rowOff>72967</xdr:rowOff>
    </xdr:to>
    <xdr:sp macro="" textlink="">
      <xdr:nvSpPr>
        <xdr:cNvPr id="433" name="楕円 432"/>
        <xdr:cNvSpPr/>
      </xdr:nvSpPr>
      <xdr:spPr>
        <a:xfrm>
          <a:off x="7810500" y="1231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89494</xdr:rowOff>
    </xdr:from>
    <xdr:ext cx="534377" cy="259045"/>
    <xdr:sp macro="" textlink="">
      <xdr:nvSpPr>
        <xdr:cNvPr id="434" name="テキスト ボックス 433"/>
        <xdr:cNvSpPr txBox="1"/>
      </xdr:nvSpPr>
      <xdr:spPr>
        <a:xfrm>
          <a:off x="7594111" y="1209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11367</xdr:rowOff>
    </xdr:from>
    <xdr:to>
      <xdr:col>54</xdr:col>
      <xdr:colOff>189865</xdr:colOff>
      <xdr:row>98</xdr:row>
      <xdr:rowOff>162294</xdr:rowOff>
    </xdr:to>
    <xdr:cxnSp macro="">
      <xdr:nvCxnSpPr>
        <xdr:cNvPr id="458" name="直線コネクタ 457"/>
        <xdr:cNvCxnSpPr/>
      </xdr:nvCxnSpPr>
      <xdr:spPr>
        <a:xfrm flipV="1">
          <a:off x="10475595" y="15613317"/>
          <a:ext cx="1270" cy="1351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166121</xdr:rowOff>
    </xdr:from>
    <xdr:ext cx="469744" cy="259045"/>
    <xdr:sp macro="" textlink="">
      <xdr:nvSpPr>
        <xdr:cNvPr id="459" name="普通建設事業費 （ うち更新整備　）最小値テキスト"/>
        <xdr:cNvSpPr txBox="1"/>
      </xdr:nvSpPr>
      <xdr:spPr>
        <a:xfrm>
          <a:off x="10528300" y="169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162294</xdr:rowOff>
    </xdr:from>
    <xdr:to>
      <xdr:col>55</xdr:col>
      <xdr:colOff>88900</xdr:colOff>
      <xdr:row>98</xdr:row>
      <xdr:rowOff>162294</xdr:rowOff>
    </xdr:to>
    <xdr:cxnSp macro="">
      <xdr:nvCxnSpPr>
        <xdr:cNvPr id="460" name="直線コネクタ 459"/>
        <xdr:cNvCxnSpPr/>
      </xdr:nvCxnSpPr>
      <xdr:spPr>
        <a:xfrm>
          <a:off x="10388600" y="169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129494</xdr:rowOff>
    </xdr:from>
    <xdr:ext cx="599010" cy="259045"/>
    <xdr:sp macro="" textlink="">
      <xdr:nvSpPr>
        <xdr:cNvPr id="461" name="普通建設事業費 （ うち更新整備　）最大値テキスト"/>
        <xdr:cNvSpPr txBox="1"/>
      </xdr:nvSpPr>
      <xdr:spPr>
        <a:xfrm>
          <a:off x="10528300" y="1538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11367</xdr:rowOff>
    </xdr:from>
    <xdr:to>
      <xdr:col>55</xdr:col>
      <xdr:colOff>88900</xdr:colOff>
      <xdr:row>91</xdr:row>
      <xdr:rowOff>11367</xdr:rowOff>
    </xdr:to>
    <xdr:cxnSp macro="">
      <xdr:nvCxnSpPr>
        <xdr:cNvPr id="462" name="直線コネクタ 461"/>
        <xdr:cNvCxnSpPr/>
      </xdr:nvCxnSpPr>
      <xdr:spPr>
        <a:xfrm>
          <a:off x="10388600" y="15613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153391</xdr:rowOff>
    </xdr:from>
    <xdr:to>
      <xdr:col>55</xdr:col>
      <xdr:colOff>0</xdr:colOff>
      <xdr:row>98</xdr:row>
      <xdr:rowOff>35344</xdr:rowOff>
    </xdr:to>
    <xdr:cxnSp macro="">
      <xdr:nvCxnSpPr>
        <xdr:cNvPr id="463" name="直線コネクタ 462"/>
        <xdr:cNvCxnSpPr/>
      </xdr:nvCxnSpPr>
      <xdr:spPr>
        <a:xfrm flipV="1">
          <a:off x="9639300" y="16784041"/>
          <a:ext cx="838200" cy="5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79264</xdr:rowOff>
    </xdr:from>
    <xdr:ext cx="534377" cy="259045"/>
    <xdr:sp macro="" textlink="">
      <xdr:nvSpPr>
        <xdr:cNvPr id="464" name="普通建設事業費 （ うち更新整備　）平均値テキスト"/>
        <xdr:cNvSpPr txBox="1"/>
      </xdr:nvSpPr>
      <xdr:spPr>
        <a:xfrm>
          <a:off x="10528300" y="1653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56387</xdr:rowOff>
    </xdr:from>
    <xdr:to>
      <xdr:col>55</xdr:col>
      <xdr:colOff>50800</xdr:colOff>
      <xdr:row>97</xdr:row>
      <xdr:rowOff>157987</xdr:rowOff>
    </xdr:to>
    <xdr:sp macro="" textlink="">
      <xdr:nvSpPr>
        <xdr:cNvPr id="465" name="フローチャート: 判断 464"/>
        <xdr:cNvSpPr/>
      </xdr:nvSpPr>
      <xdr:spPr>
        <a:xfrm>
          <a:off x="10426700" y="1668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27826</xdr:rowOff>
    </xdr:from>
    <xdr:to>
      <xdr:col>50</xdr:col>
      <xdr:colOff>114300</xdr:colOff>
      <xdr:row>98</xdr:row>
      <xdr:rowOff>35344</xdr:rowOff>
    </xdr:to>
    <xdr:cxnSp macro="">
      <xdr:nvCxnSpPr>
        <xdr:cNvPr id="466" name="直線コネクタ 465"/>
        <xdr:cNvCxnSpPr/>
      </xdr:nvCxnSpPr>
      <xdr:spPr>
        <a:xfrm>
          <a:off x="8750300" y="16829926"/>
          <a:ext cx="889000" cy="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56832</xdr:rowOff>
    </xdr:from>
    <xdr:to>
      <xdr:col>50</xdr:col>
      <xdr:colOff>165100</xdr:colOff>
      <xdr:row>97</xdr:row>
      <xdr:rowOff>158432</xdr:rowOff>
    </xdr:to>
    <xdr:sp macro="" textlink="">
      <xdr:nvSpPr>
        <xdr:cNvPr id="467" name="フローチャート: 判断 466"/>
        <xdr:cNvSpPr/>
      </xdr:nvSpPr>
      <xdr:spPr>
        <a:xfrm>
          <a:off x="95885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3509</xdr:rowOff>
    </xdr:from>
    <xdr:ext cx="534377" cy="259045"/>
    <xdr:sp macro="" textlink="">
      <xdr:nvSpPr>
        <xdr:cNvPr id="468" name="テキスト ボックス 467"/>
        <xdr:cNvSpPr txBox="1"/>
      </xdr:nvSpPr>
      <xdr:spPr>
        <a:xfrm>
          <a:off x="9372111" y="164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27826</xdr:rowOff>
    </xdr:from>
    <xdr:to>
      <xdr:col>45</xdr:col>
      <xdr:colOff>177800</xdr:colOff>
      <xdr:row>98</xdr:row>
      <xdr:rowOff>92011</xdr:rowOff>
    </xdr:to>
    <xdr:cxnSp macro="">
      <xdr:nvCxnSpPr>
        <xdr:cNvPr id="469" name="直線コネクタ 468"/>
        <xdr:cNvCxnSpPr/>
      </xdr:nvCxnSpPr>
      <xdr:spPr>
        <a:xfrm flipV="1">
          <a:off x="7861300" y="16829926"/>
          <a:ext cx="889000" cy="6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98755</xdr:rowOff>
    </xdr:from>
    <xdr:to>
      <xdr:col>46</xdr:col>
      <xdr:colOff>38100</xdr:colOff>
      <xdr:row>98</xdr:row>
      <xdr:rowOff>28905</xdr:rowOff>
    </xdr:to>
    <xdr:sp macro="" textlink="">
      <xdr:nvSpPr>
        <xdr:cNvPr id="470" name="フローチャート: 判断 469"/>
        <xdr:cNvSpPr/>
      </xdr:nvSpPr>
      <xdr:spPr>
        <a:xfrm>
          <a:off x="8699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45432</xdr:rowOff>
    </xdr:from>
    <xdr:ext cx="534377" cy="259045"/>
    <xdr:sp macro="" textlink="">
      <xdr:nvSpPr>
        <xdr:cNvPr id="471" name="テキスト ボックス 470"/>
        <xdr:cNvSpPr txBox="1"/>
      </xdr:nvSpPr>
      <xdr:spPr>
        <a:xfrm>
          <a:off x="8483111" y="1650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65176</xdr:rowOff>
    </xdr:from>
    <xdr:to>
      <xdr:col>41</xdr:col>
      <xdr:colOff>101600</xdr:colOff>
      <xdr:row>97</xdr:row>
      <xdr:rowOff>166776</xdr:rowOff>
    </xdr:to>
    <xdr:sp macro="" textlink="">
      <xdr:nvSpPr>
        <xdr:cNvPr id="472" name="フローチャート: 判断 471"/>
        <xdr:cNvSpPr/>
      </xdr:nvSpPr>
      <xdr:spPr>
        <a:xfrm>
          <a:off x="7810500" y="166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11853</xdr:rowOff>
    </xdr:from>
    <xdr:ext cx="534377" cy="259045"/>
    <xdr:sp macro="" textlink="">
      <xdr:nvSpPr>
        <xdr:cNvPr id="473" name="テキスト ボックス 472"/>
        <xdr:cNvSpPr txBox="1"/>
      </xdr:nvSpPr>
      <xdr:spPr>
        <a:xfrm>
          <a:off x="7594111" y="1647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102591</xdr:rowOff>
    </xdr:from>
    <xdr:to>
      <xdr:col>55</xdr:col>
      <xdr:colOff>50800</xdr:colOff>
      <xdr:row>98</xdr:row>
      <xdr:rowOff>32741</xdr:rowOff>
    </xdr:to>
    <xdr:sp macro="" textlink="">
      <xdr:nvSpPr>
        <xdr:cNvPr id="479" name="楕円 478"/>
        <xdr:cNvSpPr/>
      </xdr:nvSpPr>
      <xdr:spPr>
        <a:xfrm>
          <a:off x="10426700" y="1673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81018</xdr:rowOff>
    </xdr:from>
    <xdr:ext cx="534377" cy="259045"/>
    <xdr:sp macro="" textlink="">
      <xdr:nvSpPr>
        <xdr:cNvPr id="480" name="普通建設事業費 （ うち更新整備　）該当値テキスト"/>
        <xdr:cNvSpPr txBox="1"/>
      </xdr:nvSpPr>
      <xdr:spPr>
        <a:xfrm>
          <a:off x="10528300" y="1671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155994</xdr:rowOff>
    </xdr:from>
    <xdr:to>
      <xdr:col>50</xdr:col>
      <xdr:colOff>165100</xdr:colOff>
      <xdr:row>98</xdr:row>
      <xdr:rowOff>86144</xdr:rowOff>
    </xdr:to>
    <xdr:sp macro="" textlink="">
      <xdr:nvSpPr>
        <xdr:cNvPr id="481" name="楕円 480"/>
        <xdr:cNvSpPr/>
      </xdr:nvSpPr>
      <xdr:spPr>
        <a:xfrm>
          <a:off x="9588500" y="1678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77271</xdr:rowOff>
    </xdr:from>
    <xdr:ext cx="534377" cy="259045"/>
    <xdr:sp macro="" textlink="">
      <xdr:nvSpPr>
        <xdr:cNvPr id="482" name="テキスト ボックス 481"/>
        <xdr:cNvSpPr txBox="1"/>
      </xdr:nvSpPr>
      <xdr:spPr>
        <a:xfrm>
          <a:off x="9372111" y="1687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148476</xdr:rowOff>
    </xdr:from>
    <xdr:to>
      <xdr:col>46</xdr:col>
      <xdr:colOff>38100</xdr:colOff>
      <xdr:row>98</xdr:row>
      <xdr:rowOff>78626</xdr:rowOff>
    </xdr:to>
    <xdr:sp macro="" textlink="">
      <xdr:nvSpPr>
        <xdr:cNvPr id="483" name="楕円 482"/>
        <xdr:cNvSpPr/>
      </xdr:nvSpPr>
      <xdr:spPr>
        <a:xfrm>
          <a:off x="8699500" y="1677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69753</xdr:rowOff>
    </xdr:from>
    <xdr:ext cx="534377" cy="259045"/>
    <xdr:sp macro="" textlink="">
      <xdr:nvSpPr>
        <xdr:cNvPr id="484" name="テキスト ボックス 483"/>
        <xdr:cNvSpPr txBox="1"/>
      </xdr:nvSpPr>
      <xdr:spPr>
        <a:xfrm>
          <a:off x="8483111" y="1687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41211</xdr:rowOff>
    </xdr:from>
    <xdr:to>
      <xdr:col>41</xdr:col>
      <xdr:colOff>101600</xdr:colOff>
      <xdr:row>98</xdr:row>
      <xdr:rowOff>142811</xdr:rowOff>
    </xdr:to>
    <xdr:sp macro="" textlink="">
      <xdr:nvSpPr>
        <xdr:cNvPr id="485" name="楕円 484"/>
        <xdr:cNvSpPr/>
      </xdr:nvSpPr>
      <xdr:spPr>
        <a:xfrm>
          <a:off x="7810500" y="1684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133938</xdr:rowOff>
    </xdr:from>
    <xdr:ext cx="469744" cy="259045"/>
    <xdr:sp macro="" textlink="">
      <xdr:nvSpPr>
        <xdr:cNvPr id="486" name="テキスト ボックス 485"/>
        <xdr:cNvSpPr txBox="1"/>
      </xdr:nvSpPr>
      <xdr:spPr>
        <a:xfrm>
          <a:off x="7626428" y="1693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6" name="テキスト ボックス 505"/>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08" name="テキスト ボックス 507"/>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0" name="テキスト ボックス 509"/>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51199</xdr:rowOff>
    </xdr:from>
    <xdr:to>
      <xdr:col>85</xdr:col>
      <xdr:colOff>126364</xdr:colOff>
      <xdr:row>39</xdr:row>
      <xdr:rowOff>98878</xdr:rowOff>
    </xdr:to>
    <xdr:cxnSp macro="">
      <xdr:nvCxnSpPr>
        <xdr:cNvPr id="512" name="直線コネクタ 511"/>
        <xdr:cNvCxnSpPr/>
      </xdr:nvCxnSpPr>
      <xdr:spPr>
        <a:xfrm flipV="1">
          <a:off x="16317595" y="5194699"/>
          <a:ext cx="1269" cy="1590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169326</xdr:rowOff>
    </xdr:from>
    <xdr:ext cx="469744" cy="259045"/>
    <xdr:sp macro="" textlink="">
      <xdr:nvSpPr>
        <xdr:cNvPr id="515" name="災害復旧事業費最大値テキスト"/>
        <xdr:cNvSpPr txBox="1"/>
      </xdr:nvSpPr>
      <xdr:spPr>
        <a:xfrm>
          <a:off x="16370300" y="496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51199</xdr:rowOff>
    </xdr:from>
    <xdr:to>
      <xdr:col>86</xdr:col>
      <xdr:colOff>25400</xdr:colOff>
      <xdr:row>30</xdr:row>
      <xdr:rowOff>51199</xdr:rowOff>
    </xdr:to>
    <xdr:cxnSp macro="">
      <xdr:nvCxnSpPr>
        <xdr:cNvPr id="516" name="直線コネクタ 515"/>
        <xdr:cNvCxnSpPr/>
      </xdr:nvCxnSpPr>
      <xdr:spPr>
        <a:xfrm>
          <a:off x="16230600" y="519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128597</xdr:rowOff>
    </xdr:from>
    <xdr:to>
      <xdr:col>85</xdr:col>
      <xdr:colOff>127000</xdr:colOff>
      <xdr:row>39</xdr:row>
      <xdr:rowOff>34544</xdr:rowOff>
    </xdr:to>
    <xdr:cxnSp macro="">
      <xdr:nvCxnSpPr>
        <xdr:cNvPr id="517" name="直線コネクタ 516"/>
        <xdr:cNvCxnSpPr/>
      </xdr:nvCxnSpPr>
      <xdr:spPr>
        <a:xfrm flipV="1">
          <a:off x="15481300" y="6643697"/>
          <a:ext cx="838200" cy="7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83365</xdr:rowOff>
    </xdr:from>
    <xdr:ext cx="378565" cy="259045"/>
    <xdr:sp macro="" textlink="">
      <xdr:nvSpPr>
        <xdr:cNvPr id="518" name="災害復旧事業費平均値テキスト"/>
        <xdr:cNvSpPr txBox="1"/>
      </xdr:nvSpPr>
      <xdr:spPr>
        <a:xfrm>
          <a:off x="16370300" y="64270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60489</xdr:rowOff>
    </xdr:from>
    <xdr:to>
      <xdr:col>85</xdr:col>
      <xdr:colOff>177800</xdr:colOff>
      <xdr:row>38</xdr:row>
      <xdr:rowOff>162089</xdr:rowOff>
    </xdr:to>
    <xdr:sp macro="" textlink="">
      <xdr:nvSpPr>
        <xdr:cNvPr id="519" name="フローチャート: 判断 518"/>
        <xdr:cNvSpPr/>
      </xdr:nvSpPr>
      <xdr:spPr>
        <a:xfrm>
          <a:off x="16268700" y="657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144925</xdr:rowOff>
    </xdr:from>
    <xdr:to>
      <xdr:col>81</xdr:col>
      <xdr:colOff>50800</xdr:colOff>
      <xdr:row>39</xdr:row>
      <xdr:rowOff>34544</xdr:rowOff>
    </xdr:to>
    <xdr:cxnSp macro="">
      <xdr:nvCxnSpPr>
        <xdr:cNvPr id="520" name="直線コネクタ 519"/>
        <xdr:cNvCxnSpPr/>
      </xdr:nvCxnSpPr>
      <xdr:spPr>
        <a:xfrm>
          <a:off x="14592300" y="6145675"/>
          <a:ext cx="889000" cy="57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39261</xdr:rowOff>
    </xdr:from>
    <xdr:to>
      <xdr:col>81</xdr:col>
      <xdr:colOff>101600</xdr:colOff>
      <xdr:row>38</xdr:row>
      <xdr:rowOff>140861</xdr:rowOff>
    </xdr:to>
    <xdr:sp macro="" textlink="">
      <xdr:nvSpPr>
        <xdr:cNvPr id="521" name="フローチャート: 判断 520"/>
        <xdr:cNvSpPr/>
      </xdr:nvSpPr>
      <xdr:spPr>
        <a:xfrm>
          <a:off x="15430500" y="65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157388</xdr:rowOff>
    </xdr:from>
    <xdr:ext cx="378565" cy="259045"/>
    <xdr:sp macro="" textlink="">
      <xdr:nvSpPr>
        <xdr:cNvPr id="522" name="テキスト ボックス 521"/>
        <xdr:cNvSpPr txBox="1"/>
      </xdr:nvSpPr>
      <xdr:spPr>
        <a:xfrm>
          <a:off x="15292017" y="6329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144925</xdr:rowOff>
    </xdr:from>
    <xdr:to>
      <xdr:col>76</xdr:col>
      <xdr:colOff>114300</xdr:colOff>
      <xdr:row>38</xdr:row>
      <xdr:rowOff>27033</xdr:rowOff>
    </xdr:to>
    <xdr:cxnSp macro="">
      <xdr:nvCxnSpPr>
        <xdr:cNvPr id="523" name="直線コネクタ 522"/>
        <xdr:cNvCxnSpPr/>
      </xdr:nvCxnSpPr>
      <xdr:spPr>
        <a:xfrm flipV="1">
          <a:off x="13703300" y="6145675"/>
          <a:ext cx="889000" cy="39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63754</xdr:rowOff>
    </xdr:from>
    <xdr:to>
      <xdr:col>76</xdr:col>
      <xdr:colOff>165100</xdr:colOff>
      <xdr:row>38</xdr:row>
      <xdr:rowOff>165354</xdr:rowOff>
    </xdr:to>
    <xdr:sp macro="" textlink="">
      <xdr:nvSpPr>
        <xdr:cNvPr id="524" name="フローチャート: 判断 523"/>
        <xdr:cNvSpPr/>
      </xdr:nvSpPr>
      <xdr:spPr>
        <a:xfrm>
          <a:off x="14541500" y="65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156481</xdr:rowOff>
    </xdr:from>
    <xdr:ext cx="378565" cy="259045"/>
    <xdr:sp macro="" textlink="">
      <xdr:nvSpPr>
        <xdr:cNvPr id="525" name="テキスト ボックス 524"/>
        <xdr:cNvSpPr txBox="1"/>
      </xdr:nvSpPr>
      <xdr:spPr>
        <a:xfrm>
          <a:off x="14403017" y="667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27033</xdr:rowOff>
    </xdr:from>
    <xdr:to>
      <xdr:col>71</xdr:col>
      <xdr:colOff>177800</xdr:colOff>
      <xdr:row>39</xdr:row>
      <xdr:rowOff>55118</xdr:rowOff>
    </xdr:to>
    <xdr:cxnSp macro="">
      <xdr:nvCxnSpPr>
        <xdr:cNvPr id="526" name="直線コネクタ 525"/>
        <xdr:cNvCxnSpPr/>
      </xdr:nvCxnSpPr>
      <xdr:spPr>
        <a:xfrm flipV="1">
          <a:off x="12814300" y="6542133"/>
          <a:ext cx="889000" cy="19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166624</xdr:rowOff>
    </xdr:from>
    <xdr:to>
      <xdr:col>72</xdr:col>
      <xdr:colOff>38100</xdr:colOff>
      <xdr:row>38</xdr:row>
      <xdr:rowOff>96774</xdr:rowOff>
    </xdr:to>
    <xdr:sp macro="" textlink="">
      <xdr:nvSpPr>
        <xdr:cNvPr id="527" name="フローチャート: 判断 526"/>
        <xdr:cNvSpPr/>
      </xdr:nvSpPr>
      <xdr:spPr>
        <a:xfrm>
          <a:off x="13652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87901</xdr:rowOff>
    </xdr:from>
    <xdr:ext cx="378565" cy="259045"/>
    <xdr:sp macro="" textlink="">
      <xdr:nvSpPr>
        <xdr:cNvPr id="528" name="テキスト ボックス 527"/>
        <xdr:cNvSpPr txBox="1"/>
      </xdr:nvSpPr>
      <xdr:spPr>
        <a:xfrm>
          <a:off x="13514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160419</xdr:rowOff>
    </xdr:from>
    <xdr:to>
      <xdr:col>67</xdr:col>
      <xdr:colOff>101600</xdr:colOff>
      <xdr:row>38</xdr:row>
      <xdr:rowOff>90569</xdr:rowOff>
    </xdr:to>
    <xdr:sp macro="" textlink="">
      <xdr:nvSpPr>
        <xdr:cNvPr id="529" name="フローチャート: 判断 528"/>
        <xdr:cNvSpPr/>
      </xdr:nvSpPr>
      <xdr:spPr>
        <a:xfrm>
          <a:off x="12763500" y="650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107096</xdr:rowOff>
    </xdr:from>
    <xdr:ext cx="378565" cy="259045"/>
    <xdr:sp macro="" textlink="">
      <xdr:nvSpPr>
        <xdr:cNvPr id="530" name="テキスト ボックス 529"/>
        <xdr:cNvSpPr txBox="1"/>
      </xdr:nvSpPr>
      <xdr:spPr>
        <a:xfrm>
          <a:off x="12625017" y="627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77797</xdr:rowOff>
    </xdr:from>
    <xdr:to>
      <xdr:col>85</xdr:col>
      <xdr:colOff>177800</xdr:colOff>
      <xdr:row>39</xdr:row>
      <xdr:rowOff>7947</xdr:rowOff>
    </xdr:to>
    <xdr:sp macro="" textlink="">
      <xdr:nvSpPr>
        <xdr:cNvPr id="536" name="楕円 535"/>
        <xdr:cNvSpPr/>
      </xdr:nvSpPr>
      <xdr:spPr>
        <a:xfrm>
          <a:off x="16268700" y="65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56224</xdr:rowOff>
    </xdr:from>
    <xdr:ext cx="378565" cy="259045"/>
    <xdr:sp macro="" textlink="">
      <xdr:nvSpPr>
        <xdr:cNvPr id="537" name="災害復旧事業費該当値テキスト"/>
        <xdr:cNvSpPr txBox="1"/>
      </xdr:nvSpPr>
      <xdr:spPr>
        <a:xfrm>
          <a:off x="16370300" y="6571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155194</xdr:rowOff>
    </xdr:from>
    <xdr:to>
      <xdr:col>81</xdr:col>
      <xdr:colOff>101600</xdr:colOff>
      <xdr:row>39</xdr:row>
      <xdr:rowOff>85344</xdr:rowOff>
    </xdr:to>
    <xdr:sp macro="" textlink="">
      <xdr:nvSpPr>
        <xdr:cNvPr id="538" name="楕円 537"/>
        <xdr:cNvSpPr/>
      </xdr:nvSpPr>
      <xdr:spPr>
        <a:xfrm>
          <a:off x="154305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76471</xdr:rowOff>
    </xdr:from>
    <xdr:ext cx="378565" cy="259045"/>
    <xdr:sp macro="" textlink="">
      <xdr:nvSpPr>
        <xdr:cNvPr id="539" name="テキスト ボックス 538"/>
        <xdr:cNvSpPr txBox="1"/>
      </xdr:nvSpPr>
      <xdr:spPr>
        <a:xfrm>
          <a:off x="15292017" y="6763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94125</xdr:rowOff>
    </xdr:from>
    <xdr:to>
      <xdr:col>76</xdr:col>
      <xdr:colOff>165100</xdr:colOff>
      <xdr:row>36</xdr:row>
      <xdr:rowOff>24275</xdr:rowOff>
    </xdr:to>
    <xdr:sp macro="" textlink="">
      <xdr:nvSpPr>
        <xdr:cNvPr id="540" name="楕円 539"/>
        <xdr:cNvSpPr/>
      </xdr:nvSpPr>
      <xdr:spPr>
        <a:xfrm>
          <a:off x="14541500" y="60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40802</xdr:rowOff>
    </xdr:from>
    <xdr:ext cx="469744" cy="259045"/>
    <xdr:sp macro="" textlink="">
      <xdr:nvSpPr>
        <xdr:cNvPr id="541" name="テキスト ボックス 540"/>
        <xdr:cNvSpPr txBox="1"/>
      </xdr:nvSpPr>
      <xdr:spPr>
        <a:xfrm>
          <a:off x="14357428" y="587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147683</xdr:rowOff>
    </xdr:from>
    <xdr:to>
      <xdr:col>72</xdr:col>
      <xdr:colOff>38100</xdr:colOff>
      <xdr:row>38</xdr:row>
      <xdr:rowOff>77832</xdr:rowOff>
    </xdr:to>
    <xdr:sp macro="" textlink="">
      <xdr:nvSpPr>
        <xdr:cNvPr id="542" name="楕円 541"/>
        <xdr:cNvSpPr/>
      </xdr:nvSpPr>
      <xdr:spPr>
        <a:xfrm>
          <a:off x="13652500" y="64913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94360</xdr:rowOff>
    </xdr:from>
    <xdr:ext cx="378565" cy="259045"/>
    <xdr:sp macro="" textlink="">
      <xdr:nvSpPr>
        <xdr:cNvPr id="543" name="テキスト ボックス 542"/>
        <xdr:cNvSpPr txBox="1"/>
      </xdr:nvSpPr>
      <xdr:spPr>
        <a:xfrm>
          <a:off x="13514017" y="6266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4318</xdr:rowOff>
    </xdr:from>
    <xdr:to>
      <xdr:col>67</xdr:col>
      <xdr:colOff>101600</xdr:colOff>
      <xdr:row>39</xdr:row>
      <xdr:rowOff>105918</xdr:rowOff>
    </xdr:to>
    <xdr:sp macro="" textlink="">
      <xdr:nvSpPr>
        <xdr:cNvPr id="544" name="楕円 543"/>
        <xdr:cNvSpPr/>
      </xdr:nvSpPr>
      <xdr:spPr>
        <a:xfrm>
          <a:off x="12763500" y="66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97045</xdr:rowOff>
    </xdr:from>
    <xdr:ext cx="378565" cy="259045"/>
    <xdr:sp macro="" textlink="">
      <xdr:nvSpPr>
        <xdr:cNvPr id="545" name="テキスト ボックス 544"/>
        <xdr:cNvSpPr txBox="1"/>
      </xdr:nvSpPr>
      <xdr:spPr>
        <a:xfrm>
          <a:off x="12625017" y="6783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36773</xdr:rowOff>
    </xdr:from>
    <xdr:to>
      <xdr:col>85</xdr:col>
      <xdr:colOff>126364</xdr:colOff>
      <xdr:row>77</xdr:row>
      <xdr:rowOff>143339</xdr:rowOff>
    </xdr:to>
    <xdr:cxnSp macro="">
      <xdr:nvCxnSpPr>
        <xdr:cNvPr id="618" name="直線コネクタ 617"/>
        <xdr:cNvCxnSpPr/>
      </xdr:nvCxnSpPr>
      <xdr:spPr>
        <a:xfrm flipV="1">
          <a:off x="16317595" y="12209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147166</xdr:rowOff>
    </xdr:from>
    <xdr:ext cx="534377" cy="259045"/>
    <xdr:sp macro="" textlink="">
      <xdr:nvSpPr>
        <xdr:cNvPr id="619" name="公債費最小値テキスト"/>
        <xdr:cNvSpPr txBox="1"/>
      </xdr:nvSpPr>
      <xdr:spPr>
        <a:xfrm>
          <a:off x="16370300" y="1334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143339</xdr:rowOff>
    </xdr:from>
    <xdr:to>
      <xdr:col>86</xdr:col>
      <xdr:colOff>25400</xdr:colOff>
      <xdr:row>77</xdr:row>
      <xdr:rowOff>143339</xdr:rowOff>
    </xdr:to>
    <xdr:cxnSp macro="">
      <xdr:nvCxnSpPr>
        <xdr:cNvPr id="620" name="直線コネクタ 619"/>
        <xdr:cNvCxnSpPr/>
      </xdr:nvCxnSpPr>
      <xdr:spPr>
        <a:xfrm>
          <a:off x="16230600" y="1334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154900</xdr:rowOff>
    </xdr:from>
    <xdr:ext cx="534377" cy="259045"/>
    <xdr:sp macro="" textlink="">
      <xdr:nvSpPr>
        <xdr:cNvPr id="621" name="公債費最大値テキスト"/>
        <xdr:cNvSpPr txBox="1"/>
      </xdr:nvSpPr>
      <xdr:spPr>
        <a:xfrm>
          <a:off x="16370300" y="1198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36773</xdr:rowOff>
    </xdr:from>
    <xdr:to>
      <xdr:col>86</xdr:col>
      <xdr:colOff>25400</xdr:colOff>
      <xdr:row>71</xdr:row>
      <xdr:rowOff>36773</xdr:rowOff>
    </xdr:to>
    <xdr:cxnSp macro="">
      <xdr:nvCxnSpPr>
        <xdr:cNvPr id="622" name="直線コネクタ 621"/>
        <xdr:cNvCxnSpPr/>
      </xdr:nvCxnSpPr>
      <xdr:spPr>
        <a:xfrm>
          <a:off x="16230600" y="12209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50260</xdr:rowOff>
    </xdr:from>
    <xdr:to>
      <xdr:col>85</xdr:col>
      <xdr:colOff>127000</xdr:colOff>
      <xdr:row>75</xdr:row>
      <xdr:rowOff>61957</xdr:rowOff>
    </xdr:to>
    <xdr:cxnSp macro="">
      <xdr:nvCxnSpPr>
        <xdr:cNvPr id="623" name="直線コネクタ 622"/>
        <xdr:cNvCxnSpPr/>
      </xdr:nvCxnSpPr>
      <xdr:spPr>
        <a:xfrm>
          <a:off x="15481300" y="12909010"/>
          <a:ext cx="8382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19797</xdr:rowOff>
    </xdr:from>
    <xdr:ext cx="534377" cy="259045"/>
    <xdr:sp macro="" textlink="">
      <xdr:nvSpPr>
        <xdr:cNvPr id="624" name="公債費平均値テキスト"/>
        <xdr:cNvSpPr txBox="1"/>
      </xdr:nvSpPr>
      <xdr:spPr>
        <a:xfrm>
          <a:off x="16370300" y="12878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41370</xdr:rowOff>
    </xdr:from>
    <xdr:to>
      <xdr:col>85</xdr:col>
      <xdr:colOff>177800</xdr:colOff>
      <xdr:row>75</xdr:row>
      <xdr:rowOff>142970</xdr:rowOff>
    </xdr:to>
    <xdr:sp macro="" textlink="">
      <xdr:nvSpPr>
        <xdr:cNvPr id="625" name="フローチャート: 判断 624"/>
        <xdr:cNvSpPr/>
      </xdr:nvSpPr>
      <xdr:spPr>
        <a:xfrm>
          <a:off x="162687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9531</xdr:rowOff>
    </xdr:from>
    <xdr:to>
      <xdr:col>81</xdr:col>
      <xdr:colOff>50800</xdr:colOff>
      <xdr:row>75</xdr:row>
      <xdr:rowOff>50260</xdr:rowOff>
    </xdr:to>
    <xdr:cxnSp macro="">
      <xdr:nvCxnSpPr>
        <xdr:cNvPr id="626" name="直線コネクタ 625"/>
        <xdr:cNvCxnSpPr/>
      </xdr:nvCxnSpPr>
      <xdr:spPr>
        <a:xfrm>
          <a:off x="14592300" y="12868281"/>
          <a:ext cx="889000" cy="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15881</xdr:rowOff>
    </xdr:from>
    <xdr:to>
      <xdr:col>81</xdr:col>
      <xdr:colOff>101600</xdr:colOff>
      <xdr:row>75</xdr:row>
      <xdr:rowOff>117481</xdr:rowOff>
    </xdr:to>
    <xdr:sp macro="" textlink="">
      <xdr:nvSpPr>
        <xdr:cNvPr id="627" name="フローチャート: 判断 626"/>
        <xdr:cNvSpPr/>
      </xdr:nvSpPr>
      <xdr:spPr>
        <a:xfrm>
          <a:off x="15430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108608</xdr:rowOff>
    </xdr:from>
    <xdr:ext cx="534377" cy="259045"/>
    <xdr:sp macro="" textlink="">
      <xdr:nvSpPr>
        <xdr:cNvPr id="628" name="テキスト ボックス 627"/>
        <xdr:cNvSpPr txBox="1"/>
      </xdr:nvSpPr>
      <xdr:spPr>
        <a:xfrm>
          <a:off x="15214111" y="129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160731</xdr:rowOff>
    </xdr:from>
    <xdr:to>
      <xdr:col>76</xdr:col>
      <xdr:colOff>114300</xdr:colOff>
      <xdr:row>75</xdr:row>
      <xdr:rowOff>9531</xdr:rowOff>
    </xdr:to>
    <xdr:cxnSp macro="">
      <xdr:nvCxnSpPr>
        <xdr:cNvPr id="629" name="直線コネクタ 628"/>
        <xdr:cNvCxnSpPr/>
      </xdr:nvCxnSpPr>
      <xdr:spPr>
        <a:xfrm>
          <a:off x="13703300" y="12848031"/>
          <a:ext cx="8890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61754</xdr:rowOff>
    </xdr:from>
    <xdr:to>
      <xdr:col>76</xdr:col>
      <xdr:colOff>165100</xdr:colOff>
      <xdr:row>75</xdr:row>
      <xdr:rowOff>163354</xdr:rowOff>
    </xdr:to>
    <xdr:sp macro="" textlink="">
      <xdr:nvSpPr>
        <xdr:cNvPr id="630" name="フローチャート: 判断 629"/>
        <xdr:cNvSpPr/>
      </xdr:nvSpPr>
      <xdr:spPr>
        <a:xfrm>
          <a:off x="14541500" y="129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154481</xdr:rowOff>
    </xdr:from>
    <xdr:ext cx="534377" cy="259045"/>
    <xdr:sp macro="" textlink="">
      <xdr:nvSpPr>
        <xdr:cNvPr id="631" name="テキスト ボックス 630"/>
        <xdr:cNvSpPr txBox="1"/>
      </xdr:nvSpPr>
      <xdr:spPr>
        <a:xfrm>
          <a:off x="14325111" y="130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139605</xdr:rowOff>
    </xdr:from>
    <xdr:to>
      <xdr:col>71</xdr:col>
      <xdr:colOff>177800</xdr:colOff>
      <xdr:row>74</xdr:row>
      <xdr:rowOff>160731</xdr:rowOff>
    </xdr:to>
    <xdr:cxnSp macro="">
      <xdr:nvCxnSpPr>
        <xdr:cNvPr id="632" name="直線コネクタ 631"/>
        <xdr:cNvCxnSpPr/>
      </xdr:nvCxnSpPr>
      <xdr:spPr>
        <a:xfrm>
          <a:off x="12814300" y="12826905"/>
          <a:ext cx="889000" cy="2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116770</xdr:rowOff>
    </xdr:from>
    <xdr:to>
      <xdr:col>72</xdr:col>
      <xdr:colOff>38100</xdr:colOff>
      <xdr:row>75</xdr:row>
      <xdr:rowOff>46920</xdr:rowOff>
    </xdr:to>
    <xdr:sp macro="" textlink="">
      <xdr:nvSpPr>
        <xdr:cNvPr id="633" name="フローチャート: 判断 632"/>
        <xdr:cNvSpPr/>
      </xdr:nvSpPr>
      <xdr:spPr>
        <a:xfrm>
          <a:off x="13652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38047</xdr:rowOff>
    </xdr:from>
    <xdr:ext cx="534377" cy="259045"/>
    <xdr:sp macro="" textlink="">
      <xdr:nvSpPr>
        <xdr:cNvPr id="634" name="テキスト ボックス 633"/>
        <xdr:cNvSpPr txBox="1"/>
      </xdr:nvSpPr>
      <xdr:spPr>
        <a:xfrm>
          <a:off x="13436111" y="128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106255</xdr:rowOff>
    </xdr:from>
    <xdr:to>
      <xdr:col>67</xdr:col>
      <xdr:colOff>101600</xdr:colOff>
      <xdr:row>75</xdr:row>
      <xdr:rowOff>36405</xdr:rowOff>
    </xdr:to>
    <xdr:sp macro="" textlink="">
      <xdr:nvSpPr>
        <xdr:cNvPr id="635" name="フローチャート: 判断 634"/>
        <xdr:cNvSpPr/>
      </xdr:nvSpPr>
      <xdr:spPr>
        <a:xfrm>
          <a:off x="12763500" y="127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27532</xdr:rowOff>
    </xdr:from>
    <xdr:ext cx="534377" cy="259045"/>
    <xdr:sp macro="" textlink="">
      <xdr:nvSpPr>
        <xdr:cNvPr id="636" name="テキスト ボックス 635"/>
        <xdr:cNvSpPr txBox="1"/>
      </xdr:nvSpPr>
      <xdr:spPr>
        <a:xfrm>
          <a:off x="12547111" y="128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11157</xdr:rowOff>
    </xdr:from>
    <xdr:to>
      <xdr:col>85</xdr:col>
      <xdr:colOff>177800</xdr:colOff>
      <xdr:row>75</xdr:row>
      <xdr:rowOff>112757</xdr:rowOff>
    </xdr:to>
    <xdr:sp macro="" textlink="">
      <xdr:nvSpPr>
        <xdr:cNvPr id="642" name="楕円 641"/>
        <xdr:cNvSpPr/>
      </xdr:nvSpPr>
      <xdr:spPr>
        <a:xfrm>
          <a:off x="16268700" y="1286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34034</xdr:rowOff>
    </xdr:from>
    <xdr:ext cx="534377" cy="259045"/>
    <xdr:sp macro="" textlink="">
      <xdr:nvSpPr>
        <xdr:cNvPr id="643" name="公債費該当値テキスト"/>
        <xdr:cNvSpPr txBox="1"/>
      </xdr:nvSpPr>
      <xdr:spPr>
        <a:xfrm>
          <a:off x="16370300" y="1272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170910</xdr:rowOff>
    </xdr:from>
    <xdr:to>
      <xdr:col>81</xdr:col>
      <xdr:colOff>101600</xdr:colOff>
      <xdr:row>75</xdr:row>
      <xdr:rowOff>101060</xdr:rowOff>
    </xdr:to>
    <xdr:sp macro="" textlink="">
      <xdr:nvSpPr>
        <xdr:cNvPr id="644" name="楕円 643"/>
        <xdr:cNvSpPr/>
      </xdr:nvSpPr>
      <xdr:spPr>
        <a:xfrm>
          <a:off x="15430500" y="1285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117587</xdr:rowOff>
    </xdr:from>
    <xdr:ext cx="534377" cy="259045"/>
    <xdr:sp macro="" textlink="">
      <xdr:nvSpPr>
        <xdr:cNvPr id="645" name="テキスト ボックス 644"/>
        <xdr:cNvSpPr txBox="1"/>
      </xdr:nvSpPr>
      <xdr:spPr>
        <a:xfrm>
          <a:off x="15214111" y="1263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130181</xdr:rowOff>
    </xdr:from>
    <xdr:to>
      <xdr:col>76</xdr:col>
      <xdr:colOff>165100</xdr:colOff>
      <xdr:row>75</xdr:row>
      <xdr:rowOff>60331</xdr:rowOff>
    </xdr:to>
    <xdr:sp macro="" textlink="">
      <xdr:nvSpPr>
        <xdr:cNvPr id="646" name="楕円 645"/>
        <xdr:cNvSpPr/>
      </xdr:nvSpPr>
      <xdr:spPr>
        <a:xfrm>
          <a:off x="14541500" y="1281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76858</xdr:rowOff>
    </xdr:from>
    <xdr:ext cx="534377" cy="259045"/>
    <xdr:sp macro="" textlink="">
      <xdr:nvSpPr>
        <xdr:cNvPr id="647" name="テキスト ボックス 646"/>
        <xdr:cNvSpPr txBox="1"/>
      </xdr:nvSpPr>
      <xdr:spPr>
        <a:xfrm>
          <a:off x="14325111" y="1259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109931</xdr:rowOff>
    </xdr:from>
    <xdr:to>
      <xdr:col>72</xdr:col>
      <xdr:colOff>38100</xdr:colOff>
      <xdr:row>75</xdr:row>
      <xdr:rowOff>40081</xdr:rowOff>
    </xdr:to>
    <xdr:sp macro="" textlink="">
      <xdr:nvSpPr>
        <xdr:cNvPr id="648" name="楕円 647"/>
        <xdr:cNvSpPr/>
      </xdr:nvSpPr>
      <xdr:spPr>
        <a:xfrm>
          <a:off x="13652500" y="1279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56608</xdr:rowOff>
    </xdr:from>
    <xdr:ext cx="534377" cy="259045"/>
    <xdr:sp macro="" textlink="">
      <xdr:nvSpPr>
        <xdr:cNvPr id="649" name="テキスト ボックス 648"/>
        <xdr:cNvSpPr txBox="1"/>
      </xdr:nvSpPr>
      <xdr:spPr>
        <a:xfrm>
          <a:off x="13436111" y="1257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88805</xdr:rowOff>
    </xdr:from>
    <xdr:to>
      <xdr:col>67</xdr:col>
      <xdr:colOff>101600</xdr:colOff>
      <xdr:row>75</xdr:row>
      <xdr:rowOff>18955</xdr:rowOff>
    </xdr:to>
    <xdr:sp macro="" textlink="">
      <xdr:nvSpPr>
        <xdr:cNvPr id="650" name="楕円 649"/>
        <xdr:cNvSpPr/>
      </xdr:nvSpPr>
      <xdr:spPr>
        <a:xfrm>
          <a:off x="12763500" y="127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35482</xdr:rowOff>
    </xdr:from>
    <xdr:ext cx="534377" cy="259045"/>
    <xdr:sp macro="" textlink="">
      <xdr:nvSpPr>
        <xdr:cNvPr id="651" name="テキスト ボックス 650"/>
        <xdr:cNvSpPr txBox="1"/>
      </xdr:nvSpPr>
      <xdr:spPr>
        <a:xfrm>
          <a:off x="12547111" y="1255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127736</xdr:rowOff>
    </xdr:from>
    <xdr:to>
      <xdr:col>85</xdr:col>
      <xdr:colOff>126364</xdr:colOff>
      <xdr:row>99</xdr:row>
      <xdr:rowOff>41539</xdr:rowOff>
    </xdr:to>
    <xdr:cxnSp macro="">
      <xdr:nvCxnSpPr>
        <xdr:cNvPr id="675" name="直線コネクタ 674"/>
        <xdr:cNvCxnSpPr/>
      </xdr:nvCxnSpPr>
      <xdr:spPr>
        <a:xfrm flipV="1">
          <a:off x="16317595" y="15729686"/>
          <a:ext cx="1269" cy="128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45366</xdr:rowOff>
    </xdr:from>
    <xdr:ext cx="378565" cy="259045"/>
    <xdr:sp macro="" textlink="">
      <xdr:nvSpPr>
        <xdr:cNvPr id="676" name="積立金最小値テキスト"/>
        <xdr:cNvSpPr txBox="1"/>
      </xdr:nvSpPr>
      <xdr:spPr>
        <a:xfrm>
          <a:off x="16370300" y="1701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41539</xdr:rowOff>
    </xdr:from>
    <xdr:to>
      <xdr:col>86</xdr:col>
      <xdr:colOff>25400</xdr:colOff>
      <xdr:row>99</xdr:row>
      <xdr:rowOff>41539</xdr:rowOff>
    </xdr:to>
    <xdr:cxnSp macro="">
      <xdr:nvCxnSpPr>
        <xdr:cNvPr id="677" name="直線コネクタ 676"/>
        <xdr:cNvCxnSpPr/>
      </xdr:nvCxnSpPr>
      <xdr:spPr>
        <a:xfrm>
          <a:off x="16230600" y="170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74413</xdr:rowOff>
    </xdr:from>
    <xdr:ext cx="599010" cy="259045"/>
    <xdr:sp macro="" textlink="">
      <xdr:nvSpPr>
        <xdr:cNvPr id="678" name="積立金最大値テキスト"/>
        <xdr:cNvSpPr txBox="1"/>
      </xdr:nvSpPr>
      <xdr:spPr>
        <a:xfrm>
          <a:off x="16370300" y="1550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127736</xdr:rowOff>
    </xdr:from>
    <xdr:to>
      <xdr:col>86</xdr:col>
      <xdr:colOff>25400</xdr:colOff>
      <xdr:row>91</xdr:row>
      <xdr:rowOff>127736</xdr:rowOff>
    </xdr:to>
    <xdr:cxnSp macro="">
      <xdr:nvCxnSpPr>
        <xdr:cNvPr id="679" name="直線コネクタ 678"/>
        <xdr:cNvCxnSpPr/>
      </xdr:nvCxnSpPr>
      <xdr:spPr>
        <a:xfrm>
          <a:off x="16230600" y="1572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4583</xdr:rowOff>
    </xdr:from>
    <xdr:to>
      <xdr:col>85</xdr:col>
      <xdr:colOff>127000</xdr:colOff>
      <xdr:row>99</xdr:row>
      <xdr:rowOff>11212</xdr:rowOff>
    </xdr:to>
    <xdr:cxnSp macro="">
      <xdr:nvCxnSpPr>
        <xdr:cNvPr id="680" name="直線コネクタ 679"/>
        <xdr:cNvCxnSpPr/>
      </xdr:nvCxnSpPr>
      <xdr:spPr>
        <a:xfrm>
          <a:off x="15481300" y="16978133"/>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86517</xdr:rowOff>
    </xdr:from>
    <xdr:ext cx="534377" cy="259045"/>
    <xdr:sp macro="" textlink="">
      <xdr:nvSpPr>
        <xdr:cNvPr id="681" name="積立金平均値テキスト"/>
        <xdr:cNvSpPr txBox="1"/>
      </xdr:nvSpPr>
      <xdr:spPr>
        <a:xfrm>
          <a:off x="16370300" y="16717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63640</xdr:rowOff>
    </xdr:from>
    <xdr:to>
      <xdr:col>85</xdr:col>
      <xdr:colOff>177800</xdr:colOff>
      <xdr:row>98</xdr:row>
      <xdr:rowOff>165240</xdr:rowOff>
    </xdr:to>
    <xdr:sp macro="" textlink="">
      <xdr:nvSpPr>
        <xdr:cNvPr id="682" name="フローチャート: 判断 681"/>
        <xdr:cNvSpPr/>
      </xdr:nvSpPr>
      <xdr:spPr>
        <a:xfrm>
          <a:off x="162687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4583</xdr:rowOff>
    </xdr:from>
    <xdr:to>
      <xdr:col>81</xdr:col>
      <xdr:colOff>50800</xdr:colOff>
      <xdr:row>99</xdr:row>
      <xdr:rowOff>6990</xdr:rowOff>
    </xdr:to>
    <xdr:cxnSp macro="">
      <xdr:nvCxnSpPr>
        <xdr:cNvPr id="683" name="直線コネクタ 682"/>
        <xdr:cNvCxnSpPr/>
      </xdr:nvCxnSpPr>
      <xdr:spPr>
        <a:xfrm flipV="1">
          <a:off x="14592300" y="16978133"/>
          <a:ext cx="889000" cy="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90500</xdr:rowOff>
    </xdr:from>
    <xdr:to>
      <xdr:col>81</xdr:col>
      <xdr:colOff>101600</xdr:colOff>
      <xdr:row>99</xdr:row>
      <xdr:rowOff>20650</xdr:rowOff>
    </xdr:to>
    <xdr:sp macro="" textlink="">
      <xdr:nvSpPr>
        <xdr:cNvPr id="684" name="フローチャート: 判断 683"/>
        <xdr:cNvSpPr/>
      </xdr:nvSpPr>
      <xdr:spPr>
        <a:xfrm>
          <a:off x="15430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37177</xdr:rowOff>
    </xdr:from>
    <xdr:ext cx="469744" cy="259045"/>
    <xdr:sp macro="" textlink="">
      <xdr:nvSpPr>
        <xdr:cNvPr id="685" name="テキスト ボックス 684"/>
        <xdr:cNvSpPr txBox="1"/>
      </xdr:nvSpPr>
      <xdr:spPr>
        <a:xfrm>
          <a:off x="15246428" y="166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167025</xdr:rowOff>
    </xdr:from>
    <xdr:to>
      <xdr:col>76</xdr:col>
      <xdr:colOff>114300</xdr:colOff>
      <xdr:row>99</xdr:row>
      <xdr:rowOff>6990</xdr:rowOff>
    </xdr:to>
    <xdr:cxnSp macro="">
      <xdr:nvCxnSpPr>
        <xdr:cNvPr id="686" name="直線コネクタ 685"/>
        <xdr:cNvCxnSpPr/>
      </xdr:nvCxnSpPr>
      <xdr:spPr>
        <a:xfrm>
          <a:off x="13703300" y="16969125"/>
          <a:ext cx="889000" cy="1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75747</xdr:rowOff>
    </xdr:from>
    <xdr:to>
      <xdr:col>76</xdr:col>
      <xdr:colOff>165100</xdr:colOff>
      <xdr:row>99</xdr:row>
      <xdr:rowOff>5897</xdr:rowOff>
    </xdr:to>
    <xdr:sp macro="" textlink="">
      <xdr:nvSpPr>
        <xdr:cNvPr id="687" name="フローチャート: 判断 686"/>
        <xdr:cNvSpPr/>
      </xdr:nvSpPr>
      <xdr:spPr>
        <a:xfrm>
          <a:off x="14541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22424</xdr:rowOff>
    </xdr:from>
    <xdr:ext cx="534377" cy="259045"/>
    <xdr:sp macro="" textlink="">
      <xdr:nvSpPr>
        <xdr:cNvPr id="688" name="テキスト ボックス 687"/>
        <xdr:cNvSpPr txBox="1"/>
      </xdr:nvSpPr>
      <xdr:spPr>
        <a:xfrm>
          <a:off x="14325111" y="1665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167025</xdr:rowOff>
    </xdr:from>
    <xdr:to>
      <xdr:col>71</xdr:col>
      <xdr:colOff>177800</xdr:colOff>
      <xdr:row>99</xdr:row>
      <xdr:rowOff>14061</xdr:rowOff>
    </xdr:to>
    <xdr:cxnSp macro="">
      <xdr:nvCxnSpPr>
        <xdr:cNvPr id="689" name="直線コネクタ 688"/>
        <xdr:cNvCxnSpPr/>
      </xdr:nvCxnSpPr>
      <xdr:spPr>
        <a:xfrm flipV="1">
          <a:off x="12814300" y="16969125"/>
          <a:ext cx="889000" cy="1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87726</xdr:rowOff>
    </xdr:from>
    <xdr:to>
      <xdr:col>72</xdr:col>
      <xdr:colOff>38100</xdr:colOff>
      <xdr:row>99</xdr:row>
      <xdr:rowOff>17876</xdr:rowOff>
    </xdr:to>
    <xdr:sp macro="" textlink="">
      <xdr:nvSpPr>
        <xdr:cNvPr id="690" name="フローチャート: 判断 689"/>
        <xdr:cNvSpPr/>
      </xdr:nvSpPr>
      <xdr:spPr>
        <a:xfrm>
          <a:off x="13652500" y="168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34403</xdr:rowOff>
    </xdr:from>
    <xdr:ext cx="534377" cy="259045"/>
    <xdr:sp macro="" textlink="">
      <xdr:nvSpPr>
        <xdr:cNvPr id="691" name="テキスト ボックス 690"/>
        <xdr:cNvSpPr txBox="1"/>
      </xdr:nvSpPr>
      <xdr:spPr>
        <a:xfrm>
          <a:off x="13436111" y="1666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70391</xdr:rowOff>
    </xdr:from>
    <xdr:to>
      <xdr:col>67</xdr:col>
      <xdr:colOff>101600</xdr:colOff>
      <xdr:row>99</xdr:row>
      <xdr:rowOff>541</xdr:rowOff>
    </xdr:to>
    <xdr:sp macro="" textlink="">
      <xdr:nvSpPr>
        <xdr:cNvPr id="692" name="フローチャート: 判断 691"/>
        <xdr:cNvSpPr/>
      </xdr:nvSpPr>
      <xdr:spPr>
        <a:xfrm>
          <a:off x="12763500" y="168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17068</xdr:rowOff>
    </xdr:from>
    <xdr:ext cx="534377" cy="259045"/>
    <xdr:sp macro="" textlink="">
      <xdr:nvSpPr>
        <xdr:cNvPr id="693" name="テキスト ボックス 692"/>
        <xdr:cNvSpPr txBox="1"/>
      </xdr:nvSpPr>
      <xdr:spPr>
        <a:xfrm>
          <a:off x="12547111" y="166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131862</xdr:rowOff>
    </xdr:from>
    <xdr:to>
      <xdr:col>85</xdr:col>
      <xdr:colOff>177800</xdr:colOff>
      <xdr:row>99</xdr:row>
      <xdr:rowOff>62012</xdr:rowOff>
    </xdr:to>
    <xdr:sp macro="" textlink="">
      <xdr:nvSpPr>
        <xdr:cNvPr id="699" name="楕円 698"/>
        <xdr:cNvSpPr/>
      </xdr:nvSpPr>
      <xdr:spPr>
        <a:xfrm>
          <a:off x="16268700" y="1693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46789</xdr:rowOff>
    </xdr:from>
    <xdr:ext cx="469744" cy="259045"/>
    <xdr:sp macro="" textlink="">
      <xdr:nvSpPr>
        <xdr:cNvPr id="700" name="積立金該当値テキスト"/>
        <xdr:cNvSpPr txBox="1"/>
      </xdr:nvSpPr>
      <xdr:spPr>
        <a:xfrm>
          <a:off x="16370300" y="1684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125233</xdr:rowOff>
    </xdr:from>
    <xdr:to>
      <xdr:col>81</xdr:col>
      <xdr:colOff>101600</xdr:colOff>
      <xdr:row>99</xdr:row>
      <xdr:rowOff>55383</xdr:rowOff>
    </xdr:to>
    <xdr:sp macro="" textlink="">
      <xdr:nvSpPr>
        <xdr:cNvPr id="701" name="楕円 700"/>
        <xdr:cNvSpPr/>
      </xdr:nvSpPr>
      <xdr:spPr>
        <a:xfrm>
          <a:off x="15430500" y="1692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46510</xdr:rowOff>
    </xdr:from>
    <xdr:ext cx="469744" cy="259045"/>
    <xdr:sp macro="" textlink="">
      <xdr:nvSpPr>
        <xdr:cNvPr id="702" name="テキスト ボックス 701"/>
        <xdr:cNvSpPr txBox="1"/>
      </xdr:nvSpPr>
      <xdr:spPr>
        <a:xfrm>
          <a:off x="15246428" y="1702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127640</xdr:rowOff>
    </xdr:from>
    <xdr:to>
      <xdr:col>76</xdr:col>
      <xdr:colOff>165100</xdr:colOff>
      <xdr:row>99</xdr:row>
      <xdr:rowOff>57790</xdr:rowOff>
    </xdr:to>
    <xdr:sp macro="" textlink="">
      <xdr:nvSpPr>
        <xdr:cNvPr id="703" name="楕円 702"/>
        <xdr:cNvSpPr/>
      </xdr:nvSpPr>
      <xdr:spPr>
        <a:xfrm>
          <a:off x="14541500" y="1692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48917</xdr:rowOff>
    </xdr:from>
    <xdr:ext cx="469744" cy="259045"/>
    <xdr:sp macro="" textlink="">
      <xdr:nvSpPr>
        <xdr:cNvPr id="704" name="テキスト ボックス 703"/>
        <xdr:cNvSpPr txBox="1"/>
      </xdr:nvSpPr>
      <xdr:spPr>
        <a:xfrm>
          <a:off x="14357428" y="1702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116225</xdr:rowOff>
    </xdr:from>
    <xdr:to>
      <xdr:col>72</xdr:col>
      <xdr:colOff>38100</xdr:colOff>
      <xdr:row>99</xdr:row>
      <xdr:rowOff>46375</xdr:rowOff>
    </xdr:to>
    <xdr:sp macro="" textlink="">
      <xdr:nvSpPr>
        <xdr:cNvPr id="705" name="楕円 704"/>
        <xdr:cNvSpPr/>
      </xdr:nvSpPr>
      <xdr:spPr>
        <a:xfrm>
          <a:off x="13652500" y="1691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37502</xdr:rowOff>
    </xdr:from>
    <xdr:ext cx="469744" cy="259045"/>
    <xdr:sp macro="" textlink="">
      <xdr:nvSpPr>
        <xdr:cNvPr id="706" name="テキスト ボックス 705"/>
        <xdr:cNvSpPr txBox="1"/>
      </xdr:nvSpPr>
      <xdr:spPr>
        <a:xfrm>
          <a:off x="13468428" y="1701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134711</xdr:rowOff>
    </xdr:from>
    <xdr:to>
      <xdr:col>67</xdr:col>
      <xdr:colOff>101600</xdr:colOff>
      <xdr:row>99</xdr:row>
      <xdr:rowOff>64861</xdr:rowOff>
    </xdr:to>
    <xdr:sp macro="" textlink="">
      <xdr:nvSpPr>
        <xdr:cNvPr id="707" name="楕円 706"/>
        <xdr:cNvSpPr/>
      </xdr:nvSpPr>
      <xdr:spPr>
        <a:xfrm>
          <a:off x="12763500" y="1693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55988</xdr:rowOff>
    </xdr:from>
    <xdr:ext cx="469744" cy="259045"/>
    <xdr:sp macro="" textlink="">
      <xdr:nvSpPr>
        <xdr:cNvPr id="708" name="テキスト ボックス 707"/>
        <xdr:cNvSpPr txBox="1"/>
      </xdr:nvSpPr>
      <xdr:spPr>
        <a:xfrm>
          <a:off x="12579428" y="1702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34" name="直線コネクタ 733"/>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37"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38" name="直線コネクタ 737"/>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148571</xdr:rowOff>
    </xdr:from>
    <xdr:ext cx="378565" cy="259045"/>
    <xdr:sp macro="" textlink="">
      <xdr:nvSpPr>
        <xdr:cNvPr id="740" name="投資及び出資金平均値テキスト"/>
        <xdr:cNvSpPr txBox="1"/>
      </xdr:nvSpPr>
      <xdr:spPr>
        <a:xfrm>
          <a:off x="22212300" y="6492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125694</xdr:rowOff>
    </xdr:from>
    <xdr:to>
      <xdr:col>116</xdr:col>
      <xdr:colOff>114300</xdr:colOff>
      <xdr:row>39</xdr:row>
      <xdr:rowOff>55844</xdr:rowOff>
    </xdr:to>
    <xdr:sp macro="" textlink="">
      <xdr:nvSpPr>
        <xdr:cNvPr id="741" name="フローチャート: 判断 740"/>
        <xdr:cNvSpPr/>
      </xdr:nvSpPr>
      <xdr:spPr>
        <a:xfrm>
          <a:off x="22110700" y="664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151711</xdr:rowOff>
    </xdr:from>
    <xdr:to>
      <xdr:col>112</xdr:col>
      <xdr:colOff>38100</xdr:colOff>
      <xdr:row>39</xdr:row>
      <xdr:rowOff>81861</xdr:rowOff>
    </xdr:to>
    <xdr:sp macro="" textlink="">
      <xdr:nvSpPr>
        <xdr:cNvPr id="743" name="フローチャート: 判断 742"/>
        <xdr:cNvSpPr/>
      </xdr:nvSpPr>
      <xdr:spPr>
        <a:xfrm>
          <a:off x="21272500" y="666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98388</xdr:rowOff>
    </xdr:from>
    <xdr:ext cx="378565" cy="259045"/>
    <xdr:sp macro="" textlink="">
      <xdr:nvSpPr>
        <xdr:cNvPr id="744" name="テキスト ボックス 743"/>
        <xdr:cNvSpPr txBox="1"/>
      </xdr:nvSpPr>
      <xdr:spPr>
        <a:xfrm>
          <a:off x="21134017" y="6442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136471</xdr:rowOff>
    </xdr:from>
    <xdr:to>
      <xdr:col>107</xdr:col>
      <xdr:colOff>101600</xdr:colOff>
      <xdr:row>39</xdr:row>
      <xdr:rowOff>66621</xdr:rowOff>
    </xdr:to>
    <xdr:sp macro="" textlink="">
      <xdr:nvSpPr>
        <xdr:cNvPr id="746" name="フローチャート: 判断 745"/>
        <xdr:cNvSpPr/>
      </xdr:nvSpPr>
      <xdr:spPr>
        <a:xfrm>
          <a:off x="20383500" y="665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83148</xdr:rowOff>
    </xdr:from>
    <xdr:ext cx="378565" cy="259045"/>
    <xdr:sp macro="" textlink="">
      <xdr:nvSpPr>
        <xdr:cNvPr id="747" name="テキスト ボックス 746"/>
        <xdr:cNvSpPr txBox="1"/>
      </xdr:nvSpPr>
      <xdr:spPr>
        <a:xfrm>
          <a:off x="20245017" y="6426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106535</xdr:rowOff>
    </xdr:from>
    <xdr:to>
      <xdr:col>102</xdr:col>
      <xdr:colOff>165100</xdr:colOff>
      <xdr:row>39</xdr:row>
      <xdr:rowOff>36685</xdr:rowOff>
    </xdr:to>
    <xdr:sp macro="" textlink="">
      <xdr:nvSpPr>
        <xdr:cNvPr id="749" name="フローチャート: 判断 748"/>
        <xdr:cNvSpPr/>
      </xdr:nvSpPr>
      <xdr:spPr>
        <a:xfrm>
          <a:off x="19494500" y="662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53212</xdr:rowOff>
    </xdr:from>
    <xdr:ext cx="469744" cy="259045"/>
    <xdr:sp macro="" textlink="">
      <xdr:nvSpPr>
        <xdr:cNvPr id="750" name="テキスト ボックス 749"/>
        <xdr:cNvSpPr txBox="1"/>
      </xdr:nvSpPr>
      <xdr:spPr>
        <a:xfrm>
          <a:off x="19310428" y="639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56678</xdr:rowOff>
    </xdr:from>
    <xdr:to>
      <xdr:col>98</xdr:col>
      <xdr:colOff>38100</xdr:colOff>
      <xdr:row>38</xdr:row>
      <xdr:rowOff>158278</xdr:rowOff>
    </xdr:to>
    <xdr:sp macro="" textlink="">
      <xdr:nvSpPr>
        <xdr:cNvPr id="751" name="フローチャート: 判断 750"/>
        <xdr:cNvSpPr/>
      </xdr:nvSpPr>
      <xdr:spPr>
        <a:xfrm>
          <a:off x="18605500" y="65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3355</xdr:rowOff>
    </xdr:from>
    <xdr:ext cx="469744" cy="259045"/>
    <xdr:sp macro="" textlink="">
      <xdr:nvSpPr>
        <xdr:cNvPr id="752" name="テキスト ボックス 751"/>
        <xdr:cNvSpPr txBox="1"/>
      </xdr:nvSpPr>
      <xdr:spPr>
        <a:xfrm>
          <a:off x="18421428" y="63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1" name="テキスト ボックス 780"/>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3" name="テキスト ボックス 782"/>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5" name="テキスト ボックス 784"/>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136989</xdr:rowOff>
    </xdr:from>
    <xdr:to>
      <xdr:col>116</xdr:col>
      <xdr:colOff>62864</xdr:colOff>
      <xdr:row>59</xdr:row>
      <xdr:rowOff>98878</xdr:rowOff>
    </xdr:to>
    <xdr:cxnSp macro="">
      <xdr:nvCxnSpPr>
        <xdr:cNvPr id="793" name="直線コネクタ 792"/>
        <xdr:cNvCxnSpPr/>
      </xdr:nvCxnSpPr>
      <xdr:spPr>
        <a:xfrm flipV="1">
          <a:off x="22159595" y="8709489"/>
          <a:ext cx="1269" cy="150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4"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5" name="直線コネクタ 79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83666</xdr:rowOff>
    </xdr:from>
    <xdr:ext cx="534377" cy="259045"/>
    <xdr:sp macro="" textlink="">
      <xdr:nvSpPr>
        <xdr:cNvPr id="796" name="貸付金最大値テキスト"/>
        <xdr:cNvSpPr txBox="1"/>
      </xdr:nvSpPr>
      <xdr:spPr>
        <a:xfrm>
          <a:off x="22212300" y="848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136989</xdr:rowOff>
    </xdr:from>
    <xdr:to>
      <xdr:col>116</xdr:col>
      <xdr:colOff>152400</xdr:colOff>
      <xdr:row>50</xdr:row>
      <xdr:rowOff>136989</xdr:rowOff>
    </xdr:to>
    <xdr:cxnSp macro="">
      <xdr:nvCxnSpPr>
        <xdr:cNvPr id="797" name="直線コネクタ 796"/>
        <xdr:cNvCxnSpPr/>
      </xdr:nvCxnSpPr>
      <xdr:spPr>
        <a:xfrm>
          <a:off x="22072600" y="87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10835</xdr:rowOff>
    </xdr:from>
    <xdr:to>
      <xdr:col>116</xdr:col>
      <xdr:colOff>63500</xdr:colOff>
      <xdr:row>59</xdr:row>
      <xdr:rowOff>12566</xdr:rowOff>
    </xdr:to>
    <xdr:cxnSp macro="">
      <xdr:nvCxnSpPr>
        <xdr:cNvPr id="798" name="直線コネクタ 797"/>
        <xdr:cNvCxnSpPr/>
      </xdr:nvCxnSpPr>
      <xdr:spPr>
        <a:xfrm>
          <a:off x="21323300" y="10126385"/>
          <a:ext cx="8382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109230</xdr:rowOff>
    </xdr:from>
    <xdr:ext cx="469744" cy="259045"/>
    <xdr:sp macro="" textlink="">
      <xdr:nvSpPr>
        <xdr:cNvPr id="799" name="貸付金平均値テキスト"/>
        <xdr:cNvSpPr txBox="1"/>
      </xdr:nvSpPr>
      <xdr:spPr>
        <a:xfrm>
          <a:off x="22212300" y="9881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86353</xdr:rowOff>
    </xdr:from>
    <xdr:to>
      <xdr:col>116</xdr:col>
      <xdr:colOff>114300</xdr:colOff>
      <xdr:row>59</xdr:row>
      <xdr:rowOff>16503</xdr:rowOff>
    </xdr:to>
    <xdr:sp macro="" textlink="">
      <xdr:nvSpPr>
        <xdr:cNvPr id="800" name="フローチャート: 判断 799"/>
        <xdr:cNvSpPr/>
      </xdr:nvSpPr>
      <xdr:spPr>
        <a:xfrm>
          <a:off x="221107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170104</xdr:rowOff>
    </xdr:from>
    <xdr:to>
      <xdr:col>111</xdr:col>
      <xdr:colOff>177800</xdr:colOff>
      <xdr:row>59</xdr:row>
      <xdr:rowOff>10835</xdr:rowOff>
    </xdr:to>
    <xdr:cxnSp macro="">
      <xdr:nvCxnSpPr>
        <xdr:cNvPr id="801" name="直線コネクタ 800"/>
        <xdr:cNvCxnSpPr/>
      </xdr:nvCxnSpPr>
      <xdr:spPr>
        <a:xfrm>
          <a:off x="20434300" y="10114204"/>
          <a:ext cx="8890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92101</xdr:rowOff>
    </xdr:from>
    <xdr:to>
      <xdr:col>112</xdr:col>
      <xdr:colOff>38100</xdr:colOff>
      <xdr:row>59</xdr:row>
      <xdr:rowOff>22251</xdr:rowOff>
    </xdr:to>
    <xdr:sp macro="" textlink="">
      <xdr:nvSpPr>
        <xdr:cNvPr id="802" name="フローチャート: 判断 801"/>
        <xdr:cNvSpPr/>
      </xdr:nvSpPr>
      <xdr:spPr>
        <a:xfrm>
          <a:off x="21272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38778</xdr:rowOff>
    </xdr:from>
    <xdr:ext cx="469744" cy="259045"/>
    <xdr:sp macro="" textlink="">
      <xdr:nvSpPr>
        <xdr:cNvPr id="803" name="テキスト ボックス 802"/>
        <xdr:cNvSpPr txBox="1"/>
      </xdr:nvSpPr>
      <xdr:spPr>
        <a:xfrm>
          <a:off x="21088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170104</xdr:rowOff>
    </xdr:from>
    <xdr:to>
      <xdr:col>107</xdr:col>
      <xdr:colOff>50800</xdr:colOff>
      <xdr:row>59</xdr:row>
      <xdr:rowOff>12631</xdr:rowOff>
    </xdr:to>
    <xdr:cxnSp macro="">
      <xdr:nvCxnSpPr>
        <xdr:cNvPr id="804" name="直線コネクタ 803"/>
        <xdr:cNvCxnSpPr/>
      </xdr:nvCxnSpPr>
      <xdr:spPr>
        <a:xfrm flipV="1">
          <a:off x="19545300" y="10114204"/>
          <a:ext cx="889000" cy="1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112120</xdr:rowOff>
    </xdr:from>
    <xdr:to>
      <xdr:col>107</xdr:col>
      <xdr:colOff>101600</xdr:colOff>
      <xdr:row>59</xdr:row>
      <xdr:rowOff>42270</xdr:rowOff>
    </xdr:to>
    <xdr:sp macro="" textlink="">
      <xdr:nvSpPr>
        <xdr:cNvPr id="805" name="フローチャート: 判断 804"/>
        <xdr:cNvSpPr/>
      </xdr:nvSpPr>
      <xdr:spPr>
        <a:xfrm>
          <a:off x="20383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58797</xdr:rowOff>
    </xdr:from>
    <xdr:ext cx="469744" cy="259045"/>
    <xdr:sp macro="" textlink="">
      <xdr:nvSpPr>
        <xdr:cNvPr id="806" name="テキスト ボックス 805"/>
        <xdr:cNvSpPr txBox="1"/>
      </xdr:nvSpPr>
      <xdr:spPr>
        <a:xfrm>
          <a:off x="20199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12631</xdr:rowOff>
    </xdr:from>
    <xdr:to>
      <xdr:col>102</xdr:col>
      <xdr:colOff>114300</xdr:colOff>
      <xdr:row>59</xdr:row>
      <xdr:rowOff>22396</xdr:rowOff>
    </xdr:to>
    <xdr:cxnSp macro="">
      <xdr:nvCxnSpPr>
        <xdr:cNvPr id="807" name="直線コネクタ 806"/>
        <xdr:cNvCxnSpPr/>
      </xdr:nvCxnSpPr>
      <xdr:spPr>
        <a:xfrm flipV="1">
          <a:off x="18656300" y="10128181"/>
          <a:ext cx="889000" cy="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25382</xdr:rowOff>
    </xdr:from>
    <xdr:to>
      <xdr:col>102</xdr:col>
      <xdr:colOff>165100</xdr:colOff>
      <xdr:row>58</xdr:row>
      <xdr:rowOff>126982</xdr:rowOff>
    </xdr:to>
    <xdr:sp macro="" textlink="">
      <xdr:nvSpPr>
        <xdr:cNvPr id="808" name="フローチャート: 判断 807"/>
        <xdr:cNvSpPr/>
      </xdr:nvSpPr>
      <xdr:spPr>
        <a:xfrm>
          <a:off x="19494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143509</xdr:rowOff>
    </xdr:from>
    <xdr:ext cx="469744" cy="259045"/>
    <xdr:sp macro="" textlink="">
      <xdr:nvSpPr>
        <xdr:cNvPr id="809" name="テキスト ボックス 808"/>
        <xdr:cNvSpPr txBox="1"/>
      </xdr:nvSpPr>
      <xdr:spPr>
        <a:xfrm>
          <a:off x="19310428" y="97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12221</xdr:rowOff>
    </xdr:from>
    <xdr:to>
      <xdr:col>98</xdr:col>
      <xdr:colOff>38100</xdr:colOff>
      <xdr:row>58</xdr:row>
      <xdr:rowOff>113821</xdr:rowOff>
    </xdr:to>
    <xdr:sp macro="" textlink="">
      <xdr:nvSpPr>
        <xdr:cNvPr id="810" name="フローチャート: 判断 809"/>
        <xdr:cNvSpPr/>
      </xdr:nvSpPr>
      <xdr:spPr>
        <a:xfrm>
          <a:off x="18605500" y="995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130348</xdr:rowOff>
    </xdr:from>
    <xdr:ext cx="469744" cy="259045"/>
    <xdr:sp macro="" textlink="">
      <xdr:nvSpPr>
        <xdr:cNvPr id="811" name="テキスト ボックス 810"/>
        <xdr:cNvSpPr txBox="1"/>
      </xdr:nvSpPr>
      <xdr:spPr>
        <a:xfrm>
          <a:off x="18421428" y="973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133216</xdr:rowOff>
    </xdr:from>
    <xdr:to>
      <xdr:col>116</xdr:col>
      <xdr:colOff>114300</xdr:colOff>
      <xdr:row>59</xdr:row>
      <xdr:rowOff>63366</xdr:rowOff>
    </xdr:to>
    <xdr:sp macro="" textlink="">
      <xdr:nvSpPr>
        <xdr:cNvPr id="817" name="楕円 816"/>
        <xdr:cNvSpPr/>
      </xdr:nvSpPr>
      <xdr:spPr>
        <a:xfrm>
          <a:off x="22110700" y="1007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64780</xdr:rowOff>
    </xdr:from>
    <xdr:ext cx="469744" cy="259045"/>
    <xdr:sp macro="" textlink="">
      <xdr:nvSpPr>
        <xdr:cNvPr id="818" name="貸付金該当値テキスト"/>
        <xdr:cNvSpPr txBox="1"/>
      </xdr:nvSpPr>
      <xdr:spPr>
        <a:xfrm>
          <a:off x="22212300" y="1000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131485</xdr:rowOff>
    </xdr:from>
    <xdr:to>
      <xdr:col>112</xdr:col>
      <xdr:colOff>38100</xdr:colOff>
      <xdr:row>59</xdr:row>
      <xdr:rowOff>61635</xdr:rowOff>
    </xdr:to>
    <xdr:sp macro="" textlink="">
      <xdr:nvSpPr>
        <xdr:cNvPr id="819" name="楕円 818"/>
        <xdr:cNvSpPr/>
      </xdr:nvSpPr>
      <xdr:spPr>
        <a:xfrm>
          <a:off x="21272500" y="1007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52762</xdr:rowOff>
    </xdr:from>
    <xdr:ext cx="469744" cy="259045"/>
    <xdr:sp macro="" textlink="">
      <xdr:nvSpPr>
        <xdr:cNvPr id="820" name="テキスト ボックス 819"/>
        <xdr:cNvSpPr txBox="1"/>
      </xdr:nvSpPr>
      <xdr:spPr>
        <a:xfrm>
          <a:off x="21088428" y="1016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119304</xdr:rowOff>
    </xdr:from>
    <xdr:to>
      <xdr:col>107</xdr:col>
      <xdr:colOff>101600</xdr:colOff>
      <xdr:row>59</xdr:row>
      <xdr:rowOff>49454</xdr:rowOff>
    </xdr:to>
    <xdr:sp macro="" textlink="">
      <xdr:nvSpPr>
        <xdr:cNvPr id="821" name="楕円 820"/>
        <xdr:cNvSpPr/>
      </xdr:nvSpPr>
      <xdr:spPr>
        <a:xfrm>
          <a:off x="20383500" y="1006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40581</xdr:rowOff>
    </xdr:from>
    <xdr:ext cx="469744" cy="259045"/>
    <xdr:sp macro="" textlink="">
      <xdr:nvSpPr>
        <xdr:cNvPr id="822" name="テキスト ボックス 821"/>
        <xdr:cNvSpPr txBox="1"/>
      </xdr:nvSpPr>
      <xdr:spPr>
        <a:xfrm>
          <a:off x="20199428" y="101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133281</xdr:rowOff>
    </xdr:from>
    <xdr:to>
      <xdr:col>102</xdr:col>
      <xdr:colOff>165100</xdr:colOff>
      <xdr:row>59</xdr:row>
      <xdr:rowOff>63431</xdr:rowOff>
    </xdr:to>
    <xdr:sp macro="" textlink="">
      <xdr:nvSpPr>
        <xdr:cNvPr id="823" name="楕円 822"/>
        <xdr:cNvSpPr/>
      </xdr:nvSpPr>
      <xdr:spPr>
        <a:xfrm>
          <a:off x="19494500" y="1007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54558</xdr:rowOff>
    </xdr:from>
    <xdr:ext cx="469744" cy="259045"/>
    <xdr:sp macro="" textlink="">
      <xdr:nvSpPr>
        <xdr:cNvPr id="824" name="テキスト ボックス 823"/>
        <xdr:cNvSpPr txBox="1"/>
      </xdr:nvSpPr>
      <xdr:spPr>
        <a:xfrm>
          <a:off x="19310428" y="1017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143046</xdr:rowOff>
    </xdr:from>
    <xdr:to>
      <xdr:col>98</xdr:col>
      <xdr:colOff>38100</xdr:colOff>
      <xdr:row>59</xdr:row>
      <xdr:rowOff>73196</xdr:rowOff>
    </xdr:to>
    <xdr:sp macro="" textlink="">
      <xdr:nvSpPr>
        <xdr:cNvPr id="825" name="楕円 824"/>
        <xdr:cNvSpPr/>
      </xdr:nvSpPr>
      <xdr:spPr>
        <a:xfrm>
          <a:off x="18605500" y="1008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64323</xdr:rowOff>
    </xdr:from>
    <xdr:ext cx="469744" cy="259045"/>
    <xdr:sp macro="" textlink="">
      <xdr:nvSpPr>
        <xdr:cNvPr id="826" name="テキスト ボックス 825"/>
        <xdr:cNvSpPr txBox="1"/>
      </xdr:nvSpPr>
      <xdr:spPr>
        <a:xfrm>
          <a:off x="18421428" y="1017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143929</xdr:rowOff>
    </xdr:from>
    <xdr:to>
      <xdr:col>116</xdr:col>
      <xdr:colOff>62864</xdr:colOff>
      <xdr:row>78</xdr:row>
      <xdr:rowOff>15608</xdr:rowOff>
    </xdr:to>
    <xdr:cxnSp macro="">
      <xdr:nvCxnSpPr>
        <xdr:cNvPr id="851" name="直線コネクタ 850"/>
        <xdr:cNvCxnSpPr/>
      </xdr:nvCxnSpPr>
      <xdr:spPr>
        <a:xfrm flipV="1">
          <a:off x="22159595" y="12145429"/>
          <a:ext cx="1269" cy="124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19435</xdr:rowOff>
    </xdr:from>
    <xdr:ext cx="534377" cy="259045"/>
    <xdr:sp macro="" textlink="">
      <xdr:nvSpPr>
        <xdr:cNvPr id="852" name="繰出金最小値テキスト"/>
        <xdr:cNvSpPr txBox="1"/>
      </xdr:nvSpPr>
      <xdr:spPr>
        <a:xfrm>
          <a:off x="22212300" y="1339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15608</xdr:rowOff>
    </xdr:from>
    <xdr:to>
      <xdr:col>116</xdr:col>
      <xdr:colOff>152400</xdr:colOff>
      <xdr:row>78</xdr:row>
      <xdr:rowOff>15608</xdr:rowOff>
    </xdr:to>
    <xdr:cxnSp macro="">
      <xdr:nvCxnSpPr>
        <xdr:cNvPr id="853" name="直線コネクタ 852"/>
        <xdr:cNvCxnSpPr/>
      </xdr:nvCxnSpPr>
      <xdr:spPr>
        <a:xfrm>
          <a:off x="22072600" y="1338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90606</xdr:rowOff>
    </xdr:from>
    <xdr:ext cx="534377" cy="259045"/>
    <xdr:sp macro="" textlink="">
      <xdr:nvSpPr>
        <xdr:cNvPr id="854" name="繰出金最大値テキスト"/>
        <xdr:cNvSpPr txBox="1"/>
      </xdr:nvSpPr>
      <xdr:spPr>
        <a:xfrm>
          <a:off x="22212300" y="11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143929</xdr:rowOff>
    </xdr:from>
    <xdr:to>
      <xdr:col>116</xdr:col>
      <xdr:colOff>152400</xdr:colOff>
      <xdr:row>70</xdr:row>
      <xdr:rowOff>143929</xdr:rowOff>
    </xdr:to>
    <xdr:cxnSp macro="">
      <xdr:nvCxnSpPr>
        <xdr:cNvPr id="855" name="直線コネクタ 854"/>
        <xdr:cNvCxnSpPr/>
      </xdr:nvCxnSpPr>
      <xdr:spPr>
        <a:xfrm>
          <a:off x="22072600" y="12145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168314</xdr:rowOff>
    </xdr:from>
    <xdr:to>
      <xdr:col>116</xdr:col>
      <xdr:colOff>63500</xdr:colOff>
      <xdr:row>78</xdr:row>
      <xdr:rowOff>16066</xdr:rowOff>
    </xdr:to>
    <xdr:cxnSp macro="">
      <xdr:nvCxnSpPr>
        <xdr:cNvPr id="856" name="直線コネクタ 855"/>
        <xdr:cNvCxnSpPr/>
      </xdr:nvCxnSpPr>
      <xdr:spPr>
        <a:xfrm flipV="1">
          <a:off x="21323300" y="13369964"/>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169803</xdr:rowOff>
    </xdr:from>
    <xdr:ext cx="534377" cy="259045"/>
    <xdr:sp macro="" textlink="">
      <xdr:nvSpPr>
        <xdr:cNvPr id="857" name="繰出金平均値テキスト"/>
        <xdr:cNvSpPr txBox="1"/>
      </xdr:nvSpPr>
      <xdr:spPr>
        <a:xfrm>
          <a:off x="22212300" y="1268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146926</xdr:rowOff>
    </xdr:from>
    <xdr:to>
      <xdr:col>116</xdr:col>
      <xdr:colOff>114300</xdr:colOff>
      <xdr:row>75</xdr:row>
      <xdr:rowOff>77076</xdr:rowOff>
    </xdr:to>
    <xdr:sp macro="" textlink="">
      <xdr:nvSpPr>
        <xdr:cNvPr id="858" name="フローチャート: 判断 857"/>
        <xdr:cNvSpPr/>
      </xdr:nvSpPr>
      <xdr:spPr>
        <a:xfrm>
          <a:off x="221107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16066</xdr:rowOff>
    </xdr:from>
    <xdr:to>
      <xdr:col>111</xdr:col>
      <xdr:colOff>177800</xdr:colOff>
      <xdr:row>78</xdr:row>
      <xdr:rowOff>57823</xdr:rowOff>
    </xdr:to>
    <xdr:cxnSp macro="">
      <xdr:nvCxnSpPr>
        <xdr:cNvPr id="859" name="直線コネクタ 858"/>
        <xdr:cNvCxnSpPr/>
      </xdr:nvCxnSpPr>
      <xdr:spPr>
        <a:xfrm flipV="1">
          <a:off x="20434300" y="13389166"/>
          <a:ext cx="889000" cy="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113055</xdr:rowOff>
    </xdr:from>
    <xdr:to>
      <xdr:col>112</xdr:col>
      <xdr:colOff>38100</xdr:colOff>
      <xdr:row>75</xdr:row>
      <xdr:rowOff>43205</xdr:rowOff>
    </xdr:to>
    <xdr:sp macro="" textlink="">
      <xdr:nvSpPr>
        <xdr:cNvPr id="860" name="フローチャート: 判断 859"/>
        <xdr:cNvSpPr/>
      </xdr:nvSpPr>
      <xdr:spPr>
        <a:xfrm>
          <a:off x="21272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59732</xdr:rowOff>
    </xdr:from>
    <xdr:ext cx="534377" cy="259045"/>
    <xdr:sp macro="" textlink="">
      <xdr:nvSpPr>
        <xdr:cNvPr id="861" name="テキスト ボックス 860"/>
        <xdr:cNvSpPr txBox="1"/>
      </xdr:nvSpPr>
      <xdr:spPr>
        <a:xfrm>
          <a:off x="21056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57823</xdr:rowOff>
    </xdr:from>
    <xdr:to>
      <xdr:col>107</xdr:col>
      <xdr:colOff>50800</xdr:colOff>
      <xdr:row>78</xdr:row>
      <xdr:rowOff>132614</xdr:rowOff>
    </xdr:to>
    <xdr:cxnSp macro="">
      <xdr:nvCxnSpPr>
        <xdr:cNvPr id="862" name="直線コネクタ 861"/>
        <xdr:cNvCxnSpPr/>
      </xdr:nvCxnSpPr>
      <xdr:spPr>
        <a:xfrm flipV="1">
          <a:off x="19545300" y="13430923"/>
          <a:ext cx="889000" cy="7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151346</xdr:rowOff>
    </xdr:from>
    <xdr:to>
      <xdr:col>107</xdr:col>
      <xdr:colOff>101600</xdr:colOff>
      <xdr:row>75</xdr:row>
      <xdr:rowOff>81496</xdr:rowOff>
    </xdr:to>
    <xdr:sp macro="" textlink="">
      <xdr:nvSpPr>
        <xdr:cNvPr id="863" name="フローチャート: 判断 862"/>
        <xdr:cNvSpPr/>
      </xdr:nvSpPr>
      <xdr:spPr>
        <a:xfrm>
          <a:off x="20383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98023</xdr:rowOff>
    </xdr:from>
    <xdr:ext cx="534377" cy="259045"/>
    <xdr:sp macro="" textlink="">
      <xdr:nvSpPr>
        <xdr:cNvPr id="864" name="テキスト ボックス 863"/>
        <xdr:cNvSpPr txBox="1"/>
      </xdr:nvSpPr>
      <xdr:spPr>
        <a:xfrm>
          <a:off x="20167111" y="1261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132614</xdr:rowOff>
    </xdr:from>
    <xdr:to>
      <xdr:col>102</xdr:col>
      <xdr:colOff>114300</xdr:colOff>
      <xdr:row>78</xdr:row>
      <xdr:rowOff>149834</xdr:rowOff>
    </xdr:to>
    <xdr:cxnSp macro="">
      <xdr:nvCxnSpPr>
        <xdr:cNvPr id="865" name="直線コネクタ 864"/>
        <xdr:cNvCxnSpPr/>
      </xdr:nvCxnSpPr>
      <xdr:spPr>
        <a:xfrm flipV="1">
          <a:off x="18656300" y="13505714"/>
          <a:ext cx="889000" cy="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100673</xdr:rowOff>
    </xdr:from>
    <xdr:to>
      <xdr:col>102</xdr:col>
      <xdr:colOff>165100</xdr:colOff>
      <xdr:row>75</xdr:row>
      <xdr:rowOff>30823</xdr:rowOff>
    </xdr:to>
    <xdr:sp macro="" textlink="">
      <xdr:nvSpPr>
        <xdr:cNvPr id="866" name="フローチャート: 判断 865"/>
        <xdr:cNvSpPr/>
      </xdr:nvSpPr>
      <xdr:spPr>
        <a:xfrm>
          <a:off x="19494500" y="127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47350</xdr:rowOff>
    </xdr:from>
    <xdr:ext cx="534377" cy="259045"/>
    <xdr:sp macro="" textlink="">
      <xdr:nvSpPr>
        <xdr:cNvPr id="867" name="テキスト ボックス 866"/>
        <xdr:cNvSpPr txBox="1"/>
      </xdr:nvSpPr>
      <xdr:spPr>
        <a:xfrm>
          <a:off x="19278111" y="1256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134772</xdr:rowOff>
    </xdr:from>
    <xdr:to>
      <xdr:col>98</xdr:col>
      <xdr:colOff>38100</xdr:colOff>
      <xdr:row>75</xdr:row>
      <xdr:rowOff>64922</xdr:rowOff>
    </xdr:to>
    <xdr:sp macro="" textlink="">
      <xdr:nvSpPr>
        <xdr:cNvPr id="868" name="フローチャート: 判断 867"/>
        <xdr:cNvSpPr/>
      </xdr:nvSpPr>
      <xdr:spPr>
        <a:xfrm>
          <a:off x="18605500" y="128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81449</xdr:rowOff>
    </xdr:from>
    <xdr:ext cx="534377" cy="259045"/>
    <xdr:sp macro="" textlink="">
      <xdr:nvSpPr>
        <xdr:cNvPr id="869" name="テキスト ボックス 868"/>
        <xdr:cNvSpPr txBox="1"/>
      </xdr:nvSpPr>
      <xdr:spPr>
        <a:xfrm>
          <a:off x="18389111" y="125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117514</xdr:rowOff>
    </xdr:from>
    <xdr:to>
      <xdr:col>116</xdr:col>
      <xdr:colOff>114300</xdr:colOff>
      <xdr:row>78</xdr:row>
      <xdr:rowOff>47664</xdr:rowOff>
    </xdr:to>
    <xdr:sp macro="" textlink="">
      <xdr:nvSpPr>
        <xdr:cNvPr id="875" name="楕円 874"/>
        <xdr:cNvSpPr/>
      </xdr:nvSpPr>
      <xdr:spPr>
        <a:xfrm>
          <a:off x="22110700" y="133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32441</xdr:rowOff>
    </xdr:from>
    <xdr:ext cx="534377" cy="259045"/>
    <xdr:sp macro="" textlink="">
      <xdr:nvSpPr>
        <xdr:cNvPr id="876" name="繰出金該当値テキスト"/>
        <xdr:cNvSpPr txBox="1"/>
      </xdr:nvSpPr>
      <xdr:spPr>
        <a:xfrm>
          <a:off x="22212300" y="1323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136716</xdr:rowOff>
    </xdr:from>
    <xdr:to>
      <xdr:col>112</xdr:col>
      <xdr:colOff>38100</xdr:colOff>
      <xdr:row>78</xdr:row>
      <xdr:rowOff>66866</xdr:rowOff>
    </xdr:to>
    <xdr:sp macro="" textlink="">
      <xdr:nvSpPr>
        <xdr:cNvPr id="877" name="楕円 876"/>
        <xdr:cNvSpPr/>
      </xdr:nvSpPr>
      <xdr:spPr>
        <a:xfrm>
          <a:off x="21272500" y="1333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57993</xdr:rowOff>
    </xdr:from>
    <xdr:ext cx="534377" cy="259045"/>
    <xdr:sp macro="" textlink="">
      <xdr:nvSpPr>
        <xdr:cNvPr id="878" name="テキスト ボックス 877"/>
        <xdr:cNvSpPr txBox="1"/>
      </xdr:nvSpPr>
      <xdr:spPr>
        <a:xfrm>
          <a:off x="21056111" y="1343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7023</xdr:rowOff>
    </xdr:from>
    <xdr:to>
      <xdr:col>107</xdr:col>
      <xdr:colOff>101600</xdr:colOff>
      <xdr:row>78</xdr:row>
      <xdr:rowOff>108623</xdr:rowOff>
    </xdr:to>
    <xdr:sp macro="" textlink="">
      <xdr:nvSpPr>
        <xdr:cNvPr id="879" name="楕円 878"/>
        <xdr:cNvSpPr/>
      </xdr:nvSpPr>
      <xdr:spPr>
        <a:xfrm>
          <a:off x="20383500" y="1338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99750</xdr:rowOff>
    </xdr:from>
    <xdr:ext cx="534377" cy="259045"/>
    <xdr:sp macro="" textlink="">
      <xdr:nvSpPr>
        <xdr:cNvPr id="880" name="テキスト ボックス 879"/>
        <xdr:cNvSpPr txBox="1"/>
      </xdr:nvSpPr>
      <xdr:spPr>
        <a:xfrm>
          <a:off x="20167111" y="1347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81814</xdr:rowOff>
    </xdr:from>
    <xdr:to>
      <xdr:col>102</xdr:col>
      <xdr:colOff>165100</xdr:colOff>
      <xdr:row>79</xdr:row>
      <xdr:rowOff>11964</xdr:rowOff>
    </xdr:to>
    <xdr:sp macro="" textlink="">
      <xdr:nvSpPr>
        <xdr:cNvPr id="881" name="楕円 880"/>
        <xdr:cNvSpPr/>
      </xdr:nvSpPr>
      <xdr:spPr>
        <a:xfrm>
          <a:off x="19494500" y="134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3091</xdr:rowOff>
    </xdr:from>
    <xdr:ext cx="534377" cy="259045"/>
    <xdr:sp macro="" textlink="">
      <xdr:nvSpPr>
        <xdr:cNvPr id="882" name="テキスト ボックス 881"/>
        <xdr:cNvSpPr txBox="1"/>
      </xdr:nvSpPr>
      <xdr:spPr>
        <a:xfrm>
          <a:off x="19278111" y="1354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99034</xdr:rowOff>
    </xdr:from>
    <xdr:to>
      <xdr:col>98</xdr:col>
      <xdr:colOff>38100</xdr:colOff>
      <xdr:row>79</xdr:row>
      <xdr:rowOff>29184</xdr:rowOff>
    </xdr:to>
    <xdr:sp macro="" textlink="">
      <xdr:nvSpPr>
        <xdr:cNvPr id="883" name="楕円 882"/>
        <xdr:cNvSpPr/>
      </xdr:nvSpPr>
      <xdr:spPr>
        <a:xfrm>
          <a:off x="18605500" y="1347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20311</xdr:rowOff>
    </xdr:from>
    <xdr:ext cx="534377" cy="259045"/>
    <xdr:sp macro="" textlink="">
      <xdr:nvSpPr>
        <xdr:cNvPr id="884" name="テキスト ボックス 883"/>
        <xdr:cNvSpPr txBox="1"/>
      </xdr:nvSpPr>
      <xdr:spPr>
        <a:xfrm>
          <a:off x="18389111" y="1356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321,049</a:t>
          </a:r>
          <a:r>
            <a:rPr kumimoji="1" lang="ja-JP" altLang="en-US" sz="1300">
              <a:latin typeface="ＭＳ Ｐゴシック" panose="020B0600070205080204" pitchFamily="50" charset="-128"/>
              <a:ea typeface="ＭＳ Ｐゴシック" panose="020B0600070205080204" pitchFamily="50" charset="-128"/>
            </a:rPr>
            <a:t>円となっている。このうち、補助費等は住民一人当たり</a:t>
          </a:r>
          <a:r>
            <a:rPr kumimoji="1" lang="en-US" altLang="ja-JP" sz="1300">
              <a:latin typeface="ＭＳ Ｐゴシック" panose="020B0600070205080204" pitchFamily="50" charset="-128"/>
              <a:ea typeface="ＭＳ Ｐゴシック" panose="020B0600070205080204" pitchFamily="50" charset="-128"/>
            </a:rPr>
            <a:t>38,899</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年度以降類似団体平均と比べて高い水準にある。これは、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より下水道事業が公営企業法の適用となり、補助金が増加したこと、また、市民病院事業会計への建設償還額を含む補助金額が類似団体より多いことが要因である。一方で、扶助費及び繰出金は、類似団体平均と比べて低い水準にあるが、今後高齢化率の上昇に伴い増加傾向が見込まれる。このため、社会保障経費の抑制に向けて、医療費助成制度を見直したほか、今後も市民一人ひとりの健康づくり活動を促進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113,473
112,387
210.32
36,959,477
36,430,410
408,981
22,863,511
36,294,565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68834</xdr:rowOff>
    </xdr:from>
    <xdr:to>
      <xdr:col>24</xdr:col>
      <xdr:colOff>62865</xdr:colOff>
      <xdr:row>39</xdr:row>
      <xdr:rowOff>83312</xdr:rowOff>
    </xdr:to>
    <xdr:cxnSp macro="">
      <xdr:nvCxnSpPr>
        <xdr:cNvPr id="56" name="直線コネクタ 55"/>
        <xdr:cNvCxnSpPr/>
      </xdr:nvCxnSpPr>
      <xdr:spPr>
        <a:xfrm flipV="1">
          <a:off x="4633595" y="5383784"/>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87139</xdr:rowOff>
    </xdr:from>
    <xdr:ext cx="469744" cy="259045"/>
    <xdr:sp macro="" textlink="">
      <xdr:nvSpPr>
        <xdr:cNvPr id="57" name="議会費最小値テキスト"/>
        <xdr:cNvSpPr txBox="1"/>
      </xdr:nvSpPr>
      <xdr:spPr>
        <a:xfrm>
          <a:off x="4686300" y="677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83312</xdr:rowOff>
    </xdr:from>
    <xdr:to>
      <xdr:col>24</xdr:col>
      <xdr:colOff>152400</xdr:colOff>
      <xdr:row>39</xdr:row>
      <xdr:rowOff>83312</xdr:rowOff>
    </xdr:to>
    <xdr:cxnSp macro="">
      <xdr:nvCxnSpPr>
        <xdr:cNvPr id="58" name="直線コネクタ 57"/>
        <xdr:cNvCxnSpPr/>
      </xdr:nvCxnSpPr>
      <xdr:spPr>
        <a:xfrm>
          <a:off x="4546600" y="676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15511</xdr:rowOff>
    </xdr:from>
    <xdr:ext cx="469744" cy="259045"/>
    <xdr:sp macro="" textlink="">
      <xdr:nvSpPr>
        <xdr:cNvPr id="59" name="議会費最大値テキスト"/>
        <xdr:cNvSpPr txBox="1"/>
      </xdr:nvSpPr>
      <xdr:spPr>
        <a:xfrm>
          <a:off x="4686300" y="515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68834</xdr:rowOff>
    </xdr:from>
    <xdr:to>
      <xdr:col>24</xdr:col>
      <xdr:colOff>152400</xdr:colOff>
      <xdr:row>31</xdr:row>
      <xdr:rowOff>68834</xdr:rowOff>
    </xdr:to>
    <xdr:cxnSp macro="">
      <xdr:nvCxnSpPr>
        <xdr:cNvPr id="60" name="直線コネクタ 59"/>
        <xdr:cNvCxnSpPr/>
      </xdr:nvCxnSpPr>
      <xdr:spPr>
        <a:xfrm>
          <a:off x="4546600" y="538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24638</xdr:rowOff>
    </xdr:from>
    <xdr:to>
      <xdr:col>24</xdr:col>
      <xdr:colOff>63500</xdr:colOff>
      <xdr:row>35</xdr:row>
      <xdr:rowOff>24638</xdr:rowOff>
    </xdr:to>
    <xdr:cxnSp macro="">
      <xdr:nvCxnSpPr>
        <xdr:cNvPr id="61" name="直線コネクタ 60"/>
        <xdr:cNvCxnSpPr/>
      </xdr:nvCxnSpPr>
      <xdr:spPr>
        <a:xfrm>
          <a:off x="3797300" y="60253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148861</xdr:rowOff>
    </xdr:from>
    <xdr:ext cx="469744" cy="259045"/>
    <xdr:sp macro="" textlink="">
      <xdr:nvSpPr>
        <xdr:cNvPr id="62" name="議会費平均値テキスト"/>
        <xdr:cNvSpPr txBox="1"/>
      </xdr:nvSpPr>
      <xdr:spPr>
        <a:xfrm>
          <a:off x="4686300" y="61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170434</xdr:rowOff>
    </xdr:from>
    <xdr:to>
      <xdr:col>24</xdr:col>
      <xdr:colOff>114300</xdr:colOff>
      <xdr:row>36</xdr:row>
      <xdr:rowOff>100584</xdr:rowOff>
    </xdr:to>
    <xdr:sp macro="" textlink="">
      <xdr:nvSpPr>
        <xdr:cNvPr id="63" name="フローチャート: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49022</xdr:rowOff>
    </xdr:from>
    <xdr:to>
      <xdr:col>19</xdr:col>
      <xdr:colOff>177800</xdr:colOff>
      <xdr:row>35</xdr:row>
      <xdr:rowOff>24638</xdr:rowOff>
    </xdr:to>
    <xdr:cxnSp macro="">
      <xdr:nvCxnSpPr>
        <xdr:cNvPr id="64" name="直線コネクタ 63"/>
        <xdr:cNvCxnSpPr/>
      </xdr:nvCxnSpPr>
      <xdr:spPr>
        <a:xfrm>
          <a:off x="2908300" y="5878322"/>
          <a:ext cx="889000" cy="14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91711</xdr:rowOff>
    </xdr:from>
    <xdr:ext cx="469744" cy="259045"/>
    <xdr:sp macro="" textlink="">
      <xdr:nvSpPr>
        <xdr:cNvPr id="66" name="テキスト ボックス 65"/>
        <xdr:cNvSpPr txBox="1"/>
      </xdr:nvSpPr>
      <xdr:spPr>
        <a:xfrm>
          <a:off x="3562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49022</xdr:rowOff>
    </xdr:from>
    <xdr:to>
      <xdr:col>15</xdr:col>
      <xdr:colOff>50800</xdr:colOff>
      <xdr:row>34</xdr:row>
      <xdr:rowOff>102362</xdr:rowOff>
    </xdr:to>
    <xdr:cxnSp macro="">
      <xdr:nvCxnSpPr>
        <xdr:cNvPr id="67" name="直線コネクタ 66"/>
        <xdr:cNvCxnSpPr/>
      </xdr:nvCxnSpPr>
      <xdr:spPr>
        <a:xfrm flipV="1">
          <a:off x="2019300" y="5878322"/>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7366</xdr:rowOff>
    </xdr:from>
    <xdr:to>
      <xdr:col>15</xdr:col>
      <xdr:colOff>101600</xdr:colOff>
      <xdr:row>35</xdr:row>
      <xdr:rowOff>108966</xdr:rowOff>
    </xdr:to>
    <xdr:sp macro="" textlink="">
      <xdr:nvSpPr>
        <xdr:cNvPr id="68" name="フローチャート: 判断 67"/>
        <xdr:cNvSpPr/>
      </xdr:nvSpPr>
      <xdr:spPr>
        <a:xfrm>
          <a:off x="2857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100093</xdr:rowOff>
    </xdr:from>
    <xdr:ext cx="469744" cy="259045"/>
    <xdr:sp macro="" textlink="">
      <xdr:nvSpPr>
        <xdr:cNvPr id="69" name="テキスト ボックス 68"/>
        <xdr:cNvSpPr txBox="1"/>
      </xdr:nvSpPr>
      <xdr:spPr>
        <a:xfrm>
          <a:off x="2673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102362</xdr:rowOff>
    </xdr:from>
    <xdr:to>
      <xdr:col>10</xdr:col>
      <xdr:colOff>114300</xdr:colOff>
      <xdr:row>34</xdr:row>
      <xdr:rowOff>160274</xdr:rowOff>
    </xdr:to>
    <xdr:cxnSp macro="">
      <xdr:nvCxnSpPr>
        <xdr:cNvPr id="70" name="直線コネクタ 69"/>
        <xdr:cNvCxnSpPr/>
      </xdr:nvCxnSpPr>
      <xdr:spPr>
        <a:xfrm flipV="1">
          <a:off x="1130300" y="593166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31750</xdr:rowOff>
    </xdr:from>
    <xdr:to>
      <xdr:col>10</xdr:col>
      <xdr:colOff>165100</xdr:colOff>
      <xdr:row>35</xdr:row>
      <xdr:rowOff>133350</xdr:rowOff>
    </xdr:to>
    <xdr:sp macro="" textlink="">
      <xdr:nvSpPr>
        <xdr:cNvPr id="71" name="フローチャート: 判断 70"/>
        <xdr:cNvSpPr/>
      </xdr:nvSpPr>
      <xdr:spPr>
        <a:xfrm>
          <a:off x="1968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124477</xdr:rowOff>
    </xdr:from>
    <xdr:ext cx="469744" cy="259045"/>
    <xdr:sp macro="" textlink="">
      <xdr:nvSpPr>
        <xdr:cNvPr id="72" name="テキスト ボックス 71"/>
        <xdr:cNvSpPr txBox="1"/>
      </xdr:nvSpPr>
      <xdr:spPr>
        <a:xfrm>
          <a:off x="1784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69850</xdr:rowOff>
    </xdr:from>
    <xdr:to>
      <xdr:col>6</xdr:col>
      <xdr:colOff>38100</xdr:colOff>
      <xdr:row>36</xdr:row>
      <xdr:rowOff>0</xdr:rowOff>
    </xdr:to>
    <xdr:sp macro="" textlink="">
      <xdr:nvSpPr>
        <xdr:cNvPr id="73" name="フローチャート: 判断 72"/>
        <xdr:cNvSpPr/>
      </xdr:nvSpPr>
      <xdr:spPr>
        <a:xfrm>
          <a:off x="1079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162577</xdr:rowOff>
    </xdr:from>
    <xdr:ext cx="469744" cy="259045"/>
    <xdr:sp macro="" textlink="">
      <xdr:nvSpPr>
        <xdr:cNvPr id="74" name="テキスト ボックス 73"/>
        <xdr:cNvSpPr txBox="1"/>
      </xdr:nvSpPr>
      <xdr:spPr>
        <a:xfrm>
          <a:off x="895428"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145288</xdr:rowOff>
    </xdr:from>
    <xdr:to>
      <xdr:col>24</xdr:col>
      <xdr:colOff>114300</xdr:colOff>
      <xdr:row>35</xdr:row>
      <xdr:rowOff>75438</xdr:rowOff>
    </xdr:to>
    <xdr:sp macro="" textlink="">
      <xdr:nvSpPr>
        <xdr:cNvPr id="80" name="楕円 79"/>
        <xdr:cNvSpPr/>
      </xdr:nvSpPr>
      <xdr:spPr>
        <a:xfrm>
          <a:off x="4584700" y="59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168165</xdr:rowOff>
    </xdr:from>
    <xdr:ext cx="469744" cy="259045"/>
    <xdr:sp macro="" textlink="">
      <xdr:nvSpPr>
        <xdr:cNvPr id="81" name="議会費該当値テキスト"/>
        <xdr:cNvSpPr txBox="1"/>
      </xdr:nvSpPr>
      <xdr:spPr>
        <a:xfrm>
          <a:off x="4686300"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145288</xdr:rowOff>
    </xdr:from>
    <xdr:to>
      <xdr:col>20</xdr:col>
      <xdr:colOff>38100</xdr:colOff>
      <xdr:row>35</xdr:row>
      <xdr:rowOff>75438</xdr:rowOff>
    </xdr:to>
    <xdr:sp macro="" textlink="">
      <xdr:nvSpPr>
        <xdr:cNvPr id="82" name="楕円 81"/>
        <xdr:cNvSpPr/>
      </xdr:nvSpPr>
      <xdr:spPr>
        <a:xfrm>
          <a:off x="3746500" y="59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91965</xdr:rowOff>
    </xdr:from>
    <xdr:ext cx="469744" cy="259045"/>
    <xdr:sp macro="" textlink="">
      <xdr:nvSpPr>
        <xdr:cNvPr id="83" name="テキスト ボックス 82"/>
        <xdr:cNvSpPr txBox="1"/>
      </xdr:nvSpPr>
      <xdr:spPr>
        <a:xfrm>
          <a:off x="3562428" y="574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169672</xdr:rowOff>
    </xdr:from>
    <xdr:to>
      <xdr:col>15</xdr:col>
      <xdr:colOff>101600</xdr:colOff>
      <xdr:row>34</xdr:row>
      <xdr:rowOff>99822</xdr:rowOff>
    </xdr:to>
    <xdr:sp macro="" textlink="">
      <xdr:nvSpPr>
        <xdr:cNvPr id="84" name="楕円 83"/>
        <xdr:cNvSpPr/>
      </xdr:nvSpPr>
      <xdr:spPr>
        <a:xfrm>
          <a:off x="2857500" y="582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116349</xdr:rowOff>
    </xdr:from>
    <xdr:ext cx="469744" cy="259045"/>
    <xdr:sp macro="" textlink="">
      <xdr:nvSpPr>
        <xdr:cNvPr id="85" name="テキスト ボックス 84"/>
        <xdr:cNvSpPr txBox="1"/>
      </xdr:nvSpPr>
      <xdr:spPr>
        <a:xfrm>
          <a:off x="2673428" y="56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51562</xdr:rowOff>
    </xdr:from>
    <xdr:to>
      <xdr:col>10</xdr:col>
      <xdr:colOff>165100</xdr:colOff>
      <xdr:row>34</xdr:row>
      <xdr:rowOff>153162</xdr:rowOff>
    </xdr:to>
    <xdr:sp macro="" textlink="">
      <xdr:nvSpPr>
        <xdr:cNvPr id="86" name="楕円 85"/>
        <xdr:cNvSpPr/>
      </xdr:nvSpPr>
      <xdr:spPr>
        <a:xfrm>
          <a:off x="1968500" y="58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169689</xdr:rowOff>
    </xdr:from>
    <xdr:ext cx="469744" cy="259045"/>
    <xdr:sp macro="" textlink="">
      <xdr:nvSpPr>
        <xdr:cNvPr id="87" name="テキスト ボックス 86"/>
        <xdr:cNvSpPr txBox="1"/>
      </xdr:nvSpPr>
      <xdr:spPr>
        <a:xfrm>
          <a:off x="1784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109474</xdr:rowOff>
    </xdr:from>
    <xdr:to>
      <xdr:col>6</xdr:col>
      <xdr:colOff>38100</xdr:colOff>
      <xdr:row>35</xdr:row>
      <xdr:rowOff>39624</xdr:rowOff>
    </xdr:to>
    <xdr:sp macro="" textlink="">
      <xdr:nvSpPr>
        <xdr:cNvPr id="88" name="楕円 87"/>
        <xdr:cNvSpPr/>
      </xdr:nvSpPr>
      <xdr:spPr>
        <a:xfrm>
          <a:off x="1079500" y="593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56151</xdr:rowOff>
    </xdr:from>
    <xdr:ext cx="469744" cy="259045"/>
    <xdr:sp macro="" textlink="">
      <xdr:nvSpPr>
        <xdr:cNvPr id="89" name="テキスト ボックス 88"/>
        <xdr:cNvSpPr txBox="1"/>
      </xdr:nvSpPr>
      <xdr:spPr>
        <a:xfrm>
          <a:off x="895428" y="571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91493</xdr:rowOff>
    </xdr:from>
    <xdr:to>
      <xdr:col>24</xdr:col>
      <xdr:colOff>62865</xdr:colOff>
      <xdr:row>58</xdr:row>
      <xdr:rowOff>7148</xdr:rowOff>
    </xdr:to>
    <xdr:cxnSp macro="">
      <xdr:nvCxnSpPr>
        <xdr:cNvPr id="111" name="直線コネクタ 110"/>
        <xdr:cNvCxnSpPr/>
      </xdr:nvCxnSpPr>
      <xdr:spPr>
        <a:xfrm flipV="1">
          <a:off x="4633595" y="8663993"/>
          <a:ext cx="1270" cy="128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10975</xdr:rowOff>
    </xdr:from>
    <xdr:ext cx="534377" cy="259045"/>
    <xdr:sp macro="" textlink="">
      <xdr:nvSpPr>
        <xdr:cNvPr id="112" name="総務費最小値テキスト"/>
        <xdr:cNvSpPr txBox="1"/>
      </xdr:nvSpPr>
      <xdr:spPr>
        <a:xfrm>
          <a:off x="4686300" y="995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7148</xdr:rowOff>
    </xdr:from>
    <xdr:to>
      <xdr:col>24</xdr:col>
      <xdr:colOff>152400</xdr:colOff>
      <xdr:row>58</xdr:row>
      <xdr:rowOff>7148</xdr:rowOff>
    </xdr:to>
    <xdr:cxnSp macro="">
      <xdr:nvCxnSpPr>
        <xdr:cNvPr id="113" name="直線コネクタ 112"/>
        <xdr:cNvCxnSpPr/>
      </xdr:nvCxnSpPr>
      <xdr:spPr>
        <a:xfrm>
          <a:off x="4546600" y="9951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38170</xdr:rowOff>
    </xdr:from>
    <xdr:ext cx="599010" cy="259045"/>
    <xdr:sp macro="" textlink="">
      <xdr:nvSpPr>
        <xdr:cNvPr id="114" name="総務費最大値テキスト"/>
        <xdr:cNvSpPr txBox="1"/>
      </xdr:nvSpPr>
      <xdr:spPr>
        <a:xfrm>
          <a:off x="4686300" y="843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91493</xdr:rowOff>
    </xdr:from>
    <xdr:to>
      <xdr:col>24</xdr:col>
      <xdr:colOff>152400</xdr:colOff>
      <xdr:row>50</xdr:row>
      <xdr:rowOff>91493</xdr:rowOff>
    </xdr:to>
    <xdr:cxnSp macro="">
      <xdr:nvCxnSpPr>
        <xdr:cNvPr id="115" name="直線コネクタ 114"/>
        <xdr:cNvCxnSpPr/>
      </xdr:nvCxnSpPr>
      <xdr:spPr>
        <a:xfrm>
          <a:off x="4546600" y="866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93861</xdr:rowOff>
    </xdr:from>
    <xdr:to>
      <xdr:col>24</xdr:col>
      <xdr:colOff>63500</xdr:colOff>
      <xdr:row>57</xdr:row>
      <xdr:rowOff>136092</xdr:rowOff>
    </xdr:to>
    <xdr:cxnSp macro="">
      <xdr:nvCxnSpPr>
        <xdr:cNvPr id="116" name="直線コネクタ 115"/>
        <xdr:cNvCxnSpPr/>
      </xdr:nvCxnSpPr>
      <xdr:spPr>
        <a:xfrm>
          <a:off x="3797300" y="9866511"/>
          <a:ext cx="838200" cy="4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66464</xdr:rowOff>
    </xdr:from>
    <xdr:ext cx="534377" cy="259045"/>
    <xdr:sp macro="" textlink="">
      <xdr:nvSpPr>
        <xdr:cNvPr id="117" name="総務費平均値テキスト"/>
        <xdr:cNvSpPr txBox="1"/>
      </xdr:nvSpPr>
      <xdr:spPr>
        <a:xfrm>
          <a:off x="4686300" y="966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43587</xdr:rowOff>
    </xdr:from>
    <xdr:to>
      <xdr:col>24</xdr:col>
      <xdr:colOff>114300</xdr:colOff>
      <xdr:row>57</xdr:row>
      <xdr:rowOff>145187</xdr:rowOff>
    </xdr:to>
    <xdr:sp macro="" textlink="">
      <xdr:nvSpPr>
        <xdr:cNvPr id="118" name="フローチャート: 判断 117"/>
        <xdr:cNvSpPr/>
      </xdr:nvSpPr>
      <xdr:spPr>
        <a:xfrm>
          <a:off x="45847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93861</xdr:rowOff>
    </xdr:from>
    <xdr:to>
      <xdr:col>19</xdr:col>
      <xdr:colOff>177800</xdr:colOff>
      <xdr:row>57</xdr:row>
      <xdr:rowOff>111454</xdr:rowOff>
    </xdr:to>
    <xdr:cxnSp macro="">
      <xdr:nvCxnSpPr>
        <xdr:cNvPr id="119" name="直線コネクタ 118"/>
        <xdr:cNvCxnSpPr/>
      </xdr:nvCxnSpPr>
      <xdr:spPr>
        <a:xfrm flipV="1">
          <a:off x="2908300" y="9866511"/>
          <a:ext cx="889000" cy="1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53613</xdr:rowOff>
    </xdr:from>
    <xdr:to>
      <xdr:col>20</xdr:col>
      <xdr:colOff>38100</xdr:colOff>
      <xdr:row>57</xdr:row>
      <xdr:rowOff>155213</xdr:rowOff>
    </xdr:to>
    <xdr:sp macro="" textlink="">
      <xdr:nvSpPr>
        <xdr:cNvPr id="120" name="フローチャート: 判断 119"/>
        <xdr:cNvSpPr/>
      </xdr:nvSpPr>
      <xdr:spPr>
        <a:xfrm>
          <a:off x="3746500" y="982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146340</xdr:rowOff>
    </xdr:from>
    <xdr:ext cx="534377" cy="259045"/>
    <xdr:sp macro="" textlink="">
      <xdr:nvSpPr>
        <xdr:cNvPr id="121" name="テキスト ボックス 120"/>
        <xdr:cNvSpPr txBox="1"/>
      </xdr:nvSpPr>
      <xdr:spPr>
        <a:xfrm>
          <a:off x="3530111" y="99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8886</xdr:rowOff>
    </xdr:from>
    <xdr:to>
      <xdr:col>15</xdr:col>
      <xdr:colOff>50800</xdr:colOff>
      <xdr:row>57</xdr:row>
      <xdr:rowOff>111454</xdr:rowOff>
    </xdr:to>
    <xdr:cxnSp macro="">
      <xdr:nvCxnSpPr>
        <xdr:cNvPr id="122" name="直線コネクタ 121"/>
        <xdr:cNvCxnSpPr/>
      </xdr:nvCxnSpPr>
      <xdr:spPr>
        <a:xfrm>
          <a:off x="2019300" y="9781536"/>
          <a:ext cx="889000" cy="10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53092</xdr:rowOff>
    </xdr:from>
    <xdr:to>
      <xdr:col>15</xdr:col>
      <xdr:colOff>101600</xdr:colOff>
      <xdr:row>57</xdr:row>
      <xdr:rowOff>154692</xdr:rowOff>
    </xdr:to>
    <xdr:sp macro="" textlink="">
      <xdr:nvSpPr>
        <xdr:cNvPr id="123" name="フローチャート: 判断 122"/>
        <xdr:cNvSpPr/>
      </xdr:nvSpPr>
      <xdr:spPr>
        <a:xfrm>
          <a:off x="2857500" y="982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171219</xdr:rowOff>
    </xdr:from>
    <xdr:ext cx="534377" cy="259045"/>
    <xdr:sp macro="" textlink="">
      <xdr:nvSpPr>
        <xdr:cNvPr id="124" name="テキスト ボックス 123"/>
        <xdr:cNvSpPr txBox="1"/>
      </xdr:nvSpPr>
      <xdr:spPr>
        <a:xfrm>
          <a:off x="2641111" y="960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8886</xdr:rowOff>
    </xdr:from>
    <xdr:to>
      <xdr:col>10</xdr:col>
      <xdr:colOff>114300</xdr:colOff>
      <xdr:row>57</xdr:row>
      <xdr:rowOff>129994</xdr:rowOff>
    </xdr:to>
    <xdr:cxnSp macro="">
      <xdr:nvCxnSpPr>
        <xdr:cNvPr id="125" name="直線コネクタ 124"/>
        <xdr:cNvCxnSpPr/>
      </xdr:nvCxnSpPr>
      <xdr:spPr>
        <a:xfrm flipV="1">
          <a:off x="1130300" y="9781536"/>
          <a:ext cx="889000" cy="12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49645</xdr:rowOff>
    </xdr:from>
    <xdr:to>
      <xdr:col>10</xdr:col>
      <xdr:colOff>165100</xdr:colOff>
      <xdr:row>57</xdr:row>
      <xdr:rowOff>151245</xdr:rowOff>
    </xdr:to>
    <xdr:sp macro="" textlink="">
      <xdr:nvSpPr>
        <xdr:cNvPr id="126" name="フローチャート: 判断 125"/>
        <xdr:cNvSpPr/>
      </xdr:nvSpPr>
      <xdr:spPr>
        <a:xfrm>
          <a:off x="1968500" y="982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142372</xdr:rowOff>
    </xdr:from>
    <xdr:ext cx="534377" cy="259045"/>
    <xdr:sp macro="" textlink="">
      <xdr:nvSpPr>
        <xdr:cNvPr id="127" name="テキスト ボックス 126"/>
        <xdr:cNvSpPr txBox="1"/>
      </xdr:nvSpPr>
      <xdr:spPr>
        <a:xfrm>
          <a:off x="1752111" y="991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44954</xdr:rowOff>
    </xdr:from>
    <xdr:to>
      <xdr:col>6</xdr:col>
      <xdr:colOff>38100</xdr:colOff>
      <xdr:row>57</xdr:row>
      <xdr:rowOff>146554</xdr:rowOff>
    </xdr:to>
    <xdr:sp macro="" textlink="">
      <xdr:nvSpPr>
        <xdr:cNvPr id="128" name="フローチャート: 判断 127"/>
        <xdr:cNvSpPr/>
      </xdr:nvSpPr>
      <xdr:spPr>
        <a:xfrm>
          <a:off x="1079500" y="981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163081</xdr:rowOff>
    </xdr:from>
    <xdr:ext cx="534377" cy="259045"/>
    <xdr:sp macro="" textlink="">
      <xdr:nvSpPr>
        <xdr:cNvPr id="129" name="テキスト ボックス 128"/>
        <xdr:cNvSpPr txBox="1"/>
      </xdr:nvSpPr>
      <xdr:spPr>
        <a:xfrm>
          <a:off x="863111" y="959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85292</xdr:rowOff>
    </xdr:from>
    <xdr:to>
      <xdr:col>24</xdr:col>
      <xdr:colOff>114300</xdr:colOff>
      <xdr:row>58</xdr:row>
      <xdr:rowOff>15442</xdr:rowOff>
    </xdr:to>
    <xdr:sp macro="" textlink="">
      <xdr:nvSpPr>
        <xdr:cNvPr id="135" name="楕円 134"/>
        <xdr:cNvSpPr/>
      </xdr:nvSpPr>
      <xdr:spPr>
        <a:xfrm>
          <a:off x="4584700" y="985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22013</xdr:rowOff>
    </xdr:from>
    <xdr:ext cx="534377" cy="259045"/>
    <xdr:sp macro="" textlink="">
      <xdr:nvSpPr>
        <xdr:cNvPr id="136" name="総務費該当値テキスト"/>
        <xdr:cNvSpPr txBox="1"/>
      </xdr:nvSpPr>
      <xdr:spPr>
        <a:xfrm>
          <a:off x="4686300" y="97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43061</xdr:rowOff>
    </xdr:from>
    <xdr:to>
      <xdr:col>20</xdr:col>
      <xdr:colOff>38100</xdr:colOff>
      <xdr:row>57</xdr:row>
      <xdr:rowOff>144661</xdr:rowOff>
    </xdr:to>
    <xdr:sp macro="" textlink="">
      <xdr:nvSpPr>
        <xdr:cNvPr id="137" name="楕円 136"/>
        <xdr:cNvSpPr/>
      </xdr:nvSpPr>
      <xdr:spPr>
        <a:xfrm>
          <a:off x="3746500" y="981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161188</xdr:rowOff>
    </xdr:from>
    <xdr:ext cx="534377" cy="259045"/>
    <xdr:sp macro="" textlink="">
      <xdr:nvSpPr>
        <xdr:cNvPr id="138" name="テキスト ボックス 137"/>
        <xdr:cNvSpPr txBox="1"/>
      </xdr:nvSpPr>
      <xdr:spPr>
        <a:xfrm>
          <a:off x="3530111" y="959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60654</xdr:rowOff>
    </xdr:from>
    <xdr:to>
      <xdr:col>15</xdr:col>
      <xdr:colOff>101600</xdr:colOff>
      <xdr:row>57</xdr:row>
      <xdr:rowOff>162254</xdr:rowOff>
    </xdr:to>
    <xdr:sp macro="" textlink="">
      <xdr:nvSpPr>
        <xdr:cNvPr id="139" name="楕円 138"/>
        <xdr:cNvSpPr/>
      </xdr:nvSpPr>
      <xdr:spPr>
        <a:xfrm>
          <a:off x="2857500" y="983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153381</xdr:rowOff>
    </xdr:from>
    <xdr:ext cx="534377" cy="259045"/>
    <xdr:sp macro="" textlink="">
      <xdr:nvSpPr>
        <xdr:cNvPr id="140" name="テキスト ボックス 139"/>
        <xdr:cNvSpPr txBox="1"/>
      </xdr:nvSpPr>
      <xdr:spPr>
        <a:xfrm>
          <a:off x="2641111" y="992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129536</xdr:rowOff>
    </xdr:from>
    <xdr:to>
      <xdr:col>10</xdr:col>
      <xdr:colOff>165100</xdr:colOff>
      <xdr:row>57</xdr:row>
      <xdr:rowOff>59686</xdr:rowOff>
    </xdr:to>
    <xdr:sp macro="" textlink="">
      <xdr:nvSpPr>
        <xdr:cNvPr id="141" name="楕円 140"/>
        <xdr:cNvSpPr/>
      </xdr:nvSpPr>
      <xdr:spPr>
        <a:xfrm>
          <a:off x="1968500" y="973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76213</xdr:rowOff>
    </xdr:from>
    <xdr:ext cx="534377" cy="259045"/>
    <xdr:sp macro="" textlink="">
      <xdr:nvSpPr>
        <xdr:cNvPr id="142" name="テキスト ボックス 141"/>
        <xdr:cNvSpPr txBox="1"/>
      </xdr:nvSpPr>
      <xdr:spPr>
        <a:xfrm>
          <a:off x="1752111" y="950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79194</xdr:rowOff>
    </xdr:from>
    <xdr:to>
      <xdr:col>6</xdr:col>
      <xdr:colOff>38100</xdr:colOff>
      <xdr:row>58</xdr:row>
      <xdr:rowOff>9344</xdr:rowOff>
    </xdr:to>
    <xdr:sp macro="" textlink="">
      <xdr:nvSpPr>
        <xdr:cNvPr id="143" name="楕円 142"/>
        <xdr:cNvSpPr/>
      </xdr:nvSpPr>
      <xdr:spPr>
        <a:xfrm>
          <a:off x="1079500" y="985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471</xdr:rowOff>
    </xdr:from>
    <xdr:ext cx="534377" cy="259045"/>
    <xdr:sp macro="" textlink="">
      <xdr:nvSpPr>
        <xdr:cNvPr id="144" name="テキスト ボックス 143"/>
        <xdr:cNvSpPr txBox="1"/>
      </xdr:nvSpPr>
      <xdr:spPr>
        <a:xfrm>
          <a:off x="863111" y="994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159748</xdr:rowOff>
    </xdr:from>
    <xdr:to>
      <xdr:col>24</xdr:col>
      <xdr:colOff>62865</xdr:colOff>
      <xdr:row>76</xdr:row>
      <xdr:rowOff>125915</xdr:rowOff>
    </xdr:to>
    <xdr:cxnSp macro="">
      <xdr:nvCxnSpPr>
        <xdr:cNvPr id="169" name="直線コネクタ 168"/>
        <xdr:cNvCxnSpPr/>
      </xdr:nvCxnSpPr>
      <xdr:spPr>
        <a:xfrm flipV="1">
          <a:off x="4633595" y="12161248"/>
          <a:ext cx="1270" cy="99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129742</xdr:rowOff>
    </xdr:from>
    <xdr:ext cx="599010" cy="259045"/>
    <xdr:sp macro="" textlink="">
      <xdr:nvSpPr>
        <xdr:cNvPr id="170" name="民生費最小値テキスト"/>
        <xdr:cNvSpPr txBox="1"/>
      </xdr:nvSpPr>
      <xdr:spPr>
        <a:xfrm>
          <a:off x="4686300" y="1315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125915</xdr:rowOff>
    </xdr:from>
    <xdr:to>
      <xdr:col>24</xdr:col>
      <xdr:colOff>152400</xdr:colOff>
      <xdr:row>76</xdr:row>
      <xdr:rowOff>125915</xdr:rowOff>
    </xdr:to>
    <xdr:cxnSp macro="">
      <xdr:nvCxnSpPr>
        <xdr:cNvPr id="171" name="直線コネクタ 170"/>
        <xdr:cNvCxnSpPr/>
      </xdr:nvCxnSpPr>
      <xdr:spPr>
        <a:xfrm>
          <a:off x="4546600" y="1315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106425</xdr:rowOff>
    </xdr:from>
    <xdr:ext cx="599010" cy="259045"/>
    <xdr:sp macro="" textlink="">
      <xdr:nvSpPr>
        <xdr:cNvPr id="172" name="民生費最大値テキスト"/>
        <xdr:cNvSpPr txBox="1"/>
      </xdr:nvSpPr>
      <xdr:spPr>
        <a:xfrm>
          <a:off x="4686300" y="1193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159748</xdr:rowOff>
    </xdr:from>
    <xdr:to>
      <xdr:col>24</xdr:col>
      <xdr:colOff>152400</xdr:colOff>
      <xdr:row>70</xdr:row>
      <xdr:rowOff>159748</xdr:rowOff>
    </xdr:to>
    <xdr:cxnSp macro="">
      <xdr:nvCxnSpPr>
        <xdr:cNvPr id="173" name="直線コネクタ 172"/>
        <xdr:cNvCxnSpPr/>
      </xdr:nvCxnSpPr>
      <xdr:spPr>
        <a:xfrm>
          <a:off x="4546600" y="12161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125915</xdr:rowOff>
    </xdr:from>
    <xdr:to>
      <xdr:col>24</xdr:col>
      <xdr:colOff>63500</xdr:colOff>
      <xdr:row>76</xdr:row>
      <xdr:rowOff>137468</xdr:rowOff>
    </xdr:to>
    <xdr:cxnSp macro="">
      <xdr:nvCxnSpPr>
        <xdr:cNvPr id="174" name="直線コネクタ 173"/>
        <xdr:cNvCxnSpPr/>
      </xdr:nvCxnSpPr>
      <xdr:spPr>
        <a:xfrm flipV="1">
          <a:off x="3797300" y="13156115"/>
          <a:ext cx="838200" cy="1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44028</xdr:rowOff>
    </xdr:from>
    <xdr:ext cx="599010" cy="259045"/>
    <xdr:sp macro="" textlink="">
      <xdr:nvSpPr>
        <xdr:cNvPr id="175" name="民生費平均値テキスト"/>
        <xdr:cNvSpPr txBox="1"/>
      </xdr:nvSpPr>
      <xdr:spPr>
        <a:xfrm>
          <a:off x="4686300" y="12559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21151</xdr:rowOff>
    </xdr:from>
    <xdr:to>
      <xdr:col>24</xdr:col>
      <xdr:colOff>114300</xdr:colOff>
      <xdr:row>74</xdr:row>
      <xdr:rowOff>122751</xdr:rowOff>
    </xdr:to>
    <xdr:sp macro="" textlink="">
      <xdr:nvSpPr>
        <xdr:cNvPr id="176" name="フローチャート: 判断 175"/>
        <xdr:cNvSpPr/>
      </xdr:nvSpPr>
      <xdr:spPr>
        <a:xfrm>
          <a:off x="4584700" y="127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137468</xdr:rowOff>
    </xdr:from>
    <xdr:to>
      <xdr:col>19</xdr:col>
      <xdr:colOff>177800</xdr:colOff>
      <xdr:row>77</xdr:row>
      <xdr:rowOff>22954</xdr:rowOff>
    </xdr:to>
    <xdr:cxnSp macro="">
      <xdr:nvCxnSpPr>
        <xdr:cNvPr id="177" name="直線コネクタ 176"/>
        <xdr:cNvCxnSpPr/>
      </xdr:nvCxnSpPr>
      <xdr:spPr>
        <a:xfrm flipV="1">
          <a:off x="2908300" y="13167668"/>
          <a:ext cx="889000" cy="5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48910</xdr:rowOff>
    </xdr:from>
    <xdr:to>
      <xdr:col>20</xdr:col>
      <xdr:colOff>38100</xdr:colOff>
      <xdr:row>74</xdr:row>
      <xdr:rowOff>150510</xdr:rowOff>
    </xdr:to>
    <xdr:sp macro="" textlink="">
      <xdr:nvSpPr>
        <xdr:cNvPr id="178" name="フローチャート: 判断 177"/>
        <xdr:cNvSpPr/>
      </xdr:nvSpPr>
      <xdr:spPr>
        <a:xfrm>
          <a:off x="3746500" y="1273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167037</xdr:rowOff>
    </xdr:from>
    <xdr:ext cx="599010" cy="259045"/>
    <xdr:sp macro="" textlink="">
      <xdr:nvSpPr>
        <xdr:cNvPr id="179" name="テキスト ボックス 178"/>
        <xdr:cNvSpPr txBox="1"/>
      </xdr:nvSpPr>
      <xdr:spPr>
        <a:xfrm>
          <a:off x="3497795" y="1251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22954</xdr:rowOff>
    </xdr:from>
    <xdr:to>
      <xdr:col>15</xdr:col>
      <xdr:colOff>50800</xdr:colOff>
      <xdr:row>77</xdr:row>
      <xdr:rowOff>61404</xdr:rowOff>
    </xdr:to>
    <xdr:cxnSp macro="">
      <xdr:nvCxnSpPr>
        <xdr:cNvPr id="180" name="直線コネクタ 179"/>
        <xdr:cNvCxnSpPr/>
      </xdr:nvCxnSpPr>
      <xdr:spPr>
        <a:xfrm flipV="1">
          <a:off x="2019300" y="13224604"/>
          <a:ext cx="889000" cy="3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138568</xdr:rowOff>
    </xdr:from>
    <xdr:to>
      <xdr:col>15</xdr:col>
      <xdr:colOff>101600</xdr:colOff>
      <xdr:row>75</xdr:row>
      <xdr:rowOff>68718</xdr:rowOff>
    </xdr:to>
    <xdr:sp macro="" textlink="">
      <xdr:nvSpPr>
        <xdr:cNvPr id="181" name="フローチャート: 判断 180"/>
        <xdr:cNvSpPr/>
      </xdr:nvSpPr>
      <xdr:spPr>
        <a:xfrm>
          <a:off x="2857500" y="1282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85245</xdr:rowOff>
    </xdr:from>
    <xdr:ext cx="599010" cy="259045"/>
    <xdr:sp macro="" textlink="">
      <xdr:nvSpPr>
        <xdr:cNvPr id="182" name="テキスト ボックス 181"/>
        <xdr:cNvSpPr txBox="1"/>
      </xdr:nvSpPr>
      <xdr:spPr>
        <a:xfrm>
          <a:off x="2608795" y="1260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61404</xdr:rowOff>
    </xdr:from>
    <xdr:to>
      <xdr:col>10</xdr:col>
      <xdr:colOff>114300</xdr:colOff>
      <xdr:row>77</xdr:row>
      <xdr:rowOff>103939</xdr:rowOff>
    </xdr:to>
    <xdr:cxnSp macro="">
      <xdr:nvCxnSpPr>
        <xdr:cNvPr id="183" name="直線コネクタ 182"/>
        <xdr:cNvCxnSpPr/>
      </xdr:nvCxnSpPr>
      <xdr:spPr>
        <a:xfrm flipV="1">
          <a:off x="1130300" y="13263054"/>
          <a:ext cx="889000" cy="4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154630</xdr:rowOff>
    </xdr:from>
    <xdr:to>
      <xdr:col>10</xdr:col>
      <xdr:colOff>165100</xdr:colOff>
      <xdr:row>75</xdr:row>
      <xdr:rowOff>84780</xdr:rowOff>
    </xdr:to>
    <xdr:sp macro="" textlink="">
      <xdr:nvSpPr>
        <xdr:cNvPr id="184" name="フローチャート: 判断 183"/>
        <xdr:cNvSpPr/>
      </xdr:nvSpPr>
      <xdr:spPr>
        <a:xfrm>
          <a:off x="1968500" y="1284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101307</xdr:rowOff>
    </xdr:from>
    <xdr:ext cx="599010" cy="259045"/>
    <xdr:sp macro="" textlink="">
      <xdr:nvSpPr>
        <xdr:cNvPr id="185" name="テキスト ボックス 184"/>
        <xdr:cNvSpPr txBox="1"/>
      </xdr:nvSpPr>
      <xdr:spPr>
        <a:xfrm>
          <a:off x="1719795" y="1261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54290</xdr:rowOff>
    </xdr:from>
    <xdr:to>
      <xdr:col>6</xdr:col>
      <xdr:colOff>38100</xdr:colOff>
      <xdr:row>75</xdr:row>
      <xdr:rowOff>155890</xdr:rowOff>
    </xdr:to>
    <xdr:sp macro="" textlink="">
      <xdr:nvSpPr>
        <xdr:cNvPr id="186" name="フローチャート: 判断 185"/>
        <xdr:cNvSpPr/>
      </xdr:nvSpPr>
      <xdr:spPr>
        <a:xfrm>
          <a:off x="1079500" y="129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967</xdr:rowOff>
    </xdr:from>
    <xdr:ext cx="599010" cy="259045"/>
    <xdr:sp macro="" textlink="">
      <xdr:nvSpPr>
        <xdr:cNvPr id="187" name="テキスト ボックス 186"/>
        <xdr:cNvSpPr txBox="1"/>
      </xdr:nvSpPr>
      <xdr:spPr>
        <a:xfrm>
          <a:off x="830795" y="12688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75115</xdr:rowOff>
    </xdr:from>
    <xdr:to>
      <xdr:col>24</xdr:col>
      <xdr:colOff>114300</xdr:colOff>
      <xdr:row>77</xdr:row>
      <xdr:rowOff>5265</xdr:rowOff>
    </xdr:to>
    <xdr:sp macro="" textlink="">
      <xdr:nvSpPr>
        <xdr:cNvPr id="193" name="楕円 192"/>
        <xdr:cNvSpPr/>
      </xdr:nvSpPr>
      <xdr:spPr>
        <a:xfrm>
          <a:off x="4584700" y="1310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161492</xdr:rowOff>
    </xdr:from>
    <xdr:ext cx="599010" cy="259045"/>
    <xdr:sp macro="" textlink="">
      <xdr:nvSpPr>
        <xdr:cNvPr id="194" name="民生費該当値テキスト"/>
        <xdr:cNvSpPr txBox="1"/>
      </xdr:nvSpPr>
      <xdr:spPr>
        <a:xfrm>
          <a:off x="4686300" y="13020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86668</xdr:rowOff>
    </xdr:from>
    <xdr:to>
      <xdr:col>20</xdr:col>
      <xdr:colOff>38100</xdr:colOff>
      <xdr:row>77</xdr:row>
      <xdr:rowOff>16818</xdr:rowOff>
    </xdr:to>
    <xdr:sp macro="" textlink="">
      <xdr:nvSpPr>
        <xdr:cNvPr id="195" name="楕円 194"/>
        <xdr:cNvSpPr/>
      </xdr:nvSpPr>
      <xdr:spPr>
        <a:xfrm>
          <a:off x="3746500" y="1311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7945</xdr:rowOff>
    </xdr:from>
    <xdr:ext cx="599010" cy="259045"/>
    <xdr:sp macro="" textlink="">
      <xdr:nvSpPr>
        <xdr:cNvPr id="196" name="テキスト ボックス 195"/>
        <xdr:cNvSpPr txBox="1"/>
      </xdr:nvSpPr>
      <xdr:spPr>
        <a:xfrm>
          <a:off x="3497795" y="1320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143604</xdr:rowOff>
    </xdr:from>
    <xdr:to>
      <xdr:col>15</xdr:col>
      <xdr:colOff>101600</xdr:colOff>
      <xdr:row>77</xdr:row>
      <xdr:rowOff>73754</xdr:rowOff>
    </xdr:to>
    <xdr:sp macro="" textlink="">
      <xdr:nvSpPr>
        <xdr:cNvPr id="197" name="楕円 196"/>
        <xdr:cNvSpPr/>
      </xdr:nvSpPr>
      <xdr:spPr>
        <a:xfrm>
          <a:off x="2857500" y="1317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64881</xdr:rowOff>
    </xdr:from>
    <xdr:ext cx="534377" cy="259045"/>
    <xdr:sp macro="" textlink="">
      <xdr:nvSpPr>
        <xdr:cNvPr id="198" name="テキスト ボックス 197"/>
        <xdr:cNvSpPr txBox="1"/>
      </xdr:nvSpPr>
      <xdr:spPr>
        <a:xfrm>
          <a:off x="2641111" y="1326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10604</xdr:rowOff>
    </xdr:from>
    <xdr:to>
      <xdr:col>10</xdr:col>
      <xdr:colOff>165100</xdr:colOff>
      <xdr:row>77</xdr:row>
      <xdr:rowOff>112204</xdr:rowOff>
    </xdr:to>
    <xdr:sp macro="" textlink="">
      <xdr:nvSpPr>
        <xdr:cNvPr id="199" name="楕円 198"/>
        <xdr:cNvSpPr/>
      </xdr:nvSpPr>
      <xdr:spPr>
        <a:xfrm>
          <a:off x="1968500" y="1321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103331</xdr:rowOff>
    </xdr:from>
    <xdr:ext cx="534377" cy="259045"/>
    <xdr:sp macro="" textlink="">
      <xdr:nvSpPr>
        <xdr:cNvPr id="200" name="テキスト ボックス 199"/>
        <xdr:cNvSpPr txBox="1"/>
      </xdr:nvSpPr>
      <xdr:spPr>
        <a:xfrm>
          <a:off x="1752111" y="1330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53139</xdr:rowOff>
    </xdr:from>
    <xdr:to>
      <xdr:col>6</xdr:col>
      <xdr:colOff>38100</xdr:colOff>
      <xdr:row>77</xdr:row>
      <xdr:rowOff>154739</xdr:rowOff>
    </xdr:to>
    <xdr:sp macro="" textlink="">
      <xdr:nvSpPr>
        <xdr:cNvPr id="201" name="楕円 200"/>
        <xdr:cNvSpPr/>
      </xdr:nvSpPr>
      <xdr:spPr>
        <a:xfrm>
          <a:off x="1079500" y="1325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145866</xdr:rowOff>
    </xdr:from>
    <xdr:ext cx="534377" cy="259045"/>
    <xdr:sp macro="" textlink="">
      <xdr:nvSpPr>
        <xdr:cNvPr id="202" name="テキスト ボックス 201"/>
        <xdr:cNvSpPr txBox="1"/>
      </xdr:nvSpPr>
      <xdr:spPr>
        <a:xfrm>
          <a:off x="863111" y="1334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5" name="テキスト ボックス 214"/>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7" name="テキスト ボックス 216"/>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9" name="テキスト ボックス 218"/>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1" name="テキスト ボックス 220"/>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39413</xdr:rowOff>
    </xdr:from>
    <xdr:to>
      <xdr:col>24</xdr:col>
      <xdr:colOff>62865</xdr:colOff>
      <xdr:row>99</xdr:row>
      <xdr:rowOff>55987</xdr:rowOff>
    </xdr:to>
    <xdr:cxnSp macro="">
      <xdr:nvCxnSpPr>
        <xdr:cNvPr id="225" name="直線コネクタ 224"/>
        <xdr:cNvCxnSpPr/>
      </xdr:nvCxnSpPr>
      <xdr:spPr>
        <a:xfrm flipV="1">
          <a:off x="4633595" y="15469913"/>
          <a:ext cx="1270" cy="155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59814</xdr:rowOff>
    </xdr:from>
    <xdr:ext cx="534377" cy="259045"/>
    <xdr:sp macro="" textlink="">
      <xdr:nvSpPr>
        <xdr:cNvPr id="226" name="衛生費最小値テキスト"/>
        <xdr:cNvSpPr txBox="1"/>
      </xdr:nvSpPr>
      <xdr:spPr>
        <a:xfrm>
          <a:off x="4686300" y="1703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55987</xdr:rowOff>
    </xdr:from>
    <xdr:to>
      <xdr:col>24</xdr:col>
      <xdr:colOff>152400</xdr:colOff>
      <xdr:row>99</xdr:row>
      <xdr:rowOff>55987</xdr:rowOff>
    </xdr:to>
    <xdr:cxnSp macro="">
      <xdr:nvCxnSpPr>
        <xdr:cNvPr id="227" name="直線コネクタ 226"/>
        <xdr:cNvCxnSpPr/>
      </xdr:nvCxnSpPr>
      <xdr:spPr>
        <a:xfrm>
          <a:off x="4546600" y="17029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157540</xdr:rowOff>
    </xdr:from>
    <xdr:ext cx="534377" cy="259045"/>
    <xdr:sp macro="" textlink="">
      <xdr:nvSpPr>
        <xdr:cNvPr id="228" name="衛生費最大値テキスト"/>
        <xdr:cNvSpPr txBox="1"/>
      </xdr:nvSpPr>
      <xdr:spPr>
        <a:xfrm>
          <a:off x="4686300" y="1524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39413</xdr:rowOff>
    </xdr:from>
    <xdr:to>
      <xdr:col>24</xdr:col>
      <xdr:colOff>152400</xdr:colOff>
      <xdr:row>90</xdr:row>
      <xdr:rowOff>39413</xdr:rowOff>
    </xdr:to>
    <xdr:cxnSp macro="">
      <xdr:nvCxnSpPr>
        <xdr:cNvPr id="229" name="直線コネクタ 228"/>
        <xdr:cNvCxnSpPr/>
      </xdr:nvCxnSpPr>
      <xdr:spPr>
        <a:xfrm>
          <a:off x="4546600" y="1546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48557</xdr:rowOff>
    </xdr:from>
    <xdr:to>
      <xdr:col>24</xdr:col>
      <xdr:colOff>63500</xdr:colOff>
      <xdr:row>96</xdr:row>
      <xdr:rowOff>63278</xdr:rowOff>
    </xdr:to>
    <xdr:cxnSp macro="">
      <xdr:nvCxnSpPr>
        <xdr:cNvPr id="230" name="直線コネクタ 229"/>
        <xdr:cNvCxnSpPr/>
      </xdr:nvCxnSpPr>
      <xdr:spPr>
        <a:xfrm>
          <a:off x="3797300" y="16507757"/>
          <a:ext cx="838200" cy="1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110098</xdr:rowOff>
    </xdr:from>
    <xdr:ext cx="534377" cy="259045"/>
    <xdr:sp macro="" textlink="">
      <xdr:nvSpPr>
        <xdr:cNvPr id="231" name="衛生費平均値テキスト"/>
        <xdr:cNvSpPr txBox="1"/>
      </xdr:nvSpPr>
      <xdr:spPr>
        <a:xfrm>
          <a:off x="4686300" y="16569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131671</xdr:rowOff>
    </xdr:from>
    <xdr:to>
      <xdr:col>24</xdr:col>
      <xdr:colOff>114300</xdr:colOff>
      <xdr:row>97</xdr:row>
      <xdr:rowOff>61821</xdr:rowOff>
    </xdr:to>
    <xdr:sp macro="" textlink="">
      <xdr:nvSpPr>
        <xdr:cNvPr id="232" name="フローチャート: 判断 231"/>
        <xdr:cNvSpPr/>
      </xdr:nvSpPr>
      <xdr:spPr>
        <a:xfrm>
          <a:off x="45847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48557</xdr:rowOff>
    </xdr:from>
    <xdr:to>
      <xdr:col>19</xdr:col>
      <xdr:colOff>177800</xdr:colOff>
      <xdr:row>96</xdr:row>
      <xdr:rowOff>68514</xdr:rowOff>
    </xdr:to>
    <xdr:cxnSp macro="">
      <xdr:nvCxnSpPr>
        <xdr:cNvPr id="233" name="直線コネクタ 232"/>
        <xdr:cNvCxnSpPr/>
      </xdr:nvCxnSpPr>
      <xdr:spPr>
        <a:xfrm flipV="1">
          <a:off x="2908300" y="16507757"/>
          <a:ext cx="8890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138117</xdr:rowOff>
    </xdr:from>
    <xdr:to>
      <xdr:col>20</xdr:col>
      <xdr:colOff>38100</xdr:colOff>
      <xdr:row>97</xdr:row>
      <xdr:rowOff>68267</xdr:rowOff>
    </xdr:to>
    <xdr:sp macro="" textlink="">
      <xdr:nvSpPr>
        <xdr:cNvPr id="234" name="フローチャート: 判断 233"/>
        <xdr:cNvSpPr/>
      </xdr:nvSpPr>
      <xdr:spPr>
        <a:xfrm>
          <a:off x="3746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59394</xdr:rowOff>
    </xdr:from>
    <xdr:ext cx="534377" cy="259045"/>
    <xdr:sp macro="" textlink="">
      <xdr:nvSpPr>
        <xdr:cNvPr id="235" name="テキスト ボックス 234"/>
        <xdr:cNvSpPr txBox="1"/>
      </xdr:nvSpPr>
      <xdr:spPr>
        <a:xfrm>
          <a:off x="3530111" y="1669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68514</xdr:rowOff>
    </xdr:from>
    <xdr:to>
      <xdr:col>15</xdr:col>
      <xdr:colOff>50800</xdr:colOff>
      <xdr:row>96</xdr:row>
      <xdr:rowOff>102805</xdr:rowOff>
    </xdr:to>
    <xdr:cxnSp macro="">
      <xdr:nvCxnSpPr>
        <xdr:cNvPr id="236" name="直線コネクタ 235"/>
        <xdr:cNvCxnSpPr/>
      </xdr:nvCxnSpPr>
      <xdr:spPr>
        <a:xfrm flipV="1">
          <a:off x="2019300" y="165277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139421</xdr:rowOff>
    </xdr:from>
    <xdr:to>
      <xdr:col>15</xdr:col>
      <xdr:colOff>101600</xdr:colOff>
      <xdr:row>97</xdr:row>
      <xdr:rowOff>69571</xdr:rowOff>
    </xdr:to>
    <xdr:sp macro="" textlink="">
      <xdr:nvSpPr>
        <xdr:cNvPr id="237" name="フローチャート: 判断 236"/>
        <xdr:cNvSpPr/>
      </xdr:nvSpPr>
      <xdr:spPr>
        <a:xfrm>
          <a:off x="2857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60698</xdr:rowOff>
    </xdr:from>
    <xdr:ext cx="534377" cy="259045"/>
    <xdr:sp macro="" textlink="">
      <xdr:nvSpPr>
        <xdr:cNvPr id="238" name="テキスト ボックス 237"/>
        <xdr:cNvSpPr txBox="1"/>
      </xdr:nvSpPr>
      <xdr:spPr>
        <a:xfrm>
          <a:off x="2641111" y="166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102805</xdr:rowOff>
    </xdr:from>
    <xdr:to>
      <xdr:col>10</xdr:col>
      <xdr:colOff>114300</xdr:colOff>
      <xdr:row>96</xdr:row>
      <xdr:rowOff>108679</xdr:rowOff>
    </xdr:to>
    <xdr:cxnSp macro="">
      <xdr:nvCxnSpPr>
        <xdr:cNvPr id="239" name="直線コネクタ 238"/>
        <xdr:cNvCxnSpPr/>
      </xdr:nvCxnSpPr>
      <xdr:spPr>
        <a:xfrm flipV="1">
          <a:off x="1130300" y="16562005"/>
          <a:ext cx="889000" cy="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158921</xdr:rowOff>
    </xdr:from>
    <xdr:to>
      <xdr:col>10</xdr:col>
      <xdr:colOff>165100</xdr:colOff>
      <xdr:row>97</xdr:row>
      <xdr:rowOff>89071</xdr:rowOff>
    </xdr:to>
    <xdr:sp macro="" textlink="">
      <xdr:nvSpPr>
        <xdr:cNvPr id="240" name="フローチャート: 判断 239"/>
        <xdr:cNvSpPr/>
      </xdr:nvSpPr>
      <xdr:spPr>
        <a:xfrm>
          <a:off x="1968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80198</xdr:rowOff>
    </xdr:from>
    <xdr:ext cx="534377" cy="259045"/>
    <xdr:sp macro="" textlink="">
      <xdr:nvSpPr>
        <xdr:cNvPr id="241" name="テキスト ボックス 240"/>
        <xdr:cNvSpPr txBox="1"/>
      </xdr:nvSpPr>
      <xdr:spPr>
        <a:xfrm>
          <a:off x="1752111" y="1671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170328</xdr:rowOff>
    </xdr:from>
    <xdr:to>
      <xdr:col>6</xdr:col>
      <xdr:colOff>38100</xdr:colOff>
      <xdr:row>97</xdr:row>
      <xdr:rowOff>100478</xdr:rowOff>
    </xdr:to>
    <xdr:sp macro="" textlink="">
      <xdr:nvSpPr>
        <xdr:cNvPr id="242" name="フローチャート: 判断 241"/>
        <xdr:cNvSpPr/>
      </xdr:nvSpPr>
      <xdr:spPr>
        <a:xfrm>
          <a:off x="1079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91605</xdr:rowOff>
    </xdr:from>
    <xdr:ext cx="534377" cy="259045"/>
    <xdr:sp macro="" textlink="">
      <xdr:nvSpPr>
        <xdr:cNvPr id="243" name="テキスト ボックス 242"/>
        <xdr:cNvSpPr txBox="1"/>
      </xdr:nvSpPr>
      <xdr:spPr>
        <a:xfrm>
          <a:off x="863111" y="167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12478</xdr:rowOff>
    </xdr:from>
    <xdr:to>
      <xdr:col>24</xdr:col>
      <xdr:colOff>114300</xdr:colOff>
      <xdr:row>96</xdr:row>
      <xdr:rowOff>114078</xdr:rowOff>
    </xdr:to>
    <xdr:sp macro="" textlink="">
      <xdr:nvSpPr>
        <xdr:cNvPr id="249" name="楕円 248"/>
        <xdr:cNvSpPr/>
      </xdr:nvSpPr>
      <xdr:spPr>
        <a:xfrm>
          <a:off x="4584700" y="164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35355</xdr:rowOff>
    </xdr:from>
    <xdr:ext cx="534377" cy="259045"/>
    <xdr:sp macro="" textlink="">
      <xdr:nvSpPr>
        <xdr:cNvPr id="250" name="衛生費該当値テキスト"/>
        <xdr:cNvSpPr txBox="1"/>
      </xdr:nvSpPr>
      <xdr:spPr>
        <a:xfrm>
          <a:off x="4686300" y="1632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169207</xdr:rowOff>
    </xdr:from>
    <xdr:to>
      <xdr:col>20</xdr:col>
      <xdr:colOff>38100</xdr:colOff>
      <xdr:row>96</xdr:row>
      <xdr:rowOff>99357</xdr:rowOff>
    </xdr:to>
    <xdr:sp macro="" textlink="">
      <xdr:nvSpPr>
        <xdr:cNvPr id="251" name="楕円 250"/>
        <xdr:cNvSpPr/>
      </xdr:nvSpPr>
      <xdr:spPr>
        <a:xfrm>
          <a:off x="3746500" y="1645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115884</xdr:rowOff>
    </xdr:from>
    <xdr:ext cx="534377" cy="259045"/>
    <xdr:sp macro="" textlink="">
      <xdr:nvSpPr>
        <xdr:cNvPr id="252" name="テキスト ボックス 251"/>
        <xdr:cNvSpPr txBox="1"/>
      </xdr:nvSpPr>
      <xdr:spPr>
        <a:xfrm>
          <a:off x="3530111" y="1623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17714</xdr:rowOff>
    </xdr:from>
    <xdr:to>
      <xdr:col>15</xdr:col>
      <xdr:colOff>101600</xdr:colOff>
      <xdr:row>96</xdr:row>
      <xdr:rowOff>119314</xdr:rowOff>
    </xdr:to>
    <xdr:sp macro="" textlink="">
      <xdr:nvSpPr>
        <xdr:cNvPr id="253" name="楕円 252"/>
        <xdr:cNvSpPr/>
      </xdr:nvSpPr>
      <xdr:spPr>
        <a:xfrm>
          <a:off x="2857500" y="1647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135841</xdr:rowOff>
    </xdr:from>
    <xdr:ext cx="534377" cy="259045"/>
    <xdr:sp macro="" textlink="">
      <xdr:nvSpPr>
        <xdr:cNvPr id="254" name="テキスト ボックス 253"/>
        <xdr:cNvSpPr txBox="1"/>
      </xdr:nvSpPr>
      <xdr:spPr>
        <a:xfrm>
          <a:off x="2641111" y="162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52005</xdr:rowOff>
    </xdr:from>
    <xdr:to>
      <xdr:col>10</xdr:col>
      <xdr:colOff>165100</xdr:colOff>
      <xdr:row>96</xdr:row>
      <xdr:rowOff>153605</xdr:rowOff>
    </xdr:to>
    <xdr:sp macro="" textlink="">
      <xdr:nvSpPr>
        <xdr:cNvPr id="255" name="楕円 254"/>
        <xdr:cNvSpPr/>
      </xdr:nvSpPr>
      <xdr:spPr>
        <a:xfrm>
          <a:off x="1968500" y="1651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170132</xdr:rowOff>
    </xdr:from>
    <xdr:ext cx="534377" cy="259045"/>
    <xdr:sp macro="" textlink="">
      <xdr:nvSpPr>
        <xdr:cNvPr id="256" name="テキスト ボックス 255"/>
        <xdr:cNvSpPr txBox="1"/>
      </xdr:nvSpPr>
      <xdr:spPr>
        <a:xfrm>
          <a:off x="1752111" y="1628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57879</xdr:rowOff>
    </xdr:from>
    <xdr:to>
      <xdr:col>6</xdr:col>
      <xdr:colOff>38100</xdr:colOff>
      <xdr:row>96</xdr:row>
      <xdr:rowOff>159479</xdr:rowOff>
    </xdr:to>
    <xdr:sp macro="" textlink="">
      <xdr:nvSpPr>
        <xdr:cNvPr id="257" name="楕円 256"/>
        <xdr:cNvSpPr/>
      </xdr:nvSpPr>
      <xdr:spPr>
        <a:xfrm>
          <a:off x="1079500" y="1651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4556</xdr:rowOff>
    </xdr:from>
    <xdr:ext cx="534377" cy="259045"/>
    <xdr:sp macro="" textlink="">
      <xdr:nvSpPr>
        <xdr:cNvPr id="258" name="テキスト ボックス 257"/>
        <xdr:cNvSpPr txBox="1"/>
      </xdr:nvSpPr>
      <xdr:spPr>
        <a:xfrm>
          <a:off x="863111" y="1629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2" name="テキスト ボックス 27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4" name="テキスト ボックス 27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6" name="テキスト ボックス 27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75463</xdr:rowOff>
    </xdr:from>
    <xdr:to>
      <xdr:col>54</xdr:col>
      <xdr:colOff>189865</xdr:colOff>
      <xdr:row>38</xdr:row>
      <xdr:rowOff>136957</xdr:rowOff>
    </xdr:to>
    <xdr:cxnSp macro="">
      <xdr:nvCxnSpPr>
        <xdr:cNvPr id="280" name="直線コネクタ 279"/>
        <xdr:cNvCxnSpPr/>
      </xdr:nvCxnSpPr>
      <xdr:spPr>
        <a:xfrm flipV="1">
          <a:off x="10475595" y="5390413"/>
          <a:ext cx="1270" cy="126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140784</xdr:rowOff>
    </xdr:from>
    <xdr:ext cx="313932" cy="259045"/>
    <xdr:sp macro="" textlink="">
      <xdr:nvSpPr>
        <xdr:cNvPr id="281" name="労働費最小値テキスト"/>
        <xdr:cNvSpPr txBox="1"/>
      </xdr:nvSpPr>
      <xdr:spPr>
        <a:xfrm>
          <a:off x="10528300" y="6655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136957</xdr:rowOff>
    </xdr:from>
    <xdr:to>
      <xdr:col>55</xdr:col>
      <xdr:colOff>88900</xdr:colOff>
      <xdr:row>38</xdr:row>
      <xdr:rowOff>136957</xdr:rowOff>
    </xdr:to>
    <xdr:cxnSp macro="">
      <xdr:nvCxnSpPr>
        <xdr:cNvPr id="282" name="直線コネクタ 281"/>
        <xdr:cNvCxnSpPr/>
      </xdr:nvCxnSpPr>
      <xdr:spPr>
        <a:xfrm>
          <a:off x="10388600" y="665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22140</xdr:rowOff>
    </xdr:from>
    <xdr:ext cx="469744" cy="259045"/>
    <xdr:sp macro="" textlink="">
      <xdr:nvSpPr>
        <xdr:cNvPr id="283" name="労働費最大値テキスト"/>
        <xdr:cNvSpPr txBox="1"/>
      </xdr:nvSpPr>
      <xdr:spPr>
        <a:xfrm>
          <a:off x="10528300" y="516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75463</xdr:rowOff>
    </xdr:from>
    <xdr:to>
      <xdr:col>55</xdr:col>
      <xdr:colOff>88900</xdr:colOff>
      <xdr:row>31</xdr:row>
      <xdr:rowOff>75463</xdr:rowOff>
    </xdr:to>
    <xdr:cxnSp macro="">
      <xdr:nvCxnSpPr>
        <xdr:cNvPr id="284" name="直線コネクタ 283"/>
        <xdr:cNvCxnSpPr/>
      </xdr:nvCxnSpPr>
      <xdr:spPr>
        <a:xfrm>
          <a:off x="10388600" y="539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112725</xdr:rowOff>
    </xdr:from>
    <xdr:to>
      <xdr:col>55</xdr:col>
      <xdr:colOff>0</xdr:colOff>
      <xdr:row>38</xdr:row>
      <xdr:rowOff>113411</xdr:rowOff>
    </xdr:to>
    <xdr:cxnSp macro="">
      <xdr:nvCxnSpPr>
        <xdr:cNvPr id="285" name="直線コネクタ 284"/>
        <xdr:cNvCxnSpPr/>
      </xdr:nvCxnSpPr>
      <xdr:spPr>
        <a:xfrm flipV="1">
          <a:off x="9639300" y="6627825"/>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65600</xdr:rowOff>
    </xdr:from>
    <xdr:ext cx="378565" cy="259045"/>
    <xdr:sp macro="" textlink="">
      <xdr:nvSpPr>
        <xdr:cNvPr id="286" name="労働費平均値テキスト"/>
        <xdr:cNvSpPr txBox="1"/>
      </xdr:nvSpPr>
      <xdr:spPr>
        <a:xfrm>
          <a:off x="10528300" y="62378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42723</xdr:rowOff>
    </xdr:from>
    <xdr:to>
      <xdr:col>55</xdr:col>
      <xdr:colOff>50800</xdr:colOff>
      <xdr:row>37</xdr:row>
      <xdr:rowOff>144323</xdr:rowOff>
    </xdr:to>
    <xdr:sp macro="" textlink="">
      <xdr:nvSpPr>
        <xdr:cNvPr id="287" name="フローチャート: 判断 286"/>
        <xdr:cNvSpPr/>
      </xdr:nvSpPr>
      <xdr:spPr>
        <a:xfrm>
          <a:off x="10426700" y="63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105181</xdr:rowOff>
    </xdr:from>
    <xdr:to>
      <xdr:col>50</xdr:col>
      <xdr:colOff>114300</xdr:colOff>
      <xdr:row>38</xdr:row>
      <xdr:rowOff>113411</xdr:rowOff>
    </xdr:to>
    <xdr:cxnSp macro="">
      <xdr:nvCxnSpPr>
        <xdr:cNvPr id="288" name="直線コネクタ 287"/>
        <xdr:cNvCxnSpPr/>
      </xdr:nvCxnSpPr>
      <xdr:spPr>
        <a:xfrm>
          <a:off x="8750300" y="6620281"/>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53924</xdr:rowOff>
    </xdr:from>
    <xdr:to>
      <xdr:col>50</xdr:col>
      <xdr:colOff>165100</xdr:colOff>
      <xdr:row>37</xdr:row>
      <xdr:rowOff>155524</xdr:rowOff>
    </xdr:to>
    <xdr:sp macro="" textlink="">
      <xdr:nvSpPr>
        <xdr:cNvPr id="289" name="フローチャート: 判断 288"/>
        <xdr:cNvSpPr/>
      </xdr:nvSpPr>
      <xdr:spPr>
        <a:xfrm>
          <a:off x="9588500" y="63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601</xdr:rowOff>
    </xdr:from>
    <xdr:ext cx="378565" cy="259045"/>
    <xdr:sp macro="" textlink="">
      <xdr:nvSpPr>
        <xdr:cNvPr id="290" name="テキスト ボックス 289"/>
        <xdr:cNvSpPr txBox="1"/>
      </xdr:nvSpPr>
      <xdr:spPr>
        <a:xfrm>
          <a:off x="9450017" y="6172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105181</xdr:rowOff>
    </xdr:from>
    <xdr:to>
      <xdr:col>45</xdr:col>
      <xdr:colOff>177800</xdr:colOff>
      <xdr:row>38</xdr:row>
      <xdr:rowOff>110668</xdr:rowOff>
    </xdr:to>
    <xdr:cxnSp macro="">
      <xdr:nvCxnSpPr>
        <xdr:cNvPr id="291" name="直線コネクタ 290"/>
        <xdr:cNvCxnSpPr/>
      </xdr:nvCxnSpPr>
      <xdr:spPr>
        <a:xfrm flipV="1">
          <a:off x="7861300" y="6620281"/>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38151</xdr:rowOff>
    </xdr:from>
    <xdr:to>
      <xdr:col>46</xdr:col>
      <xdr:colOff>38100</xdr:colOff>
      <xdr:row>37</xdr:row>
      <xdr:rowOff>139751</xdr:rowOff>
    </xdr:to>
    <xdr:sp macro="" textlink="">
      <xdr:nvSpPr>
        <xdr:cNvPr id="292" name="フローチャート: 判断 291"/>
        <xdr:cNvSpPr/>
      </xdr:nvSpPr>
      <xdr:spPr>
        <a:xfrm>
          <a:off x="8699500" y="63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156278</xdr:rowOff>
    </xdr:from>
    <xdr:ext cx="378565" cy="259045"/>
    <xdr:sp macro="" textlink="">
      <xdr:nvSpPr>
        <xdr:cNvPr id="293" name="テキスト ボックス 292"/>
        <xdr:cNvSpPr txBox="1"/>
      </xdr:nvSpPr>
      <xdr:spPr>
        <a:xfrm>
          <a:off x="8561017" y="6157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110668</xdr:rowOff>
    </xdr:from>
    <xdr:to>
      <xdr:col>41</xdr:col>
      <xdr:colOff>50800</xdr:colOff>
      <xdr:row>38</xdr:row>
      <xdr:rowOff>111125</xdr:rowOff>
    </xdr:to>
    <xdr:cxnSp macro="">
      <xdr:nvCxnSpPr>
        <xdr:cNvPr id="294" name="直線コネクタ 293"/>
        <xdr:cNvCxnSpPr/>
      </xdr:nvCxnSpPr>
      <xdr:spPr>
        <a:xfrm flipV="1">
          <a:off x="6972300" y="662576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33122</xdr:rowOff>
    </xdr:from>
    <xdr:to>
      <xdr:col>41</xdr:col>
      <xdr:colOff>101600</xdr:colOff>
      <xdr:row>36</xdr:row>
      <xdr:rowOff>134722</xdr:rowOff>
    </xdr:to>
    <xdr:sp macro="" textlink="">
      <xdr:nvSpPr>
        <xdr:cNvPr id="295" name="フローチャート: 判断 294"/>
        <xdr:cNvSpPr/>
      </xdr:nvSpPr>
      <xdr:spPr>
        <a:xfrm>
          <a:off x="7810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151249</xdr:rowOff>
    </xdr:from>
    <xdr:ext cx="469744" cy="259045"/>
    <xdr:sp macro="" textlink="">
      <xdr:nvSpPr>
        <xdr:cNvPr id="296" name="テキスト ボックス 295"/>
        <xdr:cNvSpPr txBox="1"/>
      </xdr:nvSpPr>
      <xdr:spPr>
        <a:xfrm>
          <a:off x="7626428" y="598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158623</xdr:rowOff>
    </xdr:from>
    <xdr:to>
      <xdr:col>36</xdr:col>
      <xdr:colOff>165100</xdr:colOff>
      <xdr:row>36</xdr:row>
      <xdr:rowOff>88773</xdr:rowOff>
    </xdr:to>
    <xdr:sp macro="" textlink="">
      <xdr:nvSpPr>
        <xdr:cNvPr id="297" name="フローチャート: 判断 296"/>
        <xdr:cNvSpPr/>
      </xdr:nvSpPr>
      <xdr:spPr>
        <a:xfrm>
          <a:off x="6921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105300</xdr:rowOff>
    </xdr:from>
    <xdr:ext cx="469744" cy="259045"/>
    <xdr:sp macro="" textlink="">
      <xdr:nvSpPr>
        <xdr:cNvPr id="298" name="テキスト ボックス 297"/>
        <xdr:cNvSpPr txBox="1"/>
      </xdr:nvSpPr>
      <xdr:spPr>
        <a:xfrm>
          <a:off x="6737428" y="593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61925</xdr:rowOff>
    </xdr:from>
    <xdr:to>
      <xdr:col>55</xdr:col>
      <xdr:colOff>50800</xdr:colOff>
      <xdr:row>38</xdr:row>
      <xdr:rowOff>163525</xdr:rowOff>
    </xdr:to>
    <xdr:sp macro="" textlink="">
      <xdr:nvSpPr>
        <xdr:cNvPr id="304" name="楕円 303"/>
        <xdr:cNvSpPr/>
      </xdr:nvSpPr>
      <xdr:spPr>
        <a:xfrm>
          <a:off x="10426700" y="65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148302</xdr:rowOff>
    </xdr:from>
    <xdr:ext cx="378565" cy="259045"/>
    <xdr:sp macro="" textlink="">
      <xdr:nvSpPr>
        <xdr:cNvPr id="305" name="労働費該当値テキスト"/>
        <xdr:cNvSpPr txBox="1"/>
      </xdr:nvSpPr>
      <xdr:spPr>
        <a:xfrm>
          <a:off x="10528300" y="64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62611</xdr:rowOff>
    </xdr:from>
    <xdr:to>
      <xdr:col>50</xdr:col>
      <xdr:colOff>165100</xdr:colOff>
      <xdr:row>38</xdr:row>
      <xdr:rowOff>164211</xdr:rowOff>
    </xdr:to>
    <xdr:sp macro="" textlink="">
      <xdr:nvSpPr>
        <xdr:cNvPr id="306" name="楕円 305"/>
        <xdr:cNvSpPr/>
      </xdr:nvSpPr>
      <xdr:spPr>
        <a:xfrm>
          <a:off x="9588500" y="65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155338</xdr:rowOff>
    </xdr:from>
    <xdr:ext cx="378565" cy="259045"/>
    <xdr:sp macro="" textlink="">
      <xdr:nvSpPr>
        <xdr:cNvPr id="307" name="テキスト ボックス 306"/>
        <xdr:cNvSpPr txBox="1"/>
      </xdr:nvSpPr>
      <xdr:spPr>
        <a:xfrm>
          <a:off x="9450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54381</xdr:rowOff>
    </xdr:from>
    <xdr:to>
      <xdr:col>46</xdr:col>
      <xdr:colOff>38100</xdr:colOff>
      <xdr:row>38</xdr:row>
      <xdr:rowOff>155981</xdr:rowOff>
    </xdr:to>
    <xdr:sp macro="" textlink="">
      <xdr:nvSpPr>
        <xdr:cNvPr id="308" name="楕円 307"/>
        <xdr:cNvSpPr/>
      </xdr:nvSpPr>
      <xdr:spPr>
        <a:xfrm>
          <a:off x="8699500" y="656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147108</xdr:rowOff>
    </xdr:from>
    <xdr:ext cx="378565" cy="259045"/>
    <xdr:sp macro="" textlink="">
      <xdr:nvSpPr>
        <xdr:cNvPr id="309" name="テキスト ボックス 308"/>
        <xdr:cNvSpPr txBox="1"/>
      </xdr:nvSpPr>
      <xdr:spPr>
        <a:xfrm>
          <a:off x="8561017" y="6662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59868</xdr:rowOff>
    </xdr:from>
    <xdr:to>
      <xdr:col>41</xdr:col>
      <xdr:colOff>101600</xdr:colOff>
      <xdr:row>38</xdr:row>
      <xdr:rowOff>161468</xdr:rowOff>
    </xdr:to>
    <xdr:sp macro="" textlink="">
      <xdr:nvSpPr>
        <xdr:cNvPr id="310" name="楕円 309"/>
        <xdr:cNvSpPr/>
      </xdr:nvSpPr>
      <xdr:spPr>
        <a:xfrm>
          <a:off x="7810500" y="657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152595</xdr:rowOff>
    </xdr:from>
    <xdr:ext cx="378565" cy="259045"/>
    <xdr:sp macro="" textlink="">
      <xdr:nvSpPr>
        <xdr:cNvPr id="311" name="テキスト ボックス 310"/>
        <xdr:cNvSpPr txBox="1"/>
      </xdr:nvSpPr>
      <xdr:spPr>
        <a:xfrm>
          <a:off x="7672017" y="6667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60325</xdr:rowOff>
    </xdr:from>
    <xdr:to>
      <xdr:col>36</xdr:col>
      <xdr:colOff>165100</xdr:colOff>
      <xdr:row>38</xdr:row>
      <xdr:rowOff>161925</xdr:rowOff>
    </xdr:to>
    <xdr:sp macro="" textlink="">
      <xdr:nvSpPr>
        <xdr:cNvPr id="312" name="楕円 311"/>
        <xdr:cNvSpPr/>
      </xdr:nvSpPr>
      <xdr:spPr>
        <a:xfrm>
          <a:off x="6921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153052</xdr:rowOff>
    </xdr:from>
    <xdr:ext cx="378565" cy="259045"/>
    <xdr:sp macro="" textlink="">
      <xdr:nvSpPr>
        <xdr:cNvPr id="313" name="テキスト ボックス 312"/>
        <xdr:cNvSpPr txBox="1"/>
      </xdr:nvSpPr>
      <xdr:spPr>
        <a:xfrm>
          <a:off x="6783017" y="6668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3" name="テキスト ボックス 33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105410</xdr:rowOff>
    </xdr:from>
    <xdr:to>
      <xdr:col>54</xdr:col>
      <xdr:colOff>189865</xdr:colOff>
      <xdr:row>59</xdr:row>
      <xdr:rowOff>41783</xdr:rowOff>
    </xdr:to>
    <xdr:cxnSp macro="">
      <xdr:nvCxnSpPr>
        <xdr:cNvPr id="337" name="直線コネクタ 336"/>
        <xdr:cNvCxnSpPr/>
      </xdr:nvCxnSpPr>
      <xdr:spPr>
        <a:xfrm flipV="1">
          <a:off x="10475595" y="8849360"/>
          <a:ext cx="127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45610</xdr:rowOff>
    </xdr:from>
    <xdr:ext cx="313932" cy="259045"/>
    <xdr:sp macro="" textlink="">
      <xdr:nvSpPr>
        <xdr:cNvPr id="338" name="農林水産業費最小値テキスト"/>
        <xdr:cNvSpPr txBox="1"/>
      </xdr:nvSpPr>
      <xdr:spPr>
        <a:xfrm>
          <a:off x="10528300" y="10161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41783</xdr:rowOff>
    </xdr:from>
    <xdr:to>
      <xdr:col>55</xdr:col>
      <xdr:colOff>88900</xdr:colOff>
      <xdr:row>59</xdr:row>
      <xdr:rowOff>41783</xdr:rowOff>
    </xdr:to>
    <xdr:cxnSp macro="">
      <xdr:nvCxnSpPr>
        <xdr:cNvPr id="339" name="直線コネクタ 338"/>
        <xdr:cNvCxnSpPr/>
      </xdr:nvCxnSpPr>
      <xdr:spPr>
        <a:xfrm>
          <a:off x="10388600" y="1015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52087</xdr:rowOff>
    </xdr:from>
    <xdr:ext cx="534377" cy="259045"/>
    <xdr:sp macro="" textlink="">
      <xdr:nvSpPr>
        <xdr:cNvPr id="340" name="農林水産業費最大値テキスト"/>
        <xdr:cNvSpPr txBox="1"/>
      </xdr:nvSpPr>
      <xdr:spPr>
        <a:xfrm>
          <a:off x="10528300" y="862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34,400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105410</xdr:rowOff>
    </xdr:from>
    <xdr:to>
      <xdr:col>55</xdr:col>
      <xdr:colOff>88900</xdr:colOff>
      <xdr:row>51</xdr:row>
      <xdr:rowOff>105410</xdr:rowOff>
    </xdr:to>
    <xdr:cxnSp macro="">
      <xdr:nvCxnSpPr>
        <xdr:cNvPr id="341" name="直線コネクタ 340"/>
        <xdr:cNvCxnSpPr/>
      </xdr:nvCxnSpPr>
      <xdr:spPr>
        <a:xfrm>
          <a:off x="10388600" y="884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151282</xdr:rowOff>
    </xdr:from>
    <xdr:to>
      <xdr:col>55</xdr:col>
      <xdr:colOff>0</xdr:colOff>
      <xdr:row>58</xdr:row>
      <xdr:rowOff>13665</xdr:rowOff>
    </xdr:to>
    <xdr:cxnSp macro="">
      <xdr:nvCxnSpPr>
        <xdr:cNvPr id="342" name="直線コネクタ 341"/>
        <xdr:cNvCxnSpPr/>
      </xdr:nvCxnSpPr>
      <xdr:spPr>
        <a:xfrm flipV="1">
          <a:off x="9639300" y="9923932"/>
          <a:ext cx="8382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146918</xdr:rowOff>
    </xdr:from>
    <xdr:ext cx="469744" cy="259045"/>
    <xdr:sp macro="" textlink="">
      <xdr:nvSpPr>
        <xdr:cNvPr id="343" name="農林水産業費平均値テキスト"/>
        <xdr:cNvSpPr txBox="1"/>
      </xdr:nvSpPr>
      <xdr:spPr>
        <a:xfrm>
          <a:off x="10528300" y="9919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168491</xdr:rowOff>
    </xdr:from>
    <xdr:to>
      <xdr:col>55</xdr:col>
      <xdr:colOff>50800</xdr:colOff>
      <xdr:row>58</xdr:row>
      <xdr:rowOff>98641</xdr:rowOff>
    </xdr:to>
    <xdr:sp macro="" textlink="">
      <xdr:nvSpPr>
        <xdr:cNvPr id="344" name="フローチャート: 判断 343"/>
        <xdr:cNvSpPr/>
      </xdr:nvSpPr>
      <xdr:spPr>
        <a:xfrm>
          <a:off x="10426700" y="994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113373</xdr:rowOff>
    </xdr:from>
    <xdr:to>
      <xdr:col>50</xdr:col>
      <xdr:colOff>114300</xdr:colOff>
      <xdr:row>58</xdr:row>
      <xdr:rowOff>13665</xdr:rowOff>
    </xdr:to>
    <xdr:cxnSp macro="">
      <xdr:nvCxnSpPr>
        <xdr:cNvPr id="345" name="直線コネクタ 344"/>
        <xdr:cNvCxnSpPr/>
      </xdr:nvCxnSpPr>
      <xdr:spPr>
        <a:xfrm>
          <a:off x="8750300" y="9886023"/>
          <a:ext cx="889000" cy="7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13043</xdr:rowOff>
    </xdr:from>
    <xdr:to>
      <xdr:col>50</xdr:col>
      <xdr:colOff>165100</xdr:colOff>
      <xdr:row>58</xdr:row>
      <xdr:rowOff>114643</xdr:rowOff>
    </xdr:to>
    <xdr:sp macro="" textlink="">
      <xdr:nvSpPr>
        <xdr:cNvPr id="346" name="フローチャート: 判断 345"/>
        <xdr:cNvSpPr/>
      </xdr:nvSpPr>
      <xdr:spPr>
        <a:xfrm>
          <a:off x="9588500" y="995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105770</xdr:rowOff>
    </xdr:from>
    <xdr:ext cx="469744" cy="259045"/>
    <xdr:sp macro="" textlink="">
      <xdr:nvSpPr>
        <xdr:cNvPr id="347" name="テキスト ボックス 346"/>
        <xdr:cNvSpPr txBox="1"/>
      </xdr:nvSpPr>
      <xdr:spPr>
        <a:xfrm>
          <a:off x="9404428" y="100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113373</xdr:rowOff>
    </xdr:from>
    <xdr:to>
      <xdr:col>45</xdr:col>
      <xdr:colOff>177800</xdr:colOff>
      <xdr:row>58</xdr:row>
      <xdr:rowOff>49822</xdr:rowOff>
    </xdr:to>
    <xdr:cxnSp macro="">
      <xdr:nvCxnSpPr>
        <xdr:cNvPr id="348" name="直線コネクタ 347"/>
        <xdr:cNvCxnSpPr/>
      </xdr:nvCxnSpPr>
      <xdr:spPr>
        <a:xfrm flipV="1">
          <a:off x="7861300" y="9886023"/>
          <a:ext cx="889000" cy="10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37465</xdr:rowOff>
    </xdr:from>
    <xdr:to>
      <xdr:col>46</xdr:col>
      <xdr:colOff>38100</xdr:colOff>
      <xdr:row>58</xdr:row>
      <xdr:rowOff>139065</xdr:rowOff>
    </xdr:to>
    <xdr:sp macro="" textlink="">
      <xdr:nvSpPr>
        <xdr:cNvPr id="349" name="フローチャート: 判断 348"/>
        <xdr:cNvSpPr/>
      </xdr:nvSpPr>
      <xdr:spPr>
        <a:xfrm>
          <a:off x="8699500" y="99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130192</xdr:rowOff>
    </xdr:from>
    <xdr:ext cx="469744" cy="259045"/>
    <xdr:sp macro="" textlink="">
      <xdr:nvSpPr>
        <xdr:cNvPr id="350" name="テキスト ボックス 349"/>
        <xdr:cNvSpPr txBox="1"/>
      </xdr:nvSpPr>
      <xdr:spPr>
        <a:xfrm>
          <a:off x="8515428" y="1007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49822</xdr:rowOff>
    </xdr:from>
    <xdr:to>
      <xdr:col>41</xdr:col>
      <xdr:colOff>50800</xdr:colOff>
      <xdr:row>58</xdr:row>
      <xdr:rowOff>68187</xdr:rowOff>
    </xdr:to>
    <xdr:cxnSp macro="">
      <xdr:nvCxnSpPr>
        <xdr:cNvPr id="351" name="直線コネクタ 350"/>
        <xdr:cNvCxnSpPr/>
      </xdr:nvCxnSpPr>
      <xdr:spPr>
        <a:xfrm flipV="1">
          <a:off x="6972300" y="9993922"/>
          <a:ext cx="8890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19177</xdr:rowOff>
    </xdr:from>
    <xdr:to>
      <xdr:col>41</xdr:col>
      <xdr:colOff>101600</xdr:colOff>
      <xdr:row>57</xdr:row>
      <xdr:rowOff>120777</xdr:rowOff>
    </xdr:to>
    <xdr:sp macro="" textlink="">
      <xdr:nvSpPr>
        <xdr:cNvPr id="352" name="フローチャート: 判断 351"/>
        <xdr:cNvSpPr/>
      </xdr:nvSpPr>
      <xdr:spPr>
        <a:xfrm>
          <a:off x="7810500" y="979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137304</xdr:rowOff>
    </xdr:from>
    <xdr:ext cx="469744" cy="259045"/>
    <xdr:sp macro="" textlink="">
      <xdr:nvSpPr>
        <xdr:cNvPr id="353" name="テキスト ボックス 352"/>
        <xdr:cNvSpPr txBox="1"/>
      </xdr:nvSpPr>
      <xdr:spPr>
        <a:xfrm>
          <a:off x="7626428" y="956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54610</xdr:rowOff>
    </xdr:from>
    <xdr:to>
      <xdr:col>36</xdr:col>
      <xdr:colOff>165100</xdr:colOff>
      <xdr:row>57</xdr:row>
      <xdr:rowOff>156210</xdr:rowOff>
    </xdr:to>
    <xdr:sp macro="" textlink="">
      <xdr:nvSpPr>
        <xdr:cNvPr id="354" name="フローチャート: 判断 353"/>
        <xdr:cNvSpPr/>
      </xdr:nvSpPr>
      <xdr:spPr>
        <a:xfrm>
          <a:off x="6921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1287</xdr:rowOff>
    </xdr:from>
    <xdr:ext cx="469744" cy="259045"/>
    <xdr:sp macro="" textlink="">
      <xdr:nvSpPr>
        <xdr:cNvPr id="355" name="テキスト ボックス 354"/>
        <xdr:cNvSpPr txBox="1"/>
      </xdr:nvSpPr>
      <xdr:spPr>
        <a:xfrm>
          <a:off x="6737428" y="960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100482</xdr:rowOff>
    </xdr:from>
    <xdr:to>
      <xdr:col>55</xdr:col>
      <xdr:colOff>50800</xdr:colOff>
      <xdr:row>58</xdr:row>
      <xdr:rowOff>30632</xdr:rowOff>
    </xdr:to>
    <xdr:sp macro="" textlink="">
      <xdr:nvSpPr>
        <xdr:cNvPr id="361" name="楕円 360"/>
        <xdr:cNvSpPr/>
      </xdr:nvSpPr>
      <xdr:spPr>
        <a:xfrm>
          <a:off x="10426700" y="987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123359</xdr:rowOff>
    </xdr:from>
    <xdr:ext cx="469744" cy="259045"/>
    <xdr:sp macro="" textlink="">
      <xdr:nvSpPr>
        <xdr:cNvPr id="362" name="農林水産業費該当値テキスト"/>
        <xdr:cNvSpPr txBox="1"/>
      </xdr:nvSpPr>
      <xdr:spPr>
        <a:xfrm>
          <a:off x="10528300" y="972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134315</xdr:rowOff>
    </xdr:from>
    <xdr:to>
      <xdr:col>50</xdr:col>
      <xdr:colOff>165100</xdr:colOff>
      <xdr:row>58</xdr:row>
      <xdr:rowOff>64465</xdr:rowOff>
    </xdr:to>
    <xdr:sp macro="" textlink="">
      <xdr:nvSpPr>
        <xdr:cNvPr id="363" name="楕円 362"/>
        <xdr:cNvSpPr/>
      </xdr:nvSpPr>
      <xdr:spPr>
        <a:xfrm>
          <a:off x="9588500" y="990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80992</xdr:rowOff>
    </xdr:from>
    <xdr:ext cx="469744" cy="259045"/>
    <xdr:sp macro="" textlink="">
      <xdr:nvSpPr>
        <xdr:cNvPr id="364" name="テキスト ボックス 363"/>
        <xdr:cNvSpPr txBox="1"/>
      </xdr:nvSpPr>
      <xdr:spPr>
        <a:xfrm>
          <a:off x="9404428" y="968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62573</xdr:rowOff>
    </xdr:from>
    <xdr:to>
      <xdr:col>46</xdr:col>
      <xdr:colOff>38100</xdr:colOff>
      <xdr:row>57</xdr:row>
      <xdr:rowOff>164173</xdr:rowOff>
    </xdr:to>
    <xdr:sp macro="" textlink="">
      <xdr:nvSpPr>
        <xdr:cNvPr id="365" name="楕円 364"/>
        <xdr:cNvSpPr/>
      </xdr:nvSpPr>
      <xdr:spPr>
        <a:xfrm>
          <a:off x="8699500" y="983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9250</xdr:rowOff>
    </xdr:from>
    <xdr:ext cx="469744" cy="259045"/>
    <xdr:sp macro="" textlink="">
      <xdr:nvSpPr>
        <xdr:cNvPr id="366" name="テキスト ボックス 365"/>
        <xdr:cNvSpPr txBox="1"/>
      </xdr:nvSpPr>
      <xdr:spPr>
        <a:xfrm>
          <a:off x="8515428" y="961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170472</xdr:rowOff>
    </xdr:from>
    <xdr:to>
      <xdr:col>41</xdr:col>
      <xdr:colOff>101600</xdr:colOff>
      <xdr:row>58</xdr:row>
      <xdr:rowOff>100622</xdr:rowOff>
    </xdr:to>
    <xdr:sp macro="" textlink="">
      <xdr:nvSpPr>
        <xdr:cNvPr id="367" name="楕円 366"/>
        <xdr:cNvSpPr/>
      </xdr:nvSpPr>
      <xdr:spPr>
        <a:xfrm>
          <a:off x="7810500" y="994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91749</xdr:rowOff>
    </xdr:from>
    <xdr:ext cx="469744" cy="259045"/>
    <xdr:sp macro="" textlink="">
      <xdr:nvSpPr>
        <xdr:cNvPr id="368" name="テキスト ボックス 367"/>
        <xdr:cNvSpPr txBox="1"/>
      </xdr:nvSpPr>
      <xdr:spPr>
        <a:xfrm>
          <a:off x="7626428" y="1003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17387</xdr:rowOff>
    </xdr:from>
    <xdr:to>
      <xdr:col>36</xdr:col>
      <xdr:colOff>165100</xdr:colOff>
      <xdr:row>58</xdr:row>
      <xdr:rowOff>118987</xdr:rowOff>
    </xdr:to>
    <xdr:sp macro="" textlink="">
      <xdr:nvSpPr>
        <xdr:cNvPr id="369" name="楕円 368"/>
        <xdr:cNvSpPr/>
      </xdr:nvSpPr>
      <xdr:spPr>
        <a:xfrm>
          <a:off x="6921500" y="996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110114</xdr:rowOff>
    </xdr:from>
    <xdr:ext cx="469744" cy="259045"/>
    <xdr:sp macro="" textlink="">
      <xdr:nvSpPr>
        <xdr:cNvPr id="370" name="テキスト ボックス 369"/>
        <xdr:cNvSpPr txBox="1"/>
      </xdr:nvSpPr>
      <xdr:spPr>
        <a:xfrm>
          <a:off x="6737428" y="1005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134785</xdr:rowOff>
    </xdr:from>
    <xdr:to>
      <xdr:col>54</xdr:col>
      <xdr:colOff>189865</xdr:colOff>
      <xdr:row>78</xdr:row>
      <xdr:rowOff>127859</xdr:rowOff>
    </xdr:to>
    <xdr:cxnSp macro="">
      <xdr:nvCxnSpPr>
        <xdr:cNvPr id="392" name="直線コネクタ 391"/>
        <xdr:cNvCxnSpPr/>
      </xdr:nvCxnSpPr>
      <xdr:spPr>
        <a:xfrm flipV="1">
          <a:off x="10475595" y="12307735"/>
          <a:ext cx="1270" cy="11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131686</xdr:rowOff>
    </xdr:from>
    <xdr:ext cx="378565" cy="259045"/>
    <xdr:sp macro="" textlink="">
      <xdr:nvSpPr>
        <xdr:cNvPr id="393" name="商工費最小値テキスト"/>
        <xdr:cNvSpPr txBox="1"/>
      </xdr:nvSpPr>
      <xdr:spPr>
        <a:xfrm>
          <a:off x="10528300" y="13504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127859</xdr:rowOff>
    </xdr:from>
    <xdr:to>
      <xdr:col>55</xdr:col>
      <xdr:colOff>88900</xdr:colOff>
      <xdr:row>78</xdr:row>
      <xdr:rowOff>127859</xdr:rowOff>
    </xdr:to>
    <xdr:cxnSp macro="">
      <xdr:nvCxnSpPr>
        <xdr:cNvPr id="394" name="直線コネクタ 393"/>
        <xdr:cNvCxnSpPr/>
      </xdr:nvCxnSpPr>
      <xdr:spPr>
        <a:xfrm>
          <a:off x="10388600" y="135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81462</xdr:rowOff>
    </xdr:from>
    <xdr:ext cx="534377" cy="259045"/>
    <xdr:sp macro="" textlink="">
      <xdr:nvSpPr>
        <xdr:cNvPr id="395" name="商工費最大値テキスト"/>
        <xdr:cNvSpPr txBox="1"/>
      </xdr:nvSpPr>
      <xdr:spPr>
        <a:xfrm>
          <a:off x="10528300" y="120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134785</xdr:rowOff>
    </xdr:from>
    <xdr:to>
      <xdr:col>55</xdr:col>
      <xdr:colOff>88900</xdr:colOff>
      <xdr:row>71</xdr:row>
      <xdr:rowOff>134785</xdr:rowOff>
    </xdr:to>
    <xdr:cxnSp macro="">
      <xdr:nvCxnSpPr>
        <xdr:cNvPr id="396" name="直線コネクタ 395"/>
        <xdr:cNvCxnSpPr/>
      </xdr:nvCxnSpPr>
      <xdr:spPr>
        <a:xfrm>
          <a:off x="10388600" y="1230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57404</xdr:rowOff>
    </xdr:from>
    <xdr:to>
      <xdr:col>55</xdr:col>
      <xdr:colOff>0</xdr:colOff>
      <xdr:row>78</xdr:row>
      <xdr:rowOff>60764</xdr:rowOff>
    </xdr:to>
    <xdr:cxnSp macro="">
      <xdr:nvCxnSpPr>
        <xdr:cNvPr id="397" name="直線コネクタ 396"/>
        <xdr:cNvCxnSpPr/>
      </xdr:nvCxnSpPr>
      <xdr:spPr>
        <a:xfrm flipV="1">
          <a:off x="9639300" y="13430504"/>
          <a:ext cx="838200" cy="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109103</xdr:rowOff>
    </xdr:from>
    <xdr:ext cx="469744" cy="259045"/>
    <xdr:sp macro="" textlink="">
      <xdr:nvSpPr>
        <xdr:cNvPr id="398" name="商工費平均値テキスト"/>
        <xdr:cNvSpPr txBox="1"/>
      </xdr:nvSpPr>
      <xdr:spPr>
        <a:xfrm>
          <a:off x="10528300" y="1313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86226</xdr:rowOff>
    </xdr:from>
    <xdr:to>
      <xdr:col>55</xdr:col>
      <xdr:colOff>50800</xdr:colOff>
      <xdr:row>78</xdr:row>
      <xdr:rowOff>16376</xdr:rowOff>
    </xdr:to>
    <xdr:sp macro="" textlink="">
      <xdr:nvSpPr>
        <xdr:cNvPr id="399" name="フローチャート: 判断 398"/>
        <xdr:cNvSpPr/>
      </xdr:nvSpPr>
      <xdr:spPr>
        <a:xfrm>
          <a:off x="10426700" y="1328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27504</xdr:rowOff>
    </xdr:from>
    <xdr:to>
      <xdr:col>50</xdr:col>
      <xdr:colOff>114300</xdr:colOff>
      <xdr:row>78</xdr:row>
      <xdr:rowOff>60764</xdr:rowOff>
    </xdr:to>
    <xdr:cxnSp macro="">
      <xdr:nvCxnSpPr>
        <xdr:cNvPr id="400" name="直線コネクタ 399"/>
        <xdr:cNvCxnSpPr/>
      </xdr:nvCxnSpPr>
      <xdr:spPr>
        <a:xfrm>
          <a:off x="8750300" y="13400604"/>
          <a:ext cx="889000" cy="3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113452</xdr:rowOff>
    </xdr:from>
    <xdr:to>
      <xdr:col>50</xdr:col>
      <xdr:colOff>165100</xdr:colOff>
      <xdr:row>78</xdr:row>
      <xdr:rowOff>43602</xdr:rowOff>
    </xdr:to>
    <xdr:sp macro="" textlink="">
      <xdr:nvSpPr>
        <xdr:cNvPr id="401" name="フローチャート: 判断 400"/>
        <xdr:cNvSpPr/>
      </xdr:nvSpPr>
      <xdr:spPr>
        <a:xfrm>
          <a:off x="95885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60129</xdr:rowOff>
    </xdr:from>
    <xdr:ext cx="469744" cy="259045"/>
    <xdr:sp macro="" textlink="">
      <xdr:nvSpPr>
        <xdr:cNvPr id="402" name="テキスト ボックス 401"/>
        <xdr:cNvSpPr txBox="1"/>
      </xdr:nvSpPr>
      <xdr:spPr>
        <a:xfrm>
          <a:off x="9404428" y="1309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27504</xdr:rowOff>
    </xdr:from>
    <xdr:to>
      <xdr:col>45</xdr:col>
      <xdr:colOff>177800</xdr:colOff>
      <xdr:row>78</xdr:row>
      <xdr:rowOff>59919</xdr:rowOff>
    </xdr:to>
    <xdr:cxnSp macro="">
      <xdr:nvCxnSpPr>
        <xdr:cNvPr id="403" name="直線コネクタ 402"/>
        <xdr:cNvCxnSpPr/>
      </xdr:nvCxnSpPr>
      <xdr:spPr>
        <a:xfrm flipV="1">
          <a:off x="7861300" y="13400604"/>
          <a:ext cx="889000" cy="3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114824</xdr:rowOff>
    </xdr:from>
    <xdr:to>
      <xdr:col>46</xdr:col>
      <xdr:colOff>38100</xdr:colOff>
      <xdr:row>78</xdr:row>
      <xdr:rowOff>44974</xdr:rowOff>
    </xdr:to>
    <xdr:sp macro="" textlink="">
      <xdr:nvSpPr>
        <xdr:cNvPr id="404" name="フローチャート: 判断 403"/>
        <xdr:cNvSpPr/>
      </xdr:nvSpPr>
      <xdr:spPr>
        <a:xfrm>
          <a:off x="8699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61501</xdr:rowOff>
    </xdr:from>
    <xdr:ext cx="469744" cy="259045"/>
    <xdr:sp macro="" textlink="">
      <xdr:nvSpPr>
        <xdr:cNvPr id="405" name="テキスト ボックス 404"/>
        <xdr:cNvSpPr txBox="1"/>
      </xdr:nvSpPr>
      <xdr:spPr>
        <a:xfrm>
          <a:off x="8515428" y="1309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59919</xdr:rowOff>
    </xdr:from>
    <xdr:to>
      <xdr:col>41</xdr:col>
      <xdr:colOff>50800</xdr:colOff>
      <xdr:row>78</xdr:row>
      <xdr:rowOff>67690</xdr:rowOff>
    </xdr:to>
    <xdr:cxnSp macro="">
      <xdr:nvCxnSpPr>
        <xdr:cNvPr id="406" name="直線コネクタ 405"/>
        <xdr:cNvCxnSpPr/>
      </xdr:nvCxnSpPr>
      <xdr:spPr>
        <a:xfrm flipV="1">
          <a:off x="6972300" y="13433019"/>
          <a:ext cx="889000" cy="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70566</xdr:rowOff>
    </xdr:from>
    <xdr:to>
      <xdr:col>41</xdr:col>
      <xdr:colOff>101600</xdr:colOff>
      <xdr:row>78</xdr:row>
      <xdr:rowOff>716</xdr:rowOff>
    </xdr:to>
    <xdr:sp macro="" textlink="">
      <xdr:nvSpPr>
        <xdr:cNvPr id="407" name="フローチャート: 判断 406"/>
        <xdr:cNvSpPr/>
      </xdr:nvSpPr>
      <xdr:spPr>
        <a:xfrm>
          <a:off x="7810500" y="132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17243</xdr:rowOff>
    </xdr:from>
    <xdr:ext cx="469744" cy="259045"/>
    <xdr:sp macro="" textlink="">
      <xdr:nvSpPr>
        <xdr:cNvPr id="408" name="テキスト ボックス 407"/>
        <xdr:cNvSpPr txBox="1"/>
      </xdr:nvSpPr>
      <xdr:spPr>
        <a:xfrm>
          <a:off x="7626428" y="1304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63640</xdr:rowOff>
    </xdr:from>
    <xdr:to>
      <xdr:col>36</xdr:col>
      <xdr:colOff>165100</xdr:colOff>
      <xdr:row>77</xdr:row>
      <xdr:rowOff>165240</xdr:rowOff>
    </xdr:to>
    <xdr:sp macro="" textlink="">
      <xdr:nvSpPr>
        <xdr:cNvPr id="409" name="フローチャート: 判断 408"/>
        <xdr:cNvSpPr/>
      </xdr:nvSpPr>
      <xdr:spPr>
        <a:xfrm>
          <a:off x="6921500" y="132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10317</xdr:rowOff>
    </xdr:from>
    <xdr:ext cx="469744" cy="259045"/>
    <xdr:sp macro="" textlink="">
      <xdr:nvSpPr>
        <xdr:cNvPr id="410" name="テキスト ボックス 409"/>
        <xdr:cNvSpPr txBox="1"/>
      </xdr:nvSpPr>
      <xdr:spPr>
        <a:xfrm>
          <a:off x="6737428" y="130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6604</xdr:rowOff>
    </xdr:from>
    <xdr:to>
      <xdr:col>55</xdr:col>
      <xdr:colOff>50800</xdr:colOff>
      <xdr:row>78</xdr:row>
      <xdr:rowOff>108204</xdr:rowOff>
    </xdr:to>
    <xdr:sp macro="" textlink="">
      <xdr:nvSpPr>
        <xdr:cNvPr id="416" name="楕円 415"/>
        <xdr:cNvSpPr/>
      </xdr:nvSpPr>
      <xdr:spPr>
        <a:xfrm>
          <a:off x="10426700" y="1337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92981</xdr:rowOff>
    </xdr:from>
    <xdr:ext cx="469744" cy="259045"/>
    <xdr:sp macro="" textlink="">
      <xdr:nvSpPr>
        <xdr:cNvPr id="417" name="商工費該当値テキスト"/>
        <xdr:cNvSpPr txBox="1"/>
      </xdr:nvSpPr>
      <xdr:spPr>
        <a:xfrm>
          <a:off x="10528300" y="1329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9964</xdr:rowOff>
    </xdr:from>
    <xdr:to>
      <xdr:col>50</xdr:col>
      <xdr:colOff>165100</xdr:colOff>
      <xdr:row>78</xdr:row>
      <xdr:rowOff>111564</xdr:rowOff>
    </xdr:to>
    <xdr:sp macro="" textlink="">
      <xdr:nvSpPr>
        <xdr:cNvPr id="418" name="楕円 417"/>
        <xdr:cNvSpPr/>
      </xdr:nvSpPr>
      <xdr:spPr>
        <a:xfrm>
          <a:off x="9588500" y="133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102691</xdr:rowOff>
    </xdr:from>
    <xdr:ext cx="469744" cy="259045"/>
    <xdr:sp macro="" textlink="">
      <xdr:nvSpPr>
        <xdr:cNvPr id="419" name="テキスト ボックス 418"/>
        <xdr:cNvSpPr txBox="1"/>
      </xdr:nvSpPr>
      <xdr:spPr>
        <a:xfrm>
          <a:off x="9404428" y="1347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148154</xdr:rowOff>
    </xdr:from>
    <xdr:to>
      <xdr:col>46</xdr:col>
      <xdr:colOff>38100</xdr:colOff>
      <xdr:row>78</xdr:row>
      <xdr:rowOff>78304</xdr:rowOff>
    </xdr:to>
    <xdr:sp macro="" textlink="">
      <xdr:nvSpPr>
        <xdr:cNvPr id="420" name="楕円 419"/>
        <xdr:cNvSpPr/>
      </xdr:nvSpPr>
      <xdr:spPr>
        <a:xfrm>
          <a:off x="8699500" y="1334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69431</xdr:rowOff>
    </xdr:from>
    <xdr:ext cx="469744" cy="259045"/>
    <xdr:sp macro="" textlink="">
      <xdr:nvSpPr>
        <xdr:cNvPr id="421" name="テキスト ボックス 420"/>
        <xdr:cNvSpPr txBox="1"/>
      </xdr:nvSpPr>
      <xdr:spPr>
        <a:xfrm>
          <a:off x="8515428" y="1344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9119</xdr:rowOff>
    </xdr:from>
    <xdr:to>
      <xdr:col>41</xdr:col>
      <xdr:colOff>101600</xdr:colOff>
      <xdr:row>78</xdr:row>
      <xdr:rowOff>110719</xdr:rowOff>
    </xdr:to>
    <xdr:sp macro="" textlink="">
      <xdr:nvSpPr>
        <xdr:cNvPr id="422" name="楕円 421"/>
        <xdr:cNvSpPr/>
      </xdr:nvSpPr>
      <xdr:spPr>
        <a:xfrm>
          <a:off x="7810500" y="1338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101846</xdr:rowOff>
    </xdr:from>
    <xdr:ext cx="469744" cy="259045"/>
    <xdr:sp macro="" textlink="">
      <xdr:nvSpPr>
        <xdr:cNvPr id="423" name="テキスト ボックス 422"/>
        <xdr:cNvSpPr txBox="1"/>
      </xdr:nvSpPr>
      <xdr:spPr>
        <a:xfrm>
          <a:off x="7626428" y="1347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16890</xdr:rowOff>
    </xdr:from>
    <xdr:to>
      <xdr:col>36</xdr:col>
      <xdr:colOff>165100</xdr:colOff>
      <xdr:row>78</xdr:row>
      <xdr:rowOff>118490</xdr:rowOff>
    </xdr:to>
    <xdr:sp macro="" textlink="">
      <xdr:nvSpPr>
        <xdr:cNvPr id="424" name="楕円 423"/>
        <xdr:cNvSpPr/>
      </xdr:nvSpPr>
      <xdr:spPr>
        <a:xfrm>
          <a:off x="6921500" y="1338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109617</xdr:rowOff>
    </xdr:from>
    <xdr:ext cx="469744" cy="259045"/>
    <xdr:sp macro="" textlink="">
      <xdr:nvSpPr>
        <xdr:cNvPr id="425" name="テキスト ボックス 424"/>
        <xdr:cNvSpPr txBox="1"/>
      </xdr:nvSpPr>
      <xdr:spPr>
        <a:xfrm>
          <a:off x="6737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6" name="テキスト ボックス 43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8" name="テキスト ボックス 437"/>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0" name="テキスト ボックス 43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2" name="テキスト ボックス 44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4" name="テキスト ボックス 44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6" name="テキスト ボックス 44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8" name="テキスト ボックス 44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170218</xdr:rowOff>
    </xdr:from>
    <xdr:to>
      <xdr:col>54</xdr:col>
      <xdr:colOff>189865</xdr:colOff>
      <xdr:row>99</xdr:row>
      <xdr:rowOff>98307</xdr:rowOff>
    </xdr:to>
    <xdr:cxnSp macro="">
      <xdr:nvCxnSpPr>
        <xdr:cNvPr id="452" name="直線コネクタ 451"/>
        <xdr:cNvCxnSpPr/>
      </xdr:nvCxnSpPr>
      <xdr:spPr>
        <a:xfrm flipV="1">
          <a:off x="10475595" y="15600718"/>
          <a:ext cx="1270" cy="147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102134</xdr:rowOff>
    </xdr:from>
    <xdr:ext cx="534377" cy="259045"/>
    <xdr:sp macro="" textlink="">
      <xdr:nvSpPr>
        <xdr:cNvPr id="453" name="土木費最小値テキスト"/>
        <xdr:cNvSpPr txBox="1"/>
      </xdr:nvSpPr>
      <xdr:spPr>
        <a:xfrm>
          <a:off x="10528300" y="170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98307</xdr:rowOff>
    </xdr:from>
    <xdr:to>
      <xdr:col>55</xdr:col>
      <xdr:colOff>88900</xdr:colOff>
      <xdr:row>99</xdr:row>
      <xdr:rowOff>98307</xdr:rowOff>
    </xdr:to>
    <xdr:cxnSp macro="">
      <xdr:nvCxnSpPr>
        <xdr:cNvPr id="454" name="直線コネクタ 453"/>
        <xdr:cNvCxnSpPr/>
      </xdr:nvCxnSpPr>
      <xdr:spPr>
        <a:xfrm>
          <a:off x="10388600" y="1707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116895</xdr:rowOff>
    </xdr:from>
    <xdr:ext cx="599010" cy="259045"/>
    <xdr:sp macro="" textlink="">
      <xdr:nvSpPr>
        <xdr:cNvPr id="455" name="土木費最大値テキスト"/>
        <xdr:cNvSpPr txBox="1"/>
      </xdr:nvSpPr>
      <xdr:spPr>
        <a:xfrm>
          <a:off x="10528300" y="1537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170218</xdr:rowOff>
    </xdr:from>
    <xdr:to>
      <xdr:col>55</xdr:col>
      <xdr:colOff>88900</xdr:colOff>
      <xdr:row>90</xdr:row>
      <xdr:rowOff>170218</xdr:rowOff>
    </xdr:to>
    <xdr:cxnSp macro="">
      <xdr:nvCxnSpPr>
        <xdr:cNvPr id="456" name="直線コネクタ 455"/>
        <xdr:cNvCxnSpPr/>
      </xdr:nvCxnSpPr>
      <xdr:spPr>
        <a:xfrm>
          <a:off x="10388600" y="156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38315</xdr:rowOff>
    </xdr:from>
    <xdr:to>
      <xdr:col>55</xdr:col>
      <xdr:colOff>0</xdr:colOff>
      <xdr:row>98</xdr:row>
      <xdr:rowOff>123110</xdr:rowOff>
    </xdr:to>
    <xdr:cxnSp macro="">
      <xdr:nvCxnSpPr>
        <xdr:cNvPr id="457" name="直線コネクタ 456"/>
        <xdr:cNvCxnSpPr/>
      </xdr:nvCxnSpPr>
      <xdr:spPr>
        <a:xfrm>
          <a:off x="9639300" y="16668965"/>
          <a:ext cx="838200" cy="25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148108</xdr:rowOff>
    </xdr:from>
    <xdr:ext cx="534377" cy="259045"/>
    <xdr:sp macro="" textlink="">
      <xdr:nvSpPr>
        <xdr:cNvPr id="458" name="土木費平均値テキスト"/>
        <xdr:cNvSpPr txBox="1"/>
      </xdr:nvSpPr>
      <xdr:spPr>
        <a:xfrm>
          <a:off x="10528300" y="1660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125231</xdr:rowOff>
    </xdr:from>
    <xdr:to>
      <xdr:col>55</xdr:col>
      <xdr:colOff>50800</xdr:colOff>
      <xdr:row>98</xdr:row>
      <xdr:rowOff>55381</xdr:rowOff>
    </xdr:to>
    <xdr:sp macro="" textlink="">
      <xdr:nvSpPr>
        <xdr:cNvPr id="459" name="フローチャート: 判断 458"/>
        <xdr:cNvSpPr/>
      </xdr:nvSpPr>
      <xdr:spPr>
        <a:xfrm>
          <a:off x="10426700" y="1675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38315</xdr:rowOff>
    </xdr:from>
    <xdr:to>
      <xdr:col>50</xdr:col>
      <xdr:colOff>114300</xdr:colOff>
      <xdr:row>97</xdr:row>
      <xdr:rowOff>161531</xdr:rowOff>
    </xdr:to>
    <xdr:cxnSp macro="">
      <xdr:nvCxnSpPr>
        <xdr:cNvPr id="460" name="直線コネクタ 459"/>
        <xdr:cNvCxnSpPr/>
      </xdr:nvCxnSpPr>
      <xdr:spPr>
        <a:xfrm flipV="1">
          <a:off x="8750300" y="16668965"/>
          <a:ext cx="889000" cy="12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126326</xdr:rowOff>
    </xdr:from>
    <xdr:to>
      <xdr:col>50</xdr:col>
      <xdr:colOff>165100</xdr:colOff>
      <xdr:row>98</xdr:row>
      <xdr:rowOff>56476</xdr:rowOff>
    </xdr:to>
    <xdr:sp macro="" textlink="">
      <xdr:nvSpPr>
        <xdr:cNvPr id="461" name="フローチャート: 判断 460"/>
        <xdr:cNvSpPr/>
      </xdr:nvSpPr>
      <xdr:spPr>
        <a:xfrm>
          <a:off x="9588500" y="1675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47603</xdr:rowOff>
    </xdr:from>
    <xdr:ext cx="534377" cy="259045"/>
    <xdr:sp macro="" textlink="">
      <xdr:nvSpPr>
        <xdr:cNvPr id="462" name="テキスト ボックス 461"/>
        <xdr:cNvSpPr txBox="1"/>
      </xdr:nvSpPr>
      <xdr:spPr>
        <a:xfrm>
          <a:off x="9372111" y="1684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139405</xdr:rowOff>
    </xdr:from>
    <xdr:to>
      <xdr:col>45</xdr:col>
      <xdr:colOff>177800</xdr:colOff>
      <xdr:row>97</xdr:row>
      <xdr:rowOff>161531</xdr:rowOff>
    </xdr:to>
    <xdr:cxnSp macro="">
      <xdr:nvCxnSpPr>
        <xdr:cNvPr id="463" name="直線コネクタ 462"/>
        <xdr:cNvCxnSpPr/>
      </xdr:nvCxnSpPr>
      <xdr:spPr>
        <a:xfrm>
          <a:off x="7861300" y="16770055"/>
          <a:ext cx="889000" cy="2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134294</xdr:rowOff>
    </xdr:from>
    <xdr:to>
      <xdr:col>46</xdr:col>
      <xdr:colOff>38100</xdr:colOff>
      <xdr:row>98</xdr:row>
      <xdr:rowOff>64444</xdr:rowOff>
    </xdr:to>
    <xdr:sp macro="" textlink="">
      <xdr:nvSpPr>
        <xdr:cNvPr id="464" name="フローチャート: 判断 463"/>
        <xdr:cNvSpPr/>
      </xdr:nvSpPr>
      <xdr:spPr>
        <a:xfrm>
          <a:off x="8699500" y="1676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55571</xdr:rowOff>
    </xdr:from>
    <xdr:ext cx="534377" cy="259045"/>
    <xdr:sp macro="" textlink="">
      <xdr:nvSpPr>
        <xdr:cNvPr id="465" name="テキスト ボックス 464"/>
        <xdr:cNvSpPr txBox="1"/>
      </xdr:nvSpPr>
      <xdr:spPr>
        <a:xfrm>
          <a:off x="8483111" y="1685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139405</xdr:rowOff>
    </xdr:from>
    <xdr:to>
      <xdr:col>41</xdr:col>
      <xdr:colOff>50800</xdr:colOff>
      <xdr:row>98</xdr:row>
      <xdr:rowOff>90323</xdr:rowOff>
    </xdr:to>
    <xdr:cxnSp macro="">
      <xdr:nvCxnSpPr>
        <xdr:cNvPr id="466" name="直線コネクタ 465"/>
        <xdr:cNvCxnSpPr/>
      </xdr:nvCxnSpPr>
      <xdr:spPr>
        <a:xfrm flipV="1">
          <a:off x="6972300" y="16770055"/>
          <a:ext cx="889000" cy="12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51622</xdr:rowOff>
    </xdr:from>
    <xdr:to>
      <xdr:col>41</xdr:col>
      <xdr:colOff>101600</xdr:colOff>
      <xdr:row>97</xdr:row>
      <xdr:rowOff>153222</xdr:rowOff>
    </xdr:to>
    <xdr:sp macro="" textlink="">
      <xdr:nvSpPr>
        <xdr:cNvPr id="467" name="フローチャート: 判断 466"/>
        <xdr:cNvSpPr/>
      </xdr:nvSpPr>
      <xdr:spPr>
        <a:xfrm>
          <a:off x="7810500" y="1668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169749</xdr:rowOff>
    </xdr:from>
    <xdr:ext cx="534377" cy="259045"/>
    <xdr:sp macro="" textlink="">
      <xdr:nvSpPr>
        <xdr:cNvPr id="468" name="テキスト ボックス 467"/>
        <xdr:cNvSpPr txBox="1"/>
      </xdr:nvSpPr>
      <xdr:spPr>
        <a:xfrm>
          <a:off x="7594111" y="1645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16222</xdr:rowOff>
    </xdr:from>
    <xdr:to>
      <xdr:col>36</xdr:col>
      <xdr:colOff>165100</xdr:colOff>
      <xdr:row>97</xdr:row>
      <xdr:rowOff>117822</xdr:rowOff>
    </xdr:to>
    <xdr:sp macro="" textlink="">
      <xdr:nvSpPr>
        <xdr:cNvPr id="469" name="フローチャート: 判断 468"/>
        <xdr:cNvSpPr/>
      </xdr:nvSpPr>
      <xdr:spPr>
        <a:xfrm>
          <a:off x="6921500" y="166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134349</xdr:rowOff>
    </xdr:from>
    <xdr:ext cx="534377" cy="259045"/>
    <xdr:sp macro="" textlink="">
      <xdr:nvSpPr>
        <xdr:cNvPr id="470" name="テキスト ボックス 469"/>
        <xdr:cNvSpPr txBox="1"/>
      </xdr:nvSpPr>
      <xdr:spPr>
        <a:xfrm>
          <a:off x="6705111" y="164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72310</xdr:rowOff>
    </xdr:from>
    <xdr:to>
      <xdr:col>55</xdr:col>
      <xdr:colOff>50800</xdr:colOff>
      <xdr:row>99</xdr:row>
      <xdr:rowOff>2460</xdr:rowOff>
    </xdr:to>
    <xdr:sp macro="" textlink="">
      <xdr:nvSpPr>
        <xdr:cNvPr id="476" name="楕円 475"/>
        <xdr:cNvSpPr/>
      </xdr:nvSpPr>
      <xdr:spPr>
        <a:xfrm>
          <a:off x="10426700" y="168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50737</xdr:rowOff>
    </xdr:from>
    <xdr:ext cx="534377" cy="259045"/>
    <xdr:sp macro="" textlink="">
      <xdr:nvSpPr>
        <xdr:cNvPr id="477" name="土木費該当値テキスト"/>
        <xdr:cNvSpPr txBox="1"/>
      </xdr:nvSpPr>
      <xdr:spPr>
        <a:xfrm>
          <a:off x="10528300" y="1685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158965</xdr:rowOff>
    </xdr:from>
    <xdr:to>
      <xdr:col>50</xdr:col>
      <xdr:colOff>165100</xdr:colOff>
      <xdr:row>97</xdr:row>
      <xdr:rowOff>89115</xdr:rowOff>
    </xdr:to>
    <xdr:sp macro="" textlink="">
      <xdr:nvSpPr>
        <xdr:cNvPr id="478" name="楕円 477"/>
        <xdr:cNvSpPr/>
      </xdr:nvSpPr>
      <xdr:spPr>
        <a:xfrm>
          <a:off x="9588500" y="166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105642</xdr:rowOff>
    </xdr:from>
    <xdr:ext cx="534377" cy="259045"/>
    <xdr:sp macro="" textlink="">
      <xdr:nvSpPr>
        <xdr:cNvPr id="479" name="テキスト ボックス 478"/>
        <xdr:cNvSpPr txBox="1"/>
      </xdr:nvSpPr>
      <xdr:spPr>
        <a:xfrm>
          <a:off x="9372111" y="163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110731</xdr:rowOff>
    </xdr:from>
    <xdr:to>
      <xdr:col>46</xdr:col>
      <xdr:colOff>38100</xdr:colOff>
      <xdr:row>98</xdr:row>
      <xdr:rowOff>40881</xdr:rowOff>
    </xdr:to>
    <xdr:sp macro="" textlink="">
      <xdr:nvSpPr>
        <xdr:cNvPr id="480" name="楕円 479"/>
        <xdr:cNvSpPr/>
      </xdr:nvSpPr>
      <xdr:spPr>
        <a:xfrm>
          <a:off x="8699500" y="1674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57408</xdr:rowOff>
    </xdr:from>
    <xdr:ext cx="534377" cy="259045"/>
    <xdr:sp macro="" textlink="">
      <xdr:nvSpPr>
        <xdr:cNvPr id="481" name="テキスト ボックス 480"/>
        <xdr:cNvSpPr txBox="1"/>
      </xdr:nvSpPr>
      <xdr:spPr>
        <a:xfrm>
          <a:off x="8483111" y="1651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88605</xdr:rowOff>
    </xdr:from>
    <xdr:to>
      <xdr:col>41</xdr:col>
      <xdr:colOff>101600</xdr:colOff>
      <xdr:row>98</xdr:row>
      <xdr:rowOff>18755</xdr:rowOff>
    </xdr:to>
    <xdr:sp macro="" textlink="">
      <xdr:nvSpPr>
        <xdr:cNvPr id="482" name="楕円 481"/>
        <xdr:cNvSpPr/>
      </xdr:nvSpPr>
      <xdr:spPr>
        <a:xfrm>
          <a:off x="7810500" y="1671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9882</xdr:rowOff>
    </xdr:from>
    <xdr:ext cx="534377" cy="259045"/>
    <xdr:sp macro="" textlink="">
      <xdr:nvSpPr>
        <xdr:cNvPr id="483" name="テキスト ボックス 482"/>
        <xdr:cNvSpPr txBox="1"/>
      </xdr:nvSpPr>
      <xdr:spPr>
        <a:xfrm>
          <a:off x="7594111" y="1681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39523</xdr:rowOff>
    </xdr:from>
    <xdr:to>
      <xdr:col>36</xdr:col>
      <xdr:colOff>165100</xdr:colOff>
      <xdr:row>98</xdr:row>
      <xdr:rowOff>141123</xdr:rowOff>
    </xdr:to>
    <xdr:sp macro="" textlink="">
      <xdr:nvSpPr>
        <xdr:cNvPr id="484" name="楕円 483"/>
        <xdr:cNvSpPr/>
      </xdr:nvSpPr>
      <xdr:spPr>
        <a:xfrm>
          <a:off x="6921500" y="1684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132250</xdr:rowOff>
    </xdr:from>
    <xdr:ext cx="534377" cy="259045"/>
    <xdr:sp macro="" textlink="">
      <xdr:nvSpPr>
        <xdr:cNvPr id="485" name="テキスト ボックス 484"/>
        <xdr:cNvSpPr txBox="1"/>
      </xdr:nvSpPr>
      <xdr:spPr>
        <a:xfrm>
          <a:off x="6705111" y="169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8" name="テキスト ボックス 497"/>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111354</xdr:rowOff>
    </xdr:from>
    <xdr:to>
      <xdr:col>85</xdr:col>
      <xdr:colOff>126364</xdr:colOff>
      <xdr:row>37</xdr:row>
      <xdr:rowOff>122326</xdr:rowOff>
    </xdr:to>
    <xdr:cxnSp macro="">
      <xdr:nvCxnSpPr>
        <xdr:cNvPr id="510" name="直線コネクタ 509"/>
        <xdr:cNvCxnSpPr/>
      </xdr:nvCxnSpPr>
      <xdr:spPr>
        <a:xfrm flipV="1">
          <a:off x="16317595" y="5254854"/>
          <a:ext cx="1269" cy="12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126154</xdr:rowOff>
    </xdr:from>
    <xdr:ext cx="469744" cy="259045"/>
    <xdr:sp macro="" textlink="">
      <xdr:nvSpPr>
        <xdr:cNvPr id="511" name="消防費最小値テキスト"/>
        <xdr:cNvSpPr txBox="1"/>
      </xdr:nvSpPr>
      <xdr:spPr>
        <a:xfrm>
          <a:off x="16370300" y="646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122326</xdr:rowOff>
    </xdr:from>
    <xdr:to>
      <xdr:col>86</xdr:col>
      <xdr:colOff>25400</xdr:colOff>
      <xdr:row>37</xdr:row>
      <xdr:rowOff>122326</xdr:rowOff>
    </xdr:to>
    <xdr:cxnSp macro="">
      <xdr:nvCxnSpPr>
        <xdr:cNvPr id="512" name="直線コネクタ 511"/>
        <xdr:cNvCxnSpPr/>
      </xdr:nvCxnSpPr>
      <xdr:spPr>
        <a:xfrm>
          <a:off x="16230600" y="64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58031</xdr:rowOff>
    </xdr:from>
    <xdr:ext cx="534377" cy="259045"/>
    <xdr:sp macro="" textlink="">
      <xdr:nvSpPr>
        <xdr:cNvPr id="513" name="消防費最大値テキスト"/>
        <xdr:cNvSpPr txBox="1"/>
      </xdr:nvSpPr>
      <xdr:spPr>
        <a:xfrm>
          <a:off x="16370300" y="503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111354</xdr:rowOff>
    </xdr:from>
    <xdr:to>
      <xdr:col>86</xdr:col>
      <xdr:colOff>25400</xdr:colOff>
      <xdr:row>30</xdr:row>
      <xdr:rowOff>111354</xdr:rowOff>
    </xdr:to>
    <xdr:cxnSp macro="">
      <xdr:nvCxnSpPr>
        <xdr:cNvPr id="514" name="直線コネクタ 513"/>
        <xdr:cNvCxnSpPr/>
      </xdr:nvCxnSpPr>
      <xdr:spPr>
        <a:xfrm>
          <a:off x="16230600" y="525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31115</xdr:rowOff>
    </xdr:from>
    <xdr:to>
      <xdr:col>85</xdr:col>
      <xdr:colOff>127000</xdr:colOff>
      <xdr:row>36</xdr:row>
      <xdr:rowOff>127051</xdr:rowOff>
    </xdr:to>
    <xdr:cxnSp macro="">
      <xdr:nvCxnSpPr>
        <xdr:cNvPr id="515" name="直線コネクタ 514"/>
        <xdr:cNvCxnSpPr/>
      </xdr:nvCxnSpPr>
      <xdr:spPr>
        <a:xfrm>
          <a:off x="15481300" y="6203315"/>
          <a:ext cx="838200" cy="9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47388</xdr:rowOff>
    </xdr:from>
    <xdr:ext cx="534377" cy="259045"/>
    <xdr:sp macro="" textlink="">
      <xdr:nvSpPr>
        <xdr:cNvPr id="516" name="消防費平均値テキスト"/>
        <xdr:cNvSpPr txBox="1"/>
      </xdr:nvSpPr>
      <xdr:spPr>
        <a:xfrm>
          <a:off x="16370300" y="587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24511</xdr:rowOff>
    </xdr:from>
    <xdr:to>
      <xdr:col>85</xdr:col>
      <xdr:colOff>177800</xdr:colOff>
      <xdr:row>35</xdr:row>
      <xdr:rowOff>126111</xdr:rowOff>
    </xdr:to>
    <xdr:sp macro="" textlink="">
      <xdr:nvSpPr>
        <xdr:cNvPr id="517" name="フローチャート: 判断 516"/>
        <xdr:cNvSpPr/>
      </xdr:nvSpPr>
      <xdr:spPr>
        <a:xfrm>
          <a:off x="16268700" y="602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31115</xdr:rowOff>
    </xdr:from>
    <xdr:to>
      <xdr:col>81</xdr:col>
      <xdr:colOff>50800</xdr:colOff>
      <xdr:row>36</xdr:row>
      <xdr:rowOff>46812</xdr:rowOff>
    </xdr:to>
    <xdr:cxnSp macro="">
      <xdr:nvCxnSpPr>
        <xdr:cNvPr id="518" name="直線コネクタ 517"/>
        <xdr:cNvCxnSpPr/>
      </xdr:nvCxnSpPr>
      <xdr:spPr>
        <a:xfrm flipV="1">
          <a:off x="14592300" y="6203315"/>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28778</xdr:rowOff>
    </xdr:from>
    <xdr:to>
      <xdr:col>81</xdr:col>
      <xdr:colOff>101600</xdr:colOff>
      <xdr:row>35</xdr:row>
      <xdr:rowOff>130378</xdr:rowOff>
    </xdr:to>
    <xdr:sp macro="" textlink="">
      <xdr:nvSpPr>
        <xdr:cNvPr id="519" name="フローチャート: 判断 518"/>
        <xdr:cNvSpPr/>
      </xdr:nvSpPr>
      <xdr:spPr>
        <a:xfrm>
          <a:off x="15430500" y="60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146905</xdr:rowOff>
    </xdr:from>
    <xdr:ext cx="534377" cy="259045"/>
    <xdr:sp macro="" textlink="">
      <xdr:nvSpPr>
        <xdr:cNvPr id="520" name="テキスト ボックス 519"/>
        <xdr:cNvSpPr txBox="1"/>
      </xdr:nvSpPr>
      <xdr:spPr>
        <a:xfrm>
          <a:off x="15214111" y="58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7417</xdr:rowOff>
    </xdr:from>
    <xdr:to>
      <xdr:col>76</xdr:col>
      <xdr:colOff>114300</xdr:colOff>
      <xdr:row>36</xdr:row>
      <xdr:rowOff>46812</xdr:rowOff>
    </xdr:to>
    <xdr:cxnSp macro="">
      <xdr:nvCxnSpPr>
        <xdr:cNvPr id="521" name="直線コネクタ 520"/>
        <xdr:cNvCxnSpPr/>
      </xdr:nvCxnSpPr>
      <xdr:spPr>
        <a:xfrm>
          <a:off x="13703300" y="6179617"/>
          <a:ext cx="889000" cy="3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61011</xdr:rowOff>
    </xdr:from>
    <xdr:to>
      <xdr:col>76</xdr:col>
      <xdr:colOff>165100</xdr:colOff>
      <xdr:row>34</xdr:row>
      <xdr:rowOff>162611</xdr:rowOff>
    </xdr:to>
    <xdr:sp macro="" textlink="">
      <xdr:nvSpPr>
        <xdr:cNvPr id="522" name="フローチャート: 判断 521"/>
        <xdr:cNvSpPr/>
      </xdr:nvSpPr>
      <xdr:spPr>
        <a:xfrm>
          <a:off x="14541500" y="589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7688</xdr:rowOff>
    </xdr:from>
    <xdr:ext cx="534377" cy="259045"/>
    <xdr:sp macro="" textlink="">
      <xdr:nvSpPr>
        <xdr:cNvPr id="523" name="テキスト ボックス 522"/>
        <xdr:cNvSpPr txBox="1"/>
      </xdr:nvSpPr>
      <xdr:spPr>
        <a:xfrm>
          <a:off x="14325111" y="566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7417</xdr:rowOff>
    </xdr:from>
    <xdr:to>
      <xdr:col>71</xdr:col>
      <xdr:colOff>177800</xdr:colOff>
      <xdr:row>36</xdr:row>
      <xdr:rowOff>69520</xdr:rowOff>
    </xdr:to>
    <xdr:cxnSp macro="">
      <xdr:nvCxnSpPr>
        <xdr:cNvPr id="524" name="直線コネクタ 523"/>
        <xdr:cNvCxnSpPr/>
      </xdr:nvCxnSpPr>
      <xdr:spPr>
        <a:xfrm flipV="1">
          <a:off x="12814300" y="6179617"/>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111227</xdr:rowOff>
    </xdr:from>
    <xdr:to>
      <xdr:col>72</xdr:col>
      <xdr:colOff>38100</xdr:colOff>
      <xdr:row>35</xdr:row>
      <xdr:rowOff>41377</xdr:rowOff>
    </xdr:to>
    <xdr:sp macro="" textlink="">
      <xdr:nvSpPr>
        <xdr:cNvPr id="525" name="フローチャート: 判断 524"/>
        <xdr:cNvSpPr/>
      </xdr:nvSpPr>
      <xdr:spPr>
        <a:xfrm>
          <a:off x="13652500" y="594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57904</xdr:rowOff>
    </xdr:from>
    <xdr:ext cx="534377" cy="259045"/>
    <xdr:sp macro="" textlink="">
      <xdr:nvSpPr>
        <xdr:cNvPr id="526" name="テキスト ボックス 525"/>
        <xdr:cNvSpPr txBox="1"/>
      </xdr:nvSpPr>
      <xdr:spPr>
        <a:xfrm>
          <a:off x="13436111" y="571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156032</xdr:rowOff>
    </xdr:from>
    <xdr:to>
      <xdr:col>67</xdr:col>
      <xdr:colOff>101600</xdr:colOff>
      <xdr:row>35</xdr:row>
      <xdr:rowOff>86182</xdr:rowOff>
    </xdr:to>
    <xdr:sp macro="" textlink="">
      <xdr:nvSpPr>
        <xdr:cNvPr id="527" name="フローチャート: 判断 526"/>
        <xdr:cNvSpPr/>
      </xdr:nvSpPr>
      <xdr:spPr>
        <a:xfrm>
          <a:off x="12763500" y="59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102709</xdr:rowOff>
    </xdr:from>
    <xdr:ext cx="534377" cy="259045"/>
    <xdr:sp macro="" textlink="">
      <xdr:nvSpPr>
        <xdr:cNvPr id="528" name="テキスト ボックス 527"/>
        <xdr:cNvSpPr txBox="1"/>
      </xdr:nvSpPr>
      <xdr:spPr>
        <a:xfrm>
          <a:off x="12547111" y="576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76251</xdr:rowOff>
    </xdr:from>
    <xdr:to>
      <xdr:col>85</xdr:col>
      <xdr:colOff>177800</xdr:colOff>
      <xdr:row>37</xdr:row>
      <xdr:rowOff>6401</xdr:rowOff>
    </xdr:to>
    <xdr:sp macro="" textlink="">
      <xdr:nvSpPr>
        <xdr:cNvPr id="534" name="楕円 533"/>
        <xdr:cNvSpPr/>
      </xdr:nvSpPr>
      <xdr:spPr>
        <a:xfrm>
          <a:off x="16268700" y="624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54678</xdr:rowOff>
    </xdr:from>
    <xdr:ext cx="534377" cy="259045"/>
    <xdr:sp macro="" textlink="">
      <xdr:nvSpPr>
        <xdr:cNvPr id="535" name="消防費該当値テキスト"/>
        <xdr:cNvSpPr txBox="1"/>
      </xdr:nvSpPr>
      <xdr:spPr>
        <a:xfrm>
          <a:off x="16370300" y="622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151765</xdr:rowOff>
    </xdr:from>
    <xdr:to>
      <xdr:col>81</xdr:col>
      <xdr:colOff>101600</xdr:colOff>
      <xdr:row>36</xdr:row>
      <xdr:rowOff>81915</xdr:rowOff>
    </xdr:to>
    <xdr:sp macro="" textlink="">
      <xdr:nvSpPr>
        <xdr:cNvPr id="536" name="楕円 535"/>
        <xdr:cNvSpPr/>
      </xdr:nvSpPr>
      <xdr:spPr>
        <a:xfrm>
          <a:off x="154305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73042</xdr:rowOff>
    </xdr:from>
    <xdr:ext cx="534377" cy="259045"/>
    <xdr:sp macro="" textlink="">
      <xdr:nvSpPr>
        <xdr:cNvPr id="537" name="テキスト ボックス 536"/>
        <xdr:cNvSpPr txBox="1"/>
      </xdr:nvSpPr>
      <xdr:spPr>
        <a:xfrm>
          <a:off x="15214111" y="624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167462</xdr:rowOff>
    </xdr:from>
    <xdr:to>
      <xdr:col>76</xdr:col>
      <xdr:colOff>165100</xdr:colOff>
      <xdr:row>36</xdr:row>
      <xdr:rowOff>97612</xdr:rowOff>
    </xdr:to>
    <xdr:sp macro="" textlink="">
      <xdr:nvSpPr>
        <xdr:cNvPr id="538" name="楕円 537"/>
        <xdr:cNvSpPr/>
      </xdr:nvSpPr>
      <xdr:spPr>
        <a:xfrm>
          <a:off x="14541500" y="61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88739</xdr:rowOff>
    </xdr:from>
    <xdr:ext cx="534377" cy="259045"/>
    <xdr:sp macro="" textlink="">
      <xdr:nvSpPr>
        <xdr:cNvPr id="539" name="テキスト ボックス 538"/>
        <xdr:cNvSpPr txBox="1"/>
      </xdr:nvSpPr>
      <xdr:spPr>
        <a:xfrm>
          <a:off x="14325111" y="626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128067</xdr:rowOff>
    </xdr:from>
    <xdr:to>
      <xdr:col>72</xdr:col>
      <xdr:colOff>38100</xdr:colOff>
      <xdr:row>36</xdr:row>
      <xdr:rowOff>58217</xdr:rowOff>
    </xdr:to>
    <xdr:sp macro="" textlink="">
      <xdr:nvSpPr>
        <xdr:cNvPr id="540" name="楕円 539"/>
        <xdr:cNvSpPr/>
      </xdr:nvSpPr>
      <xdr:spPr>
        <a:xfrm>
          <a:off x="13652500" y="612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49344</xdr:rowOff>
    </xdr:from>
    <xdr:ext cx="534377" cy="259045"/>
    <xdr:sp macro="" textlink="">
      <xdr:nvSpPr>
        <xdr:cNvPr id="541" name="テキスト ボックス 540"/>
        <xdr:cNvSpPr txBox="1"/>
      </xdr:nvSpPr>
      <xdr:spPr>
        <a:xfrm>
          <a:off x="13436111" y="62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18720</xdr:rowOff>
    </xdr:from>
    <xdr:to>
      <xdr:col>67</xdr:col>
      <xdr:colOff>101600</xdr:colOff>
      <xdr:row>36</xdr:row>
      <xdr:rowOff>120320</xdr:rowOff>
    </xdr:to>
    <xdr:sp macro="" textlink="">
      <xdr:nvSpPr>
        <xdr:cNvPr id="542" name="楕円 541"/>
        <xdr:cNvSpPr/>
      </xdr:nvSpPr>
      <xdr:spPr>
        <a:xfrm>
          <a:off x="12763500" y="61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111447</xdr:rowOff>
    </xdr:from>
    <xdr:ext cx="534377" cy="259045"/>
    <xdr:sp macro="" textlink="">
      <xdr:nvSpPr>
        <xdr:cNvPr id="543" name="テキスト ボックス 542"/>
        <xdr:cNvSpPr txBox="1"/>
      </xdr:nvSpPr>
      <xdr:spPr>
        <a:xfrm>
          <a:off x="12547111" y="628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6" name="テキスト ボックス 555"/>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8" name="テキスト ボックス 557"/>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0" name="テキスト ボックス 559"/>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2" name="テキスト ボックス 561"/>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28760</xdr:rowOff>
    </xdr:from>
    <xdr:to>
      <xdr:col>85</xdr:col>
      <xdr:colOff>126364</xdr:colOff>
      <xdr:row>58</xdr:row>
      <xdr:rowOff>39550</xdr:rowOff>
    </xdr:to>
    <xdr:cxnSp macro="">
      <xdr:nvCxnSpPr>
        <xdr:cNvPr id="566" name="直線コネクタ 565"/>
        <xdr:cNvCxnSpPr/>
      </xdr:nvCxnSpPr>
      <xdr:spPr>
        <a:xfrm flipV="1">
          <a:off x="16317595" y="8601260"/>
          <a:ext cx="1269" cy="1382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43377</xdr:rowOff>
    </xdr:from>
    <xdr:ext cx="534377" cy="259045"/>
    <xdr:sp macro="" textlink="">
      <xdr:nvSpPr>
        <xdr:cNvPr id="567" name="教育費最小値テキスト"/>
        <xdr:cNvSpPr txBox="1"/>
      </xdr:nvSpPr>
      <xdr:spPr>
        <a:xfrm>
          <a:off x="16370300" y="998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39550</xdr:rowOff>
    </xdr:from>
    <xdr:to>
      <xdr:col>86</xdr:col>
      <xdr:colOff>25400</xdr:colOff>
      <xdr:row>58</xdr:row>
      <xdr:rowOff>39550</xdr:rowOff>
    </xdr:to>
    <xdr:cxnSp macro="">
      <xdr:nvCxnSpPr>
        <xdr:cNvPr id="568" name="直線コネクタ 567"/>
        <xdr:cNvCxnSpPr/>
      </xdr:nvCxnSpPr>
      <xdr:spPr>
        <a:xfrm>
          <a:off x="16230600" y="998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146887</xdr:rowOff>
    </xdr:from>
    <xdr:ext cx="534377" cy="259045"/>
    <xdr:sp macro="" textlink="">
      <xdr:nvSpPr>
        <xdr:cNvPr id="569" name="教育費最大値テキスト"/>
        <xdr:cNvSpPr txBox="1"/>
      </xdr:nvSpPr>
      <xdr:spPr>
        <a:xfrm>
          <a:off x="16370300" y="837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28760</xdr:rowOff>
    </xdr:from>
    <xdr:to>
      <xdr:col>86</xdr:col>
      <xdr:colOff>25400</xdr:colOff>
      <xdr:row>50</xdr:row>
      <xdr:rowOff>28760</xdr:rowOff>
    </xdr:to>
    <xdr:cxnSp macro="">
      <xdr:nvCxnSpPr>
        <xdr:cNvPr id="570" name="直線コネクタ 569"/>
        <xdr:cNvCxnSpPr/>
      </xdr:nvCxnSpPr>
      <xdr:spPr>
        <a:xfrm>
          <a:off x="16230600" y="860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149507</xdr:rowOff>
    </xdr:from>
    <xdr:to>
      <xdr:col>85</xdr:col>
      <xdr:colOff>127000</xdr:colOff>
      <xdr:row>55</xdr:row>
      <xdr:rowOff>58867</xdr:rowOff>
    </xdr:to>
    <xdr:cxnSp macro="">
      <xdr:nvCxnSpPr>
        <xdr:cNvPr id="571" name="直線コネクタ 570"/>
        <xdr:cNvCxnSpPr/>
      </xdr:nvCxnSpPr>
      <xdr:spPr>
        <a:xfrm flipV="1">
          <a:off x="15481300" y="9407807"/>
          <a:ext cx="838200" cy="8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114922</xdr:rowOff>
    </xdr:from>
    <xdr:ext cx="534377" cy="259045"/>
    <xdr:sp macro="" textlink="">
      <xdr:nvSpPr>
        <xdr:cNvPr id="572" name="教育費平均値テキスト"/>
        <xdr:cNvSpPr txBox="1"/>
      </xdr:nvSpPr>
      <xdr:spPr>
        <a:xfrm>
          <a:off x="16370300" y="9544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136495</xdr:rowOff>
    </xdr:from>
    <xdr:to>
      <xdr:col>85</xdr:col>
      <xdr:colOff>177800</xdr:colOff>
      <xdr:row>56</xdr:row>
      <xdr:rowOff>66645</xdr:rowOff>
    </xdr:to>
    <xdr:sp macro="" textlink="">
      <xdr:nvSpPr>
        <xdr:cNvPr id="573" name="フローチャート: 判断 572"/>
        <xdr:cNvSpPr/>
      </xdr:nvSpPr>
      <xdr:spPr>
        <a:xfrm>
          <a:off x="162687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45654</xdr:rowOff>
    </xdr:from>
    <xdr:to>
      <xdr:col>81</xdr:col>
      <xdr:colOff>50800</xdr:colOff>
      <xdr:row>55</xdr:row>
      <xdr:rowOff>58867</xdr:rowOff>
    </xdr:to>
    <xdr:cxnSp macro="">
      <xdr:nvCxnSpPr>
        <xdr:cNvPr id="574" name="直線コネクタ 573"/>
        <xdr:cNvCxnSpPr/>
      </xdr:nvCxnSpPr>
      <xdr:spPr>
        <a:xfrm>
          <a:off x="14592300" y="9475404"/>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4295</xdr:rowOff>
    </xdr:from>
    <xdr:to>
      <xdr:col>81</xdr:col>
      <xdr:colOff>101600</xdr:colOff>
      <xdr:row>56</xdr:row>
      <xdr:rowOff>105895</xdr:rowOff>
    </xdr:to>
    <xdr:sp macro="" textlink="">
      <xdr:nvSpPr>
        <xdr:cNvPr id="575" name="フローチャート: 判断 574"/>
        <xdr:cNvSpPr/>
      </xdr:nvSpPr>
      <xdr:spPr>
        <a:xfrm>
          <a:off x="15430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97022</xdr:rowOff>
    </xdr:from>
    <xdr:ext cx="534377" cy="259045"/>
    <xdr:sp macro="" textlink="">
      <xdr:nvSpPr>
        <xdr:cNvPr id="576" name="テキスト ボックス 575"/>
        <xdr:cNvSpPr txBox="1"/>
      </xdr:nvSpPr>
      <xdr:spPr>
        <a:xfrm>
          <a:off x="15214111" y="969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154765</xdr:rowOff>
    </xdr:from>
    <xdr:to>
      <xdr:col>76</xdr:col>
      <xdr:colOff>114300</xdr:colOff>
      <xdr:row>55</xdr:row>
      <xdr:rowOff>45654</xdr:rowOff>
    </xdr:to>
    <xdr:cxnSp macro="">
      <xdr:nvCxnSpPr>
        <xdr:cNvPr id="577" name="直線コネクタ 576"/>
        <xdr:cNvCxnSpPr/>
      </xdr:nvCxnSpPr>
      <xdr:spPr>
        <a:xfrm>
          <a:off x="13703300" y="9413065"/>
          <a:ext cx="889000" cy="6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99690</xdr:rowOff>
    </xdr:from>
    <xdr:to>
      <xdr:col>76</xdr:col>
      <xdr:colOff>165100</xdr:colOff>
      <xdr:row>56</xdr:row>
      <xdr:rowOff>29840</xdr:rowOff>
    </xdr:to>
    <xdr:sp macro="" textlink="">
      <xdr:nvSpPr>
        <xdr:cNvPr id="578" name="フローチャート: 判断 577"/>
        <xdr:cNvSpPr/>
      </xdr:nvSpPr>
      <xdr:spPr>
        <a:xfrm>
          <a:off x="14541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20967</xdr:rowOff>
    </xdr:from>
    <xdr:ext cx="534377" cy="259045"/>
    <xdr:sp macro="" textlink="">
      <xdr:nvSpPr>
        <xdr:cNvPr id="579" name="テキスト ボックス 578"/>
        <xdr:cNvSpPr txBox="1"/>
      </xdr:nvSpPr>
      <xdr:spPr>
        <a:xfrm>
          <a:off x="14325111" y="962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154765</xdr:rowOff>
    </xdr:from>
    <xdr:to>
      <xdr:col>71</xdr:col>
      <xdr:colOff>177800</xdr:colOff>
      <xdr:row>55</xdr:row>
      <xdr:rowOff>57130</xdr:rowOff>
    </xdr:to>
    <xdr:cxnSp macro="">
      <xdr:nvCxnSpPr>
        <xdr:cNvPr id="580" name="直線コネクタ 579"/>
        <xdr:cNvCxnSpPr/>
      </xdr:nvCxnSpPr>
      <xdr:spPr>
        <a:xfrm flipV="1">
          <a:off x="12814300" y="9413065"/>
          <a:ext cx="889000" cy="7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22241</xdr:rowOff>
    </xdr:from>
    <xdr:to>
      <xdr:col>72</xdr:col>
      <xdr:colOff>38100</xdr:colOff>
      <xdr:row>55</xdr:row>
      <xdr:rowOff>123841</xdr:rowOff>
    </xdr:to>
    <xdr:sp macro="" textlink="">
      <xdr:nvSpPr>
        <xdr:cNvPr id="581" name="フローチャート: 判断 580"/>
        <xdr:cNvSpPr/>
      </xdr:nvSpPr>
      <xdr:spPr>
        <a:xfrm>
          <a:off x="13652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114968</xdr:rowOff>
    </xdr:from>
    <xdr:ext cx="534377" cy="259045"/>
    <xdr:sp macro="" textlink="">
      <xdr:nvSpPr>
        <xdr:cNvPr id="582" name="テキスト ボックス 581"/>
        <xdr:cNvSpPr txBox="1"/>
      </xdr:nvSpPr>
      <xdr:spPr>
        <a:xfrm>
          <a:off x="13436111" y="95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69149</xdr:rowOff>
    </xdr:from>
    <xdr:to>
      <xdr:col>67</xdr:col>
      <xdr:colOff>101600</xdr:colOff>
      <xdr:row>55</xdr:row>
      <xdr:rowOff>170749</xdr:rowOff>
    </xdr:to>
    <xdr:sp macro="" textlink="">
      <xdr:nvSpPr>
        <xdr:cNvPr id="583" name="フローチャート: 判断 582"/>
        <xdr:cNvSpPr/>
      </xdr:nvSpPr>
      <xdr:spPr>
        <a:xfrm>
          <a:off x="12763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161876</xdr:rowOff>
    </xdr:from>
    <xdr:ext cx="534377" cy="259045"/>
    <xdr:sp macro="" textlink="">
      <xdr:nvSpPr>
        <xdr:cNvPr id="584" name="テキスト ボックス 583"/>
        <xdr:cNvSpPr txBox="1"/>
      </xdr:nvSpPr>
      <xdr:spPr>
        <a:xfrm>
          <a:off x="12547111" y="959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98707</xdr:rowOff>
    </xdr:from>
    <xdr:to>
      <xdr:col>85</xdr:col>
      <xdr:colOff>177800</xdr:colOff>
      <xdr:row>55</xdr:row>
      <xdr:rowOff>28857</xdr:rowOff>
    </xdr:to>
    <xdr:sp macro="" textlink="">
      <xdr:nvSpPr>
        <xdr:cNvPr id="590" name="楕円 589"/>
        <xdr:cNvSpPr/>
      </xdr:nvSpPr>
      <xdr:spPr>
        <a:xfrm>
          <a:off x="16268700" y="935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121584</xdr:rowOff>
    </xdr:from>
    <xdr:ext cx="534377" cy="259045"/>
    <xdr:sp macro="" textlink="">
      <xdr:nvSpPr>
        <xdr:cNvPr id="591" name="教育費該当値テキスト"/>
        <xdr:cNvSpPr txBox="1"/>
      </xdr:nvSpPr>
      <xdr:spPr>
        <a:xfrm>
          <a:off x="16370300" y="920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8067</xdr:rowOff>
    </xdr:from>
    <xdr:to>
      <xdr:col>81</xdr:col>
      <xdr:colOff>101600</xdr:colOff>
      <xdr:row>55</xdr:row>
      <xdr:rowOff>109667</xdr:rowOff>
    </xdr:to>
    <xdr:sp macro="" textlink="">
      <xdr:nvSpPr>
        <xdr:cNvPr id="592" name="楕円 591"/>
        <xdr:cNvSpPr/>
      </xdr:nvSpPr>
      <xdr:spPr>
        <a:xfrm>
          <a:off x="15430500" y="943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126194</xdr:rowOff>
    </xdr:from>
    <xdr:ext cx="534377" cy="259045"/>
    <xdr:sp macro="" textlink="">
      <xdr:nvSpPr>
        <xdr:cNvPr id="593" name="テキスト ボックス 592"/>
        <xdr:cNvSpPr txBox="1"/>
      </xdr:nvSpPr>
      <xdr:spPr>
        <a:xfrm>
          <a:off x="15214111" y="92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166304</xdr:rowOff>
    </xdr:from>
    <xdr:to>
      <xdr:col>76</xdr:col>
      <xdr:colOff>165100</xdr:colOff>
      <xdr:row>55</xdr:row>
      <xdr:rowOff>96454</xdr:rowOff>
    </xdr:to>
    <xdr:sp macro="" textlink="">
      <xdr:nvSpPr>
        <xdr:cNvPr id="594" name="楕円 593"/>
        <xdr:cNvSpPr/>
      </xdr:nvSpPr>
      <xdr:spPr>
        <a:xfrm>
          <a:off x="14541500" y="942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112981</xdr:rowOff>
    </xdr:from>
    <xdr:ext cx="534377" cy="259045"/>
    <xdr:sp macro="" textlink="">
      <xdr:nvSpPr>
        <xdr:cNvPr id="595" name="テキスト ボックス 594"/>
        <xdr:cNvSpPr txBox="1"/>
      </xdr:nvSpPr>
      <xdr:spPr>
        <a:xfrm>
          <a:off x="14325111" y="919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103965</xdr:rowOff>
    </xdr:from>
    <xdr:to>
      <xdr:col>72</xdr:col>
      <xdr:colOff>38100</xdr:colOff>
      <xdr:row>55</xdr:row>
      <xdr:rowOff>34115</xdr:rowOff>
    </xdr:to>
    <xdr:sp macro="" textlink="">
      <xdr:nvSpPr>
        <xdr:cNvPr id="596" name="楕円 595"/>
        <xdr:cNvSpPr/>
      </xdr:nvSpPr>
      <xdr:spPr>
        <a:xfrm>
          <a:off x="13652500" y="936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50642</xdr:rowOff>
    </xdr:from>
    <xdr:ext cx="534377" cy="259045"/>
    <xdr:sp macro="" textlink="">
      <xdr:nvSpPr>
        <xdr:cNvPr id="597" name="テキスト ボックス 596"/>
        <xdr:cNvSpPr txBox="1"/>
      </xdr:nvSpPr>
      <xdr:spPr>
        <a:xfrm>
          <a:off x="13436111" y="913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6330</xdr:rowOff>
    </xdr:from>
    <xdr:to>
      <xdr:col>67</xdr:col>
      <xdr:colOff>101600</xdr:colOff>
      <xdr:row>55</xdr:row>
      <xdr:rowOff>107930</xdr:rowOff>
    </xdr:to>
    <xdr:sp macro="" textlink="">
      <xdr:nvSpPr>
        <xdr:cNvPr id="598" name="楕円 597"/>
        <xdr:cNvSpPr/>
      </xdr:nvSpPr>
      <xdr:spPr>
        <a:xfrm>
          <a:off x="12763500" y="94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124457</xdr:rowOff>
    </xdr:from>
    <xdr:ext cx="534377" cy="259045"/>
    <xdr:sp macro="" textlink="">
      <xdr:nvSpPr>
        <xdr:cNvPr id="599" name="テキスト ボックス 598"/>
        <xdr:cNvSpPr txBox="1"/>
      </xdr:nvSpPr>
      <xdr:spPr>
        <a:xfrm>
          <a:off x="12547111" y="92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3" name="テキスト ボックス 612"/>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5" name="テキスト ボックス 614"/>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7" name="テキスト ボックス 616"/>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19" name="テキスト ボックス 618"/>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1" name="テキスト ボックス 620"/>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3" name="テキスト ボックス 622"/>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51199</xdr:rowOff>
    </xdr:from>
    <xdr:to>
      <xdr:col>85</xdr:col>
      <xdr:colOff>126364</xdr:colOff>
      <xdr:row>79</xdr:row>
      <xdr:rowOff>98879</xdr:rowOff>
    </xdr:to>
    <xdr:cxnSp macro="">
      <xdr:nvCxnSpPr>
        <xdr:cNvPr id="625" name="直線コネクタ 624"/>
        <xdr:cNvCxnSpPr/>
      </xdr:nvCxnSpPr>
      <xdr:spPr>
        <a:xfrm flipV="1">
          <a:off x="16317595" y="12052699"/>
          <a:ext cx="1269" cy="1590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6"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7" name="直線コネクタ 62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169326</xdr:rowOff>
    </xdr:from>
    <xdr:ext cx="469744" cy="259045"/>
    <xdr:sp macro="" textlink="">
      <xdr:nvSpPr>
        <xdr:cNvPr id="628" name="災害復旧費最大値テキスト"/>
        <xdr:cNvSpPr txBox="1"/>
      </xdr:nvSpPr>
      <xdr:spPr>
        <a:xfrm>
          <a:off x="16370300" y="1182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51199</xdr:rowOff>
    </xdr:from>
    <xdr:to>
      <xdr:col>86</xdr:col>
      <xdr:colOff>25400</xdr:colOff>
      <xdr:row>70</xdr:row>
      <xdr:rowOff>51199</xdr:rowOff>
    </xdr:to>
    <xdr:cxnSp macro="">
      <xdr:nvCxnSpPr>
        <xdr:cNvPr id="629" name="直線コネクタ 628"/>
        <xdr:cNvCxnSpPr/>
      </xdr:nvCxnSpPr>
      <xdr:spPr>
        <a:xfrm>
          <a:off x="16230600" y="12052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128597</xdr:rowOff>
    </xdr:from>
    <xdr:to>
      <xdr:col>85</xdr:col>
      <xdr:colOff>127000</xdr:colOff>
      <xdr:row>79</xdr:row>
      <xdr:rowOff>34544</xdr:rowOff>
    </xdr:to>
    <xdr:cxnSp macro="">
      <xdr:nvCxnSpPr>
        <xdr:cNvPr id="630" name="直線コネクタ 629"/>
        <xdr:cNvCxnSpPr/>
      </xdr:nvCxnSpPr>
      <xdr:spPr>
        <a:xfrm flipV="1">
          <a:off x="15481300" y="13501697"/>
          <a:ext cx="838200" cy="7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83365</xdr:rowOff>
    </xdr:from>
    <xdr:ext cx="378565" cy="259045"/>
    <xdr:sp macro="" textlink="">
      <xdr:nvSpPr>
        <xdr:cNvPr id="631" name="災害復旧費平均値テキスト"/>
        <xdr:cNvSpPr txBox="1"/>
      </xdr:nvSpPr>
      <xdr:spPr>
        <a:xfrm>
          <a:off x="16370300" y="132850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60488</xdr:rowOff>
    </xdr:from>
    <xdr:to>
      <xdr:col>85</xdr:col>
      <xdr:colOff>177800</xdr:colOff>
      <xdr:row>78</xdr:row>
      <xdr:rowOff>162088</xdr:rowOff>
    </xdr:to>
    <xdr:sp macro="" textlink="">
      <xdr:nvSpPr>
        <xdr:cNvPr id="632" name="フローチャート: 判断 631"/>
        <xdr:cNvSpPr/>
      </xdr:nvSpPr>
      <xdr:spPr>
        <a:xfrm>
          <a:off x="16268700" y="134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144925</xdr:rowOff>
    </xdr:from>
    <xdr:to>
      <xdr:col>81</xdr:col>
      <xdr:colOff>50800</xdr:colOff>
      <xdr:row>79</xdr:row>
      <xdr:rowOff>34544</xdr:rowOff>
    </xdr:to>
    <xdr:cxnSp macro="">
      <xdr:nvCxnSpPr>
        <xdr:cNvPr id="633" name="直線コネクタ 632"/>
        <xdr:cNvCxnSpPr/>
      </xdr:nvCxnSpPr>
      <xdr:spPr>
        <a:xfrm>
          <a:off x="14592300" y="13003675"/>
          <a:ext cx="889000" cy="57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39261</xdr:rowOff>
    </xdr:from>
    <xdr:to>
      <xdr:col>81</xdr:col>
      <xdr:colOff>101600</xdr:colOff>
      <xdr:row>78</xdr:row>
      <xdr:rowOff>140861</xdr:rowOff>
    </xdr:to>
    <xdr:sp macro="" textlink="">
      <xdr:nvSpPr>
        <xdr:cNvPr id="634" name="フローチャート: 判断 633"/>
        <xdr:cNvSpPr/>
      </xdr:nvSpPr>
      <xdr:spPr>
        <a:xfrm>
          <a:off x="15430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157388</xdr:rowOff>
    </xdr:from>
    <xdr:ext cx="378565" cy="259045"/>
    <xdr:sp macro="" textlink="">
      <xdr:nvSpPr>
        <xdr:cNvPr id="635" name="テキスト ボックス 634"/>
        <xdr:cNvSpPr txBox="1"/>
      </xdr:nvSpPr>
      <xdr:spPr>
        <a:xfrm>
          <a:off x="15292017" y="1318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144925</xdr:rowOff>
    </xdr:from>
    <xdr:to>
      <xdr:col>76</xdr:col>
      <xdr:colOff>114300</xdr:colOff>
      <xdr:row>78</xdr:row>
      <xdr:rowOff>27032</xdr:rowOff>
    </xdr:to>
    <xdr:cxnSp macro="">
      <xdr:nvCxnSpPr>
        <xdr:cNvPr id="636" name="直線コネクタ 635"/>
        <xdr:cNvCxnSpPr/>
      </xdr:nvCxnSpPr>
      <xdr:spPr>
        <a:xfrm flipV="1">
          <a:off x="13703300" y="13003675"/>
          <a:ext cx="889000" cy="39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63754</xdr:rowOff>
    </xdr:from>
    <xdr:to>
      <xdr:col>76</xdr:col>
      <xdr:colOff>165100</xdr:colOff>
      <xdr:row>78</xdr:row>
      <xdr:rowOff>165354</xdr:rowOff>
    </xdr:to>
    <xdr:sp macro="" textlink="">
      <xdr:nvSpPr>
        <xdr:cNvPr id="637" name="フローチャート: 判断 636"/>
        <xdr:cNvSpPr/>
      </xdr:nvSpPr>
      <xdr:spPr>
        <a:xfrm>
          <a:off x="14541500" y="1343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156481</xdr:rowOff>
    </xdr:from>
    <xdr:ext cx="378565" cy="259045"/>
    <xdr:sp macro="" textlink="">
      <xdr:nvSpPr>
        <xdr:cNvPr id="638" name="テキスト ボックス 637"/>
        <xdr:cNvSpPr txBox="1"/>
      </xdr:nvSpPr>
      <xdr:spPr>
        <a:xfrm>
          <a:off x="14403017" y="13529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27032</xdr:rowOff>
    </xdr:from>
    <xdr:to>
      <xdr:col>71</xdr:col>
      <xdr:colOff>177800</xdr:colOff>
      <xdr:row>79</xdr:row>
      <xdr:rowOff>55118</xdr:rowOff>
    </xdr:to>
    <xdr:cxnSp macro="">
      <xdr:nvCxnSpPr>
        <xdr:cNvPr id="639" name="直線コネクタ 638"/>
        <xdr:cNvCxnSpPr/>
      </xdr:nvCxnSpPr>
      <xdr:spPr>
        <a:xfrm flipV="1">
          <a:off x="12814300" y="13400132"/>
          <a:ext cx="889000" cy="19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166624</xdr:rowOff>
    </xdr:from>
    <xdr:to>
      <xdr:col>72</xdr:col>
      <xdr:colOff>38100</xdr:colOff>
      <xdr:row>78</xdr:row>
      <xdr:rowOff>96774</xdr:rowOff>
    </xdr:to>
    <xdr:sp macro="" textlink="">
      <xdr:nvSpPr>
        <xdr:cNvPr id="640" name="フローチャート: 判断 639"/>
        <xdr:cNvSpPr/>
      </xdr:nvSpPr>
      <xdr:spPr>
        <a:xfrm>
          <a:off x="136525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87901</xdr:rowOff>
    </xdr:from>
    <xdr:ext cx="378565" cy="259045"/>
    <xdr:sp macro="" textlink="">
      <xdr:nvSpPr>
        <xdr:cNvPr id="641" name="テキスト ボックス 640"/>
        <xdr:cNvSpPr txBox="1"/>
      </xdr:nvSpPr>
      <xdr:spPr>
        <a:xfrm>
          <a:off x="13514017" y="13461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160420</xdr:rowOff>
    </xdr:from>
    <xdr:to>
      <xdr:col>67</xdr:col>
      <xdr:colOff>101600</xdr:colOff>
      <xdr:row>78</xdr:row>
      <xdr:rowOff>90570</xdr:rowOff>
    </xdr:to>
    <xdr:sp macro="" textlink="">
      <xdr:nvSpPr>
        <xdr:cNvPr id="642" name="フローチャート: 判断 641"/>
        <xdr:cNvSpPr/>
      </xdr:nvSpPr>
      <xdr:spPr>
        <a:xfrm>
          <a:off x="12763500" y="1336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107097</xdr:rowOff>
    </xdr:from>
    <xdr:ext cx="378565" cy="259045"/>
    <xdr:sp macro="" textlink="">
      <xdr:nvSpPr>
        <xdr:cNvPr id="643" name="テキスト ボックス 642"/>
        <xdr:cNvSpPr txBox="1"/>
      </xdr:nvSpPr>
      <xdr:spPr>
        <a:xfrm>
          <a:off x="12625017" y="13137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77797</xdr:rowOff>
    </xdr:from>
    <xdr:to>
      <xdr:col>85</xdr:col>
      <xdr:colOff>177800</xdr:colOff>
      <xdr:row>79</xdr:row>
      <xdr:rowOff>7947</xdr:rowOff>
    </xdr:to>
    <xdr:sp macro="" textlink="">
      <xdr:nvSpPr>
        <xdr:cNvPr id="649" name="楕円 648"/>
        <xdr:cNvSpPr/>
      </xdr:nvSpPr>
      <xdr:spPr>
        <a:xfrm>
          <a:off x="16268700" y="1345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56224</xdr:rowOff>
    </xdr:from>
    <xdr:ext cx="378565" cy="259045"/>
    <xdr:sp macro="" textlink="">
      <xdr:nvSpPr>
        <xdr:cNvPr id="650" name="災害復旧費該当値テキスト"/>
        <xdr:cNvSpPr txBox="1"/>
      </xdr:nvSpPr>
      <xdr:spPr>
        <a:xfrm>
          <a:off x="16370300" y="13429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155194</xdr:rowOff>
    </xdr:from>
    <xdr:to>
      <xdr:col>81</xdr:col>
      <xdr:colOff>101600</xdr:colOff>
      <xdr:row>79</xdr:row>
      <xdr:rowOff>85344</xdr:rowOff>
    </xdr:to>
    <xdr:sp macro="" textlink="">
      <xdr:nvSpPr>
        <xdr:cNvPr id="651" name="楕円 650"/>
        <xdr:cNvSpPr/>
      </xdr:nvSpPr>
      <xdr:spPr>
        <a:xfrm>
          <a:off x="15430500" y="1352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76471</xdr:rowOff>
    </xdr:from>
    <xdr:ext cx="378565" cy="259045"/>
    <xdr:sp macro="" textlink="">
      <xdr:nvSpPr>
        <xdr:cNvPr id="652" name="テキスト ボックス 651"/>
        <xdr:cNvSpPr txBox="1"/>
      </xdr:nvSpPr>
      <xdr:spPr>
        <a:xfrm>
          <a:off x="15292017" y="13621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94125</xdr:rowOff>
    </xdr:from>
    <xdr:to>
      <xdr:col>76</xdr:col>
      <xdr:colOff>165100</xdr:colOff>
      <xdr:row>76</xdr:row>
      <xdr:rowOff>24274</xdr:rowOff>
    </xdr:to>
    <xdr:sp macro="" textlink="">
      <xdr:nvSpPr>
        <xdr:cNvPr id="653" name="楕円 652"/>
        <xdr:cNvSpPr/>
      </xdr:nvSpPr>
      <xdr:spPr>
        <a:xfrm>
          <a:off x="14541500" y="129528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40802</xdr:rowOff>
    </xdr:from>
    <xdr:ext cx="469744" cy="259045"/>
    <xdr:sp macro="" textlink="">
      <xdr:nvSpPr>
        <xdr:cNvPr id="654" name="テキスト ボックス 653"/>
        <xdr:cNvSpPr txBox="1"/>
      </xdr:nvSpPr>
      <xdr:spPr>
        <a:xfrm>
          <a:off x="14357428" y="1272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147682</xdr:rowOff>
    </xdr:from>
    <xdr:to>
      <xdr:col>72</xdr:col>
      <xdr:colOff>38100</xdr:colOff>
      <xdr:row>78</xdr:row>
      <xdr:rowOff>77832</xdr:rowOff>
    </xdr:to>
    <xdr:sp macro="" textlink="">
      <xdr:nvSpPr>
        <xdr:cNvPr id="655" name="楕円 654"/>
        <xdr:cNvSpPr/>
      </xdr:nvSpPr>
      <xdr:spPr>
        <a:xfrm>
          <a:off x="13652500" y="133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94359</xdr:rowOff>
    </xdr:from>
    <xdr:ext cx="378565" cy="259045"/>
    <xdr:sp macro="" textlink="">
      <xdr:nvSpPr>
        <xdr:cNvPr id="656" name="テキスト ボックス 655"/>
        <xdr:cNvSpPr txBox="1"/>
      </xdr:nvSpPr>
      <xdr:spPr>
        <a:xfrm>
          <a:off x="13514017" y="13124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4318</xdr:rowOff>
    </xdr:from>
    <xdr:to>
      <xdr:col>67</xdr:col>
      <xdr:colOff>101600</xdr:colOff>
      <xdr:row>79</xdr:row>
      <xdr:rowOff>105918</xdr:rowOff>
    </xdr:to>
    <xdr:sp macro="" textlink="">
      <xdr:nvSpPr>
        <xdr:cNvPr id="657" name="楕円 656"/>
        <xdr:cNvSpPr/>
      </xdr:nvSpPr>
      <xdr:spPr>
        <a:xfrm>
          <a:off x="12763500" y="1354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97045</xdr:rowOff>
    </xdr:from>
    <xdr:ext cx="378565" cy="259045"/>
    <xdr:sp macro="" textlink="">
      <xdr:nvSpPr>
        <xdr:cNvPr id="658" name="テキスト ボックス 657"/>
        <xdr:cNvSpPr txBox="1"/>
      </xdr:nvSpPr>
      <xdr:spPr>
        <a:xfrm>
          <a:off x="12625017" y="13641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8" name="テキスト ボックス 67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36773</xdr:rowOff>
    </xdr:from>
    <xdr:to>
      <xdr:col>85</xdr:col>
      <xdr:colOff>126364</xdr:colOff>
      <xdr:row>97</xdr:row>
      <xdr:rowOff>143339</xdr:rowOff>
    </xdr:to>
    <xdr:cxnSp macro="">
      <xdr:nvCxnSpPr>
        <xdr:cNvPr id="682" name="直線コネクタ 681"/>
        <xdr:cNvCxnSpPr/>
      </xdr:nvCxnSpPr>
      <xdr:spPr>
        <a:xfrm flipV="1">
          <a:off x="16317595" y="15638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147166</xdr:rowOff>
    </xdr:from>
    <xdr:ext cx="534377" cy="259045"/>
    <xdr:sp macro="" textlink="">
      <xdr:nvSpPr>
        <xdr:cNvPr id="683" name="公債費最小値テキスト"/>
        <xdr:cNvSpPr txBox="1"/>
      </xdr:nvSpPr>
      <xdr:spPr>
        <a:xfrm>
          <a:off x="16370300" y="1677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143339</xdr:rowOff>
    </xdr:from>
    <xdr:to>
      <xdr:col>86</xdr:col>
      <xdr:colOff>25400</xdr:colOff>
      <xdr:row>97</xdr:row>
      <xdr:rowOff>143339</xdr:rowOff>
    </xdr:to>
    <xdr:cxnSp macro="">
      <xdr:nvCxnSpPr>
        <xdr:cNvPr id="684" name="直線コネクタ 683"/>
        <xdr:cNvCxnSpPr/>
      </xdr:nvCxnSpPr>
      <xdr:spPr>
        <a:xfrm>
          <a:off x="16230600" y="1677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154900</xdr:rowOff>
    </xdr:from>
    <xdr:ext cx="534377" cy="259045"/>
    <xdr:sp macro="" textlink="">
      <xdr:nvSpPr>
        <xdr:cNvPr id="685" name="公債費最大値テキスト"/>
        <xdr:cNvSpPr txBox="1"/>
      </xdr:nvSpPr>
      <xdr:spPr>
        <a:xfrm>
          <a:off x="16370300" y="1541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36773</xdr:rowOff>
    </xdr:from>
    <xdr:to>
      <xdr:col>86</xdr:col>
      <xdr:colOff>25400</xdr:colOff>
      <xdr:row>91</xdr:row>
      <xdr:rowOff>36773</xdr:rowOff>
    </xdr:to>
    <xdr:cxnSp macro="">
      <xdr:nvCxnSpPr>
        <xdr:cNvPr id="686" name="直線コネクタ 685"/>
        <xdr:cNvCxnSpPr/>
      </xdr:nvCxnSpPr>
      <xdr:spPr>
        <a:xfrm>
          <a:off x="16230600" y="1563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50242</xdr:rowOff>
    </xdr:from>
    <xdr:to>
      <xdr:col>85</xdr:col>
      <xdr:colOff>127000</xdr:colOff>
      <xdr:row>95</xdr:row>
      <xdr:rowOff>61957</xdr:rowOff>
    </xdr:to>
    <xdr:cxnSp macro="">
      <xdr:nvCxnSpPr>
        <xdr:cNvPr id="687" name="直線コネクタ 686"/>
        <xdr:cNvCxnSpPr/>
      </xdr:nvCxnSpPr>
      <xdr:spPr>
        <a:xfrm>
          <a:off x="15481300" y="16337992"/>
          <a:ext cx="838200" cy="1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19797</xdr:rowOff>
    </xdr:from>
    <xdr:ext cx="534377" cy="259045"/>
    <xdr:sp macro="" textlink="">
      <xdr:nvSpPr>
        <xdr:cNvPr id="688" name="公債費平均値テキスト"/>
        <xdr:cNvSpPr txBox="1"/>
      </xdr:nvSpPr>
      <xdr:spPr>
        <a:xfrm>
          <a:off x="16370300" y="1630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41370</xdr:rowOff>
    </xdr:from>
    <xdr:to>
      <xdr:col>85</xdr:col>
      <xdr:colOff>177800</xdr:colOff>
      <xdr:row>95</xdr:row>
      <xdr:rowOff>142970</xdr:rowOff>
    </xdr:to>
    <xdr:sp macro="" textlink="">
      <xdr:nvSpPr>
        <xdr:cNvPr id="689" name="フローチャート: 判断 688"/>
        <xdr:cNvSpPr/>
      </xdr:nvSpPr>
      <xdr:spPr>
        <a:xfrm>
          <a:off x="162687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9455</xdr:rowOff>
    </xdr:from>
    <xdr:to>
      <xdr:col>81</xdr:col>
      <xdr:colOff>50800</xdr:colOff>
      <xdr:row>95</xdr:row>
      <xdr:rowOff>50242</xdr:rowOff>
    </xdr:to>
    <xdr:cxnSp macro="">
      <xdr:nvCxnSpPr>
        <xdr:cNvPr id="690" name="直線コネクタ 689"/>
        <xdr:cNvCxnSpPr/>
      </xdr:nvCxnSpPr>
      <xdr:spPr>
        <a:xfrm>
          <a:off x="14592300" y="16297205"/>
          <a:ext cx="889000" cy="4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15844</xdr:rowOff>
    </xdr:from>
    <xdr:to>
      <xdr:col>81</xdr:col>
      <xdr:colOff>101600</xdr:colOff>
      <xdr:row>95</xdr:row>
      <xdr:rowOff>117444</xdr:rowOff>
    </xdr:to>
    <xdr:sp macro="" textlink="">
      <xdr:nvSpPr>
        <xdr:cNvPr id="691" name="フローチャート: 判断 690"/>
        <xdr:cNvSpPr/>
      </xdr:nvSpPr>
      <xdr:spPr>
        <a:xfrm>
          <a:off x="15430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108571</xdr:rowOff>
    </xdr:from>
    <xdr:ext cx="534377" cy="259045"/>
    <xdr:sp macro="" textlink="">
      <xdr:nvSpPr>
        <xdr:cNvPr id="692" name="テキスト ボックス 691"/>
        <xdr:cNvSpPr txBox="1"/>
      </xdr:nvSpPr>
      <xdr:spPr>
        <a:xfrm>
          <a:off x="15214111" y="163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160655</xdr:rowOff>
    </xdr:from>
    <xdr:to>
      <xdr:col>76</xdr:col>
      <xdr:colOff>114300</xdr:colOff>
      <xdr:row>95</xdr:row>
      <xdr:rowOff>9455</xdr:rowOff>
    </xdr:to>
    <xdr:cxnSp macro="">
      <xdr:nvCxnSpPr>
        <xdr:cNvPr id="693" name="直線コネクタ 692"/>
        <xdr:cNvCxnSpPr/>
      </xdr:nvCxnSpPr>
      <xdr:spPr>
        <a:xfrm>
          <a:off x="13703300" y="16276955"/>
          <a:ext cx="8890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61658</xdr:rowOff>
    </xdr:from>
    <xdr:to>
      <xdr:col>76</xdr:col>
      <xdr:colOff>165100</xdr:colOff>
      <xdr:row>95</xdr:row>
      <xdr:rowOff>163258</xdr:rowOff>
    </xdr:to>
    <xdr:sp macro="" textlink="">
      <xdr:nvSpPr>
        <xdr:cNvPr id="694" name="フローチャート: 判断 693"/>
        <xdr:cNvSpPr/>
      </xdr:nvSpPr>
      <xdr:spPr>
        <a:xfrm>
          <a:off x="14541500" y="1634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154385</xdr:rowOff>
    </xdr:from>
    <xdr:ext cx="534377" cy="259045"/>
    <xdr:sp macro="" textlink="">
      <xdr:nvSpPr>
        <xdr:cNvPr id="695" name="テキスト ボックス 694"/>
        <xdr:cNvSpPr txBox="1"/>
      </xdr:nvSpPr>
      <xdr:spPr>
        <a:xfrm>
          <a:off x="14325111" y="1644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139509</xdr:rowOff>
    </xdr:from>
    <xdr:to>
      <xdr:col>71</xdr:col>
      <xdr:colOff>177800</xdr:colOff>
      <xdr:row>94</xdr:row>
      <xdr:rowOff>160655</xdr:rowOff>
    </xdr:to>
    <xdr:cxnSp macro="">
      <xdr:nvCxnSpPr>
        <xdr:cNvPr id="696" name="直線コネクタ 695"/>
        <xdr:cNvCxnSpPr/>
      </xdr:nvCxnSpPr>
      <xdr:spPr>
        <a:xfrm>
          <a:off x="12814300" y="16255809"/>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116618</xdr:rowOff>
    </xdr:from>
    <xdr:to>
      <xdr:col>72</xdr:col>
      <xdr:colOff>38100</xdr:colOff>
      <xdr:row>95</xdr:row>
      <xdr:rowOff>46768</xdr:rowOff>
    </xdr:to>
    <xdr:sp macro="" textlink="">
      <xdr:nvSpPr>
        <xdr:cNvPr id="697" name="フローチャート: 判断 696"/>
        <xdr:cNvSpPr/>
      </xdr:nvSpPr>
      <xdr:spPr>
        <a:xfrm>
          <a:off x="13652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37895</xdr:rowOff>
    </xdr:from>
    <xdr:ext cx="534377" cy="259045"/>
    <xdr:sp macro="" textlink="">
      <xdr:nvSpPr>
        <xdr:cNvPr id="698" name="テキスト ボックス 697"/>
        <xdr:cNvSpPr txBox="1"/>
      </xdr:nvSpPr>
      <xdr:spPr>
        <a:xfrm>
          <a:off x="13436111" y="163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106235</xdr:rowOff>
    </xdr:from>
    <xdr:to>
      <xdr:col>67</xdr:col>
      <xdr:colOff>101600</xdr:colOff>
      <xdr:row>95</xdr:row>
      <xdr:rowOff>36385</xdr:rowOff>
    </xdr:to>
    <xdr:sp macro="" textlink="">
      <xdr:nvSpPr>
        <xdr:cNvPr id="699" name="フローチャート: 判断 698"/>
        <xdr:cNvSpPr/>
      </xdr:nvSpPr>
      <xdr:spPr>
        <a:xfrm>
          <a:off x="12763500" y="162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27512</xdr:rowOff>
    </xdr:from>
    <xdr:ext cx="534377" cy="259045"/>
    <xdr:sp macro="" textlink="">
      <xdr:nvSpPr>
        <xdr:cNvPr id="700" name="テキスト ボックス 699"/>
        <xdr:cNvSpPr txBox="1"/>
      </xdr:nvSpPr>
      <xdr:spPr>
        <a:xfrm>
          <a:off x="12547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11157</xdr:rowOff>
    </xdr:from>
    <xdr:to>
      <xdr:col>85</xdr:col>
      <xdr:colOff>177800</xdr:colOff>
      <xdr:row>95</xdr:row>
      <xdr:rowOff>112757</xdr:rowOff>
    </xdr:to>
    <xdr:sp macro="" textlink="">
      <xdr:nvSpPr>
        <xdr:cNvPr id="706" name="楕円 705"/>
        <xdr:cNvSpPr/>
      </xdr:nvSpPr>
      <xdr:spPr>
        <a:xfrm>
          <a:off x="16268700" y="1629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34034</xdr:rowOff>
    </xdr:from>
    <xdr:ext cx="534377" cy="259045"/>
    <xdr:sp macro="" textlink="">
      <xdr:nvSpPr>
        <xdr:cNvPr id="707" name="公債費該当値テキスト"/>
        <xdr:cNvSpPr txBox="1"/>
      </xdr:nvSpPr>
      <xdr:spPr>
        <a:xfrm>
          <a:off x="16370300" y="1615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170892</xdr:rowOff>
    </xdr:from>
    <xdr:to>
      <xdr:col>81</xdr:col>
      <xdr:colOff>101600</xdr:colOff>
      <xdr:row>95</xdr:row>
      <xdr:rowOff>101042</xdr:rowOff>
    </xdr:to>
    <xdr:sp macro="" textlink="">
      <xdr:nvSpPr>
        <xdr:cNvPr id="708" name="楕円 707"/>
        <xdr:cNvSpPr/>
      </xdr:nvSpPr>
      <xdr:spPr>
        <a:xfrm>
          <a:off x="15430500" y="1628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117569</xdr:rowOff>
    </xdr:from>
    <xdr:ext cx="534377" cy="259045"/>
    <xdr:sp macro="" textlink="">
      <xdr:nvSpPr>
        <xdr:cNvPr id="709" name="テキスト ボックス 708"/>
        <xdr:cNvSpPr txBox="1"/>
      </xdr:nvSpPr>
      <xdr:spPr>
        <a:xfrm>
          <a:off x="15214111" y="1606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130105</xdr:rowOff>
    </xdr:from>
    <xdr:to>
      <xdr:col>76</xdr:col>
      <xdr:colOff>165100</xdr:colOff>
      <xdr:row>95</xdr:row>
      <xdr:rowOff>60255</xdr:rowOff>
    </xdr:to>
    <xdr:sp macro="" textlink="">
      <xdr:nvSpPr>
        <xdr:cNvPr id="710" name="楕円 709"/>
        <xdr:cNvSpPr/>
      </xdr:nvSpPr>
      <xdr:spPr>
        <a:xfrm>
          <a:off x="14541500" y="162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76782</xdr:rowOff>
    </xdr:from>
    <xdr:ext cx="534377" cy="259045"/>
    <xdr:sp macro="" textlink="">
      <xdr:nvSpPr>
        <xdr:cNvPr id="711" name="テキスト ボックス 710"/>
        <xdr:cNvSpPr txBox="1"/>
      </xdr:nvSpPr>
      <xdr:spPr>
        <a:xfrm>
          <a:off x="14325111" y="1602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109855</xdr:rowOff>
    </xdr:from>
    <xdr:to>
      <xdr:col>72</xdr:col>
      <xdr:colOff>38100</xdr:colOff>
      <xdr:row>95</xdr:row>
      <xdr:rowOff>40005</xdr:rowOff>
    </xdr:to>
    <xdr:sp macro="" textlink="">
      <xdr:nvSpPr>
        <xdr:cNvPr id="712" name="楕円 711"/>
        <xdr:cNvSpPr/>
      </xdr:nvSpPr>
      <xdr:spPr>
        <a:xfrm>
          <a:off x="13652500" y="1622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56532</xdr:rowOff>
    </xdr:from>
    <xdr:ext cx="534377" cy="259045"/>
    <xdr:sp macro="" textlink="">
      <xdr:nvSpPr>
        <xdr:cNvPr id="713" name="テキスト ボックス 712"/>
        <xdr:cNvSpPr txBox="1"/>
      </xdr:nvSpPr>
      <xdr:spPr>
        <a:xfrm>
          <a:off x="13436111" y="1600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88709</xdr:rowOff>
    </xdr:from>
    <xdr:to>
      <xdr:col>67</xdr:col>
      <xdr:colOff>101600</xdr:colOff>
      <xdr:row>95</xdr:row>
      <xdr:rowOff>18859</xdr:rowOff>
    </xdr:to>
    <xdr:sp macro="" textlink="">
      <xdr:nvSpPr>
        <xdr:cNvPr id="714" name="楕円 713"/>
        <xdr:cNvSpPr/>
      </xdr:nvSpPr>
      <xdr:spPr>
        <a:xfrm>
          <a:off x="12763500" y="162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35386</xdr:rowOff>
    </xdr:from>
    <xdr:ext cx="534377" cy="259045"/>
    <xdr:sp macro="" textlink="">
      <xdr:nvSpPr>
        <xdr:cNvPr id="715" name="テキスト ボックス 714"/>
        <xdr:cNvSpPr txBox="1"/>
      </xdr:nvSpPr>
      <xdr:spPr>
        <a:xfrm>
          <a:off x="12547111" y="1598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62302</xdr:rowOff>
    </xdr:from>
    <xdr:to>
      <xdr:col>116</xdr:col>
      <xdr:colOff>62864</xdr:colOff>
      <xdr:row>39</xdr:row>
      <xdr:rowOff>98878</xdr:rowOff>
    </xdr:to>
    <xdr:cxnSp macro="">
      <xdr:nvCxnSpPr>
        <xdr:cNvPr id="741" name="直線コネクタ 740"/>
        <xdr:cNvCxnSpPr/>
      </xdr:nvCxnSpPr>
      <xdr:spPr>
        <a:xfrm flipV="1">
          <a:off x="22159595" y="5377252"/>
          <a:ext cx="1269"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8979</xdr:rowOff>
    </xdr:from>
    <xdr:ext cx="469744" cy="259045"/>
    <xdr:sp macro="" textlink="">
      <xdr:nvSpPr>
        <xdr:cNvPr id="744" name="諸支出金最大値テキスト"/>
        <xdr:cNvSpPr txBox="1"/>
      </xdr:nvSpPr>
      <xdr:spPr>
        <a:xfrm>
          <a:off x="22212300" y="515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62302</xdr:rowOff>
    </xdr:from>
    <xdr:to>
      <xdr:col>116</xdr:col>
      <xdr:colOff>152400</xdr:colOff>
      <xdr:row>31</xdr:row>
      <xdr:rowOff>62302</xdr:rowOff>
    </xdr:to>
    <xdr:cxnSp macro="">
      <xdr:nvCxnSpPr>
        <xdr:cNvPr id="745" name="直線コネクタ 744"/>
        <xdr:cNvCxnSpPr/>
      </xdr:nvCxnSpPr>
      <xdr:spPr>
        <a:xfrm>
          <a:off x="22072600" y="53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14785</xdr:rowOff>
    </xdr:from>
    <xdr:ext cx="378565" cy="259045"/>
    <xdr:sp macro="" textlink="">
      <xdr:nvSpPr>
        <xdr:cNvPr id="747" name="諸支出金平均値テキスト"/>
        <xdr:cNvSpPr txBox="1"/>
      </xdr:nvSpPr>
      <xdr:spPr>
        <a:xfrm>
          <a:off x="22212300" y="65298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163358</xdr:rowOff>
    </xdr:from>
    <xdr:to>
      <xdr:col>116</xdr:col>
      <xdr:colOff>114300</xdr:colOff>
      <xdr:row>39</xdr:row>
      <xdr:rowOff>93508</xdr:rowOff>
    </xdr:to>
    <xdr:sp macro="" textlink="">
      <xdr:nvSpPr>
        <xdr:cNvPr id="748" name="フローチャート: 判断 747"/>
        <xdr:cNvSpPr/>
      </xdr:nvSpPr>
      <xdr:spPr>
        <a:xfrm>
          <a:off x="221107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169563</xdr:rowOff>
    </xdr:from>
    <xdr:to>
      <xdr:col>112</xdr:col>
      <xdr:colOff>38100</xdr:colOff>
      <xdr:row>39</xdr:row>
      <xdr:rowOff>99713</xdr:rowOff>
    </xdr:to>
    <xdr:sp macro="" textlink="">
      <xdr:nvSpPr>
        <xdr:cNvPr id="750" name="フローチャート: 判断 749"/>
        <xdr:cNvSpPr/>
      </xdr:nvSpPr>
      <xdr:spPr>
        <a:xfrm>
          <a:off x="21272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116240</xdr:rowOff>
    </xdr:from>
    <xdr:ext cx="378565" cy="259045"/>
    <xdr:sp macro="" textlink="">
      <xdr:nvSpPr>
        <xdr:cNvPr id="751" name="テキスト ボックス 750"/>
        <xdr:cNvSpPr txBox="1"/>
      </xdr:nvSpPr>
      <xdr:spPr>
        <a:xfrm>
          <a:off x="21134017" y="645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144090</xdr:rowOff>
    </xdr:from>
    <xdr:to>
      <xdr:col>107</xdr:col>
      <xdr:colOff>101600</xdr:colOff>
      <xdr:row>39</xdr:row>
      <xdr:rowOff>74240</xdr:rowOff>
    </xdr:to>
    <xdr:sp macro="" textlink="">
      <xdr:nvSpPr>
        <xdr:cNvPr id="753" name="フローチャート: 判断 752"/>
        <xdr:cNvSpPr/>
      </xdr:nvSpPr>
      <xdr:spPr>
        <a:xfrm>
          <a:off x="20383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90767</xdr:rowOff>
    </xdr:from>
    <xdr:ext cx="378565" cy="259045"/>
    <xdr:sp macro="" textlink="">
      <xdr:nvSpPr>
        <xdr:cNvPr id="754" name="テキスト ボックス 753"/>
        <xdr:cNvSpPr txBox="1"/>
      </xdr:nvSpPr>
      <xdr:spPr>
        <a:xfrm>
          <a:off x="20245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6" name="フローチャート: 判断 755"/>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99585</xdr:rowOff>
    </xdr:from>
    <xdr:ext cx="378565" cy="259045"/>
    <xdr:sp macro="" textlink="">
      <xdr:nvSpPr>
        <xdr:cNvPr id="757" name="テキスト ボックス 756"/>
        <xdr:cNvSpPr txBox="1"/>
      </xdr:nvSpPr>
      <xdr:spPr>
        <a:xfrm>
          <a:off x="19356017" y="6443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159766</xdr:rowOff>
    </xdr:from>
    <xdr:to>
      <xdr:col>98</xdr:col>
      <xdr:colOff>38100</xdr:colOff>
      <xdr:row>39</xdr:row>
      <xdr:rowOff>89916</xdr:rowOff>
    </xdr:to>
    <xdr:sp macro="" textlink="">
      <xdr:nvSpPr>
        <xdr:cNvPr id="758" name="フローチャート: 判断 757"/>
        <xdr:cNvSpPr/>
      </xdr:nvSpPr>
      <xdr:spPr>
        <a:xfrm>
          <a:off x="18605500" y="66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106443</xdr:rowOff>
    </xdr:from>
    <xdr:ext cx="378565" cy="259045"/>
    <xdr:sp macro="" textlink="">
      <xdr:nvSpPr>
        <xdr:cNvPr id="759" name="テキスト ボックス 758"/>
        <xdr:cNvSpPr txBox="1"/>
      </xdr:nvSpPr>
      <xdr:spPr>
        <a:xfrm>
          <a:off x="18467017" y="6450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141785</xdr:rowOff>
    </xdr:from>
    <xdr:ext cx="249299" cy="259045"/>
    <xdr:sp macro="" textlink="">
      <xdr:nvSpPr>
        <xdr:cNvPr id="766" name="諸支出金該当値テキスト"/>
        <xdr:cNvSpPr txBox="1"/>
      </xdr:nvSpPr>
      <xdr:spPr>
        <a:xfrm>
          <a:off x="22212300" y="66568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321,049</a:t>
          </a:r>
          <a:r>
            <a:rPr kumimoji="1" lang="ja-JP" altLang="en-US" sz="1300">
              <a:latin typeface="ＭＳ Ｐゴシック" panose="020B0600070205080204" pitchFamily="50" charset="-128"/>
              <a:ea typeface="ＭＳ Ｐゴシック" panose="020B0600070205080204" pitchFamily="50" charset="-128"/>
            </a:rPr>
            <a:t>円となっている。このうち、約</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％を占める民生費については、住民一人当たり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106,809</a:t>
          </a:r>
          <a:r>
            <a:rPr kumimoji="1" lang="ja-JP" altLang="en-US" sz="1300">
              <a:latin typeface="ＭＳ Ｐゴシック" panose="020B0600070205080204" pitchFamily="50" charset="-128"/>
              <a:ea typeface="ＭＳ Ｐゴシック" panose="020B0600070205080204" pitchFamily="50" charset="-128"/>
            </a:rPr>
            <a:t>円となっており、類似団体の中で最も低いコストとなっている。これは、高齢化率や生活保護率が全国平均に比べて低く、扶助対象者が少ないことによるが、近年は子ども・子育て支援新制度による給付費増加の影響もあり、民生費全体として増加傾向にある。将来的には、高齢化に伴う医療費や社会保障経費の急激な増加が見込まれることから、公費負担の見直し等により扶助費増加の抑制に努め、持続可能なまちづくりを行うこと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また、教育費については、全公立中学校への空調設備設置事業を行ったため前年度より増加している。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年度は、扶助費等の支出が増加する一方で、地方交付税の減などにより歳入全体では減収となったため、収支調整目的としては</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年度以降</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年ぶりに財政調整基金をとりくずして、実質収支の黒字を確保している。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財政調整基金残高は、事業見直しなどの行財政構造改革の取り組みを進めることで、今後の残高確保に努めていく。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連結実質赤字比率は、これまで常に黒字となっており、前年度に引き続き平成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年度も全会計で黒字となった。</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年度の黒字は、標準財政規模比で</a:t>
          </a:r>
          <a:r>
            <a:rPr kumimoji="1" lang="en-US" altLang="ja-JP" sz="1400">
              <a:latin typeface="ＭＳ ゴシック" pitchFamily="49" charset="-128"/>
              <a:ea typeface="ＭＳ ゴシック" pitchFamily="49" charset="-128"/>
            </a:rPr>
            <a:t>29.6%</a:t>
          </a:r>
          <a:r>
            <a:rPr kumimoji="1" lang="ja-JP" altLang="en-US" sz="1400">
              <a:latin typeface="ＭＳ ゴシック" pitchFamily="49" charset="-128"/>
              <a:ea typeface="ＭＳ ゴシック" pitchFamily="49" charset="-128"/>
            </a:rPr>
            <a:t>、前年度比で</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水道事業会計は、標準財政規模比で</a:t>
          </a:r>
          <a:r>
            <a:rPr kumimoji="1" lang="en-US" altLang="ja-JP" sz="1400">
              <a:latin typeface="ＭＳ ゴシック" pitchFamily="49" charset="-128"/>
              <a:ea typeface="ＭＳ ゴシック" pitchFamily="49" charset="-128"/>
            </a:rPr>
            <a:t>20.4</a:t>
          </a:r>
          <a:r>
            <a:rPr kumimoji="1" lang="ja-JP" altLang="en-US" sz="1400">
              <a:latin typeface="ＭＳ ゴシック" pitchFamily="49" charset="-128"/>
              <a:ea typeface="ＭＳ ゴシック" pitchFamily="49" charset="-128"/>
            </a:rPr>
            <a:t>％で前年度比</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ポイント低下している。また、三田市民病院会計は、標準財政規模比で</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％で前年度比</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ポイント低下している。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その他の会計については、標準財政規模が変動するため多少変動するが、赤字が発生しないように健全な財政運営に努める。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AM29" sqref="AM29:AR29"/>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36959477</v>
      </c>
      <c r="BO4" s="441"/>
      <c r="BP4" s="441"/>
      <c r="BQ4" s="441"/>
      <c r="BR4" s="441"/>
      <c r="BS4" s="441"/>
      <c r="BT4" s="441"/>
      <c r="BU4" s="442"/>
      <c r="BV4" s="440">
        <v>39374414</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1.8</v>
      </c>
      <c r="CU4" s="622"/>
      <c r="CV4" s="622"/>
      <c r="CW4" s="622"/>
      <c r="CX4" s="622"/>
      <c r="CY4" s="622"/>
      <c r="CZ4" s="622"/>
      <c r="DA4" s="623"/>
      <c r="DB4" s="621">
        <v>1.6</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36430410</v>
      </c>
      <c r="BO5" s="446"/>
      <c r="BP5" s="446"/>
      <c r="BQ5" s="446"/>
      <c r="BR5" s="446"/>
      <c r="BS5" s="446"/>
      <c r="BT5" s="446"/>
      <c r="BU5" s="447"/>
      <c r="BV5" s="445">
        <v>38937041</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96</v>
      </c>
      <c r="CU5" s="416"/>
      <c r="CV5" s="416"/>
      <c r="CW5" s="416"/>
      <c r="CX5" s="416"/>
      <c r="CY5" s="416"/>
      <c r="CZ5" s="416"/>
      <c r="DA5" s="417"/>
      <c r="DB5" s="415">
        <v>98.2</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529067</v>
      </c>
      <c r="BO6" s="446"/>
      <c r="BP6" s="446"/>
      <c r="BQ6" s="446"/>
      <c r="BR6" s="446"/>
      <c r="BS6" s="446"/>
      <c r="BT6" s="446"/>
      <c r="BU6" s="447"/>
      <c r="BV6" s="445">
        <v>437373</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102.9</v>
      </c>
      <c r="CU6" s="596"/>
      <c r="CV6" s="596"/>
      <c r="CW6" s="596"/>
      <c r="CX6" s="596"/>
      <c r="CY6" s="596"/>
      <c r="CZ6" s="596"/>
      <c r="DA6" s="597"/>
      <c r="DB6" s="595">
        <v>105.4</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120086</v>
      </c>
      <c r="BO7" s="446"/>
      <c r="BP7" s="446"/>
      <c r="BQ7" s="446"/>
      <c r="BR7" s="446"/>
      <c r="BS7" s="446"/>
      <c r="BT7" s="446"/>
      <c r="BU7" s="447"/>
      <c r="BV7" s="445">
        <v>66107</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22863511</v>
      </c>
      <c r="CU7" s="446"/>
      <c r="CV7" s="446"/>
      <c r="CW7" s="446"/>
      <c r="CX7" s="446"/>
      <c r="CY7" s="446"/>
      <c r="CZ7" s="446"/>
      <c r="DA7" s="447"/>
      <c r="DB7" s="445">
        <v>22939384</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408981</v>
      </c>
      <c r="BO8" s="446"/>
      <c r="BP8" s="446"/>
      <c r="BQ8" s="446"/>
      <c r="BR8" s="446"/>
      <c r="BS8" s="446"/>
      <c r="BT8" s="446"/>
      <c r="BU8" s="447"/>
      <c r="BV8" s="445">
        <v>371266</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0.85</v>
      </c>
      <c r="CU8" s="559"/>
      <c r="CV8" s="559"/>
      <c r="CW8" s="559"/>
      <c r="CX8" s="559"/>
      <c r="CY8" s="559"/>
      <c r="CZ8" s="559"/>
      <c r="DA8" s="560"/>
      <c r="DB8" s="558">
        <v>0.84</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112691</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87</v>
      </c>
      <c r="AV9" s="503"/>
      <c r="AW9" s="503"/>
      <c r="AX9" s="503"/>
      <c r="AY9" s="425" t="s">
        <v>110</v>
      </c>
      <c r="AZ9" s="426"/>
      <c r="BA9" s="426"/>
      <c r="BB9" s="426"/>
      <c r="BC9" s="426"/>
      <c r="BD9" s="426"/>
      <c r="BE9" s="426"/>
      <c r="BF9" s="426"/>
      <c r="BG9" s="426"/>
      <c r="BH9" s="426"/>
      <c r="BI9" s="426"/>
      <c r="BJ9" s="426"/>
      <c r="BK9" s="426"/>
      <c r="BL9" s="426"/>
      <c r="BM9" s="427"/>
      <c r="BN9" s="445">
        <v>37715</v>
      </c>
      <c r="BO9" s="446"/>
      <c r="BP9" s="446"/>
      <c r="BQ9" s="446"/>
      <c r="BR9" s="446"/>
      <c r="BS9" s="446"/>
      <c r="BT9" s="446"/>
      <c r="BU9" s="447"/>
      <c r="BV9" s="445">
        <v>-162558</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15</v>
      </c>
      <c r="CU9" s="416"/>
      <c r="CV9" s="416"/>
      <c r="CW9" s="416"/>
      <c r="CX9" s="416"/>
      <c r="CY9" s="416"/>
      <c r="CZ9" s="416"/>
      <c r="DA9" s="417"/>
      <c r="DB9" s="415">
        <v>14.8</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112</v>
      </c>
      <c r="M10" s="419"/>
      <c r="N10" s="419"/>
      <c r="O10" s="419"/>
      <c r="P10" s="419"/>
      <c r="Q10" s="420"/>
      <c r="R10" s="421">
        <v>114216</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87</v>
      </c>
      <c r="AV10" s="503"/>
      <c r="AW10" s="503"/>
      <c r="AX10" s="503"/>
      <c r="AY10" s="425" t="s">
        <v>114</v>
      </c>
      <c r="AZ10" s="426"/>
      <c r="BA10" s="426"/>
      <c r="BB10" s="426"/>
      <c r="BC10" s="426"/>
      <c r="BD10" s="426"/>
      <c r="BE10" s="426"/>
      <c r="BF10" s="426"/>
      <c r="BG10" s="426"/>
      <c r="BH10" s="426"/>
      <c r="BI10" s="426"/>
      <c r="BJ10" s="426"/>
      <c r="BK10" s="426"/>
      <c r="BL10" s="426"/>
      <c r="BM10" s="427"/>
      <c r="BN10" s="445">
        <v>563</v>
      </c>
      <c r="BO10" s="446"/>
      <c r="BP10" s="446"/>
      <c r="BQ10" s="446"/>
      <c r="BR10" s="446"/>
      <c r="BS10" s="446"/>
      <c r="BT10" s="446"/>
      <c r="BU10" s="447"/>
      <c r="BV10" s="445">
        <v>351</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99</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c r="A12" s="166"/>
      <c r="B12" s="561" t="s">
        <v>123</v>
      </c>
      <c r="C12" s="562"/>
      <c r="D12" s="562"/>
      <c r="E12" s="562"/>
      <c r="F12" s="562"/>
      <c r="G12" s="562"/>
      <c r="H12" s="562"/>
      <c r="I12" s="562"/>
      <c r="J12" s="562"/>
      <c r="K12" s="563"/>
      <c r="L12" s="570" t="s">
        <v>124</v>
      </c>
      <c r="M12" s="571"/>
      <c r="N12" s="571"/>
      <c r="O12" s="571"/>
      <c r="P12" s="571"/>
      <c r="Q12" s="572"/>
      <c r="R12" s="573">
        <v>113473</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99</v>
      </c>
      <c r="AV12" s="503"/>
      <c r="AW12" s="503"/>
      <c r="AX12" s="503"/>
      <c r="AY12" s="425" t="s">
        <v>128</v>
      </c>
      <c r="AZ12" s="426"/>
      <c r="BA12" s="426"/>
      <c r="BB12" s="426"/>
      <c r="BC12" s="426"/>
      <c r="BD12" s="426"/>
      <c r="BE12" s="426"/>
      <c r="BF12" s="426"/>
      <c r="BG12" s="426"/>
      <c r="BH12" s="426"/>
      <c r="BI12" s="426"/>
      <c r="BJ12" s="426"/>
      <c r="BK12" s="426"/>
      <c r="BL12" s="426"/>
      <c r="BM12" s="427"/>
      <c r="BN12" s="445">
        <v>370000</v>
      </c>
      <c r="BO12" s="446"/>
      <c r="BP12" s="446"/>
      <c r="BQ12" s="446"/>
      <c r="BR12" s="446"/>
      <c r="BS12" s="446"/>
      <c r="BT12" s="446"/>
      <c r="BU12" s="447"/>
      <c r="BV12" s="445">
        <v>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130</v>
      </c>
      <c r="CU12" s="559"/>
      <c r="CV12" s="559"/>
      <c r="CW12" s="559"/>
      <c r="CX12" s="559"/>
      <c r="CY12" s="559"/>
      <c r="CZ12" s="559"/>
      <c r="DA12" s="560"/>
      <c r="DB12" s="558" t="s">
        <v>121</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131</v>
      </c>
      <c r="N13" s="546"/>
      <c r="O13" s="546"/>
      <c r="P13" s="546"/>
      <c r="Q13" s="547"/>
      <c r="R13" s="548">
        <v>112387</v>
      </c>
      <c r="S13" s="549"/>
      <c r="T13" s="549"/>
      <c r="U13" s="549"/>
      <c r="V13" s="550"/>
      <c r="W13" s="536" t="s">
        <v>132</v>
      </c>
      <c r="X13" s="458"/>
      <c r="Y13" s="458"/>
      <c r="Z13" s="458"/>
      <c r="AA13" s="458"/>
      <c r="AB13" s="459"/>
      <c r="AC13" s="421">
        <v>1217</v>
      </c>
      <c r="AD13" s="422"/>
      <c r="AE13" s="422"/>
      <c r="AF13" s="422"/>
      <c r="AG13" s="423"/>
      <c r="AH13" s="421">
        <v>1132</v>
      </c>
      <c r="AI13" s="422"/>
      <c r="AJ13" s="422"/>
      <c r="AK13" s="422"/>
      <c r="AL13" s="424"/>
      <c r="AM13" s="514" t="s">
        <v>133</v>
      </c>
      <c r="AN13" s="419"/>
      <c r="AO13" s="419"/>
      <c r="AP13" s="419"/>
      <c r="AQ13" s="419"/>
      <c r="AR13" s="419"/>
      <c r="AS13" s="419"/>
      <c r="AT13" s="420"/>
      <c r="AU13" s="502" t="s">
        <v>134</v>
      </c>
      <c r="AV13" s="503"/>
      <c r="AW13" s="503"/>
      <c r="AX13" s="503"/>
      <c r="AY13" s="425" t="s">
        <v>135</v>
      </c>
      <c r="AZ13" s="426"/>
      <c r="BA13" s="426"/>
      <c r="BB13" s="426"/>
      <c r="BC13" s="426"/>
      <c r="BD13" s="426"/>
      <c r="BE13" s="426"/>
      <c r="BF13" s="426"/>
      <c r="BG13" s="426"/>
      <c r="BH13" s="426"/>
      <c r="BI13" s="426"/>
      <c r="BJ13" s="426"/>
      <c r="BK13" s="426"/>
      <c r="BL13" s="426"/>
      <c r="BM13" s="427"/>
      <c r="BN13" s="445">
        <v>-331722</v>
      </c>
      <c r="BO13" s="446"/>
      <c r="BP13" s="446"/>
      <c r="BQ13" s="446"/>
      <c r="BR13" s="446"/>
      <c r="BS13" s="446"/>
      <c r="BT13" s="446"/>
      <c r="BU13" s="447"/>
      <c r="BV13" s="445">
        <v>-162207</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7.9</v>
      </c>
      <c r="CU13" s="416"/>
      <c r="CV13" s="416"/>
      <c r="CW13" s="416"/>
      <c r="CX13" s="416"/>
      <c r="CY13" s="416"/>
      <c r="CZ13" s="416"/>
      <c r="DA13" s="417"/>
      <c r="DB13" s="415">
        <v>8.3000000000000007</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137</v>
      </c>
      <c r="M14" s="579"/>
      <c r="N14" s="579"/>
      <c r="O14" s="579"/>
      <c r="P14" s="579"/>
      <c r="Q14" s="580"/>
      <c r="R14" s="548">
        <v>113794</v>
      </c>
      <c r="S14" s="549"/>
      <c r="T14" s="549"/>
      <c r="U14" s="549"/>
      <c r="V14" s="550"/>
      <c r="W14" s="551"/>
      <c r="X14" s="461"/>
      <c r="Y14" s="461"/>
      <c r="Z14" s="461"/>
      <c r="AA14" s="461"/>
      <c r="AB14" s="462"/>
      <c r="AC14" s="541">
        <v>2.4</v>
      </c>
      <c r="AD14" s="542"/>
      <c r="AE14" s="542"/>
      <c r="AF14" s="542"/>
      <c r="AG14" s="543"/>
      <c r="AH14" s="541">
        <v>2.2999999999999998</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2.7</v>
      </c>
      <c r="CU14" s="553"/>
      <c r="CV14" s="553"/>
      <c r="CW14" s="553"/>
      <c r="CX14" s="553"/>
      <c r="CY14" s="553"/>
      <c r="CZ14" s="553"/>
      <c r="DA14" s="554"/>
      <c r="DB14" s="552">
        <v>6.6</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139</v>
      </c>
      <c r="N15" s="546"/>
      <c r="O15" s="546"/>
      <c r="P15" s="546"/>
      <c r="Q15" s="547"/>
      <c r="R15" s="548">
        <v>112731</v>
      </c>
      <c r="S15" s="549"/>
      <c r="T15" s="549"/>
      <c r="U15" s="549"/>
      <c r="V15" s="550"/>
      <c r="W15" s="536" t="s">
        <v>140</v>
      </c>
      <c r="X15" s="458"/>
      <c r="Y15" s="458"/>
      <c r="Z15" s="458"/>
      <c r="AA15" s="458"/>
      <c r="AB15" s="459"/>
      <c r="AC15" s="421">
        <v>12573</v>
      </c>
      <c r="AD15" s="422"/>
      <c r="AE15" s="422"/>
      <c r="AF15" s="422"/>
      <c r="AG15" s="423"/>
      <c r="AH15" s="421">
        <v>12620</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14811181</v>
      </c>
      <c r="BO15" s="441"/>
      <c r="BP15" s="441"/>
      <c r="BQ15" s="441"/>
      <c r="BR15" s="441"/>
      <c r="BS15" s="441"/>
      <c r="BT15" s="441"/>
      <c r="BU15" s="442"/>
      <c r="BV15" s="440">
        <v>14808172</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24.8</v>
      </c>
      <c r="AD16" s="542"/>
      <c r="AE16" s="542"/>
      <c r="AF16" s="542"/>
      <c r="AG16" s="543"/>
      <c r="AH16" s="541">
        <v>25.2</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17082340</v>
      </c>
      <c r="BO16" s="446"/>
      <c r="BP16" s="446"/>
      <c r="BQ16" s="446"/>
      <c r="BR16" s="446"/>
      <c r="BS16" s="446"/>
      <c r="BT16" s="446"/>
      <c r="BU16" s="447"/>
      <c r="BV16" s="445">
        <v>17214930</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36872</v>
      </c>
      <c r="AD17" s="422"/>
      <c r="AE17" s="422"/>
      <c r="AF17" s="422"/>
      <c r="AG17" s="423"/>
      <c r="AH17" s="421">
        <v>36402</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19089977</v>
      </c>
      <c r="BO17" s="446"/>
      <c r="BP17" s="446"/>
      <c r="BQ17" s="446"/>
      <c r="BR17" s="446"/>
      <c r="BS17" s="446"/>
      <c r="BT17" s="446"/>
      <c r="BU17" s="447"/>
      <c r="BV17" s="445">
        <v>19113615</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210.32</v>
      </c>
      <c r="M18" s="510"/>
      <c r="N18" s="510"/>
      <c r="O18" s="510"/>
      <c r="P18" s="510"/>
      <c r="Q18" s="510"/>
      <c r="R18" s="511"/>
      <c r="S18" s="511"/>
      <c r="T18" s="511"/>
      <c r="U18" s="511"/>
      <c r="V18" s="512"/>
      <c r="W18" s="526"/>
      <c r="X18" s="527"/>
      <c r="Y18" s="527"/>
      <c r="Z18" s="527"/>
      <c r="AA18" s="527"/>
      <c r="AB18" s="537"/>
      <c r="AC18" s="409">
        <v>72.8</v>
      </c>
      <c r="AD18" s="410"/>
      <c r="AE18" s="410"/>
      <c r="AF18" s="410"/>
      <c r="AG18" s="513"/>
      <c r="AH18" s="409">
        <v>72.599999999999994</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22522485</v>
      </c>
      <c r="BO18" s="446"/>
      <c r="BP18" s="446"/>
      <c r="BQ18" s="446"/>
      <c r="BR18" s="446"/>
      <c r="BS18" s="446"/>
      <c r="BT18" s="446"/>
      <c r="BU18" s="447"/>
      <c r="BV18" s="445">
        <v>22823657</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536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26115207</v>
      </c>
      <c r="BO19" s="446"/>
      <c r="BP19" s="446"/>
      <c r="BQ19" s="446"/>
      <c r="BR19" s="446"/>
      <c r="BS19" s="446"/>
      <c r="BT19" s="446"/>
      <c r="BU19" s="447"/>
      <c r="BV19" s="445">
        <v>26982296</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41070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36294565</v>
      </c>
      <c r="BO23" s="446"/>
      <c r="BP23" s="446"/>
      <c r="BQ23" s="446"/>
      <c r="BR23" s="446"/>
      <c r="BS23" s="446"/>
      <c r="BT23" s="446"/>
      <c r="BU23" s="447"/>
      <c r="BV23" s="445">
        <v>37472638</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7856</v>
      </c>
      <c r="R24" s="422"/>
      <c r="S24" s="422"/>
      <c r="T24" s="422"/>
      <c r="U24" s="422"/>
      <c r="V24" s="423"/>
      <c r="W24" s="487"/>
      <c r="X24" s="478"/>
      <c r="Y24" s="479"/>
      <c r="Z24" s="418" t="s">
        <v>164</v>
      </c>
      <c r="AA24" s="419"/>
      <c r="AB24" s="419"/>
      <c r="AC24" s="419"/>
      <c r="AD24" s="419"/>
      <c r="AE24" s="419"/>
      <c r="AF24" s="419"/>
      <c r="AG24" s="420"/>
      <c r="AH24" s="421">
        <v>620</v>
      </c>
      <c r="AI24" s="422"/>
      <c r="AJ24" s="422"/>
      <c r="AK24" s="422"/>
      <c r="AL24" s="423"/>
      <c r="AM24" s="421">
        <v>2028640</v>
      </c>
      <c r="AN24" s="422"/>
      <c r="AO24" s="422"/>
      <c r="AP24" s="422"/>
      <c r="AQ24" s="422"/>
      <c r="AR24" s="423"/>
      <c r="AS24" s="421">
        <v>3272</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28379437</v>
      </c>
      <c r="BO24" s="446"/>
      <c r="BP24" s="446"/>
      <c r="BQ24" s="446"/>
      <c r="BR24" s="446"/>
      <c r="BS24" s="446"/>
      <c r="BT24" s="446"/>
      <c r="BU24" s="447"/>
      <c r="BV24" s="445">
        <v>28690957</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1</v>
      </c>
      <c r="M25" s="422"/>
      <c r="N25" s="422"/>
      <c r="O25" s="422"/>
      <c r="P25" s="423"/>
      <c r="Q25" s="421">
        <v>6673</v>
      </c>
      <c r="R25" s="422"/>
      <c r="S25" s="422"/>
      <c r="T25" s="422"/>
      <c r="U25" s="422"/>
      <c r="V25" s="423"/>
      <c r="W25" s="487"/>
      <c r="X25" s="478"/>
      <c r="Y25" s="479"/>
      <c r="Z25" s="418" t="s">
        <v>167</v>
      </c>
      <c r="AA25" s="419"/>
      <c r="AB25" s="419"/>
      <c r="AC25" s="419"/>
      <c r="AD25" s="419"/>
      <c r="AE25" s="419"/>
      <c r="AF25" s="419"/>
      <c r="AG25" s="420"/>
      <c r="AH25" s="421">
        <v>112</v>
      </c>
      <c r="AI25" s="422"/>
      <c r="AJ25" s="422"/>
      <c r="AK25" s="422"/>
      <c r="AL25" s="423"/>
      <c r="AM25" s="421">
        <v>333312</v>
      </c>
      <c r="AN25" s="422"/>
      <c r="AO25" s="422"/>
      <c r="AP25" s="422"/>
      <c r="AQ25" s="422"/>
      <c r="AR25" s="423"/>
      <c r="AS25" s="421">
        <v>2976</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8583259</v>
      </c>
      <c r="BO25" s="441"/>
      <c r="BP25" s="441"/>
      <c r="BQ25" s="441"/>
      <c r="BR25" s="441"/>
      <c r="BS25" s="441"/>
      <c r="BT25" s="441"/>
      <c r="BU25" s="442"/>
      <c r="BV25" s="440">
        <v>10107024</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169</v>
      </c>
      <c r="F26" s="419"/>
      <c r="G26" s="419"/>
      <c r="H26" s="419"/>
      <c r="I26" s="419"/>
      <c r="J26" s="419"/>
      <c r="K26" s="420"/>
      <c r="L26" s="421">
        <v>1</v>
      </c>
      <c r="M26" s="422"/>
      <c r="N26" s="422"/>
      <c r="O26" s="422"/>
      <c r="P26" s="423"/>
      <c r="Q26" s="421">
        <v>6183</v>
      </c>
      <c r="R26" s="422"/>
      <c r="S26" s="422"/>
      <c r="T26" s="422"/>
      <c r="U26" s="422"/>
      <c r="V26" s="423"/>
      <c r="W26" s="487"/>
      <c r="X26" s="478"/>
      <c r="Y26" s="479"/>
      <c r="Z26" s="418" t="s">
        <v>170</v>
      </c>
      <c r="AA26" s="500"/>
      <c r="AB26" s="500"/>
      <c r="AC26" s="500"/>
      <c r="AD26" s="500"/>
      <c r="AE26" s="500"/>
      <c r="AF26" s="500"/>
      <c r="AG26" s="501"/>
      <c r="AH26" s="421">
        <v>63</v>
      </c>
      <c r="AI26" s="422"/>
      <c r="AJ26" s="422"/>
      <c r="AK26" s="422"/>
      <c r="AL26" s="423"/>
      <c r="AM26" s="421">
        <v>223461</v>
      </c>
      <c r="AN26" s="422"/>
      <c r="AO26" s="422"/>
      <c r="AP26" s="422"/>
      <c r="AQ26" s="422"/>
      <c r="AR26" s="423"/>
      <c r="AS26" s="421">
        <v>3547</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130</v>
      </c>
      <c r="BO26" s="446"/>
      <c r="BP26" s="446"/>
      <c r="BQ26" s="446"/>
      <c r="BR26" s="446"/>
      <c r="BS26" s="446"/>
      <c r="BT26" s="446"/>
      <c r="BU26" s="447"/>
      <c r="BV26" s="445" t="s">
        <v>172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173</v>
      </c>
      <c r="F27" s="419"/>
      <c r="G27" s="419"/>
      <c r="H27" s="419"/>
      <c r="I27" s="419"/>
      <c r="J27" s="419"/>
      <c r="K27" s="420"/>
      <c r="L27" s="421">
        <v>1</v>
      </c>
      <c r="M27" s="422"/>
      <c r="N27" s="422"/>
      <c r="O27" s="422"/>
      <c r="P27" s="423"/>
      <c r="Q27" s="421">
        <v>6360</v>
      </c>
      <c r="R27" s="422"/>
      <c r="S27" s="422"/>
      <c r="T27" s="422"/>
      <c r="U27" s="422"/>
      <c r="V27" s="423"/>
      <c r="W27" s="487"/>
      <c r="X27" s="478"/>
      <c r="Y27" s="479"/>
      <c r="Z27" s="418" t="s">
        <v>174</v>
      </c>
      <c r="AA27" s="419"/>
      <c r="AB27" s="419"/>
      <c r="AC27" s="419"/>
      <c r="AD27" s="419"/>
      <c r="AE27" s="419"/>
      <c r="AF27" s="419"/>
      <c r="AG27" s="420"/>
      <c r="AH27" s="421">
        <v>45</v>
      </c>
      <c r="AI27" s="422"/>
      <c r="AJ27" s="422"/>
      <c r="AK27" s="422"/>
      <c r="AL27" s="423"/>
      <c r="AM27" s="421">
        <v>160665</v>
      </c>
      <c r="AN27" s="422"/>
      <c r="AO27" s="422"/>
      <c r="AP27" s="422"/>
      <c r="AQ27" s="422"/>
      <c r="AR27" s="423"/>
      <c r="AS27" s="421">
        <v>3570</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t="s">
        <v>130</v>
      </c>
      <c r="BO27" s="449"/>
      <c r="BP27" s="449"/>
      <c r="BQ27" s="449"/>
      <c r="BR27" s="449"/>
      <c r="BS27" s="449"/>
      <c r="BT27" s="449"/>
      <c r="BU27" s="450"/>
      <c r="BV27" s="448" t="s">
        <v>176</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5490</v>
      </c>
      <c r="R28" s="422"/>
      <c r="S28" s="422"/>
      <c r="T28" s="422"/>
      <c r="U28" s="422"/>
      <c r="V28" s="423"/>
      <c r="W28" s="487"/>
      <c r="X28" s="478"/>
      <c r="Y28" s="479"/>
      <c r="Z28" s="418" t="s">
        <v>178</v>
      </c>
      <c r="AA28" s="419"/>
      <c r="AB28" s="419"/>
      <c r="AC28" s="419"/>
      <c r="AD28" s="419"/>
      <c r="AE28" s="419"/>
      <c r="AF28" s="419"/>
      <c r="AG28" s="420"/>
      <c r="AH28" s="421" t="s">
        <v>176</v>
      </c>
      <c r="AI28" s="422"/>
      <c r="AJ28" s="422"/>
      <c r="AK28" s="422"/>
      <c r="AL28" s="423"/>
      <c r="AM28" s="421" t="s">
        <v>172</v>
      </c>
      <c r="AN28" s="422"/>
      <c r="AO28" s="422"/>
      <c r="AP28" s="422"/>
      <c r="AQ28" s="422"/>
      <c r="AR28" s="423"/>
      <c r="AS28" s="421" t="s">
        <v>176</v>
      </c>
      <c r="AT28" s="422"/>
      <c r="AU28" s="422"/>
      <c r="AV28" s="422"/>
      <c r="AW28" s="422"/>
      <c r="AX28" s="424"/>
      <c r="AY28" s="428" t="s">
        <v>179</v>
      </c>
      <c r="AZ28" s="429"/>
      <c r="BA28" s="429"/>
      <c r="BB28" s="430"/>
      <c r="BC28" s="437" t="s">
        <v>41</v>
      </c>
      <c r="BD28" s="438"/>
      <c r="BE28" s="438"/>
      <c r="BF28" s="438"/>
      <c r="BG28" s="438"/>
      <c r="BH28" s="438"/>
      <c r="BI28" s="438"/>
      <c r="BJ28" s="438"/>
      <c r="BK28" s="438"/>
      <c r="BL28" s="438"/>
      <c r="BM28" s="439"/>
      <c r="BN28" s="440">
        <v>2805983</v>
      </c>
      <c r="BO28" s="441"/>
      <c r="BP28" s="441"/>
      <c r="BQ28" s="441"/>
      <c r="BR28" s="441"/>
      <c r="BS28" s="441"/>
      <c r="BT28" s="441"/>
      <c r="BU28" s="442"/>
      <c r="BV28" s="440">
        <v>3175420</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20</v>
      </c>
      <c r="M29" s="422"/>
      <c r="N29" s="422"/>
      <c r="O29" s="422"/>
      <c r="P29" s="423"/>
      <c r="Q29" s="421">
        <v>5000</v>
      </c>
      <c r="R29" s="422"/>
      <c r="S29" s="422"/>
      <c r="T29" s="422"/>
      <c r="U29" s="422"/>
      <c r="V29" s="423"/>
      <c r="W29" s="488"/>
      <c r="X29" s="489"/>
      <c r="Y29" s="490"/>
      <c r="Z29" s="418" t="s">
        <v>181</v>
      </c>
      <c r="AA29" s="419"/>
      <c r="AB29" s="419"/>
      <c r="AC29" s="419"/>
      <c r="AD29" s="419"/>
      <c r="AE29" s="419"/>
      <c r="AF29" s="419"/>
      <c r="AG29" s="420"/>
      <c r="AH29" s="421">
        <v>665</v>
      </c>
      <c r="AI29" s="422"/>
      <c r="AJ29" s="422"/>
      <c r="AK29" s="422"/>
      <c r="AL29" s="423"/>
      <c r="AM29" s="421">
        <v>2189305</v>
      </c>
      <c r="AN29" s="422"/>
      <c r="AO29" s="422"/>
      <c r="AP29" s="422"/>
      <c r="AQ29" s="422"/>
      <c r="AR29" s="423"/>
      <c r="AS29" s="421">
        <v>3292</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792142</v>
      </c>
      <c r="BO29" s="446"/>
      <c r="BP29" s="446"/>
      <c r="BQ29" s="446"/>
      <c r="BR29" s="446"/>
      <c r="BS29" s="446"/>
      <c r="BT29" s="446"/>
      <c r="BU29" s="447"/>
      <c r="BV29" s="445">
        <v>605129</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98.9</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2914775</v>
      </c>
      <c r="BO30" s="449"/>
      <c r="BP30" s="449"/>
      <c r="BQ30" s="449"/>
      <c r="BR30" s="449"/>
      <c r="BS30" s="449"/>
      <c r="BT30" s="449"/>
      <c r="BU30" s="450"/>
      <c r="BV30" s="448">
        <v>3220385</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192</v>
      </c>
      <c r="V33" s="408"/>
      <c r="W33" s="407" t="s">
        <v>191</v>
      </c>
      <c r="X33" s="407"/>
      <c r="Y33" s="407"/>
      <c r="Z33" s="407"/>
      <c r="AA33" s="407"/>
      <c r="AB33" s="407"/>
      <c r="AC33" s="407"/>
      <c r="AD33" s="407"/>
      <c r="AE33" s="407"/>
      <c r="AF33" s="407"/>
      <c r="AG33" s="407"/>
      <c r="AH33" s="407"/>
      <c r="AI33" s="407"/>
      <c r="AJ33" s="407"/>
      <c r="AK33" s="407"/>
      <c r="AL33" s="195"/>
      <c r="AM33" s="408" t="s">
        <v>190</v>
      </c>
      <c r="AN33" s="408"/>
      <c r="AO33" s="407" t="s">
        <v>193</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190</v>
      </c>
      <c r="CP33" s="408"/>
      <c r="CQ33" s="407" t="s">
        <v>197</v>
      </c>
      <c r="CR33" s="407"/>
      <c r="CS33" s="407"/>
      <c r="CT33" s="407"/>
      <c r="CU33" s="407"/>
      <c r="CV33" s="407"/>
      <c r="CW33" s="407"/>
      <c r="CX33" s="407"/>
      <c r="CY33" s="407"/>
      <c r="CZ33" s="407"/>
      <c r="DA33" s="407"/>
      <c r="DB33" s="407"/>
      <c r="DC33" s="407"/>
      <c r="DD33" s="407"/>
      <c r="DE33" s="407"/>
      <c r="DF33" s="195"/>
      <c r="DG33" s="406" t="s">
        <v>198</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8</v>
      </c>
      <c r="AN34" s="404"/>
      <c r="AO34" s="403" t="str">
        <f>IF('各会計、関係団体の財政状況及び健全化判断比率'!B33="","",'各会計、関係団体の財政状況及び健全化判断比率'!B33)</f>
        <v>水道事業会計</v>
      </c>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11</v>
      </c>
      <c r="BX34" s="404"/>
      <c r="BY34" s="403" t="str">
        <f>IF('各会計、関係団体の財政状況及び健全化判断比率'!B68="","",'各会計、関係団体の財政状況及び健全化判断比率'!B68)</f>
        <v>丹波少年自然の家事務組合</v>
      </c>
      <c r="BZ34" s="403"/>
      <c r="CA34" s="403"/>
      <c r="CB34" s="403"/>
      <c r="CC34" s="403"/>
      <c r="CD34" s="403"/>
      <c r="CE34" s="403"/>
      <c r="CF34" s="403"/>
      <c r="CG34" s="403"/>
      <c r="CH34" s="403"/>
      <c r="CI34" s="403"/>
      <c r="CJ34" s="403"/>
      <c r="CK34" s="403"/>
      <c r="CL34" s="403"/>
      <c r="CM34" s="403"/>
      <c r="CN34" s="193"/>
      <c r="CO34" s="404">
        <f>IF(CQ34="","",MAX(C34:D43,U34:V43,AM34:AN43,BE34:BF43,BW34:BX43)+1)</f>
        <v>15</v>
      </c>
      <c r="CP34" s="404"/>
      <c r="CQ34" s="403" t="str">
        <f>IF('各会計、関係団体の財政状況及び健全化判断比率'!BS7="","",'各会計、関係団体の財政状況及び健全化判断比率'!BS7)</f>
        <v>三田地域振興(株)</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公営墓地整備事業特別会計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f t="shared" ref="AM35:AM43" si="0">IF(AO35="","",AM34+1)</f>
        <v>9</v>
      </c>
      <c r="AN35" s="404"/>
      <c r="AO35" s="403" t="str">
        <f>IF('各会計、関係団体の財政状況及び健全化判断比率'!B34="","",'各会計、関係団体の財政状況及び健全化判断比率'!B34)</f>
        <v>三田市民病院事業会計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12</v>
      </c>
      <c r="BX35" s="404"/>
      <c r="BY35" s="403" t="str">
        <f>IF('各会計、関係団体の財政状況及び健全化判断比率'!B69="","",'各会計、関係団体の財政状況及び健全化判断比率'!B69)</f>
        <v>兵庫県市町村職員退職手当組合</v>
      </c>
      <c r="BZ35" s="403"/>
      <c r="CA35" s="403"/>
      <c r="CB35" s="403"/>
      <c r="CC35" s="403"/>
      <c r="CD35" s="403"/>
      <c r="CE35" s="403"/>
      <c r="CF35" s="403"/>
      <c r="CG35" s="403"/>
      <c r="CH35" s="403"/>
      <c r="CI35" s="403"/>
      <c r="CJ35" s="403"/>
      <c r="CK35" s="403"/>
      <c r="CL35" s="403"/>
      <c r="CM35" s="403"/>
      <c r="CN35" s="193"/>
      <c r="CO35" s="404">
        <f t="shared" ref="CO35:CO43" si="3">IF(CQ35="","",CO34+1)</f>
        <v>16</v>
      </c>
      <c r="CP35" s="404"/>
      <c r="CQ35" s="403" t="str">
        <f>IF('各会計、関係団体の財政状況及び健全化判断比率'!BS8="","",'各会計、関係団体の財政状況及び健全化判断比率'!BS8)</f>
        <v>兵庫県信用保証協会</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後期高齢者医療事業特別会計</v>
      </c>
      <c r="X36" s="403"/>
      <c r="Y36" s="403"/>
      <c r="Z36" s="403"/>
      <c r="AA36" s="403"/>
      <c r="AB36" s="403"/>
      <c r="AC36" s="403"/>
      <c r="AD36" s="403"/>
      <c r="AE36" s="403"/>
      <c r="AF36" s="403"/>
      <c r="AG36" s="403"/>
      <c r="AH36" s="403"/>
      <c r="AI36" s="403"/>
      <c r="AJ36" s="403"/>
      <c r="AK36" s="403"/>
      <c r="AL36" s="193"/>
      <c r="AM36" s="404">
        <f t="shared" si="0"/>
        <v>10</v>
      </c>
      <c r="AN36" s="404"/>
      <c r="AO36" s="403" t="str">
        <f>IF('各会計、関係団体の財政状況及び健全化判断比率'!B35="","",'各会計、関係団体の財政状況及び健全化判断比率'!B35)</f>
        <v>下水道事業会計</v>
      </c>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13</v>
      </c>
      <c r="BX36" s="404"/>
      <c r="BY36" s="403" t="str">
        <f>IF('各会計、関係団体の財政状況及び健全化判断比率'!B70="","",'各会計、関係団体の財政状況及び健全化判断比率'!B70)</f>
        <v>兵庫県後期高齢者医療広域連合(一般会計)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6</v>
      </c>
      <c r="V37" s="404"/>
      <c r="W37" s="403" t="str">
        <f>IF('各会計、関係団体の財政状況及び健全化判断比率'!B31="","",'各会計、関係団体の財政状況及び健全化判断比率'!B31)</f>
        <v>農業共済事業特別会計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14</v>
      </c>
      <c r="BX37" s="404"/>
      <c r="BY37" s="403" t="str">
        <f>IF('各会計、関係団体の財政状況及び健全化判断比率'!B71="","",'各会計、関係団体の財政状況及び健全化判断比率'!B71)</f>
        <v>兵庫県後期高齢者医療広域連合(特別会計)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f t="shared" si="4"/>
        <v>7</v>
      </c>
      <c r="V38" s="404"/>
      <c r="W38" s="403" t="str">
        <f>IF('各会計、関係団体の財政状況及び健全化判断比率'!B32="","",'各会計、関係団体の財政状況及び健全化判断比率'!B32)</f>
        <v>駐車場事業特別会計</v>
      </c>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SE1ObxVpzdN9acJ12htHpekF9RWHi+a1QHwT0u/tqi9y8ceqlsxFqZhgy0BdBFz0WtYckSUcXG0Si3x9ichvpA==" saltValue="815qG3EQe2xHMywHwr2BB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1"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549</v>
      </c>
      <c r="G33" s="29" t="s">
        <v>550</v>
      </c>
      <c r="H33" s="29" t="s">
        <v>551</v>
      </c>
      <c r="I33" s="29" t="s">
        <v>552</v>
      </c>
      <c r="J33" s="30" t="s">
        <v>553</v>
      </c>
      <c r="K33" s="22"/>
      <c r="L33" s="22"/>
      <c r="M33" s="22"/>
      <c r="N33" s="22"/>
      <c r="O33" s="22"/>
      <c r="P33" s="22"/>
    </row>
    <row r="34" spans="1:16" ht="39" customHeight="1">
      <c r="A34" s="22"/>
      <c r="B34" s="31"/>
      <c r="C34" s="1224" t="s">
        <v>557</v>
      </c>
      <c r="D34" s="1224"/>
      <c r="E34" s="1225"/>
      <c r="F34" s="32">
        <v>13.67</v>
      </c>
      <c r="G34" s="33">
        <v>18.13</v>
      </c>
      <c r="H34" s="33">
        <v>18.77</v>
      </c>
      <c r="I34" s="33">
        <v>21.36</v>
      </c>
      <c r="J34" s="34">
        <v>20.350000000000001</v>
      </c>
      <c r="K34" s="22"/>
      <c r="L34" s="22"/>
      <c r="M34" s="22"/>
      <c r="N34" s="22"/>
      <c r="O34" s="22"/>
      <c r="P34" s="22"/>
    </row>
    <row r="35" spans="1:16" ht="39" customHeight="1">
      <c r="A35" s="22"/>
      <c r="B35" s="35"/>
      <c r="C35" s="1218" t="s">
        <v>558</v>
      </c>
      <c r="D35" s="1219"/>
      <c r="E35" s="1220"/>
      <c r="F35" s="36">
        <v>9.26</v>
      </c>
      <c r="G35" s="37">
        <v>8.77</v>
      </c>
      <c r="H35" s="37">
        <v>6.6</v>
      </c>
      <c r="I35" s="37">
        <v>4.96</v>
      </c>
      <c r="J35" s="38">
        <v>3.49</v>
      </c>
      <c r="K35" s="22"/>
      <c r="L35" s="22"/>
      <c r="M35" s="22"/>
      <c r="N35" s="22"/>
      <c r="O35" s="22"/>
      <c r="P35" s="22"/>
    </row>
    <row r="36" spans="1:16" ht="39" customHeight="1">
      <c r="A36" s="22"/>
      <c r="B36" s="35"/>
      <c r="C36" s="1218" t="s">
        <v>559</v>
      </c>
      <c r="D36" s="1219"/>
      <c r="E36" s="1220"/>
      <c r="F36" s="36">
        <v>1.38</v>
      </c>
      <c r="G36" s="37">
        <v>1.1299999999999999</v>
      </c>
      <c r="H36" s="37">
        <v>1.06</v>
      </c>
      <c r="I36" s="37">
        <v>1.35</v>
      </c>
      <c r="J36" s="38">
        <v>1.8</v>
      </c>
      <c r="K36" s="22"/>
      <c r="L36" s="22"/>
      <c r="M36" s="22"/>
      <c r="N36" s="22"/>
      <c r="O36" s="22"/>
      <c r="P36" s="22"/>
    </row>
    <row r="37" spans="1:16" ht="39" customHeight="1">
      <c r="A37" s="22"/>
      <c r="B37" s="35"/>
      <c r="C37" s="1218" t="s">
        <v>560</v>
      </c>
      <c r="D37" s="1219"/>
      <c r="E37" s="1220"/>
      <c r="F37" s="36">
        <v>2.2400000000000002</v>
      </c>
      <c r="G37" s="37">
        <v>2</v>
      </c>
      <c r="H37" s="37">
        <v>2.33</v>
      </c>
      <c r="I37" s="37">
        <v>1.61</v>
      </c>
      <c r="J37" s="38">
        <v>1.78</v>
      </c>
      <c r="K37" s="22"/>
      <c r="L37" s="22"/>
      <c r="M37" s="22"/>
      <c r="N37" s="22"/>
      <c r="O37" s="22"/>
      <c r="P37" s="22"/>
    </row>
    <row r="38" spans="1:16" ht="39" customHeight="1">
      <c r="A38" s="22"/>
      <c r="B38" s="35"/>
      <c r="C38" s="1218" t="s">
        <v>561</v>
      </c>
      <c r="D38" s="1219"/>
      <c r="E38" s="1220"/>
      <c r="F38" s="36">
        <v>1.45</v>
      </c>
      <c r="G38" s="37">
        <v>0.1</v>
      </c>
      <c r="H38" s="37">
        <v>0.03</v>
      </c>
      <c r="I38" s="37">
        <v>0.87</v>
      </c>
      <c r="J38" s="38">
        <v>0.94</v>
      </c>
      <c r="K38" s="22"/>
      <c r="L38" s="22"/>
      <c r="M38" s="22"/>
      <c r="N38" s="22"/>
      <c r="O38" s="22"/>
      <c r="P38" s="22"/>
    </row>
    <row r="39" spans="1:16" ht="39" customHeight="1">
      <c r="A39" s="22"/>
      <c r="B39" s="35"/>
      <c r="C39" s="1218" t="s">
        <v>562</v>
      </c>
      <c r="D39" s="1219"/>
      <c r="E39" s="1220"/>
      <c r="F39" s="36">
        <v>0</v>
      </c>
      <c r="G39" s="37">
        <v>0.09</v>
      </c>
      <c r="H39" s="37">
        <v>0.47</v>
      </c>
      <c r="I39" s="37">
        <v>0.63</v>
      </c>
      <c r="J39" s="38">
        <v>0.72</v>
      </c>
      <c r="K39" s="22"/>
      <c r="L39" s="22"/>
      <c r="M39" s="22"/>
      <c r="N39" s="22"/>
      <c r="O39" s="22"/>
      <c r="P39" s="22"/>
    </row>
    <row r="40" spans="1:16" ht="39" customHeight="1">
      <c r="A40" s="22"/>
      <c r="B40" s="35"/>
      <c r="C40" s="1218" t="s">
        <v>563</v>
      </c>
      <c r="D40" s="1219"/>
      <c r="E40" s="1220"/>
      <c r="F40" s="36">
        <v>0.34</v>
      </c>
      <c r="G40" s="37">
        <v>0.35</v>
      </c>
      <c r="H40" s="37">
        <v>0.35</v>
      </c>
      <c r="I40" s="37">
        <v>0.35</v>
      </c>
      <c r="J40" s="38">
        <v>0.34</v>
      </c>
      <c r="K40" s="22"/>
      <c r="L40" s="22"/>
      <c r="M40" s="22"/>
      <c r="N40" s="22"/>
      <c r="O40" s="22"/>
      <c r="P40" s="22"/>
    </row>
    <row r="41" spans="1:16" ht="39" customHeight="1">
      <c r="A41" s="22"/>
      <c r="B41" s="35"/>
      <c r="C41" s="1218" t="s">
        <v>564</v>
      </c>
      <c r="D41" s="1219"/>
      <c r="E41" s="1220"/>
      <c r="F41" s="36">
        <v>0.11</v>
      </c>
      <c r="G41" s="37">
        <v>0.13</v>
      </c>
      <c r="H41" s="37">
        <v>0.12</v>
      </c>
      <c r="I41" s="37">
        <v>0.14000000000000001</v>
      </c>
      <c r="J41" s="38">
        <v>0.14000000000000001</v>
      </c>
      <c r="K41" s="22"/>
      <c r="L41" s="22"/>
      <c r="M41" s="22"/>
      <c r="N41" s="22"/>
      <c r="O41" s="22"/>
      <c r="P41" s="22"/>
    </row>
    <row r="42" spans="1:16" ht="39" customHeight="1">
      <c r="A42" s="22"/>
      <c r="B42" s="39"/>
      <c r="C42" s="1218" t="s">
        <v>565</v>
      </c>
      <c r="D42" s="1219"/>
      <c r="E42" s="1220"/>
      <c r="F42" s="36" t="s">
        <v>507</v>
      </c>
      <c r="G42" s="37" t="s">
        <v>507</v>
      </c>
      <c r="H42" s="37" t="s">
        <v>507</v>
      </c>
      <c r="I42" s="37" t="s">
        <v>507</v>
      </c>
      <c r="J42" s="38" t="s">
        <v>507</v>
      </c>
      <c r="K42" s="22"/>
      <c r="L42" s="22"/>
      <c r="M42" s="22"/>
      <c r="N42" s="22"/>
      <c r="O42" s="22"/>
      <c r="P42" s="22"/>
    </row>
    <row r="43" spans="1:16" ht="39" customHeight="1" thickBot="1">
      <c r="A43" s="22"/>
      <c r="B43" s="40"/>
      <c r="C43" s="1221" t="s">
        <v>566</v>
      </c>
      <c r="D43" s="1222"/>
      <c r="E43" s="1223"/>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bQp7dQCvbOgQe4QaamDsAbhy1yPmOjREG8NWauYYyL85WfKygetRc7cBOwXl2XdUXa6cS0C4QiwAyXCh/su9bA==" saltValue="lp8BoATYuYcSQnfdXtYj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43" zoomScaleSheetLayoutView="55" workbookViewId="0">
      <selection activeCell="O52" sqref="O52"/>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c r="A45" s="48"/>
      <c r="B45" s="1234" t="s">
        <v>10</v>
      </c>
      <c r="C45" s="1235"/>
      <c r="D45" s="58"/>
      <c r="E45" s="1240" t="s">
        <v>11</v>
      </c>
      <c r="F45" s="1240"/>
      <c r="G45" s="1240"/>
      <c r="H45" s="1240"/>
      <c r="I45" s="1240"/>
      <c r="J45" s="1241"/>
      <c r="K45" s="59">
        <v>4489</v>
      </c>
      <c r="L45" s="60">
        <v>4371</v>
      </c>
      <c r="M45" s="60">
        <v>4237</v>
      </c>
      <c r="N45" s="60">
        <v>4062</v>
      </c>
      <c r="O45" s="61">
        <v>3980</v>
      </c>
      <c r="P45" s="48"/>
      <c r="Q45" s="48"/>
      <c r="R45" s="48"/>
      <c r="S45" s="48"/>
      <c r="T45" s="48"/>
      <c r="U45" s="48"/>
    </row>
    <row r="46" spans="1:21" ht="30.75" customHeight="1">
      <c r="A46" s="48"/>
      <c r="B46" s="1236"/>
      <c r="C46" s="1237"/>
      <c r="D46" s="62"/>
      <c r="E46" s="1228" t="s">
        <v>12</v>
      </c>
      <c r="F46" s="1228"/>
      <c r="G46" s="1228"/>
      <c r="H46" s="1228"/>
      <c r="I46" s="1228"/>
      <c r="J46" s="1229"/>
      <c r="K46" s="63" t="s">
        <v>507</v>
      </c>
      <c r="L46" s="64" t="s">
        <v>507</v>
      </c>
      <c r="M46" s="64" t="s">
        <v>507</v>
      </c>
      <c r="N46" s="64" t="s">
        <v>507</v>
      </c>
      <c r="O46" s="65" t="s">
        <v>507</v>
      </c>
      <c r="P46" s="48"/>
      <c r="Q46" s="48"/>
      <c r="R46" s="48"/>
      <c r="S46" s="48"/>
      <c r="T46" s="48"/>
      <c r="U46" s="48"/>
    </row>
    <row r="47" spans="1:21" ht="30.75" customHeight="1">
      <c r="A47" s="48"/>
      <c r="B47" s="1236"/>
      <c r="C47" s="1237"/>
      <c r="D47" s="62"/>
      <c r="E47" s="1228" t="s">
        <v>13</v>
      </c>
      <c r="F47" s="1228"/>
      <c r="G47" s="1228"/>
      <c r="H47" s="1228"/>
      <c r="I47" s="1228"/>
      <c r="J47" s="1229"/>
      <c r="K47" s="63">
        <v>58</v>
      </c>
      <c r="L47" s="64">
        <v>39</v>
      </c>
      <c r="M47" s="64">
        <v>20</v>
      </c>
      <c r="N47" s="64" t="s">
        <v>507</v>
      </c>
      <c r="O47" s="65" t="s">
        <v>507</v>
      </c>
      <c r="P47" s="48"/>
      <c r="Q47" s="48"/>
      <c r="R47" s="48"/>
      <c r="S47" s="48"/>
      <c r="T47" s="48"/>
      <c r="U47" s="48"/>
    </row>
    <row r="48" spans="1:21" ht="30.75" customHeight="1">
      <c r="A48" s="48"/>
      <c r="B48" s="1236"/>
      <c r="C48" s="1237"/>
      <c r="D48" s="62"/>
      <c r="E48" s="1228" t="s">
        <v>14</v>
      </c>
      <c r="F48" s="1228"/>
      <c r="G48" s="1228"/>
      <c r="H48" s="1228"/>
      <c r="I48" s="1228"/>
      <c r="J48" s="1229"/>
      <c r="K48" s="63">
        <v>1867</v>
      </c>
      <c r="L48" s="64">
        <v>1841</v>
      </c>
      <c r="M48" s="64">
        <v>1947</v>
      </c>
      <c r="N48" s="64">
        <v>1965</v>
      </c>
      <c r="O48" s="65">
        <v>1760</v>
      </c>
      <c r="P48" s="48"/>
      <c r="Q48" s="48"/>
      <c r="R48" s="48"/>
      <c r="S48" s="48"/>
      <c r="T48" s="48"/>
      <c r="U48" s="48"/>
    </row>
    <row r="49" spans="1:21" ht="30.75" customHeight="1">
      <c r="A49" s="48"/>
      <c r="B49" s="1236"/>
      <c r="C49" s="1237"/>
      <c r="D49" s="62"/>
      <c r="E49" s="1228" t="s">
        <v>15</v>
      </c>
      <c r="F49" s="1228"/>
      <c r="G49" s="1228"/>
      <c r="H49" s="1228"/>
      <c r="I49" s="1228"/>
      <c r="J49" s="1229"/>
      <c r="K49" s="63">
        <v>2</v>
      </c>
      <c r="L49" s="64">
        <v>2</v>
      </c>
      <c r="M49" s="64">
        <v>2</v>
      </c>
      <c r="N49" s="64">
        <v>2</v>
      </c>
      <c r="O49" s="65">
        <v>2</v>
      </c>
      <c r="P49" s="48"/>
      <c r="Q49" s="48"/>
      <c r="R49" s="48"/>
      <c r="S49" s="48"/>
      <c r="T49" s="48"/>
      <c r="U49" s="48"/>
    </row>
    <row r="50" spans="1:21" ht="30.75" customHeight="1">
      <c r="A50" s="48"/>
      <c r="B50" s="1236"/>
      <c r="C50" s="1237"/>
      <c r="D50" s="62"/>
      <c r="E50" s="1228" t="s">
        <v>16</v>
      </c>
      <c r="F50" s="1228"/>
      <c r="G50" s="1228"/>
      <c r="H50" s="1228"/>
      <c r="I50" s="1228"/>
      <c r="J50" s="1229"/>
      <c r="K50" s="63">
        <v>930</v>
      </c>
      <c r="L50" s="64">
        <v>871</v>
      </c>
      <c r="M50" s="64">
        <v>867</v>
      </c>
      <c r="N50" s="64">
        <v>857</v>
      </c>
      <c r="O50" s="65">
        <v>859</v>
      </c>
      <c r="P50" s="48"/>
      <c r="Q50" s="48"/>
      <c r="R50" s="48"/>
      <c r="S50" s="48"/>
      <c r="T50" s="48"/>
      <c r="U50" s="48"/>
    </row>
    <row r="51" spans="1:21" ht="30.75" customHeight="1">
      <c r="A51" s="48"/>
      <c r="B51" s="1238"/>
      <c r="C51" s="1239"/>
      <c r="D51" s="66"/>
      <c r="E51" s="1228" t="s">
        <v>17</v>
      </c>
      <c r="F51" s="1228"/>
      <c r="G51" s="1228"/>
      <c r="H51" s="1228"/>
      <c r="I51" s="1228"/>
      <c r="J51" s="1229"/>
      <c r="K51" s="63">
        <v>0</v>
      </c>
      <c r="L51" s="64">
        <v>0</v>
      </c>
      <c r="M51" s="64">
        <v>0</v>
      </c>
      <c r="N51" s="64" t="s">
        <v>507</v>
      </c>
      <c r="O51" s="65" t="s">
        <v>507</v>
      </c>
      <c r="P51" s="48"/>
      <c r="Q51" s="48"/>
      <c r="R51" s="48"/>
      <c r="S51" s="48"/>
      <c r="T51" s="48"/>
      <c r="U51" s="48"/>
    </row>
    <row r="52" spans="1:21" ht="30.75" customHeight="1">
      <c r="A52" s="48"/>
      <c r="B52" s="1226" t="s">
        <v>18</v>
      </c>
      <c r="C52" s="1227"/>
      <c r="D52" s="66"/>
      <c r="E52" s="1228" t="s">
        <v>19</v>
      </c>
      <c r="F52" s="1228"/>
      <c r="G52" s="1228"/>
      <c r="H52" s="1228"/>
      <c r="I52" s="1228"/>
      <c r="J52" s="1229"/>
      <c r="K52" s="63">
        <v>5570</v>
      </c>
      <c r="L52" s="64">
        <v>5651</v>
      </c>
      <c r="M52" s="64">
        <v>5440</v>
      </c>
      <c r="N52" s="64">
        <v>5414</v>
      </c>
      <c r="O52" s="65">
        <v>5257</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1776</v>
      </c>
      <c r="L53" s="69">
        <v>1473</v>
      </c>
      <c r="M53" s="69">
        <v>1633</v>
      </c>
      <c r="N53" s="69">
        <v>1472</v>
      </c>
      <c r="O53" s="70">
        <v>1344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mLSoeyekHhnifkhyRuPpz8awYf4mInwkDgmMksppB0tJ4ZhZ7ak/73HZrX0CQdbk9Hby9/Zopt/8pmMURXnQnA==" saltValue="3P0UpPtE3xiLJHdhPTzwO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4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549</v>
      </c>
      <c r="J40" s="79" t="s">
        <v>550</v>
      </c>
      <c r="K40" s="79" t="s">
        <v>551</v>
      </c>
      <c r="L40" s="79" t="s">
        <v>552</v>
      </c>
      <c r="M40" s="80" t="s">
        <v>553</v>
      </c>
    </row>
    <row r="41" spans="2:13" ht="27.75" customHeight="1">
      <c r="B41" s="1254" t="s">
        <v>23</v>
      </c>
      <c r="C41" s="1255"/>
      <c r="D41" s="81"/>
      <c r="E41" s="1256" t="s">
        <v>24</v>
      </c>
      <c r="F41" s="1256"/>
      <c r="G41" s="1256"/>
      <c r="H41" s="1257"/>
      <c r="I41" s="82">
        <v>40557</v>
      </c>
      <c r="J41" s="83">
        <v>39771</v>
      </c>
      <c r="K41" s="83">
        <v>38524</v>
      </c>
      <c r="L41" s="83">
        <v>37473</v>
      </c>
      <c r="M41" s="84">
        <v>36295</v>
      </c>
    </row>
    <row r="42" spans="2:13" ht="27.75" customHeight="1">
      <c r="B42" s="1244"/>
      <c r="C42" s="1245"/>
      <c r="D42" s="85"/>
      <c r="E42" s="1248" t="s">
        <v>25</v>
      </c>
      <c r="F42" s="1248"/>
      <c r="G42" s="1248"/>
      <c r="H42" s="1249"/>
      <c r="I42" s="86">
        <v>5510</v>
      </c>
      <c r="J42" s="87">
        <v>4885</v>
      </c>
      <c r="K42" s="87">
        <v>4234</v>
      </c>
      <c r="L42" s="87">
        <v>3563</v>
      </c>
      <c r="M42" s="88">
        <v>2857</v>
      </c>
    </row>
    <row r="43" spans="2:13" ht="27.75" customHeight="1">
      <c r="B43" s="1244"/>
      <c r="C43" s="1245"/>
      <c r="D43" s="85"/>
      <c r="E43" s="1248" t="s">
        <v>26</v>
      </c>
      <c r="F43" s="1248"/>
      <c r="G43" s="1248"/>
      <c r="H43" s="1249"/>
      <c r="I43" s="86">
        <v>17338</v>
      </c>
      <c r="J43" s="87">
        <v>15569</v>
      </c>
      <c r="K43" s="87">
        <v>14162</v>
      </c>
      <c r="L43" s="87">
        <v>13157</v>
      </c>
      <c r="M43" s="88">
        <v>11740</v>
      </c>
    </row>
    <row r="44" spans="2:13" ht="27.75" customHeight="1">
      <c r="B44" s="1244"/>
      <c r="C44" s="1245"/>
      <c r="D44" s="85"/>
      <c r="E44" s="1248" t="s">
        <v>27</v>
      </c>
      <c r="F44" s="1248"/>
      <c r="G44" s="1248"/>
      <c r="H44" s="1249"/>
      <c r="I44" s="86">
        <v>15</v>
      </c>
      <c r="J44" s="87">
        <v>13</v>
      </c>
      <c r="K44" s="87">
        <v>12</v>
      </c>
      <c r="L44" s="87">
        <v>10</v>
      </c>
      <c r="M44" s="88">
        <v>12</v>
      </c>
    </row>
    <row r="45" spans="2:13" ht="27.75" customHeight="1">
      <c r="B45" s="1244"/>
      <c r="C45" s="1245"/>
      <c r="D45" s="85"/>
      <c r="E45" s="1248" t="s">
        <v>28</v>
      </c>
      <c r="F45" s="1248"/>
      <c r="G45" s="1248"/>
      <c r="H45" s="1249"/>
      <c r="I45" s="86" t="s">
        <v>507</v>
      </c>
      <c r="J45" s="87" t="s">
        <v>507</v>
      </c>
      <c r="K45" s="87" t="s">
        <v>507</v>
      </c>
      <c r="L45" s="87" t="s">
        <v>507</v>
      </c>
      <c r="M45" s="88" t="s">
        <v>507</v>
      </c>
    </row>
    <row r="46" spans="2:13" ht="27.75" customHeight="1">
      <c r="B46" s="1244"/>
      <c r="C46" s="1245"/>
      <c r="D46" s="89"/>
      <c r="E46" s="1248" t="s">
        <v>29</v>
      </c>
      <c r="F46" s="1248"/>
      <c r="G46" s="1248"/>
      <c r="H46" s="1249"/>
      <c r="I46" s="86">
        <v>2</v>
      </c>
      <c r="J46" s="87">
        <v>1</v>
      </c>
      <c r="K46" s="87">
        <v>1</v>
      </c>
      <c r="L46" s="87">
        <v>2</v>
      </c>
      <c r="M46" s="88">
        <v>3</v>
      </c>
    </row>
    <row r="47" spans="2:13" ht="27.75" customHeight="1">
      <c r="B47" s="1244"/>
      <c r="C47" s="1245"/>
      <c r="D47" s="90"/>
      <c r="E47" s="1258" t="s">
        <v>30</v>
      </c>
      <c r="F47" s="1259"/>
      <c r="G47" s="1259"/>
      <c r="H47" s="1260"/>
      <c r="I47" s="86" t="s">
        <v>507</v>
      </c>
      <c r="J47" s="87" t="s">
        <v>507</v>
      </c>
      <c r="K47" s="87" t="s">
        <v>507</v>
      </c>
      <c r="L47" s="87" t="s">
        <v>507</v>
      </c>
      <c r="M47" s="88" t="s">
        <v>507</v>
      </c>
    </row>
    <row r="48" spans="2:13" ht="27.75" customHeight="1">
      <c r="B48" s="1244"/>
      <c r="C48" s="1245"/>
      <c r="D48" s="85"/>
      <c r="E48" s="1248" t="s">
        <v>31</v>
      </c>
      <c r="F48" s="1248"/>
      <c r="G48" s="1248"/>
      <c r="H48" s="1249"/>
      <c r="I48" s="86" t="s">
        <v>507</v>
      </c>
      <c r="J48" s="87" t="s">
        <v>507</v>
      </c>
      <c r="K48" s="87" t="s">
        <v>507</v>
      </c>
      <c r="L48" s="87" t="s">
        <v>507</v>
      </c>
      <c r="M48" s="88" t="s">
        <v>507</v>
      </c>
    </row>
    <row r="49" spans="2:13" ht="27.75" customHeight="1">
      <c r="B49" s="1246"/>
      <c r="C49" s="1247"/>
      <c r="D49" s="85"/>
      <c r="E49" s="1248" t="s">
        <v>32</v>
      </c>
      <c r="F49" s="1248"/>
      <c r="G49" s="1248"/>
      <c r="H49" s="1249"/>
      <c r="I49" s="86" t="s">
        <v>507</v>
      </c>
      <c r="J49" s="87" t="s">
        <v>507</v>
      </c>
      <c r="K49" s="87" t="s">
        <v>507</v>
      </c>
      <c r="L49" s="87" t="s">
        <v>507</v>
      </c>
      <c r="M49" s="88" t="s">
        <v>507</v>
      </c>
    </row>
    <row r="50" spans="2:13" ht="27.75" customHeight="1">
      <c r="B50" s="1242" t="s">
        <v>33</v>
      </c>
      <c r="C50" s="1243"/>
      <c r="D50" s="91"/>
      <c r="E50" s="1248" t="s">
        <v>34</v>
      </c>
      <c r="F50" s="1248"/>
      <c r="G50" s="1248"/>
      <c r="H50" s="1249"/>
      <c r="I50" s="86">
        <v>14768</v>
      </c>
      <c r="J50" s="87">
        <v>10956</v>
      </c>
      <c r="K50" s="87">
        <v>9997</v>
      </c>
      <c r="L50" s="87">
        <v>8094</v>
      </c>
      <c r="M50" s="88">
        <v>7703</v>
      </c>
    </row>
    <row r="51" spans="2:13" ht="27.75" customHeight="1">
      <c r="B51" s="1244"/>
      <c r="C51" s="1245"/>
      <c r="D51" s="85"/>
      <c r="E51" s="1248" t="s">
        <v>35</v>
      </c>
      <c r="F51" s="1248"/>
      <c r="G51" s="1248"/>
      <c r="H51" s="1249"/>
      <c r="I51" s="86">
        <v>9440</v>
      </c>
      <c r="J51" s="87">
        <v>8749</v>
      </c>
      <c r="K51" s="87">
        <v>7631</v>
      </c>
      <c r="L51" s="87">
        <v>7673</v>
      </c>
      <c r="M51" s="88">
        <v>7161</v>
      </c>
    </row>
    <row r="52" spans="2:13" ht="27.75" customHeight="1">
      <c r="B52" s="1246"/>
      <c r="C52" s="1247"/>
      <c r="D52" s="85"/>
      <c r="E52" s="1248" t="s">
        <v>36</v>
      </c>
      <c r="F52" s="1248"/>
      <c r="G52" s="1248"/>
      <c r="H52" s="1249"/>
      <c r="I52" s="86">
        <v>41677</v>
      </c>
      <c r="J52" s="87">
        <v>40210</v>
      </c>
      <c r="K52" s="87">
        <v>38909</v>
      </c>
      <c r="L52" s="87">
        <v>37203</v>
      </c>
      <c r="M52" s="88">
        <v>35520</v>
      </c>
    </row>
    <row r="53" spans="2:13" ht="27.75" customHeight="1" thickBot="1">
      <c r="B53" s="1250" t="s">
        <v>37</v>
      </c>
      <c r="C53" s="1251"/>
      <c r="D53" s="92"/>
      <c r="E53" s="1252" t="s">
        <v>38</v>
      </c>
      <c r="F53" s="1252"/>
      <c r="G53" s="1252"/>
      <c r="H53" s="1253"/>
      <c r="I53" s="93">
        <v>-2463</v>
      </c>
      <c r="J53" s="94">
        <v>324</v>
      </c>
      <c r="K53" s="94">
        <v>396</v>
      </c>
      <c r="L53" s="94">
        <v>1235</v>
      </c>
      <c r="M53" s="95">
        <v>523</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M/S0Ydr3vcqpU4XpIdlzevTS+jw+1do0rnJSZd2GxzrvgUwIVvRj8DlndK9WGRB52uvu/Bv84jYvmsDnqDhcDQ==" saltValue="Lh2+W8oyhZPEOFhdo3uk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19" zoomScale="70" zoomScaleNormal="70" zoomScaleSheetLayoutView="100" workbookViewId="0">
      <selection activeCell="L44" sqref="L44"/>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551</v>
      </c>
      <c r="G54" s="104" t="s">
        <v>552</v>
      </c>
      <c r="H54" s="105" t="s">
        <v>553</v>
      </c>
    </row>
    <row r="55" spans="2:8" ht="52.5" customHeight="1">
      <c r="B55" s="106"/>
      <c r="C55" s="1269" t="s">
        <v>41</v>
      </c>
      <c r="D55" s="1269"/>
      <c r="E55" s="1270"/>
      <c r="F55" s="107">
        <v>3175</v>
      </c>
      <c r="G55" s="107">
        <v>3175</v>
      </c>
      <c r="H55" s="108">
        <v>2806</v>
      </c>
    </row>
    <row r="56" spans="2:8" ht="52.5" customHeight="1">
      <c r="B56" s="109"/>
      <c r="C56" s="1271" t="s">
        <v>42</v>
      </c>
      <c r="D56" s="1271"/>
      <c r="E56" s="1272"/>
      <c r="F56" s="110">
        <v>1557</v>
      </c>
      <c r="G56" s="110">
        <v>605</v>
      </c>
      <c r="H56" s="111">
        <v>792</v>
      </c>
    </row>
    <row r="57" spans="2:8" ht="53.25" customHeight="1">
      <c r="B57" s="109"/>
      <c r="C57" s="1273" t="s">
        <v>43</v>
      </c>
      <c r="D57" s="1273"/>
      <c r="E57" s="1274"/>
      <c r="F57" s="112">
        <v>4235</v>
      </c>
      <c r="G57" s="112">
        <v>3220</v>
      </c>
      <c r="H57" s="113">
        <v>2915</v>
      </c>
    </row>
    <row r="58" spans="2:8" ht="45.75" customHeight="1">
      <c r="B58" s="114"/>
      <c r="C58" s="1261" t="s">
        <v>575</v>
      </c>
      <c r="D58" s="1262"/>
      <c r="E58" s="1263"/>
      <c r="F58" s="115">
        <v>571</v>
      </c>
      <c r="G58" s="115">
        <v>622</v>
      </c>
      <c r="H58" s="116">
        <v>669</v>
      </c>
    </row>
    <row r="59" spans="2:8" ht="45.75" customHeight="1">
      <c r="B59" s="114"/>
      <c r="C59" s="1261" t="s">
        <v>576</v>
      </c>
      <c r="D59" s="1262"/>
      <c r="E59" s="1263"/>
      <c r="F59" s="115">
        <v>939</v>
      </c>
      <c r="G59" s="115">
        <v>649</v>
      </c>
      <c r="H59" s="116">
        <v>469</v>
      </c>
    </row>
    <row r="60" spans="2:8" ht="45.75" customHeight="1">
      <c r="B60" s="114"/>
      <c r="C60" s="1261" t="s">
        <v>577</v>
      </c>
      <c r="D60" s="1262"/>
      <c r="E60" s="1263"/>
      <c r="F60" s="115">
        <v>452</v>
      </c>
      <c r="G60" s="115">
        <v>416</v>
      </c>
      <c r="H60" s="116">
        <v>381</v>
      </c>
    </row>
    <row r="61" spans="2:8" ht="45.75" customHeight="1">
      <c r="B61" s="114"/>
      <c r="C61" s="1261" t="s">
        <v>578</v>
      </c>
      <c r="D61" s="1262"/>
      <c r="E61" s="1263"/>
      <c r="F61" s="115">
        <v>243</v>
      </c>
      <c r="G61" s="115">
        <v>360</v>
      </c>
      <c r="H61" s="116">
        <v>341</v>
      </c>
    </row>
    <row r="62" spans="2:8" ht="45.75" customHeight="1" thickBot="1">
      <c r="B62" s="117"/>
      <c r="C62" s="1264" t="s">
        <v>579</v>
      </c>
      <c r="D62" s="1265"/>
      <c r="E62" s="1266"/>
      <c r="F62" s="118">
        <v>634</v>
      </c>
      <c r="G62" s="118">
        <v>367</v>
      </c>
      <c r="H62" s="119">
        <v>334</v>
      </c>
    </row>
    <row r="63" spans="2:8" ht="52.5" customHeight="1" thickBot="1">
      <c r="B63" s="120"/>
      <c r="C63" s="1267" t="s">
        <v>44</v>
      </c>
      <c r="D63" s="1267"/>
      <c r="E63" s="1268"/>
      <c r="F63" s="121">
        <v>8967</v>
      </c>
      <c r="G63" s="121">
        <v>7001</v>
      </c>
      <c r="H63" s="122">
        <v>6513</v>
      </c>
    </row>
    <row r="64" spans="2:8" ht="15" customHeight="1"/>
    <row r="65" ht="0" hidden="1" customHeight="1"/>
    <row r="66" ht="0" hidden="1" customHeight="1"/>
  </sheetData>
  <sheetProtection algorithmName="SHA-512" hashValue="SejMYq/UA+RCu3EbgNJFt7ZanIPARUm33z62at6roys6qIRHD+XnfpVEl1v2eDlQAezU3NC6zPMVt+9ai7m3Lw==" saltValue="i3/ecOD84qGMnu2cfGo1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AM29" sqref="AM29:AR29"/>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580</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580</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594</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583</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549</v>
      </c>
      <c r="BQ50" s="1281"/>
      <c r="BR50" s="1281"/>
      <c r="BS50" s="1281"/>
      <c r="BT50" s="1281"/>
      <c r="BU50" s="1281"/>
      <c r="BV50" s="1281"/>
      <c r="BW50" s="1281"/>
      <c r="BX50" s="1281" t="s">
        <v>550</v>
      </c>
      <c r="BY50" s="1281"/>
      <c r="BZ50" s="1281"/>
      <c r="CA50" s="1281"/>
      <c r="CB50" s="1281"/>
      <c r="CC50" s="1281"/>
      <c r="CD50" s="1281"/>
      <c r="CE50" s="1281"/>
      <c r="CF50" s="1281" t="s">
        <v>551</v>
      </c>
      <c r="CG50" s="1281"/>
      <c r="CH50" s="1281"/>
      <c r="CI50" s="1281"/>
      <c r="CJ50" s="1281"/>
      <c r="CK50" s="1281"/>
      <c r="CL50" s="1281"/>
      <c r="CM50" s="1281"/>
      <c r="CN50" s="1281" t="s">
        <v>552</v>
      </c>
      <c r="CO50" s="1281"/>
      <c r="CP50" s="1281"/>
      <c r="CQ50" s="1281"/>
      <c r="CR50" s="1281"/>
      <c r="CS50" s="1281"/>
      <c r="CT50" s="1281"/>
      <c r="CU50" s="1281"/>
      <c r="CV50" s="1281" t="s">
        <v>553</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584</v>
      </c>
      <c r="AO51" s="1280"/>
      <c r="AP51" s="1280"/>
      <c r="AQ51" s="1280"/>
      <c r="AR51" s="1280"/>
      <c r="AS51" s="1280"/>
      <c r="AT51" s="1280"/>
      <c r="AU51" s="1280"/>
      <c r="AV51" s="1280"/>
      <c r="AW51" s="1280"/>
      <c r="AX51" s="1280"/>
      <c r="AY51" s="1280"/>
      <c r="AZ51" s="1280"/>
      <c r="BA51" s="1280"/>
      <c r="BB51" s="1280" t="s">
        <v>585</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v>2.1</v>
      </c>
      <c r="CG51" s="1277"/>
      <c r="CH51" s="1277"/>
      <c r="CI51" s="1277"/>
      <c r="CJ51" s="1277"/>
      <c r="CK51" s="1277"/>
      <c r="CL51" s="1277"/>
      <c r="CM51" s="1277"/>
      <c r="CN51" s="1277">
        <v>6.6</v>
      </c>
      <c r="CO51" s="1277"/>
      <c r="CP51" s="1277"/>
      <c r="CQ51" s="1277"/>
      <c r="CR51" s="1277"/>
      <c r="CS51" s="1277"/>
      <c r="CT51" s="1277"/>
      <c r="CU51" s="1277"/>
      <c r="CV51" s="1292"/>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586</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43.9</v>
      </c>
      <c r="CG53" s="1277"/>
      <c r="CH53" s="1277"/>
      <c r="CI53" s="1277"/>
      <c r="CJ53" s="1277"/>
      <c r="CK53" s="1277"/>
      <c r="CL53" s="1277"/>
      <c r="CM53" s="1277"/>
      <c r="CN53" s="1277">
        <v>45.8</v>
      </c>
      <c r="CO53" s="1277"/>
      <c r="CP53" s="1277"/>
      <c r="CQ53" s="1277"/>
      <c r="CR53" s="1277"/>
      <c r="CS53" s="1277"/>
      <c r="CT53" s="1277"/>
      <c r="CU53" s="1277"/>
      <c r="CV53" s="1292"/>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587</v>
      </c>
      <c r="AO55" s="1281"/>
      <c r="AP55" s="1281"/>
      <c r="AQ55" s="1281"/>
      <c r="AR55" s="1281"/>
      <c r="AS55" s="1281"/>
      <c r="AT55" s="1281"/>
      <c r="AU55" s="1281"/>
      <c r="AV55" s="1281"/>
      <c r="AW55" s="1281"/>
      <c r="AX55" s="1281"/>
      <c r="AY55" s="1281"/>
      <c r="AZ55" s="1281"/>
      <c r="BA55" s="1281"/>
      <c r="BB55" s="1280" t="s">
        <v>588</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17.8</v>
      </c>
      <c r="CG55" s="1277"/>
      <c r="CH55" s="1277"/>
      <c r="CI55" s="1277"/>
      <c r="CJ55" s="1277"/>
      <c r="CK55" s="1277"/>
      <c r="CL55" s="1277"/>
      <c r="CM55" s="1277"/>
      <c r="CN55" s="1277">
        <v>15</v>
      </c>
      <c r="CO55" s="1277"/>
      <c r="CP55" s="1277"/>
      <c r="CQ55" s="1277"/>
      <c r="CR55" s="1277"/>
      <c r="CS55" s="1277"/>
      <c r="CT55" s="1277"/>
      <c r="CU55" s="1277"/>
      <c r="CV55" s="1292"/>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586</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56.2</v>
      </c>
      <c r="CG57" s="1277"/>
      <c r="CH57" s="1277"/>
      <c r="CI57" s="1277"/>
      <c r="CJ57" s="1277"/>
      <c r="CK57" s="1277"/>
      <c r="CL57" s="1277"/>
      <c r="CM57" s="1277"/>
      <c r="CN57" s="1277">
        <v>60.1</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589</v>
      </c>
    </row>
    <row r="64" spans="1:109">
      <c r="B64" s="374"/>
      <c r="G64" s="381"/>
      <c r="I64" s="394"/>
      <c r="J64" s="394"/>
      <c r="K64" s="394"/>
      <c r="L64" s="394"/>
      <c r="M64" s="394"/>
      <c r="N64" s="395"/>
      <c r="AM64" s="381"/>
      <c r="AN64" s="381" t="s">
        <v>582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593</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583</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549</v>
      </c>
      <c r="BQ72" s="1281"/>
      <c r="BR72" s="1281"/>
      <c r="BS72" s="1281"/>
      <c r="BT72" s="1281"/>
      <c r="BU72" s="1281"/>
      <c r="BV72" s="1281"/>
      <c r="BW72" s="1281"/>
      <c r="BX72" s="1281" t="s">
        <v>550</v>
      </c>
      <c r="BY72" s="1281"/>
      <c r="BZ72" s="1281"/>
      <c r="CA72" s="1281"/>
      <c r="CB72" s="1281"/>
      <c r="CC72" s="1281"/>
      <c r="CD72" s="1281"/>
      <c r="CE72" s="1281"/>
      <c r="CF72" s="1281" t="s">
        <v>551</v>
      </c>
      <c r="CG72" s="1281"/>
      <c r="CH72" s="1281"/>
      <c r="CI72" s="1281"/>
      <c r="CJ72" s="1281"/>
      <c r="CK72" s="1281"/>
      <c r="CL72" s="1281"/>
      <c r="CM72" s="1281"/>
      <c r="CN72" s="1281" t="s">
        <v>552</v>
      </c>
      <c r="CO72" s="1281"/>
      <c r="CP72" s="1281"/>
      <c r="CQ72" s="1281"/>
      <c r="CR72" s="1281"/>
      <c r="CS72" s="1281"/>
      <c r="CT72" s="1281"/>
      <c r="CU72" s="1281"/>
      <c r="CV72" s="1281" t="s">
        <v>553</v>
      </c>
      <c r="CW72" s="1281"/>
      <c r="CX72" s="1281"/>
      <c r="CY72" s="1281"/>
      <c r="CZ72" s="1281"/>
      <c r="DA72" s="1281"/>
      <c r="DB72" s="1281"/>
      <c r="DC72" s="1281"/>
    </row>
    <row r="73" spans="2:107">
      <c r="B73" s="374"/>
      <c r="G73" s="1293"/>
      <c r="H73" s="1293"/>
      <c r="I73" s="1293"/>
      <c r="J73" s="1293"/>
      <c r="K73" s="1276"/>
      <c r="L73" s="1276"/>
      <c r="M73" s="1276"/>
      <c r="N73" s="1276"/>
      <c r="AM73" s="383"/>
      <c r="AN73" s="1280" t="s">
        <v>584</v>
      </c>
      <c r="AO73" s="1280"/>
      <c r="AP73" s="1280"/>
      <c r="AQ73" s="1280"/>
      <c r="AR73" s="1280"/>
      <c r="AS73" s="1280"/>
      <c r="AT73" s="1280"/>
      <c r="AU73" s="1280"/>
      <c r="AV73" s="1280"/>
      <c r="AW73" s="1280"/>
      <c r="AX73" s="1280"/>
      <c r="AY73" s="1280"/>
      <c r="AZ73" s="1280"/>
      <c r="BA73" s="1280"/>
      <c r="BB73" s="1280" t="s">
        <v>585</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v>1.7</v>
      </c>
      <c r="BY73" s="1277"/>
      <c r="BZ73" s="1277"/>
      <c r="CA73" s="1277"/>
      <c r="CB73" s="1277"/>
      <c r="CC73" s="1277"/>
      <c r="CD73" s="1277"/>
      <c r="CE73" s="1277"/>
      <c r="CF73" s="1277">
        <v>2.1</v>
      </c>
      <c r="CG73" s="1277"/>
      <c r="CH73" s="1277"/>
      <c r="CI73" s="1277"/>
      <c r="CJ73" s="1277"/>
      <c r="CK73" s="1277"/>
      <c r="CL73" s="1277"/>
      <c r="CM73" s="1277"/>
      <c r="CN73" s="1277">
        <v>6.6</v>
      </c>
      <c r="CO73" s="1277"/>
      <c r="CP73" s="1277"/>
      <c r="CQ73" s="1277"/>
      <c r="CR73" s="1277"/>
      <c r="CS73" s="1277"/>
      <c r="CT73" s="1277"/>
      <c r="CU73" s="1277"/>
      <c r="CV73" s="1277">
        <v>2.7</v>
      </c>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590</v>
      </c>
      <c r="BC75" s="1280"/>
      <c r="BD75" s="1280"/>
      <c r="BE75" s="1280"/>
      <c r="BF75" s="1280"/>
      <c r="BG75" s="1280"/>
      <c r="BH75" s="1280"/>
      <c r="BI75" s="1280"/>
      <c r="BJ75" s="1280"/>
      <c r="BK75" s="1280"/>
      <c r="BL75" s="1280"/>
      <c r="BM75" s="1280"/>
      <c r="BN75" s="1280"/>
      <c r="BO75" s="1280"/>
      <c r="BP75" s="1277">
        <v>9.9</v>
      </c>
      <c r="BQ75" s="1277"/>
      <c r="BR75" s="1277"/>
      <c r="BS75" s="1277"/>
      <c r="BT75" s="1277"/>
      <c r="BU75" s="1277"/>
      <c r="BV75" s="1277"/>
      <c r="BW75" s="1277"/>
      <c r="BX75" s="1277">
        <v>9.1999999999999993</v>
      </c>
      <c r="BY75" s="1277"/>
      <c r="BZ75" s="1277"/>
      <c r="CA75" s="1277"/>
      <c r="CB75" s="1277"/>
      <c r="CC75" s="1277"/>
      <c r="CD75" s="1277"/>
      <c r="CE75" s="1277"/>
      <c r="CF75" s="1277">
        <v>8.9</v>
      </c>
      <c r="CG75" s="1277"/>
      <c r="CH75" s="1277"/>
      <c r="CI75" s="1277"/>
      <c r="CJ75" s="1277"/>
      <c r="CK75" s="1277"/>
      <c r="CL75" s="1277"/>
      <c r="CM75" s="1277"/>
      <c r="CN75" s="1277">
        <v>8.3000000000000007</v>
      </c>
      <c r="CO75" s="1277"/>
      <c r="CP75" s="1277"/>
      <c r="CQ75" s="1277"/>
      <c r="CR75" s="1277"/>
      <c r="CS75" s="1277"/>
      <c r="CT75" s="1277"/>
      <c r="CU75" s="1277"/>
      <c r="CV75" s="1277">
        <v>7.9</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587</v>
      </c>
      <c r="AO77" s="1281"/>
      <c r="AP77" s="1281"/>
      <c r="AQ77" s="1281"/>
      <c r="AR77" s="1281"/>
      <c r="AS77" s="1281"/>
      <c r="AT77" s="1281"/>
      <c r="AU77" s="1281"/>
      <c r="AV77" s="1281"/>
      <c r="AW77" s="1281"/>
      <c r="AX77" s="1281"/>
      <c r="AY77" s="1281"/>
      <c r="AZ77" s="1281"/>
      <c r="BA77" s="1281"/>
      <c r="BB77" s="1280" t="s">
        <v>585</v>
      </c>
      <c r="BC77" s="1280"/>
      <c r="BD77" s="1280"/>
      <c r="BE77" s="1280"/>
      <c r="BF77" s="1280"/>
      <c r="BG77" s="1280"/>
      <c r="BH77" s="1280"/>
      <c r="BI77" s="1280"/>
      <c r="BJ77" s="1280"/>
      <c r="BK77" s="1280"/>
      <c r="BL77" s="1280"/>
      <c r="BM77" s="1280"/>
      <c r="BN77" s="1280"/>
      <c r="BO77" s="1280"/>
      <c r="BP77" s="1277">
        <v>37.6</v>
      </c>
      <c r="BQ77" s="1277"/>
      <c r="BR77" s="1277"/>
      <c r="BS77" s="1277"/>
      <c r="BT77" s="1277"/>
      <c r="BU77" s="1277"/>
      <c r="BV77" s="1277"/>
      <c r="BW77" s="1277"/>
      <c r="BX77" s="1277">
        <v>33.799999999999997</v>
      </c>
      <c r="BY77" s="1277"/>
      <c r="BZ77" s="1277"/>
      <c r="CA77" s="1277"/>
      <c r="CB77" s="1277"/>
      <c r="CC77" s="1277"/>
      <c r="CD77" s="1277"/>
      <c r="CE77" s="1277"/>
      <c r="CF77" s="1277">
        <v>17.8</v>
      </c>
      <c r="CG77" s="1277"/>
      <c r="CH77" s="1277"/>
      <c r="CI77" s="1277"/>
      <c r="CJ77" s="1277"/>
      <c r="CK77" s="1277"/>
      <c r="CL77" s="1277"/>
      <c r="CM77" s="1277"/>
      <c r="CN77" s="1277">
        <v>15</v>
      </c>
      <c r="CO77" s="1277"/>
      <c r="CP77" s="1277"/>
      <c r="CQ77" s="1277"/>
      <c r="CR77" s="1277"/>
      <c r="CS77" s="1277"/>
      <c r="CT77" s="1277"/>
      <c r="CU77" s="1277"/>
      <c r="CV77" s="1277">
        <v>12.2</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591</v>
      </c>
      <c r="BC79" s="1280"/>
      <c r="BD79" s="1280"/>
      <c r="BE79" s="1280"/>
      <c r="BF79" s="1280"/>
      <c r="BG79" s="1280"/>
      <c r="BH79" s="1280"/>
      <c r="BI79" s="1280"/>
      <c r="BJ79" s="1280"/>
      <c r="BK79" s="1280"/>
      <c r="BL79" s="1280"/>
      <c r="BM79" s="1280"/>
      <c r="BN79" s="1280"/>
      <c r="BO79" s="1280"/>
      <c r="BP79" s="1277">
        <v>7.9</v>
      </c>
      <c r="BQ79" s="1277"/>
      <c r="BR79" s="1277"/>
      <c r="BS79" s="1277"/>
      <c r="BT79" s="1277"/>
      <c r="BU79" s="1277"/>
      <c r="BV79" s="1277"/>
      <c r="BW79" s="1277"/>
      <c r="BX79" s="1277">
        <v>7.1</v>
      </c>
      <c r="BY79" s="1277"/>
      <c r="BZ79" s="1277"/>
      <c r="CA79" s="1277"/>
      <c r="CB79" s="1277"/>
      <c r="CC79" s="1277"/>
      <c r="CD79" s="1277"/>
      <c r="CE79" s="1277"/>
      <c r="CF79" s="1277">
        <v>5.3</v>
      </c>
      <c r="CG79" s="1277"/>
      <c r="CH79" s="1277"/>
      <c r="CI79" s="1277"/>
      <c r="CJ79" s="1277"/>
      <c r="CK79" s="1277"/>
      <c r="CL79" s="1277"/>
      <c r="CM79" s="1277"/>
      <c r="CN79" s="1277">
        <v>5</v>
      </c>
      <c r="CO79" s="1277"/>
      <c r="CP79" s="1277"/>
      <c r="CQ79" s="1277"/>
      <c r="CR79" s="1277"/>
      <c r="CS79" s="1277"/>
      <c r="CT79" s="1277"/>
      <c r="CU79" s="1277"/>
      <c r="CV79" s="1277">
        <v>4.8</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2+twWh32n7qCEt5CoC9FSltrhHlI8DS4hLCHL4vN8rqzRbl507PY0AUZ4n71oVomRBfR3LoyhPyYAff0fjqZ/w==" saltValue="AhjmeWuX5SRFH4X/G9Zy7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3" zoomScaleNormal="100" zoomScaleSheetLayoutView="70" workbookViewId="0">
      <selection activeCell="AM29" sqref="AM29:AR29"/>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PdknnLvNpSMNSivlzuvhT4QjQuLBp9VO+/uW5H6uqgckqNkf1mNeFycVMFupSt9tmEBgJzbXBV8kBGJLZHFw==" saltValue="a6P6t7bYvmUkIieiK5Waw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46" zoomScaleNormal="100" zoomScaleSheetLayoutView="55" workbookViewId="0">
      <selection activeCell="AM29" sqref="AM29:AR29"/>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AZRVAdjDTpL27My317WY5m991AIXYQ/gklwrMUWzEFygqHnD5qTzP9fgRr84jqa6tnoqGJGi+t9KdRO7kz8uJA==" saltValue="vYyzhAcyMYCzQexqeUZZ1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546</v>
      </c>
      <c r="G2" s="136"/>
      <c r="H2" s="137"/>
    </row>
    <row r="3" spans="1:8">
      <c r="A3" s="133" t="s">
        <v>539</v>
      </c>
      <c r="B3" s="138"/>
      <c r="C3" s="139"/>
      <c r="D3" s="140">
        <v>31458</v>
      </c>
      <c r="E3" s="141"/>
      <c r="F3" s="142">
        <v>50840</v>
      </c>
      <c r="G3" s="143"/>
      <c r="H3" s="144"/>
    </row>
    <row r="4" spans="1:8">
      <c r="A4" s="145"/>
      <c r="B4" s="146"/>
      <c r="C4" s="147"/>
      <c r="D4" s="148">
        <v>23967</v>
      </c>
      <c r="E4" s="149"/>
      <c r="F4" s="150">
        <v>25367</v>
      </c>
      <c r="G4" s="151"/>
      <c r="H4" s="152"/>
    </row>
    <row r="5" spans="1:8">
      <c r="A5" s="133" t="s">
        <v>541</v>
      </c>
      <c r="B5" s="138"/>
      <c r="C5" s="139"/>
      <c r="D5" s="140">
        <v>62094</v>
      </c>
      <c r="E5" s="141"/>
      <c r="F5" s="142">
        <v>53605</v>
      </c>
      <c r="G5" s="143"/>
      <c r="H5" s="144"/>
    </row>
    <row r="6" spans="1:8">
      <c r="A6" s="145"/>
      <c r="B6" s="146"/>
      <c r="C6" s="147"/>
      <c r="D6" s="148">
        <v>46420</v>
      </c>
      <c r="E6" s="149"/>
      <c r="F6" s="150">
        <v>28343</v>
      </c>
      <c r="G6" s="151"/>
      <c r="H6" s="152"/>
    </row>
    <row r="7" spans="1:8">
      <c r="A7" s="133" t="s">
        <v>542</v>
      </c>
      <c r="B7" s="138"/>
      <c r="C7" s="139"/>
      <c r="D7" s="140">
        <v>32884</v>
      </c>
      <c r="E7" s="141"/>
      <c r="F7" s="142">
        <v>44267</v>
      </c>
      <c r="G7" s="143"/>
      <c r="H7" s="144"/>
    </row>
    <row r="8" spans="1:8">
      <c r="A8" s="145"/>
      <c r="B8" s="146"/>
      <c r="C8" s="147"/>
      <c r="D8" s="148">
        <v>20489</v>
      </c>
      <c r="E8" s="149"/>
      <c r="F8" s="150">
        <v>26161</v>
      </c>
      <c r="G8" s="151"/>
      <c r="H8" s="152"/>
    </row>
    <row r="9" spans="1:8">
      <c r="A9" s="133" t="s">
        <v>543</v>
      </c>
      <c r="B9" s="138"/>
      <c r="C9" s="139"/>
      <c r="D9" s="140">
        <v>44193</v>
      </c>
      <c r="E9" s="141"/>
      <c r="F9" s="142">
        <v>40879</v>
      </c>
      <c r="G9" s="143"/>
      <c r="H9" s="144"/>
    </row>
    <row r="10" spans="1:8">
      <c r="A10" s="145"/>
      <c r="B10" s="146"/>
      <c r="C10" s="147"/>
      <c r="D10" s="148">
        <v>26066</v>
      </c>
      <c r="E10" s="149"/>
      <c r="F10" s="150">
        <v>24087</v>
      </c>
      <c r="G10" s="151"/>
      <c r="H10" s="152"/>
    </row>
    <row r="11" spans="1:8">
      <c r="A11" s="133" t="s">
        <v>544</v>
      </c>
      <c r="B11" s="138"/>
      <c r="C11" s="139"/>
      <c r="D11" s="140">
        <v>25212</v>
      </c>
      <c r="E11" s="141"/>
      <c r="F11" s="142">
        <v>42651</v>
      </c>
      <c r="G11" s="143"/>
      <c r="H11" s="144"/>
    </row>
    <row r="12" spans="1:8">
      <c r="A12" s="145"/>
      <c r="B12" s="146"/>
      <c r="C12" s="153"/>
      <c r="D12" s="148">
        <v>17115</v>
      </c>
      <c r="E12" s="149"/>
      <c r="F12" s="150">
        <v>22675</v>
      </c>
      <c r="G12" s="151"/>
      <c r="H12" s="152"/>
    </row>
    <row r="13" spans="1:8">
      <c r="A13" s="133"/>
      <c r="B13" s="138"/>
      <c r="C13" s="154"/>
      <c r="D13" s="155">
        <v>39168</v>
      </c>
      <c r="E13" s="156"/>
      <c r="F13" s="157">
        <v>46448</v>
      </c>
      <c r="G13" s="158"/>
      <c r="H13" s="144"/>
    </row>
    <row r="14" spans="1:8">
      <c r="A14" s="145"/>
      <c r="B14" s="146"/>
      <c r="C14" s="147"/>
      <c r="D14" s="148">
        <v>26811</v>
      </c>
      <c r="E14" s="149"/>
      <c r="F14" s="150">
        <v>25327</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2.2400000000000002</v>
      </c>
      <c r="C19" s="159">
        <f>ROUND(VALUE(SUBSTITUTE(実質収支比率等に係る経年分析!G$48,"▲","-")),2)</f>
        <v>2</v>
      </c>
      <c r="D19" s="159">
        <f>ROUND(VALUE(SUBSTITUTE(実質収支比率等に係る経年分析!H$48,"▲","-")),2)</f>
        <v>2.34</v>
      </c>
      <c r="E19" s="159">
        <f>ROUND(VALUE(SUBSTITUTE(実質収支比率等に係る経年分析!I$48,"▲","-")),2)</f>
        <v>1.62</v>
      </c>
      <c r="F19" s="159">
        <f>ROUND(VALUE(SUBSTITUTE(実質収支比率等に係る経年分析!J$48,"▲","-")),2)</f>
        <v>1.79</v>
      </c>
    </row>
    <row r="20" spans="1:11">
      <c r="A20" s="159" t="s">
        <v>48</v>
      </c>
      <c r="B20" s="159">
        <f>ROUND(VALUE(SUBSTITUTE(実質収支比率等に係る経年分析!F$47,"▲","-")),2)</f>
        <v>13.84</v>
      </c>
      <c r="C20" s="159">
        <f>ROUND(VALUE(SUBSTITUTE(実質収支比率等に係る経年分析!G$47,"▲","-")),2)</f>
        <v>14.03</v>
      </c>
      <c r="D20" s="159">
        <f>ROUND(VALUE(SUBSTITUTE(実質収支比率等に係る経年分析!H$47,"▲","-")),2)</f>
        <v>13.9</v>
      </c>
      <c r="E20" s="159">
        <f>ROUND(VALUE(SUBSTITUTE(実質収支比率等に係る経年分析!I$47,"▲","-")),2)</f>
        <v>13.84</v>
      </c>
      <c r="F20" s="159">
        <f>ROUND(VALUE(SUBSTITUTE(実質収支比率等に係る経年分析!J$47,"▲","-")),2)</f>
        <v>12.27</v>
      </c>
    </row>
    <row r="21" spans="1:11">
      <c r="A21" s="159" t="s">
        <v>49</v>
      </c>
      <c r="B21" s="159">
        <f>IF(ISNUMBER(VALUE(SUBSTITUTE(実質収支比率等に係る経年分析!F$49,"▲","-"))),ROUND(VALUE(SUBSTITUTE(実質収支比率等に係る経年分析!F$49,"▲","-")),2),NA())</f>
        <v>0.55000000000000004</v>
      </c>
      <c r="C21" s="159">
        <f>IF(ISNUMBER(VALUE(SUBSTITUTE(実質収支比率等に係る経年分析!G$49,"▲","-"))),ROUND(VALUE(SUBSTITUTE(実質収支比率等に係る経年分析!G$49,"▲","-")),2),NA())</f>
        <v>-0.22</v>
      </c>
      <c r="D21" s="159">
        <f>IF(ISNUMBER(VALUE(SUBSTITUTE(実質収支比率等に係る経年分析!H$49,"▲","-"))),ROUND(VALUE(SUBSTITUTE(実質収支比率等に係る経年分析!H$49,"▲","-")),2),NA())</f>
        <v>0.36</v>
      </c>
      <c r="E21" s="159">
        <f>IF(ISNUMBER(VALUE(SUBSTITUTE(実質収支比率等に係る経年分析!I$49,"▲","-"))),ROUND(VALUE(SUBSTITUTE(実質収支比率等に係る経年分析!I$49,"▲","-")),2),NA())</f>
        <v>-0.71</v>
      </c>
      <c r="F21" s="159">
        <f>IF(ISNUMBER(VALUE(SUBSTITUTE(実質収支比率等に係る経年分析!J$49,"▲","-"))),ROUND(VALUE(SUBSTITUTE(実質収支比率等に係る経年分析!J$49,"▲","-")),2),NA())</f>
        <v>-1.45</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後期高齢者医療事業特別会計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0.11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0.13</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0.14000000000000001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0.14000000000000001</v>
      </c>
    </row>
    <row r="30" spans="1:11">
      <c r="A30" s="160" t="str">
        <f>IF(連結実質赤字比率に係る赤字・黒字の構成分析!C$40="",NA(),連結実質赤字比率に係る赤字・黒字の構成分析!C$40)</f>
        <v>農業共済事業特別会計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0.34</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0.35</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0.35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0.35</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0.34</v>
      </c>
    </row>
    <row r="31" spans="1:11">
      <c r="A31" s="160" t="str">
        <f>IF(連結実質赤字比率に係る赤字・黒字の構成分析!C$39="",NA(),連結実質赤字比率に係る赤字・黒字の構成分析!C$39)</f>
        <v>介護保険事業特別会計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0.47</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0.63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0.72</v>
      </c>
    </row>
    <row r="32" spans="1:11">
      <c r="A32" s="160" t="str">
        <f>IF(連結実質赤字比率に係る赤字・黒字の構成分析!C$38="",NA(),連結実質赤字比率に係る赤字・黒字の構成分析!C$38)</f>
        <v>国民健康保険事業特別会計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1.45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0.87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0.94</v>
      </c>
    </row>
    <row r="33" spans="1:16">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2.2400000000000002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2.33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1.61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1.78</v>
      </c>
    </row>
    <row r="34" spans="1:16">
      <c r="A34" s="160" t="str">
        <f>IF(連結実質赤字比率に係る赤字・黒字の構成分析!C$36="",NA(),連結実質赤字比率に係る赤字・黒字の構成分析!C$36)</f>
        <v>下水道事業会計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1.38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1.1299999999999999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1.06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1.35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1.8</v>
      </c>
    </row>
    <row r="35" spans="1:16">
      <c r="A35" s="160" t="str">
        <f>IF(連結実質赤字比率に係る赤字・黒字の構成分析!C$35="",NA(),連結実質赤字比率に係る赤字・黒字の構成分析!C$35)</f>
        <v>三田市民病院事業会計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9.26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8.77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4.96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3.49</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13.67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18.13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18.77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21.36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20.350000000000001</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5570</v>
      </c>
      <c r="E42" s="161"/>
      <c r="F42" s="161"/>
      <c r="G42" s="161">
        <f>'実質公債費比率（分子）の構造'!L$52</f>
        <v>5651</v>
      </c>
      <c r="H42" s="161"/>
      <c r="I42" s="161"/>
      <c r="J42" s="161">
        <f>'実質公債費比率（分子）の構造'!M$52</f>
        <v>5440</v>
      </c>
      <c r="K42" s="161"/>
      <c r="L42" s="161"/>
      <c r="M42" s="161">
        <f>'実質公債費比率（分子）の構造'!N$52</f>
        <v>5414</v>
      </c>
      <c r="N42" s="161"/>
      <c r="O42" s="161"/>
      <c r="P42" s="161">
        <f>'実質公債費比率（分子）の構造'!O$52</f>
        <v>5257</v>
      </c>
    </row>
    <row r="43" spans="1:16">
      <c r="A43" s="161" t="s">
        <v>57</v>
      </c>
      <c r="B43" s="161">
        <f>'実質公債費比率（分子）の構造'!K$51</f>
        <v>0</v>
      </c>
      <c r="C43" s="161"/>
      <c r="D43" s="161"/>
      <c r="E43" s="161">
        <f>'実質公債費比率（分子）の構造'!L$51</f>
        <v>0</v>
      </c>
      <c r="F43" s="161"/>
      <c r="G43" s="161"/>
      <c r="H43" s="161">
        <f>'実質公債費比率（分子）の構造'!M$51</f>
        <v>0</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930</v>
      </c>
      <c r="C44" s="161"/>
      <c r="D44" s="161"/>
      <c r="E44" s="161">
        <f>'実質公債費比率（分子）の構造'!L$50</f>
        <v>871</v>
      </c>
      <c r="F44" s="161"/>
      <c r="G44" s="161"/>
      <c r="H44" s="161">
        <f>'実質公債費比率（分子）の構造'!M$50</f>
        <v>867</v>
      </c>
      <c r="I44" s="161"/>
      <c r="J44" s="161"/>
      <c r="K44" s="161">
        <f>'実質公債費比率（分子）の構造'!N$50</f>
        <v>857</v>
      </c>
      <c r="L44" s="161"/>
      <c r="M44" s="161"/>
      <c r="N44" s="161">
        <f>'実質公債費比率（分子）の構造'!O$50</f>
        <v>859</v>
      </c>
      <c r="O44" s="161"/>
      <c r="P44" s="161"/>
    </row>
    <row r="45" spans="1:16">
      <c r="A45" s="161" t="s">
        <v>59</v>
      </c>
      <c r="B45" s="161">
        <f>'実質公債費比率（分子）の構造'!K$49</f>
        <v>2</v>
      </c>
      <c r="C45" s="161"/>
      <c r="D45" s="161"/>
      <c r="E45" s="161">
        <f>'実質公債費比率（分子）の構造'!L$49</f>
        <v>2</v>
      </c>
      <c r="F45" s="161"/>
      <c r="G45" s="161"/>
      <c r="H45" s="161">
        <f>'実質公債費比率（分子）の構造'!M$49</f>
        <v>2</v>
      </c>
      <c r="I45" s="161"/>
      <c r="J45" s="161"/>
      <c r="K45" s="161">
        <f>'実質公債費比率（分子）の構造'!N$49</f>
        <v>2</v>
      </c>
      <c r="L45" s="161"/>
      <c r="M45" s="161"/>
      <c r="N45" s="161">
        <f>'実質公債費比率（分子）の構造'!O$49</f>
        <v>2</v>
      </c>
      <c r="O45" s="161"/>
      <c r="P45" s="161"/>
    </row>
    <row r="46" spans="1:16">
      <c r="A46" s="161" t="s">
        <v>60</v>
      </c>
      <c r="B46" s="161">
        <f>'実質公債費比率（分子）の構造'!K$48</f>
        <v>1867</v>
      </c>
      <c r="C46" s="161"/>
      <c r="D46" s="161"/>
      <c r="E46" s="161">
        <f>'実質公債費比率（分子）の構造'!L$48</f>
        <v>1841</v>
      </c>
      <c r="F46" s="161"/>
      <c r="G46" s="161"/>
      <c r="H46" s="161">
        <f>'実質公債費比率（分子）の構造'!M$48</f>
        <v>1947</v>
      </c>
      <c r="I46" s="161"/>
      <c r="J46" s="161"/>
      <c r="K46" s="161">
        <f>'実質公債費比率（分子）の構造'!N$48</f>
        <v>1965</v>
      </c>
      <c r="L46" s="161"/>
      <c r="M46" s="161"/>
      <c r="N46" s="161">
        <f>'実質公債費比率（分子）の構造'!O$48</f>
        <v>1760</v>
      </c>
      <c r="O46" s="161"/>
      <c r="P46" s="161"/>
    </row>
    <row r="47" spans="1:16">
      <c r="A47" s="161" t="s">
        <v>61</v>
      </c>
      <c r="B47" s="161">
        <f>'実質公債費比率（分子）の構造'!K$47</f>
        <v>58</v>
      </c>
      <c r="C47" s="161"/>
      <c r="D47" s="161"/>
      <c r="E47" s="161">
        <f>'実質公債費比率（分子）の構造'!L$47</f>
        <v>39</v>
      </c>
      <c r="F47" s="161"/>
      <c r="G47" s="161"/>
      <c r="H47" s="161">
        <f>'実質公債費比率（分子）の構造'!M$47</f>
        <v>20</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4489</v>
      </c>
      <c r="C49" s="161"/>
      <c r="D49" s="161"/>
      <c r="E49" s="161">
        <f>'実質公債費比率（分子）の構造'!L$45</f>
        <v>4371</v>
      </c>
      <c r="F49" s="161"/>
      <c r="G49" s="161"/>
      <c r="H49" s="161">
        <f>'実質公債費比率（分子）の構造'!M$45</f>
        <v>4237</v>
      </c>
      <c r="I49" s="161"/>
      <c r="J49" s="161"/>
      <c r="K49" s="161">
        <f>'実質公債費比率（分子）の構造'!N$45</f>
        <v>4062</v>
      </c>
      <c r="L49" s="161"/>
      <c r="M49" s="161"/>
      <c r="N49" s="161">
        <f>'実質公債費比率（分子）の構造'!O$45</f>
        <v>3980</v>
      </c>
      <c r="O49" s="161"/>
      <c r="P49" s="161"/>
    </row>
    <row r="50" spans="1:16">
      <c r="A50" s="161" t="s">
        <v>64</v>
      </c>
      <c r="B50" s="161" t="e">
        <f>NA()</f>
        <v>#N/A</v>
      </c>
      <c r="C50" s="161">
        <f>IF(ISNUMBER('実質公債費比率（分子）の構造'!K$53),'実質公債費比率（分子）の構造'!K$53,NA())</f>
        <v>1776</v>
      </c>
      <c r="D50" s="161" t="e">
        <f>NA()</f>
        <v>#N/A</v>
      </c>
      <c r="E50" s="161" t="e">
        <f>NA()</f>
        <v>#N/A</v>
      </c>
      <c r="F50" s="161">
        <f>IF(ISNUMBER('実質公債費比率（分子）の構造'!L$53),'実質公債費比率（分子）の構造'!L$53,NA())</f>
        <v>1473</v>
      </c>
      <c r="G50" s="161" t="e">
        <f>NA()</f>
        <v>#N/A</v>
      </c>
      <c r="H50" s="161" t="e">
        <f>NA()</f>
        <v>#N/A</v>
      </c>
      <c r="I50" s="161">
        <f>IF(ISNUMBER('実質公債費比率（分子）の構造'!M$53),'実質公債費比率（分子）の構造'!M$53,NA())</f>
        <v>1633</v>
      </c>
      <c r="J50" s="161" t="e">
        <f>NA()</f>
        <v>#N/A</v>
      </c>
      <c r="K50" s="161" t="e">
        <f>NA()</f>
        <v>#N/A</v>
      </c>
      <c r="L50" s="161">
        <f>IF(ISNUMBER('実質公債費比率（分子）の構造'!N$53),'実質公債費比率（分子）の構造'!N$53,NA())</f>
        <v>1472</v>
      </c>
      <c r="M50" s="161" t="e">
        <f>NA()</f>
        <v>#N/A</v>
      </c>
      <c r="N50" s="161" t="e">
        <f>NA()</f>
        <v>#N/A</v>
      </c>
      <c r="O50" s="161">
        <f>IF(ISNUMBER('実質公債費比率（分子）の構造'!O$53),'実質公債費比率（分子）の構造'!O$53,NA())</f>
        <v>1344</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41677</v>
      </c>
      <c r="E56" s="160"/>
      <c r="F56" s="160"/>
      <c r="G56" s="160">
        <f>'将来負担比率（分子）の構造'!J$52</f>
        <v>40210</v>
      </c>
      <c r="H56" s="160"/>
      <c r="I56" s="160"/>
      <c r="J56" s="160">
        <f>'将来負担比率（分子）の構造'!K$52</f>
        <v>38909</v>
      </c>
      <c r="K56" s="160"/>
      <c r="L56" s="160"/>
      <c r="M56" s="160">
        <f>'将来負担比率（分子）の構造'!L$52</f>
        <v>37203</v>
      </c>
      <c r="N56" s="160"/>
      <c r="O56" s="160"/>
      <c r="P56" s="160">
        <f>'将来負担比率（分子）の構造'!M$52</f>
        <v>35520</v>
      </c>
    </row>
    <row r="57" spans="1:16">
      <c r="A57" s="160" t="s">
        <v>35</v>
      </c>
      <c r="B57" s="160"/>
      <c r="C57" s="160"/>
      <c r="D57" s="160">
        <f>'将来負担比率（分子）の構造'!I$51</f>
        <v>9440</v>
      </c>
      <c r="E57" s="160"/>
      <c r="F57" s="160"/>
      <c r="G57" s="160">
        <f>'将来負担比率（分子）の構造'!J$51</f>
        <v>8749</v>
      </c>
      <c r="H57" s="160"/>
      <c r="I57" s="160"/>
      <c r="J57" s="160">
        <f>'将来負担比率（分子）の構造'!K$51</f>
        <v>7631</v>
      </c>
      <c r="K57" s="160"/>
      <c r="L57" s="160"/>
      <c r="M57" s="160">
        <f>'将来負担比率（分子）の構造'!L$51</f>
        <v>7673</v>
      </c>
      <c r="N57" s="160"/>
      <c r="O57" s="160"/>
      <c r="P57" s="160">
        <f>'将来負担比率（分子）の構造'!M$51</f>
        <v>7161</v>
      </c>
    </row>
    <row r="58" spans="1:16">
      <c r="A58" s="160" t="s">
        <v>34</v>
      </c>
      <c r="B58" s="160"/>
      <c r="C58" s="160"/>
      <c r="D58" s="160">
        <f>'将来負担比率（分子）の構造'!I$50</f>
        <v>14768</v>
      </c>
      <c r="E58" s="160"/>
      <c r="F58" s="160"/>
      <c r="G58" s="160">
        <f>'将来負担比率（分子）の構造'!J$50</f>
        <v>10956</v>
      </c>
      <c r="H58" s="160"/>
      <c r="I58" s="160"/>
      <c r="J58" s="160">
        <f>'将来負担比率（分子）の構造'!K$50</f>
        <v>9997</v>
      </c>
      <c r="K58" s="160"/>
      <c r="L58" s="160"/>
      <c r="M58" s="160">
        <f>'将来負担比率（分子）の構造'!L$50</f>
        <v>8094</v>
      </c>
      <c r="N58" s="160"/>
      <c r="O58" s="160"/>
      <c r="P58" s="160">
        <f>'将来負担比率（分子）の構造'!M$50</f>
        <v>7703</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f>'将来負担比率（分子）の構造'!I$46</f>
        <v>2</v>
      </c>
      <c r="C61" s="160"/>
      <c r="D61" s="160"/>
      <c r="E61" s="160">
        <f>'将来負担比率（分子）の構造'!J$46</f>
        <v>1</v>
      </c>
      <c r="F61" s="160"/>
      <c r="G61" s="160"/>
      <c r="H61" s="160">
        <f>'将来負担比率（分子）の構造'!K$46</f>
        <v>1</v>
      </c>
      <c r="I61" s="160"/>
      <c r="J61" s="160"/>
      <c r="K61" s="160">
        <f>'将来負担比率（分子）の構造'!L$46</f>
        <v>2</v>
      </c>
      <c r="L61" s="160"/>
      <c r="M61" s="160"/>
      <c r="N61" s="160">
        <f>'将来負担比率（分子）の構造'!M$46</f>
        <v>3</v>
      </c>
      <c r="O61" s="160"/>
      <c r="P61" s="160"/>
    </row>
    <row r="62" spans="1:16">
      <c r="A62" s="160" t="s">
        <v>28</v>
      </c>
      <c r="B62" s="160" t="str">
        <f>'将来負担比率（分子）の構造'!I$45</f>
        <v>-</v>
      </c>
      <c r="C62" s="160"/>
      <c r="D62" s="160"/>
      <c r="E62" s="160" t="str">
        <f>'将来負担比率（分子）の構造'!J$45</f>
        <v>-</v>
      </c>
      <c r="F62" s="160"/>
      <c r="G62" s="160"/>
      <c r="H62" s="160" t="str">
        <f>'将来負担比率（分子）の構造'!K$45</f>
        <v>-</v>
      </c>
      <c r="I62" s="160"/>
      <c r="J62" s="160"/>
      <c r="K62" s="160" t="str">
        <f>'将来負担比率（分子）の構造'!L$45</f>
        <v>-</v>
      </c>
      <c r="L62" s="160"/>
      <c r="M62" s="160"/>
      <c r="N62" s="160" t="str">
        <f>'将来負担比率（分子）の構造'!M$45</f>
        <v>-</v>
      </c>
      <c r="O62" s="160"/>
      <c r="P62" s="160"/>
    </row>
    <row r="63" spans="1:16">
      <c r="A63" s="160" t="s">
        <v>27</v>
      </c>
      <c r="B63" s="160">
        <f>'将来負担比率（分子）の構造'!I$44</f>
        <v>15</v>
      </c>
      <c r="C63" s="160"/>
      <c r="D63" s="160"/>
      <c r="E63" s="160">
        <f>'将来負担比率（分子）の構造'!J$44</f>
        <v>13</v>
      </c>
      <c r="F63" s="160"/>
      <c r="G63" s="160"/>
      <c r="H63" s="160">
        <f>'将来負担比率（分子）の構造'!K$44</f>
        <v>12</v>
      </c>
      <c r="I63" s="160"/>
      <c r="J63" s="160"/>
      <c r="K63" s="160">
        <f>'将来負担比率（分子）の構造'!L$44</f>
        <v>10</v>
      </c>
      <c r="L63" s="160"/>
      <c r="M63" s="160"/>
      <c r="N63" s="160">
        <f>'将来負担比率（分子）の構造'!M$44</f>
        <v>12</v>
      </c>
      <c r="O63" s="160"/>
      <c r="P63" s="160"/>
    </row>
    <row r="64" spans="1:16">
      <c r="A64" s="160" t="s">
        <v>26</v>
      </c>
      <c r="B64" s="160">
        <f>'将来負担比率（分子）の構造'!I$43</f>
        <v>17338</v>
      </c>
      <c r="C64" s="160"/>
      <c r="D64" s="160"/>
      <c r="E64" s="160">
        <f>'将来負担比率（分子）の構造'!J$43</f>
        <v>15569</v>
      </c>
      <c r="F64" s="160"/>
      <c r="G64" s="160"/>
      <c r="H64" s="160">
        <f>'将来負担比率（分子）の構造'!K$43</f>
        <v>14162</v>
      </c>
      <c r="I64" s="160"/>
      <c r="J64" s="160"/>
      <c r="K64" s="160">
        <f>'将来負担比率（分子）の構造'!L$43</f>
        <v>13157</v>
      </c>
      <c r="L64" s="160"/>
      <c r="M64" s="160"/>
      <c r="N64" s="160">
        <f>'将来負担比率（分子）の構造'!M$43</f>
        <v>11740</v>
      </c>
      <c r="O64" s="160"/>
      <c r="P64" s="160"/>
    </row>
    <row r="65" spans="1:16">
      <c r="A65" s="160" t="s">
        <v>25</v>
      </c>
      <c r="B65" s="160">
        <f>'将来負担比率（分子）の構造'!I$42</f>
        <v>5510</v>
      </c>
      <c r="C65" s="160"/>
      <c r="D65" s="160"/>
      <c r="E65" s="160">
        <f>'将来負担比率（分子）の構造'!J$42</f>
        <v>4885</v>
      </c>
      <c r="F65" s="160"/>
      <c r="G65" s="160"/>
      <c r="H65" s="160">
        <f>'将来負担比率（分子）の構造'!K$42</f>
        <v>4234</v>
      </c>
      <c r="I65" s="160"/>
      <c r="J65" s="160"/>
      <c r="K65" s="160">
        <f>'将来負担比率（分子）の構造'!L$42</f>
        <v>3563</v>
      </c>
      <c r="L65" s="160"/>
      <c r="M65" s="160"/>
      <c r="N65" s="160">
        <f>'将来負担比率（分子）の構造'!M$42</f>
        <v>2857</v>
      </c>
      <c r="O65" s="160"/>
      <c r="P65" s="160"/>
    </row>
    <row r="66" spans="1:16">
      <c r="A66" s="160" t="s">
        <v>24</v>
      </c>
      <c r="B66" s="160">
        <f>'将来負担比率（分子）の構造'!I$41</f>
        <v>40557</v>
      </c>
      <c r="C66" s="160"/>
      <c r="D66" s="160"/>
      <c r="E66" s="160">
        <f>'将来負担比率（分子）の構造'!J$41</f>
        <v>39771</v>
      </c>
      <c r="F66" s="160"/>
      <c r="G66" s="160"/>
      <c r="H66" s="160">
        <f>'将来負担比率（分子）の構造'!K$41</f>
        <v>38524</v>
      </c>
      <c r="I66" s="160"/>
      <c r="J66" s="160"/>
      <c r="K66" s="160">
        <f>'将来負担比率（分子）の構造'!L$41</f>
        <v>37473</v>
      </c>
      <c r="L66" s="160"/>
      <c r="M66" s="160"/>
      <c r="N66" s="160">
        <f>'将来負担比率（分子）の構造'!M$41</f>
        <v>36295</v>
      </c>
      <c r="O66" s="160"/>
      <c r="P66" s="160"/>
    </row>
    <row r="67" spans="1:16">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324</v>
      </c>
      <c r="G67" s="160" t="e">
        <f>NA()</f>
        <v>#N/A</v>
      </c>
      <c r="H67" s="160" t="e">
        <f>NA()</f>
        <v>#N/A</v>
      </c>
      <c r="I67" s="160">
        <f>IF(ISNUMBER('将来負担比率（分子）の構造'!K$53), IF('将来負担比率（分子）の構造'!K$53 &lt; 0, 0, '将来負担比率（分子）の構造'!K$53), NA())</f>
        <v>396</v>
      </c>
      <c r="J67" s="160" t="e">
        <f>NA()</f>
        <v>#N/A</v>
      </c>
      <c r="K67" s="160" t="e">
        <f>NA()</f>
        <v>#N/A</v>
      </c>
      <c r="L67" s="160">
        <f>IF(ISNUMBER('将来負担比率（分子）の構造'!L$53), IF('将来負担比率（分子）の構造'!L$53 &lt; 0, 0, '将来負担比率（分子）の構造'!L$53), NA())</f>
        <v>1235</v>
      </c>
      <c r="M67" s="160" t="e">
        <f>NA()</f>
        <v>#N/A</v>
      </c>
      <c r="N67" s="160" t="e">
        <f>NA()</f>
        <v>#N/A</v>
      </c>
      <c r="O67" s="160">
        <f>IF(ISNUMBER('将来負担比率（分子）の構造'!M$53), IF('将来負担比率（分子）の構造'!M$53 &lt; 0, 0, '将来負担比率（分子）の構造'!M$53), NA())</f>
        <v>523</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3175</v>
      </c>
      <c r="C72" s="164">
        <f>基金残高に係る経年分析!G55</f>
        <v>3175</v>
      </c>
      <c r="D72" s="164">
        <f>基金残高に係る経年分析!H55</f>
        <v>2806</v>
      </c>
    </row>
    <row r="73" spans="1:16">
      <c r="A73" s="163" t="s">
        <v>71</v>
      </c>
      <c r="B73" s="164">
        <f>基金残高に係る経年分析!F56</f>
        <v>1557</v>
      </c>
      <c r="C73" s="164">
        <f>基金残高に係る経年分析!G56</f>
        <v>605</v>
      </c>
      <c r="D73" s="164">
        <f>基金残高に係る経年分析!H56</f>
        <v>792</v>
      </c>
    </row>
    <row r="74" spans="1:16">
      <c r="A74" s="163" t="s">
        <v>72</v>
      </c>
      <c r="B74" s="164">
        <f>基金残高に係る経年分析!F57</f>
        <v>4235</v>
      </c>
      <c r="C74" s="164">
        <f>基金残高に係る経年分析!G57</f>
        <v>3220</v>
      </c>
      <c r="D74" s="164">
        <f>基金残高に係る経年分析!H57</f>
        <v>2915</v>
      </c>
    </row>
  </sheetData>
  <sheetProtection algorithmName="SHA-512" hashValue="N+afcbHkm4hrJy++lRTgy9YSEg7W7JsTejFWSVhbfiwUetRX3CWC6N37aut02mV1nzAx49t+O0yj5HUX1QVbPg==" saltValue="hUYeRZclizfDTzvWTsdu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28" workbookViewId="0">
      <selection activeCell="AD11" sqref="AD11:AK11"/>
    </sheetView>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208</v>
      </c>
      <c r="DI1" s="774"/>
      <c r="DJ1" s="774"/>
      <c r="DK1" s="774"/>
      <c r="DL1" s="774"/>
      <c r="DM1" s="774"/>
      <c r="DN1" s="775"/>
      <c r="DO1" s="205"/>
      <c r="DP1" s="773" t="s">
        <v>209</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211</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212</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213</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214</v>
      </c>
      <c r="S4" s="716"/>
      <c r="T4" s="716"/>
      <c r="U4" s="716"/>
      <c r="V4" s="716"/>
      <c r="W4" s="716"/>
      <c r="X4" s="716"/>
      <c r="Y4" s="717"/>
      <c r="Z4" s="715" t="s">
        <v>215</v>
      </c>
      <c r="AA4" s="716"/>
      <c r="AB4" s="716"/>
      <c r="AC4" s="717"/>
      <c r="AD4" s="715" t="s">
        <v>216</v>
      </c>
      <c r="AE4" s="716"/>
      <c r="AF4" s="716"/>
      <c r="AG4" s="716"/>
      <c r="AH4" s="716"/>
      <c r="AI4" s="716"/>
      <c r="AJ4" s="716"/>
      <c r="AK4" s="717"/>
      <c r="AL4" s="715" t="s">
        <v>215</v>
      </c>
      <c r="AM4" s="716"/>
      <c r="AN4" s="716"/>
      <c r="AO4" s="717"/>
      <c r="AP4" s="776" t="s">
        <v>217</v>
      </c>
      <c r="AQ4" s="776"/>
      <c r="AR4" s="776"/>
      <c r="AS4" s="776"/>
      <c r="AT4" s="776"/>
      <c r="AU4" s="776"/>
      <c r="AV4" s="776"/>
      <c r="AW4" s="776"/>
      <c r="AX4" s="776"/>
      <c r="AY4" s="776"/>
      <c r="AZ4" s="776"/>
      <c r="BA4" s="776"/>
      <c r="BB4" s="776"/>
      <c r="BC4" s="776"/>
      <c r="BD4" s="776"/>
      <c r="BE4" s="776"/>
      <c r="BF4" s="776"/>
      <c r="BG4" s="776" t="s">
        <v>218</v>
      </c>
      <c r="BH4" s="776"/>
      <c r="BI4" s="776"/>
      <c r="BJ4" s="776"/>
      <c r="BK4" s="776"/>
      <c r="BL4" s="776"/>
      <c r="BM4" s="776"/>
      <c r="BN4" s="776"/>
      <c r="BO4" s="776" t="s">
        <v>215</v>
      </c>
      <c r="BP4" s="776"/>
      <c r="BQ4" s="776"/>
      <c r="BR4" s="776"/>
      <c r="BS4" s="776" t="s">
        <v>219</v>
      </c>
      <c r="BT4" s="776"/>
      <c r="BU4" s="776"/>
      <c r="BV4" s="776"/>
      <c r="BW4" s="776"/>
      <c r="BX4" s="776"/>
      <c r="BY4" s="776"/>
      <c r="BZ4" s="776"/>
      <c r="CA4" s="776"/>
      <c r="CB4" s="776"/>
      <c r="CD4" s="758" t="s">
        <v>220</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221</v>
      </c>
      <c r="C5" s="741"/>
      <c r="D5" s="741"/>
      <c r="E5" s="741"/>
      <c r="F5" s="741"/>
      <c r="G5" s="741"/>
      <c r="H5" s="741"/>
      <c r="I5" s="741"/>
      <c r="J5" s="741"/>
      <c r="K5" s="741"/>
      <c r="L5" s="741"/>
      <c r="M5" s="741"/>
      <c r="N5" s="741"/>
      <c r="O5" s="741"/>
      <c r="P5" s="741"/>
      <c r="Q5" s="742"/>
      <c r="R5" s="706">
        <v>17657662</v>
      </c>
      <c r="S5" s="707"/>
      <c r="T5" s="707"/>
      <c r="U5" s="707"/>
      <c r="V5" s="707"/>
      <c r="W5" s="707"/>
      <c r="X5" s="707"/>
      <c r="Y5" s="753"/>
      <c r="Z5" s="771">
        <v>47.8</v>
      </c>
      <c r="AA5" s="771"/>
      <c r="AB5" s="771"/>
      <c r="AC5" s="771"/>
      <c r="AD5" s="772">
        <v>16538213</v>
      </c>
      <c r="AE5" s="772"/>
      <c r="AF5" s="772"/>
      <c r="AG5" s="772"/>
      <c r="AH5" s="772"/>
      <c r="AI5" s="772"/>
      <c r="AJ5" s="772"/>
      <c r="AK5" s="772"/>
      <c r="AL5" s="754">
        <v>75.5</v>
      </c>
      <c r="AM5" s="723"/>
      <c r="AN5" s="723"/>
      <c r="AO5" s="755"/>
      <c r="AP5" s="740" t="s">
        <v>222</v>
      </c>
      <c r="AQ5" s="741"/>
      <c r="AR5" s="741"/>
      <c r="AS5" s="741"/>
      <c r="AT5" s="741"/>
      <c r="AU5" s="741"/>
      <c r="AV5" s="741"/>
      <c r="AW5" s="741"/>
      <c r="AX5" s="741"/>
      <c r="AY5" s="741"/>
      <c r="AZ5" s="741"/>
      <c r="BA5" s="741"/>
      <c r="BB5" s="741"/>
      <c r="BC5" s="741"/>
      <c r="BD5" s="741"/>
      <c r="BE5" s="741"/>
      <c r="BF5" s="742"/>
      <c r="BG5" s="641">
        <v>16538213</v>
      </c>
      <c r="BH5" s="644"/>
      <c r="BI5" s="644"/>
      <c r="BJ5" s="644"/>
      <c r="BK5" s="644"/>
      <c r="BL5" s="644"/>
      <c r="BM5" s="644"/>
      <c r="BN5" s="645"/>
      <c r="BO5" s="703">
        <v>93.7</v>
      </c>
      <c r="BP5" s="703"/>
      <c r="BQ5" s="703"/>
      <c r="BR5" s="703"/>
      <c r="BS5" s="704">
        <v>241225</v>
      </c>
      <c r="BT5" s="704"/>
      <c r="BU5" s="704"/>
      <c r="BV5" s="704"/>
      <c r="BW5" s="704"/>
      <c r="BX5" s="704"/>
      <c r="BY5" s="704"/>
      <c r="BZ5" s="704"/>
      <c r="CA5" s="704"/>
      <c r="CB5" s="745"/>
      <c r="CD5" s="758" t="s">
        <v>217</v>
      </c>
      <c r="CE5" s="759"/>
      <c r="CF5" s="759"/>
      <c r="CG5" s="759"/>
      <c r="CH5" s="759"/>
      <c r="CI5" s="759"/>
      <c r="CJ5" s="759"/>
      <c r="CK5" s="759"/>
      <c r="CL5" s="759"/>
      <c r="CM5" s="759"/>
      <c r="CN5" s="759"/>
      <c r="CO5" s="759"/>
      <c r="CP5" s="759"/>
      <c r="CQ5" s="760"/>
      <c r="CR5" s="758" t="s">
        <v>223</v>
      </c>
      <c r="CS5" s="759"/>
      <c r="CT5" s="759"/>
      <c r="CU5" s="759"/>
      <c r="CV5" s="759"/>
      <c r="CW5" s="759"/>
      <c r="CX5" s="759"/>
      <c r="CY5" s="760"/>
      <c r="CZ5" s="758" t="s">
        <v>215</v>
      </c>
      <c r="DA5" s="759"/>
      <c r="DB5" s="759"/>
      <c r="DC5" s="760"/>
      <c r="DD5" s="758" t="s">
        <v>224</v>
      </c>
      <c r="DE5" s="759"/>
      <c r="DF5" s="759"/>
      <c r="DG5" s="759"/>
      <c r="DH5" s="759"/>
      <c r="DI5" s="759"/>
      <c r="DJ5" s="759"/>
      <c r="DK5" s="759"/>
      <c r="DL5" s="759"/>
      <c r="DM5" s="759"/>
      <c r="DN5" s="759"/>
      <c r="DO5" s="759"/>
      <c r="DP5" s="760"/>
      <c r="DQ5" s="758" t="s">
        <v>225</v>
      </c>
      <c r="DR5" s="759"/>
      <c r="DS5" s="759"/>
      <c r="DT5" s="759"/>
      <c r="DU5" s="759"/>
      <c r="DV5" s="759"/>
      <c r="DW5" s="759"/>
      <c r="DX5" s="759"/>
      <c r="DY5" s="759"/>
      <c r="DZ5" s="759"/>
      <c r="EA5" s="759"/>
      <c r="EB5" s="759"/>
      <c r="EC5" s="760"/>
    </row>
    <row r="6" spans="2:143" ht="11.25" customHeight="1">
      <c r="B6" s="638" t="s">
        <v>226</v>
      </c>
      <c r="C6" s="639"/>
      <c r="D6" s="639"/>
      <c r="E6" s="639"/>
      <c r="F6" s="639"/>
      <c r="G6" s="639"/>
      <c r="H6" s="639"/>
      <c r="I6" s="639"/>
      <c r="J6" s="639"/>
      <c r="K6" s="639"/>
      <c r="L6" s="639"/>
      <c r="M6" s="639"/>
      <c r="N6" s="639"/>
      <c r="O6" s="639"/>
      <c r="P6" s="639"/>
      <c r="Q6" s="640"/>
      <c r="R6" s="641">
        <v>315762</v>
      </c>
      <c r="S6" s="644"/>
      <c r="T6" s="644"/>
      <c r="U6" s="644"/>
      <c r="V6" s="644"/>
      <c r="W6" s="644"/>
      <c r="X6" s="644"/>
      <c r="Y6" s="645"/>
      <c r="Z6" s="703">
        <v>0.9</v>
      </c>
      <c r="AA6" s="703"/>
      <c r="AB6" s="703"/>
      <c r="AC6" s="703"/>
      <c r="AD6" s="704">
        <v>315762</v>
      </c>
      <c r="AE6" s="704"/>
      <c r="AF6" s="704"/>
      <c r="AG6" s="704"/>
      <c r="AH6" s="704"/>
      <c r="AI6" s="704"/>
      <c r="AJ6" s="704"/>
      <c r="AK6" s="704"/>
      <c r="AL6" s="646">
        <v>1.4</v>
      </c>
      <c r="AM6" s="647"/>
      <c r="AN6" s="647"/>
      <c r="AO6" s="705"/>
      <c r="AP6" s="638" t="s">
        <v>227</v>
      </c>
      <c r="AQ6" s="639"/>
      <c r="AR6" s="639"/>
      <c r="AS6" s="639"/>
      <c r="AT6" s="639"/>
      <c r="AU6" s="639"/>
      <c r="AV6" s="639"/>
      <c r="AW6" s="639"/>
      <c r="AX6" s="639"/>
      <c r="AY6" s="639"/>
      <c r="AZ6" s="639"/>
      <c r="BA6" s="639"/>
      <c r="BB6" s="639"/>
      <c r="BC6" s="639"/>
      <c r="BD6" s="639"/>
      <c r="BE6" s="639"/>
      <c r="BF6" s="640"/>
      <c r="BG6" s="641">
        <v>16538213</v>
      </c>
      <c r="BH6" s="644"/>
      <c r="BI6" s="644"/>
      <c r="BJ6" s="644"/>
      <c r="BK6" s="644"/>
      <c r="BL6" s="644"/>
      <c r="BM6" s="644"/>
      <c r="BN6" s="645"/>
      <c r="BO6" s="703">
        <v>93.7</v>
      </c>
      <c r="BP6" s="703"/>
      <c r="BQ6" s="703"/>
      <c r="BR6" s="703"/>
      <c r="BS6" s="704">
        <v>241225</v>
      </c>
      <c r="BT6" s="704"/>
      <c r="BU6" s="704"/>
      <c r="BV6" s="704"/>
      <c r="BW6" s="704"/>
      <c r="BX6" s="704"/>
      <c r="BY6" s="704"/>
      <c r="BZ6" s="704"/>
      <c r="CA6" s="704"/>
      <c r="CB6" s="745"/>
      <c r="CD6" s="712" t="s">
        <v>228</v>
      </c>
      <c r="CE6" s="713"/>
      <c r="CF6" s="713"/>
      <c r="CG6" s="713"/>
      <c r="CH6" s="713"/>
      <c r="CI6" s="713"/>
      <c r="CJ6" s="713"/>
      <c r="CK6" s="713"/>
      <c r="CL6" s="713"/>
      <c r="CM6" s="713"/>
      <c r="CN6" s="713"/>
      <c r="CO6" s="713"/>
      <c r="CP6" s="713"/>
      <c r="CQ6" s="714"/>
      <c r="CR6" s="641">
        <v>332039</v>
      </c>
      <c r="CS6" s="644"/>
      <c r="CT6" s="644"/>
      <c r="CU6" s="644"/>
      <c r="CV6" s="644"/>
      <c r="CW6" s="644"/>
      <c r="CX6" s="644"/>
      <c r="CY6" s="645"/>
      <c r="CZ6" s="754">
        <v>0.9</v>
      </c>
      <c r="DA6" s="723"/>
      <c r="DB6" s="723"/>
      <c r="DC6" s="757"/>
      <c r="DD6" s="649" t="s">
        <v>122</v>
      </c>
      <c r="DE6" s="644"/>
      <c r="DF6" s="644"/>
      <c r="DG6" s="644"/>
      <c r="DH6" s="644"/>
      <c r="DI6" s="644"/>
      <c r="DJ6" s="644"/>
      <c r="DK6" s="644"/>
      <c r="DL6" s="644"/>
      <c r="DM6" s="644"/>
      <c r="DN6" s="644"/>
      <c r="DO6" s="644"/>
      <c r="DP6" s="645"/>
      <c r="DQ6" s="649">
        <v>332039</v>
      </c>
      <c r="DR6" s="644"/>
      <c r="DS6" s="644"/>
      <c r="DT6" s="644"/>
      <c r="DU6" s="644"/>
      <c r="DV6" s="644"/>
      <c r="DW6" s="644"/>
      <c r="DX6" s="644"/>
      <c r="DY6" s="644"/>
      <c r="DZ6" s="644"/>
      <c r="EA6" s="644"/>
      <c r="EB6" s="644"/>
      <c r="EC6" s="684"/>
    </row>
    <row r="7" spans="2:143" ht="11.25" customHeight="1">
      <c r="B7" s="638" t="s">
        <v>229</v>
      </c>
      <c r="C7" s="639"/>
      <c r="D7" s="639"/>
      <c r="E7" s="639"/>
      <c r="F7" s="639"/>
      <c r="G7" s="639"/>
      <c r="H7" s="639"/>
      <c r="I7" s="639"/>
      <c r="J7" s="639"/>
      <c r="K7" s="639"/>
      <c r="L7" s="639"/>
      <c r="M7" s="639"/>
      <c r="N7" s="639"/>
      <c r="O7" s="639"/>
      <c r="P7" s="639"/>
      <c r="Q7" s="640"/>
      <c r="R7" s="641">
        <v>41584</v>
      </c>
      <c r="S7" s="644"/>
      <c r="T7" s="644"/>
      <c r="U7" s="644"/>
      <c r="V7" s="644"/>
      <c r="W7" s="644"/>
      <c r="X7" s="644"/>
      <c r="Y7" s="645"/>
      <c r="Z7" s="703">
        <v>0.1</v>
      </c>
      <c r="AA7" s="703"/>
      <c r="AB7" s="703"/>
      <c r="AC7" s="703"/>
      <c r="AD7" s="704">
        <v>41584</v>
      </c>
      <c r="AE7" s="704"/>
      <c r="AF7" s="704"/>
      <c r="AG7" s="704"/>
      <c r="AH7" s="704"/>
      <c r="AI7" s="704"/>
      <c r="AJ7" s="704"/>
      <c r="AK7" s="704"/>
      <c r="AL7" s="646">
        <v>0.2</v>
      </c>
      <c r="AM7" s="647"/>
      <c r="AN7" s="647"/>
      <c r="AO7" s="705"/>
      <c r="AP7" s="638" t="s">
        <v>230</v>
      </c>
      <c r="AQ7" s="639"/>
      <c r="AR7" s="639"/>
      <c r="AS7" s="639"/>
      <c r="AT7" s="639"/>
      <c r="AU7" s="639"/>
      <c r="AV7" s="639"/>
      <c r="AW7" s="639"/>
      <c r="AX7" s="639"/>
      <c r="AY7" s="639"/>
      <c r="AZ7" s="639"/>
      <c r="BA7" s="639"/>
      <c r="BB7" s="639"/>
      <c r="BC7" s="639"/>
      <c r="BD7" s="639"/>
      <c r="BE7" s="639"/>
      <c r="BF7" s="640"/>
      <c r="BG7" s="641">
        <v>8592298</v>
      </c>
      <c r="BH7" s="644"/>
      <c r="BI7" s="644"/>
      <c r="BJ7" s="644"/>
      <c r="BK7" s="644"/>
      <c r="BL7" s="644"/>
      <c r="BM7" s="644"/>
      <c r="BN7" s="645"/>
      <c r="BO7" s="703">
        <v>48.7</v>
      </c>
      <c r="BP7" s="703"/>
      <c r="BQ7" s="703"/>
      <c r="BR7" s="703"/>
      <c r="BS7" s="704">
        <v>241225</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1">
        <v>4344735</v>
      </c>
      <c r="CS7" s="644"/>
      <c r="CT7" s="644"/>
      <c r="CU7" s="644"/>
      <c r="CV7" s="644"/>
      <c r="CW7" s="644"/>
      <c r="CX7" s="644"/>
      <c r="CY7" s="645"/>
      <c r="CZ7" s="703">
        <v>11.9</v>
      </c>
      <c r="DA7" s="703"/>
      <c r="DB7" s="703"/>
      <c r="DC7" s="703"/>
      <c r="DD7" s="649">
        <v>176565</v>
      </c>
      <c r="DE7" s="644"/>
      <c r="DF7" s="644"/>
      <c r="DG7" s="644"/>
      <c r="DH7" s="644"/>
      <c r="DI7" s="644"/>
      <c r="DJ7" s="644"/>
      <c r="DK7" s="644"/>
      <c r="DL7" s="644"/>
      <c r="DM7" s="644"/>
      <c r="DN7" s="644"/>
      <c r="DO7" s="644"/>
      <c r="DP7" s="645"/>
      <c r="DQ7" s="649">
        <v>3578356</v>
      </c>
      <c r="DR7" s="644"/>
      <c r="DS7" s="644"/>
      <c r="DT7" s="644"/>
      <c r="DU7" s="644"/>
      <c r="DV7" s="644"/>
      <c r="DW7" s="644"/>
      <c r="DX7" s="644"/>
      <c r="DY7" s="644"/>
      <c r="DZ7" s="644"/>
      <c r="EA7" s="644"/>
      <c r="EB7" s="644"/>
      <c r="EC7" s="684"/>
    </row>
    <row r="8" spans="2:143" ht="11.25" customHeight="1">
      <c r="B8" s="638" t="s">
        <v>232</v>
      </c>
      <c r="C8" s="639"/>
      <c r="D8" s="639"/>
      <c r="E8" s="639"/>
      <c r="F8" s="639"/>
      <c r="G8" s="639"/>
      <c r="H8" s="639"/>
      <c r="I8" s="639"/>
      <c r="J8" s="639"/>
      <c r="K8" s="639"/>
      <c r="L8" s="639"/>
      <c r="M8" s="639"/>
      <c r="N8" s="639"/>
      <c r="O8" s="639"/>
      <c r="P8" s="639"/>
      <c r="Q8" s="640"/>
      <c r="R8" s="641">
        <v>149516</v>
      </c>
      <c r="S8" s="644"/>
      <c r="T8" s="644"/>
      <c r="U8" s="644"/>
      <c r="V8" s="644"/>
      <c r="W8" s="644"/>
      <c r="X8" s="644"/>
      <c r="Y8" s="645"/>
      <c r="Z8" s="703">
        <v>0.4</v>
      </c>
      <c r="AA8" s="703"/>
      <c r="AB8" s="703"/>
      <c r="AC8" s="703"/>
      <c r="AD8" s="704">
        <v>149516</v>
      </c>
      <c r="AE8" s="704"/>
      <c r="AF8" s="704"/>
      <c r="AG8" s="704"/>
      <c r="AH8" s="704"/>
      <c r="AI8" s="704"/>
      <c r="AJ8" s="704"/>
      <c r="AK8" s="704"/>
      <c r="AL8" s="646">
        <v>0.7</v>
      </c>
      <c r="AM8" s="647"/>
      <c r="AN8" s="647"/>
      <c r="AO8" s="705"/>
      <c r="AP8" s="638" t="s">
        <v>233</v>
      </c>
      <c r="AQ8" s="639"/>
      <c r="AR8" s="639"/>
      <c r="AS8" s="639"/>
      <c r="AT8" s="639"/>
      <c r="AU8" s="639"/>
      <c r="AV8" s="639"/>
      <c r="AW8" s="639"/>
      <c r="AX8" s="639"/>
      <c r="AY8" s="639"/>
      <c r="AZ8" s="639"/>
      <c r="BA8" s="639"/>
      <c r="BB8" s="639"/>
      <c r="BC8" s="639"/>
      <c r="BD8" s="639"/>
      <c r="BE8" s="639"/>
      <c r="BF8" s="640"/>
      <c r="BG8" s="641">
        <v>198758</v>
      </c>
      <c r="BH8" s="644"/>
      <c r="BI8" s="644"/>
      <c r="BJ8" s="644"/>
      <c r="BK8" s="644"/>
      <c r="BL8" s="644"/>
      <c r="BM8" s="644"/>
      <c r="BN8" s="645"/>
      <c r="BO8" s="703">
        <v>1.1000000000000001</v>
      </c>
      <c r="BP8" s="703"/>
      <c r="BQ8" s="703"/>
      <c r="BR8" s="703"/>
      <c r="BS8" s="649" t="s">
        <v>122</v>
      </c>
      <c r="BT8" s="644"/>
      <c r="BU8" s="644"/>
      <c r="BV8" s="644"/>
      <c r="BW8" s="644"/>
      <c r="BX8" s="644"/>
      <c r="BY8" s="644"/>
      <c r="BZ8" s="644"/>
      <c r="CA8" s="644"/>
      <c r="CB8" s="684"/>
      <c r="CD8" s="685" t="s">
        <v>234</v>
      </c>
      <c r="CE8" s="682"/>
      <c r="CF8" s="682"/>
      <c r="CG8" s="682"/>
      <c r="CH8" s="682"/>
      <c r="CI8" s="682"/>
      <c r="CJ8" s="682"/>
      <c r="CK8" s="682"/>
      <c r="CL8" s="682"/>
      <c r="CM8" s="682"/>
      <c r="CN8" s="682"/>
      <c r="CO8" s="682"/>
      <c r="CP8" s="682"/>
      <c r="CQ8" s="683"/>
      <c r="CR8" s="641">
        <v>12119940</v>
      </c>
      <c r="CS8" s="644"/>
      <c r="CT8" s="644"/>
      <c r="CU8" s="644"/>
      <c r="CV8" s="644"/>
      <c r="CW8" s="644"/>
      <c r="CX8" s="644"/>
      <c r="CY8" s="645"/>
      <c r="CZ8" s="703">
        <v>33.299999999999997</v>
      </c>
      <c r="DA8" s="703"/>
      <c r="DB8" s="703"/>
      <c r="DC8" s="703"/>
      <c r="DD8" s="649">
        <v>138027</v>
      </c>
      <c r="DE8" s="644"/>
      <c r="DF8" s="644"/>
      <c r="DG8" s="644"/>
      <c r="DH8" s="644"/>
      <c r="DI8" s="644"/>
      <c r="DJ8" s="644"/>
      <c r="DK8" s="644"/>
      <c r="DL8" s="644"/>
      <c r="DM8" s="644"/>
      <c r="DN8" s="644"/>
      <c r="DO8" s="644"/>
      <c r="DP8" s="645"/>
      <c r="DQ8" s="649">
        <v>5889213</v>
      </c>
      <c r="DR8" s="644"/>
      <c r="DS8" s="644"/>
      <c r="DT8" s="644"/>
      <c r="DU8" s="644"/>
      <c r="DV8" s="644"/>
      <c r="DW8" s="644"/>
      <c r="DX8" s="644"/>
      <c r="DY8" s="644"/>
      <c r="DZ8" s="644"/>
      <c r="EA8" s="644"/>
      <c r="EB8" s="644"/>
      <c r="EC8" s="684"/>
    </row>
    <row r="9" spans="2:143" ht="11.25" customHeight="1">
      <c r="B9" s="638" t="s">
        <v>235</v>
      </c>
      <c r="C9" s="639"/>
      <c r="D9" s="639"/>
      <c r="E9" s="639"/>
      <c r="F9" s="639"/>
      <c r="G9" s="639"/>
      <c r="H9" s="639"/>
      <c r="I9" s="639"/>
      <c r="J9" s="639"/>
      <c r="K9" s="639"/>
      <c r="L9" s="639"/>
      <c r="M9" s="639"/>
      <c r="N9" s="639"/>
      <c r="O9" s="639"/>
      <c r="P9" s="639"/>
      <c r="Q9" s="640"/>
      <c r="R9" s="641">
        <v>150771</v>
      </c>
      <c r="S9" s="644"/>
      <c r="T9" s="644"/>
      <c r="U9" s="644"/>
      <c r="V9" s="644"/>
      <c r="W9" s="644"/>
      <c r="X9" s="644"/>
      <c r="Y9" s="645"/>
      <c r="Z9" s="703">
        <v>0.4</v>
      </c>
      <c r="AA9" s="703"/>
      <c r="AB9" s="703"/>
      <c r="AC9" s="703"/>
      <c r="AD9" s="704">
        <v>150771</v>
      </c>
      <c r="AE9" s="704"/>
      <c r="AF9" s="704"/>
      <c r="AG9" s="704"/>
      <c r="AH9" s="704"/>
      <c r="AI9" s="704"/>
      <c r="AJ9" s="704"/>
      <c r="AK9" s="704"/>
      <c r="AL9" s="646">
        <v>0.7</v>
      </c>
      <c r="AM9" s="647"/>
      <c r="AN9" s="647"/>
      <c r="AO9" s="705"/>
      <c r="AP9" s="638" t="s">
        <v>236</v>
      </c>
      <c r="AQ9" s="639"/>
      <c r="AR9" s="639"/>
      <c r="AS9" s="639"/>
      <c r="AT9" s="639"/>
      <c r="AU9" s="639"/>
      <c r="AV9" s="639"/>
      <c r="AW9" s="639"/>
      <c r="AX9" s="639"/>
      <c r="AY9" s="639"/>
      <c r="AZ9" s="639"/>
      <c r="BA9" s="639"/>
      <c r="BB9" s="639"/>
      <c r="BC9" s="639"/>
      <c r="BD9" s="639"/>
      <c r="BE9" s="639"/>
      <c r="BF9" s="640"/>
      <c r="BG9" s="641">
        <v>7092107</v>
      </c>
      <c r="BH9" s="644"/>
      <c r="BI9" s="644"/>
      <c r="BJ9" s="644"/>
      <c r="BK9" s="644"/>
      <c r="BL9" s="644"/>
      <c r="BM9" s="644"/>
      <c r="BN9" s="645"/>
      <c r="BO9" s="703">
        <v>40.200000000000003</v>
      </c>
      <c r="BP9" s="703"/>
      <c r="BQ9" s="703"/>
      <c r="BR9" s="703"/>
      <c r="BS9" s="649" t="s">
        <v>130</v>
      </c>
      <c r="BT9" s="644"/>
      <c r="BU9" s="644"/>
      <c r="BV9" s="644"/>
      <c r="BW9" s="644"/>
      <c r="BX9" s="644"/>
      <c r="BY9" s="644"/>
      <c r="BZ9" s="644"/>
      <c r="CA9" s="644"/>
      <c r="CB9" s="684"/>
      <c r="CD9" s="685" t="s">
        <v>237</v>
      </c>
      <c r="CE9" s="682"/>
      <c r="CF9" s="682"/>
      <c r="CG9" s="682"/>
      <c r="CH9" s="682"/>
      <c r="CI9" s="682"/>
      <c r="CJ9" s="682"/>
      <c r="CK9" s="682"/>
      <c r="CL9" s="682"/>
      <c r="CM9" s="682"/>
      <c r="CN9" s="682"/>
      <c r="CO9" s="682"/>
      <c r="CP9" s="682"/>
      <c r="CQ9" s="683"/>
      <c r="CR9" s="641">
        <v>4350930</v>
      </c>
      <c r="CS9" s="644"/>
      <c r="CT9" s="644"/>
      <c r="CU9" s="644"/>
      <c r="CV9" s="644"/>
      <c r="CW9" s="644"/>
      <c r="CX9" s="644"/>
      <c r="CY9" s="645"/>
      <c r="CZ9" s="703">
        <v>11.9</v>
      </c>
      <c r="DA9" s="703"/>
      <c r="DB9" s="703"/>
      <c r="DC9" s="703"/>
      <c r="DD9" s="649">
        <v>80253</v>
      </c>
      <c r="DE9" s="644"/>
      <c r="DF9" s="644"/>
      <c r="DG9" s="644"/>
      <c r="DH9" s="644"/>
      <c r="DI9" s="644"/>
      <c r="DJ9" s="644"/>
      <c r="DK9" s="644"/>
      <c r="DL9" s="644"/>
      <c r="DM9" s="644"/>
      <c r="DN9" s="644"/>
      <c r="DO9" s="644"/>
      <c r="DP9" s="645"/>
      <c r="DQ9" s="649">
        <v>3872711</v>
      </c>
      <c r="DR9" s="644"/>
      <c r="DS9" s="644"/>
      <c r="DT9" s="644"/>
      <c r="DU9" s="644"/>
      <c r="DV9" s="644"/>
      <c r="DW9" s="644"/>
      <c r="DX9" s="644"/>
      <c r="DY9" s="644"/>
      <c r="DZ9" s="644"/>
      <c r="EA9" s="644"/>
      <c r="EB9" s="644"/>
      <c r="EC9" s="684"/>
    </row>
    <row r="10" spans="2:143" ht="11.25" customHeight="1">
      <c r="B10" s="638" t="s">
        <v>238</v>
      </c>
      <c r="C10" s="639"/>
      <c r="D10" s="639"/>
      <c r="E10" s="639"/>
      <c r="F10" s="639"/>
      <c r="G10" s="639"/>
      <c r="H10" s="639"/>
      <c r="I10" s="639"/>
      <c r="J10" s="639"/>
      <c r="K10" s="639"/>
      <c r="L10" s="639"/>
      <c r="M10" s="639"/>
      <c r="N10" s="639"/>
      <c r="O10" s="639"/>
      <c r="P10" s="639"/>
      <c r="Q10" s="640"/>
      <c r="R10" s="641" t="s">
        <v>239</v>
      </c>
      <c r="S10" s="644"/>
      <c r="T10" s="644"/>
      <c r="U10" s="644"/>
      <c r="V10" s="644"/>
      <c r="W10" s="644"/>
      <c r="X10" s="644"/>
      <c r="Y10" s="645"/>
      <c r="Z10" s="703" t="s">
        <v>122</v>
      </c>
      <c r="AA10" s="703"/>
      <c r="AB10" s="703"/>
      <c r="AC10" s="703"/>
      <c r="AD10" s="704" t="s">
        <v>122</v>
      </c>
      <c r="AE10" s="704"/>
      <c r="AF10" s="704"/>
      <c r="AG10" s="704"/>
      <c r="AH10" s="704"/>
      <c r="AI10" s="704"/>
      <c r="AJ10" s="704"/>
      <c r="AK10" s="704"/>
      <c r="AL10" s="646" t="s">
        <v>239</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330017</v>
      </c>
      <c r="BH10" s="644"/>
      <c r="BI10" s="644"/>
      <c r="BJ10" s="644"/>
      <c r="BK10" s="644"/>
      <c r="BL10" s="644"/>
      <c r="BM10" s="644"/>
      <c r="BN10" s="645"/>
      <c r="BO10" s="703">
        <v>1.9</v>
      </c>
      <c r="BP10" s="703"/>
      <c r="BQ10" s="703"/>
      <c r="BR10" s="703"/>
      <c r="BS10" s="649">
        <v>54933</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v>13416</v>
      </c>
      <c r="CS10" s="644"/>
      <c r="CT10" s="644"/>
      <c r="CU10" s="644"/>
      <c r="CV10" s="644"/>
      <c r="CW10" s="644"/>
      <c r="CX10" s="644"/>
      <c r="CY10" s="645"/>
      <c r="CZ10" s="703">
        <v>0</v>
      </c>
      <c r="DA10" s="703"/>
      <c r="DB10" s="703"/>
      <c r="DC10" s="703"/>
      <c r="DD10" s="649" t="s">
        <v>122</v>
      </c>
      <c r="DE10" s="644"/>
      <c r="DF10" s="644"/>
      <c r="DG10" s="644"/>
      <c r="DH10" s="644"/>
      <c r="DI10" s="644"/>
      <c r="DJ10" s="644"/>
      <c r="DK10" s="644"/>
      <c r="DL10" s="644"/>
      <c r="DM10" s="644"/>
      <c r="DN10" s="644"/>
      <c r="DO10" s="644"/>
      <c r="DP10" s="645"/>
      <c r="DQ10" s="649">
        <v>13416</v>
      </c>
      <c r="DR10" s="644"/>
      <c r="DS10" s="644"/>
      <c r="DT10" s="644"/>
      <c r="DU10" s="644"/>
      <c r="DV10" s="644"/>
      <c r="DW10" s="644"/>
      <c r="DX10" s="644"/>
      <c r="DY10" s="644"/>
      <c r="DZ10" s="644"/>
      <c r="EA10" s="644"/>
      <c r="EB10" s="644"/>
      <c r="EC10" s="684"/>
    </row>
    <row r="11" spans="2:143" ht="11.25" customHeight="1">
      <c r="B11" s="638" t="s">
        <v>242</v>
      </c>
      <c r="C11" s="639"/>
      <c r="D11" s="639"/>
      <c r="E11" s="639"/>
      <c r="F11" s="639"/>
      <c r="G11" s="639"/>
      <c r="H11" s="639"/>
      <c r="I11" s="639"/>
      <c r="J11" s="639"/>
      <c r="K11" s="639"/>
      <c r="L11" s="639"/>
      <c r="M11" s="639"/>
      <c r="N11" s="639"/>
      <c r="O11" s="639"/>
      <c r="P11" s="639"/>
      <c r="Q11" s="640"/>
      <c r="R11" s="641" t="s">
        <v>239</v>
      </c>
      <c r="S11" s="644"/>
      <c r="T11" s="644"/>
      <c r="U11" s="644"/>
      <c r="V11" s="644"/>
      <c r="W11" s="644"/>
      <c r="X11" s="644"/>
      <c r="Y11" s="645"/>
      <c r="Z11" s="703" t="s">
        <v>130</v>
      </c>
      <c r="AA11" s="703"/>
      <c r="AB11" s="703"/>
      <c r="AC11" s="703"/>
      <c r="AD11" s="704" t="s">
        <v>130</v>
      </c>
      <c r="AE11" s="704"/>
      <c r="AF11" s="704"/>
      <c r="AG11" s="704"/>
      <c r="AH11" s="704"/>
      <c r="AI11" s="704"/>
      <c r="AJ11" s="704"/>
      <c r="AK11" s="704"/>
      <c r="AL11" s="646" t="s">
        <v>239</v>
      </c>
      <c r="AM11" s="647"/>
      <c r="AN11" s="647"/>
      <c r="AO11" s="705"/>
      <c r="AP11" s="638" t="s">
        <v>243</v>
      </c>
      <c r="AQ11" s="639"/>
      <c r="AR11" s="639"/>
      <c r="AS11" s="639"/>
      <c r="AT11" s="639"/>
      <c r="AU11" s="639"/>
      <c r="AV11" s="639"/>
      <c r="AW11" s="639"/>
      <c r="AX11" s="639"/>
      <c r="AY11" s="639"/>
      <c r="AZ11" s="639"/>
      <c r="BA11" s="639"/>
      <c r="BB11" s="639"/>
      <c r="BC11" s="639"/>
      <c r="BD11" s="639"/>
      <c r="BE11" s="639"/>
      <c r="BF11" s="640"/>
      <c r="BG11" s="641">
        <v>971416</v>
      </c>
      <c r="BH11" s="644"/>
      <c r="BI11" s="644"/>
      <c r="BJ11" s="644"/>
      <c r="BK11" s="644"/>
      <c r="BL11" s="644"/>
      <c r="BM11" s="644"/>
      <c r="BN11" s="645"/>
      <c r="BO11" s="703">
        <v>5.5</v>
      </c>
      <c r="BP11" s="703"/>
      <c r="BQ11" s="703"/>
      <c r="BR11" s="703"/>
      <c r="BS11" s="649">
        <v>186292</v>
      </c>
      <c r="BT11" s="644"/>
      <c r="BU11" s="644"/>
      <c r="BV11" s="644"/>
      <c r="BW11" s="644"/>
      <c r="BX11" s="644"/>
      <c r="BY11" s="644"/>
      <c r="BZ11" s="644"/>
      <c r="CA11" s="644"/>
      <c r="CB11" s="684"/>
      <c r="CD11" s="685" t="s">
        <v>244</v>
      </c>
      <c r="CE11" s="682"/>
      <c r="CF11" s="682"/>
      <c r="CG11" s="682"/>
      <c r="CH11" s="682"/>
      <c r="CI11" s="682"/>
      <c r="CJ11" s="682"/>
      <c r="CK11" s="682"/>
      <c r="CL11" s="682"/>
      <c r="CM11" s="682"/>
      <c r="CN11" s="682"/>
      <c r="CO11" s="682"/>
      <c r="CP11" s="682"/>
      <c r="CQ11" s="683"/>
      <c r="CR11" s="641">
        <v>703053</v>
      </c>
      <c r="CS11" s="644"/>
      <c r="CT11" s="644"/>
      <c r="CU11" s="644"/>
      <c r="CV11" s="644"/>
      <c r="CW11" s="644"/>
      <c r="CX11" s="644"/>
      <c r="CY11" s="645"/>
      <c r="CZ11" s="703">
        <v>1.9</v>
      </c>
      <c r="DA11" s="703"/>
      <c r="DB11" s="703"/>
      <c r="DC11" s="703"/>
      <c r="DD11" s="649">
        <v>137782</v>
      </c>
      <c r="DE11" s="644"/>
      <c r="DF11" s="644"/>
      <c r="DG11" s="644"/>
      <c r="DH11" s="644"/>
      <c r="DI11" s="644"/>
      <c r="DJ11" s="644"/>
      <c r="DK11" s="644"/>
      <c r="DL11" s="644"/>
      <c r="DM11" s="644"/>
      <c r="DN11" s="644"/>
      <c r="DO11" s="644"/>
      <c r="DP11" s="645"/>
      <c r="DQ11" s="649">
        <v>425572</v>
      </c>
      <c r="DR11" s="644"/>
      <c r="DS11" s="644"/>
      <c r="DT11" s="644"/>
      <c r="DU11" s="644"/>
      <c r="DV11" s="644"/>
      <c r="DW11" s="644"/>
      <c r="DX11" s="644"/>
      <c r="DY11" s="644"/>
      <c r="DZ11" s="644"/>
      <c r="EA11" s="644"/>
      <c r="EB11" s="644"/>
      <c r="EC11" s="684"/>
    </row>
    <row r="12" spans="2:143" ht="11.25" customHeight="1">
      <c r="B12" s="638" t="s">
        <v>245</v>
      </c>
      <c r="C12" s="639"/>
      <c r="D12" s="639"/>
      <c r="E12" s="639"/>
      <c r="F12" s="639"/>
      <c r="G12" s="639"/>
      <c r="H12" s="639"/>
      <c r="I12" s="639"/>
      <c r="J12" s="639"/>
      <c r="K12" s="639"/>
      <c r="L12" s="639"/>
      <c r="M12" s="639"/>
      <c r="N12" s="639"/>
      <c r="O12" s="639"/>
      <c r="P12" s="639"/>
      <c r="Q12" s="640"/>
      <c r="R12" s="641">
        <v>1797121</v>
      </c>
      <c r="S12" s="644"/>
      <c r="T12" s="644"/>
      <c r="U12" s="644"/>
      <c r="V12" s="644"/>
      <c r="W12" s="644"/>
      <c r="X12" s="644"/>
      <c r="Y12" s="645"/>
      <c r="Z12" s="703">
        <v>4.9000000000000004</v>
      </c>
      <c r="AA12" s="703"/>
      <c r="AB12" s="703"/>
      <c r="AC12" s="703"/>
      <c r="AD12" s="704">
        <v>1797121</v>
      </c>
      <c r="AE12" s="704"/>
      <c r="AF12" s="704"/>
      <c r="AG12" s="704"/>
      <c r="AH12" s="704"/>
      <c r="AI12" s="704"/>
      <c r="AJ12" s="704"/>
      <c r="AK12" s="704"/>
      <c r="AL12" s="646">
        <v>8.1999999999999993</v>
      </c>
      <c r="AM12" s="647"/>
      <c r="AN12" s="647"/>
      <c r="AO12" s="705"/>
      <c r="AP12" s="638" t="s">
        <v>246</v>
      </c>
      <c r="AQ12" s="639"/>
      <c r="AR12" s="639"/>
      <c r="AS12" s="639"/>
      <c r="AT12" s="639"/>
      <c r="AU12" s="639"/>
      <c r="AV12" s="639"/>
      <c r="AW12" s="639"/>
      <c r="AX12" s="639"/>
      <c r="AY12" s="639"/>
      <c r="AZ12" s="639"/>
      <c r="BA12" s="639"/>
      <c r="BB12" s="639"/>
      <c r="BC12" s="639"/>
      <c r="BD12" s="639"/>
      <c r="BE12" s="639"/>
      <c r="BF12" s="640"/>
      <c r="BG12" s="641">
        <v>7276176</v>
      </c>
      <c r="BH12" s="644"/>
      <c r="BI12" s="644"/>
      <c r="BJ12" s="644"/>
      <c r="BK12" s="644"/>
      <c r="BL12" s="644"/>
      <c r="BM12" s="644"/>
      <c r="BN12" s="645"/>
      <c r="BO12" s="703">
        <v>41.2</v>
      </c>
      <c r="BP12" s="703"/>
      <c r="BQ12" s="703"/>
      <c r="BR12" s="703"/>
      <c r="BS12" s="649" t="s">
        <v>239</v>
      </c>
      <c r="BT12" s="644"/>
      <c r="BU12" s="644"/>
      <c r="BV12" s="644"/>
      <c r="BW12" s="644"/>
      <c r="BX12" s="644"/>
      <c r="BY12" s="644"/>
      <c r="BZ12" s="644"/>
      <c r="CA12" s="644"/>
      <c r="CB12" s="684"/>
      <c r="CD12" s="685" t="s">
        <v>247</v>
      </c>
      <c r="CE12" s="682"/>
      <c r="CF12" s="682"/>
      <c r="CG12" s="682"/>
      <c r="CH12" s="682"/>
      <c r="CI12" s="682"/>
      <c r="CJ12" s="682"/>
      <c r="CK12" s="682"/>
      <c r="CL12" s="682"/>
      <c r="CM12" s="682"/>
      <c r="CN12" s="682"/>
      <c r="CO12" s="682"/>
      <c r="CP12" s="682"/>
      <c r="CQ12" s="683"/>
      <c r="CR12" s="641">
        <v>408498</v>
      </c>
      <c r="CS12" s="644"/>
      <c r="CT12" s="644"/>
      <c r="CU12" s="644"/>
      <c r="CV12" s="644"/>
      <c r="CW12" s="644"/>
      <c r="CX12" s="644"/>
      <c r="CY12" s="645"/>
      <c r="CZ12" s="703">
        <v>1.1000000000000001</v>
      </c>
      <c r="DA12" s="703"/>
      <c r="DB12" s="703"/>
      <c r="DC12" s="703"/>
      <c r="DD12" s="649" t="s">
        <v>130</v>
      </c>
      <c r="DE12" s="644"/>
      <c r="DF12" s="644"/>
      <c r="DG12" s="644"/>
      <c r="DH12" s="644"/>
      <c r="DI12" s="644"/>
      <c r="DJ12" s="644"/>
      <c r="DK12" s="644"/>
      <c r="DL12" s="644"/>
      <c r="DM12" s="644"/>
      <c r="DN12" s="644"/>
      <c r="DO12" s="644"/>
      <c r="DP12" s="645"/>
      <c r="DQ12" s="649">
        <v>116163</v>
      </c>
      <c r="DR12" s="644"/>
      <c r="DS12" s="644"/>
      <c r="DT12" s="644"/>
      <c r="DU12" s="644"/>
      <c r="DV12" s="644"/>
      <c r="DW12" s="644"/>
      <c r="DX12" s="644"/>
      <c r="DY12" s="644"/>
      <c r="DZ12" s="644"/>
      <c r="EA12" s="644"/>
      <c r="EB12" s="644"/>
      <c r="EC12" s="684"/>
    </row>
    <row r="13" spans="2:143" ht="11.25" customHeight="1">
      <c r="B13" s="638" t="s">
        <v>248</v>
      </c>
      <c r="C13" s="639"/>
      <c r="D13" s="639"/>
      <c r="E13" s="639"/>
      <c r="F13" s="639"/>
      <c r="G13" s="639"/>
      <c r="H13" s="639"/>
      <c r="I13" s="639"/>
      <c r="J13" s="639"/>
      <c r="K13" s="639"/>
      <c r="L13" s="639"/>
      <c r="M13" s="639"/>
      <c r="N13" s="639"/>
      <c r="O13" s="639"/>
      <c r="P13" s="639"/>
      <c r="Q13" s="640"/>
      <c r="R13" s="641">
        <v>105122</v>
      </c>
      <c r="S13" s="644"/>
      <c r="T13" s="644"/>
      <c r="U13" s="644"/>
      <c r="V13" s="644"/>
      <c r="W13" s="644"/>
      <c r="X13" s="644"/>
      <c r="Y13" s="645"/>
      <c r="Z13" s="703">
        <v>0.3</v>
      </c>
      <c r="AA13" s="703"/>
      <c r="AB13" s="703"/>
      <c r="AC13" s="703"/>
      <c r="AD13" s="704">
        <v>105122</v>
      </c>
      <c r="AE13" s="704"/>
      <c r="AF13" s="704"/>
      <c r="AG13" s="704"/>
      <c r="AH13" s="704"/>
      <c r="AI13" s="704"/>
      <c r="AJ13" s="704"/>
      <c r="AK13" s="704"/>
      <c r="AL13" s="646">
        <v>0.5</v>
      </c>
      <c r="AM13" s="647"/>
      <c r="AN13" s="647"/>
      <c r="AO13" s="705"/>
      <c r="AP13" s="638" t="s">
        <v>249</v>
      </c>
      <c r="AQ13" s="639"/>
      <c r="AR13" s="639"/>
      <c r="AS13" s="639"/>
      <c r="AT13" s="639"/>
      <c r="AU13" s="639"/>
      <c r="AV13" s="639"/>
      <c r="AW13" s="639"/>
      <c r="AX13" s="639"/>
      <c r="AY13" s="639"/>
      <c r="AZ13" s="639"/>
      <c r="BA13" s="639"/>
      <c r="BB13" s="639"/>
      <c r="BC13" s="639"/>
      <c r="BD13" s="639"/>
      <c r="BE13" s="639"/>
      <c r="BF13" s="640"/>
      <c r="BG13" s="641">
        <v>6952168</v>
      </c>
      <c r="BH13" s="644"/>
      <c r="BI13" s="644"/>
      <c r="BJ13" s="644"/>
      <c r="BK13" s="644"/>
      <c r="BL13" s="644"/>
      <c r="BM13" s="644"/>
      <c r="BN13" s="645"/>
      <c r="BO13" s="703">
        <v>39.4</v>
      </c>
      <c r="BP13" s="703"/>
      <c r="BQ13" s="703"/>
      <c r="BR13" s="703"/>
      <c r="BS13" s="649" t="s">
        <v>239</v>
      </c>
      <c r="BT13" s="644"/>
      <c r="BU13" s="644"/>
      <c r="BV13" s="644"/>
      <c r="BW13" s="644"/>
      <c r="BX13" s="644"/>
      <c r="BY13" s="644"/>
      <c r="BZ13" s="644"/>
      <c r="CA13" s="644"/>
      <c r="CB13" s="684"/>
      <c r="CD13" s="685" t="s">
        <v>250</v>
      </c>
      <c r="CE13" s="682"/>
      <c r="CF13" s="682"/>
      <c r="CG13" s="682"/>
      <c r="CH13" s="682"/>
      <c r="CI13" s="682"/>
      <c r="CJ13" s="682"/>
      <c r="CK13" s="682"/>
      <c r="CL13" s="682"/>
      <c r="CM13" s="682"/>
      <c r="CN13" s="682"/>
      <c r="CO13" s="682"/>
      <c r="CP13" s="682"/>
      <c r="CQ13" s="683"/>
      <c r="CR13" s="641">
        <v>3292524</v>
      </c>
      <c r="CS13" s="644"/>
      <c r="CT13" s="644"/>
      <c r="CU13" s="644"/>
      <c r="CV13" s="644"/>
      <c r="CW13" s="644"/>
      <c r="CX13" s="644"/>
      <c r="CY13" s="645"/>
      <c r="CZ13" s="703">
        <v>9</v>
      </c>
      <c r="DA13" s="703"/>
      <c r="DB13" s="703"/>
      <c r="DC13" s="703"/>
      <c r="DD13" s="649">
        <v>694909</v>
      </c>
      <c r="DE13" s="644"/>
      <c r="DF13" s="644"/>
      <c r="DG13" s="644"/>
      <c r="DH13" s="644"/>
      <c r="DI13" s="644"/>
      <c r="DJ13" s="644"/>
      <c r="DK13" s="644"/>
      <c r="DL13" s="644"/>
      <c r="DM13" s="644"/>
      <c r="DN13" s="644"/>
      <c r="DO13" s="644"/>
      <c r="DP13" s="645"/>
      <c r="DQ13" s="649">
        <v>2376335</v>
      </c>
      <c r="DR13" s="644"/>
      <c r="DS13" s="644"/>
      <c r="DT13" s="644"/>
      <c r="DU13" s="644"/>
      <c r="DV13" s="644"/>
      <c r="DW13" s="644"/>
      <c r="DX13" s="644"/>
      <c r="DY13" s="644"/>
      <c r="DZ13" s="644"/>
      <c r="EA13" s="644"/>
      <c r="EB13" s="644"/>
      <c r="EC13" s="684"/>
    </row>
    <row r="14" spans="2:143" ht="11.25" customHeight="1">
      <c r="B14" s="638" t="s">
        <v>251</v>
      </c>
      <c r="C14" s="639"/>
      <c r="D14" s="639"/>
      <c r="E14" s="639"/>
      <c r="F14" s="639"/>
      <c r="G14" s="639"/>
      <c r="H14" s="639"/>
      <c r="I14" s="639"/>
      <c r="J14" s="639"/>
      <c r="K14" s="639"/>
      <c r="L14" s="639"/>
      <c r="M14" s="639"/>
      <c r="N14" s="639"/>
      <c r="O14" s="639"/>
      <c r="P14" s="639"/>
      <c r="Q14" s="640"/>
      <c r="R14" s="641" t="s">
        <v>122</v>
      </c>
      <c r="S14" s="644"/>
      <c r="T14" s="644"/>
      <c r="U14" s="644"/>
      <c r="V14" s="644"/>
      <c r="W14" s="644"/>
      <c r="X14" s="644"/>
      <c r="Y14" s="645"/>
      <c r="Z14" s="703" t="s">
        <v>239</v>
      </c>
      <c r="AA14" s="703"/>
      <c r="AB14" s="703"/>
      <c r="AC14" s="703"/>
      <c r="AD14" s="704" t="s">
        <v>122</v>
      </c>
      <c r="AE14" s="704"/>
      <c r="AF14" s="704"/>
      <c r="AG14" s="704"/>
      <c r="AH14" s="704"/>
      <c r="AI14" s="704"/>
      <c r="AJ14" s="704"/>
      <c r="AK14" s="704"/>
      <c r="AL14" s="646" t="s">
        <v>239</v>
      </c>
      <c r="AM14" s="647"/>
      <c r="AN14" s="647"/>
      <c r="AO14" s="705"/>
      <c r="AP14" s="638" t="s">
        <v>252</v>
      </c>
      <c r="AQ14" s="639"/>
      <c r="AR14" s="639"/>
      <c r="AS14" s="639"/>
      <c r="AT14" s="639"/>
      <c r="AU14" s="639"/>
      <c r="AV14" s="639"/>
      <c r="AW14" s="639"/>
      <c r="AX14" s="639"/>
      <c r="AY14" s="639"/>
      <c r="AZ14" s="639"/>
      <c r="BA14" s="639"/>
      <c r="BB14" s="639"/>
      <c r="BC14" s="639"/>
      <c r="BD14" s="639"/>
      <c r="BE14" s="639"/>
      <c r="BF14" s="640"/>
      <c r="BG14" s="641">
        <v>194039</v>
      </c>
      <c r="BH14" s="644"/>
      <c r="BI14" s="644"/>
      <c r="BJ14" s="644"/>
      <c r="BK14" s="644"/>
      <c r="BL14" s="644"/>
      <c r="BM14" s="644"/>
      <c r="BN14" s="645"/>
      <c r="BO14" s="703">
        <v>1.1000000000000001</v>
      </c>
      <c r="BP14" s="703"/>
      <c r="BQ14" s="703"/>
      <c r="BR14" s="703"/>
      <c r="BS14" s="649" t="s">
        <v>130</v>
      </c>
      <c r="BT14" s="644"/>
      <c r="BU14" s="644"/>
      <c r="BV14" s="644"/>
      <c r="BW14" s="644"/>
      <c r="BX14" s="644"/>
      <c r="BY14" s="644"/>
      <c r="BZ14" s="644"/>
      <c r="CA14" s="644"/>
      <c r="CB14" s="684"/>
      <c r="CD14" s="685" t="s">
        <v>253</v>
      </c>
      <c r="CE14" s="682"/>
      <c r="CF14" s="682"/>
      <c r="CG14" s="682"/>
      <c r="CH14" s="682"/>
      <c r="CI14" s="682"/>
      <c r="CJ14" s="682"/>
      <c r="CK14" s="682"/>
      <c r="CL14" s="682"/>
      <c r="CM14" s="682"/>
      <c r="CN14" s="682"/>
      <c r="CO14" s="682"/>
      <c r="CP14" s="682"/>
      <c r="CQ14" s="683"/>
      <c r="CR14" s="641">
        <v>1210356</v>
      </c>
      <c r="CS14" s="644"/>
      <c r="CT14" s="644"/>
      <c r="CU14" s="644"/>
      <c r="CV14" s="644"/>
      <c r="CW14" s="644"/>
      <c r="CX14" s="644"/>
      <c r="CY14" s="645"/>
      <c r="CZ14" s="703">
        <v>3.3</v>
      </c>
      <c r="DA14" s="703"/>
      <c r="DB14" s="703"/>
      <c r="DC14" s="703"/>
      <c r="DD14" s="649">
        <v>103464</v>
      </c>
      <c r="DE14" s="644"/>
      <c r="DF14" s="644"/>
      <c r="DG14" s="644"/>
      <c r="DH14" s="644"/>
      <c r="DI14" s="644"/>
      <c r="DJ14" s="644"/>
      <c r="DK14" s="644"/>
      <c r="DL14" s="644"/>
      <c r="DM14" s="644"/>
      <c r="DN14" s="644"/>
      <c r="DO14" s="644"/>
      <c r="DP14" s="645"/>
      <c r="DQ14" s="649">
        <v>1102809</v>
      </c>
      <c r="DR14" s="644"/>
      <c r="DS14" s="644"/>
      <c r="DT14" s="644"/>
      <c r="DU14" s="644"/>
      <c r="DV14" s="644"/>
      <c r="DW14" s="644"/>
      <c r="DX14" s="644"/>
      <c r="DY14" s="644"/>
      <c r="DZ14" s="644"/>
      <c r="EA14" s="644"/>
      <c r="EB14" s="644"/>
      <c r="EC14" s="684"/>
    </row>
    <row r="15" spans="2:143" ht="11.25" customHeight="1">
      <c r="B15" s="638" t="s">
        <v>254</v>
      </c>
      <c r="C15" s="639"/>
      <c r="D15" s="639"/>
      <c r="E15" s="639"/>
      <c r="F15" s="639"/>
      <c r="G15" s="639"/>
      <c r="H15" s="639"/>
      <c r="I15" s="639"/>
      <c r="J15" s="639"/>
      <c r="K15" s="639"/>
      <c r="L15" s="639"/>
      <c r="M15" s="639"/>
      <c r="N15" s="639"/>
      <c r="O15" s="639"/>
      <c r="P15" s="639"/>
      <c r="Q15" s="640"/>
      <c r="R15" s="641">
        <v>115395</v>
      </c>
      <c r="S15" s="644"/>
      <c r="T15" s="644"/>
      <c r="U15" s="644"/>
      <c r="V15" s="644"/>
      <c r="W15" s="644"/>
      <c r="X15" s="644"/>
      <c r="Y15" s="645"/>
      <c r="Z15" s="703">
        <v>0.3</v>
      </c>
      <c r="AA15" s="703"/>
      <c r="AB15" s="703"/>
      <c r="AC15" s="703"/>
      <c r="AD15" s="704">
        <v>115395</v>
      </c>
      <c r="AE15" s="704"/>
      <c r="AF15" s="704"/>
      <c r="AG15" s="704"/>
      <c r="AH15" s="704"/>
      <c r="AI15" s="704"/>
      <c r="AJ15" s="704"/>
      <c r="AK15" s="704"/>
      <c r="AL15" s="646">
        <v>0.5</v>
      </c>
      <c r="AM15" s="647"/>
      <c r="AN15" s="647"/>
      <c r="AO15" s="705"/>
      <c r="AP15" s="638" t="s">
        <v>255</v>
      </c>
      <c r="AQ15" s="639"/>
      <c r="AR15" s="639"/>
      <c r="AS15" s="639"/>
      <c r="AT15" s="639"/>
      <c r="AU15" s="639"/>
      <c r="AV15" s="639"/>
      <c r="AW15" s="639"/>
      <c r="AX15" s="639"/>
      <c r="AY15" s="639"/>
      <c r="AZ15" s="639"/>
      <c r="BA15" s="639"/>
      <c r="BB15" s="639"/>
      <c r="BC15" s="639"/>
      <c r="BD15" s="639"/>
      <c r="BE15" s="639"/>
      <c r="BF15" s="640"/>
      <c r="BG15" s="641">
        <v>475700</v>
      </c>
      <c r="BH15" s="644"/>
      <c r="BI15" s="644"/>
      <c r="BJ15" s="644"/>
      <c r="BK15" s="644"/>
      <c r="BL15" s="644"/>
      <c r="BM15" s="644"/>
      <c r="BN15" s="645"/>
      <c r="BO15" s="703">
        <v>2.7</v>
      </c>
      <c r="BP15" s="703"/>
      <c r="BQ15" s="703"/>
      <c r="BR15" s="703"/>
      <c r="BS15" s="649" t="s">
        <v>122</v>
      </c>
      <c r="BT15" s="644"/>
      <c r="BU15" s="644"/>
      <c r="BV15" s="644"/>
      <c r="BW15" s="644"/>
      <c r="BX15" s="644"/>
      <c r="BY15" s="644"/>
      <c r="BZ15" s="644"/>
      <c r="CA15" s="644"/>
      <c r="CB15" s="684"/>
      <c r="CD15" s="685" t="s">
        <v>256</v>
      </c>
      <c r="CE15" s="682"/>
      <c r="CF15" s="682"/>
      <c r="CG15" s="682"/>
      <c r="CH15" s="682"/>
      <c r="CI15" s="682"/>
      <c r="CJ15" s="682"/>
      <c r="CK15" s="682"/>
      <c r="CL15" s="682"/>
      <c r="CM15" s="682"/>
      <c r="CN15" s="682"/>
      <c r="CO15" s="682"/>
      <c r="CP15" s="682"/>
      <c r="CQ15" s="683"/>
      <c r="CR15" s="641">
        <v>5624958</v>
      </c>
      <c r="CS15" s="644"/>
      <c r="CT15" s="644"/>
      <c r="CU15" s="644"/>
      <c r="CV15" s="644"/>
      <c r="CW15" s="644"/>
      <c r="CX15" s="644"/>
      <c r="CY15" s="645"/>
      <c r="CZ15" s="703">
        <v>15.4</v>
      </c>
      <c r="DA15" s="703"/>
      <c r="DB15" s="703"/>
      <c r="DC15" s="703"/>
      <c r="DD15" s="649">
        <v>1529934</v>
      </c>
      <c r="DE15" s="644"/>
      <c r="DF15" s="644"/>
      <c r="DG15" s="644"/>
      <c r="DH15" s="644"/>
      <c r="DI15" s="644"/>
      <c r="DJ15" s="644"/>
      <c r="DK15" s="644"/>
      <c r="DL15" s="644"/>
      <c r="DM15" s="644"/>
      <c r="DN15" s="644"/>
      <c r="DO15" s="644"/>
      <c r="DP15" s="645"/>
      <c r="DQ15" s="649">
        <v>3966782</v>
      </c>
      <c r="DR15" s="644"/>
      <c r="DS15" s="644"/>
      <c r="DT15" s="644"/>
      <c r="DU15" s="644"/>
      <c r="DV15" s="644"/>
      <c r="DW15" s="644"/>
      <c r="DX15" s="644"/>
      <c r="DY15" s="644"/>
      <c r="DZ15" s="644"/>
      <c r="EA15" s="644"/>
      <c r="EB15" s="644"/>
      <c r="EC15" s="684"/>
    </row>
    <row r="16" spans="2:143" ht="11.25" customHeight="1">
      <c r="B16" s="638" t="s">
        <v>257</v>
      </c>
      <c r="C16" s="639"/>
      <c r="D16" s="639"/>
      <c r="E16" s="639"/>
      <c r="F16" s="639"/>
      <c r="G16" s="639"/>
      <c r="H16" s="639"/>
      <c r="I16" s="639"/>
      <c r="J16" s="639"/>
      <c r="K16" s="639"/>
      <c r="L16" s="639"/>
      <c r="M16" s="639"/>
      <c r="N16" s="639"/>
      <c r="O16" s="639"/>
      <c r="P16" s="639"/>
      <c r="Q16" s="640"/>
      <c r="R16" s="641" t="s">
        <v>239</v>
      </c>
      <c r="S16" s="644"/>
      <c r="T16" s="644"/>
      <c r="U16" s="644"/>
      <c r="V16" s="644"/>
      <c r="W16" s="644"/>
      <c r="X16" s="644"/>
      <c r="Y16" s="645"/>
      <c r="Z16" s="703" t="s">
        <v>130</v>
      </c>
      <c r="AA16" s="703"/>
      <c r="AB16" s="703"/>
      <c r="AC16" s="703"/>
      <c r="AD16" s="704" t="s">
        <v>239</v>
      </c>
      <c r="AE16" s="704"/>
      <c r="AF16" s="704"/>
      <c r="AG16" s="704"/>
      <c r="AH16" s="704"/>
      <c r="AI16" s="704"/>
      <c r="AJ16" s="704"/>
      <c r="AK16" s="704"/>
      <c r="AL16" s="646" t="s">
        <v>130</v>
      </c>
      <c r="AM16" s="647"/>
      <c r="AN16" s="647"/>
      <c r="AO16" s="705"/>
      <c r="AP16" s="638" t="s">
        <v>258</v>
      </c>
      <c r="AQ16" s="639"/>
      <c r="AR16" s="639"/>
      <c r="AS16" s="639"/>
      <c r="AT16" s="639"/>
      <c r="AU16" s="639"/>
      <c r="AV16" s="639"/>
      <c r="AW16" s="639"/>
      <c r="AX16" s="639"/>
      <c r="AY16" s="639"/>
      <c r="AZ16" s="639"/>
      <c r="BA16" s="639"/>
      <c r="BB16" s="639"/>
      <c r="BC16" s="639"/>
      <c r="BD16" s="639"/>
      <c r="BE16" s="639"/>
      <c r="BF16" s="640"/>
      <c r="BG16" s="641" t="s">
        <v>122</v>
      </c>
      <c r="BH16" s="644"/>
      <c r="BI16" s="644"/>
      <c r="BJ16" s="644"/>
      <c r="BK16" s="644"/>
      <c r="BL16" s="644"/>
      <c r="BM16" s="644"/>
      <c r="BN16" s="645"/>
      <c r="BO16" s="703" t="s">
        <v>122</v>
      </c>
      <c r="BP16" s="703"/>
      <c r="BQ16" s="703"/>
      <c r="BR16" s="703"/>
      <c r="BS16" s="649" t="s">
        <v>122</v>
      </c>
      <c r="BT16" s="644"/>
      <c r="BU16" s="644"/>
      <c r="BV16" s="644"/>
      <c r="BW16" s="644"/>
      <c r="BX16" s="644"/>
      <c r="BY16" s="644"/>
      <c r="BZ16" s="644"/>
      <c r="CA16" s="644"/>
      <c r="CB16" s="684"/>
      <c r="CD16" s="685" t="s">
        <v>259</v>
      </c>
      <c r="CE16" s="682"/>
      <c r="CF16" s="682"/>
      <c r="CG16" s="682"/>
      <c r="CH16" s="682"/>
      <c r="CI16" s="682"/>
      <c r="CJ16" s="682"/>
      <c r="CK16" s="682"/>
      <c r="CL16" s="682"/>
      <c r="CM16" s="682"/>
      <c r="CN16" s="682"/>
      <c r="CO16" s="682"/>
      <c r="CP16" s="682"/>
      <c r="CQ16" s="683"/>
      <c r="CR16" s="641">
        <v>49231</v>
      </c>
      <c r="CS16" s="644"/>
      <c r="CT16" s="644"/>
      <c r="CU16" s="644"/>
      <c r="CV16" s="644"/>
      <c r="CW16" s="644"/>
      <c r="CX16" s="644"/>
      <c r="CY16" s="645"/>
      <c r="CZ16" s="703">
        <v>0.1</v>
      </c>
      <c r="DA16" s="703"/>
      <c r="DB16" s="703"/>
      <c r="DC16" s="703"/>
      <c r="DD16" s="649" t="s">
        <v>122</v>
      </c>
      <c r="DE16" s="644"/>
      <c r="DF16" s="644"/>
      <c r="DG16" s="644"/>
      <c r="DH16" s="644"/>
      <c r="DI16" s="644"/>
      <c r="DJ16" s="644"/>
      <c r="DK16" s="644"/>
      <c r="DL16" s="644"/>
      <c r="DM16" s="644"/>
      <c r="DN16" s="644"/>
      <c r="DO16" s="644"/>
      <c r="DP16" s="645"/>
      <c r="DQ16" s="649">
        <v>7797</v>
      </c>
      <c r="DR16" s="644"/>
      <c r="DS16" s="644"/>
      <c r="DT16" s="644"/>
      <c r="DU16" s="644"/>
      <c r="DV16" s="644"/>
      <c r="DW16" s="644"/>
      <c r="DX16" s="644"/>
      <c r="DY16" s="644"/>
      <c r="DZ16" s="644"/>
      <c r="EA16" s="644"/>
      <c r="EB16" s="644"/>
      <c r="EC16" s="684"/>
    </row>
    <row r="17" spans="2:133" ht="11.25" customHeight="1">
      <c r="B17" s="638" t="s">
        <v>260</v>
      </c>
      <c r="C17" s="639"/>
      <c r="D17" s="639"/>
      <c r="E17" s="639"/>
      <c r="F17" s="639"/>
      <c r="G17" s="639"/>
      <c r="H17" s="639"/>
      <c r="I17" s="639"/>
      <c r="J17" s="639"/>
      <c r="K17" s="639"/>
      <c r="L17" s="639"/>
      <c r="M17" s="639"/>
      <c r="N17" s="639"/>
      <c r="O17" s="639"/>
      <c r="P17" s="639"/>
      <c r="Q17" s="640"/>
      <c r="R17" s="641">
        <v>84471</v>
      </c>
      <c r="S17" s="644"/>
      <c r="T17" s="644"/>
      <c r="U17" s="644"/>
      <c r="V17" s="644"/>
      <c r="W17" s="644"/>
      <c r="X17" s="644"/>
      <c r="Y17" s="645"/>
      <c r="Z17" s="703">
        <v>0.2</v>
      </c>
      <c r="AA17" s="703"/>
      <c r="AB17" s="703"/>
      <c r="AC17" s="703"/>
      <c r="AD17" s="704">
        <v>84471</v>
      </c>
      <c r="AE17" s="704"/>
      <c r="AF17" s="704"/>
      <c r="AG17" s="704"/>
      <c r="AH17" s="704"/>
      <c r="AI17" s="704"/>
      <c r="AJ17" s="704"/>
      <c r="AK17" s="704"/>
      <c r="AL17" s="646">
        <v>0.4</v>
      </c>
      <c r="AM17" s="647"/>
      <c r="AN17" s="647"/>
      <c r="AO17" s="705"/>
      <c r="AP17" s="638" t="s">
        <v>261</v>
      </c>
      <c r="AQ17" s="639"/>
      <c r="AR17" s="639"/>
      <c r="AS17" s="639"/>
      <c r="AT17" s="639"/>
      <c r="AU17" s="639"/>
      <c r="AV17" s="639"/>
      <c r="AW17" s="639"/>
      <c r="AX17" s="639"/>
      <c r="AY17" s="639"/>
      <c r="AZ17" s="639"/>
      <c r="BA17" s="639"/>
      <c r="BB17" s="639"/>
      <c r="BC17" s="639"/>
      <c r="BD17" s="639"/>
      <c r="BE17" s="639"/>
      <c r="BF17" s="640"/>
      <c r="BG17" s="641" t="s">
        <v>122</v>
      </c>
      <c r="BH17" s="644"/>
      <c r="BI17" s="644"/>
      <c r="BJ17" s="644"/>
      <c r="BK17" s="644"/>
      <c r="BL17" s="644"/>
      <c r="BM17" s="644"/>
      <c r="BN17" s="645"/>
      <c r="BO17" s="703" t="s">
        <v>122</v>
      </c>
      <c r="BP17" s="703"/>
      <c r="BQ17" s="703"/>
      <c r="BR17" s="703"/>
      <c r="BS17" s="649" t="s">
        <v>130</v>
      </c>
      <c r="BT17" s="644"/>
      <c r="BU17" s="644"/>
      <c r="BV17" s="644"/>
      <c r="BW17" s="644"/>
      <c r="BX17" s="644"/>
      <c r="BY17" s="644"/>
      <c r="BZ17" s="644"/>
      <c r="CA17" s="644"/>
      <c r="CB17" s="684"/>
      <c r="CD17" s="685" t="s">
        <v>262</v>
      </c>
      <c r="CE17" s="682"/>
      <c r="CF17" s="682"/>
      <c r="CG17" s="682"/>
      <c r="CH17" s="682"/>
      <c r="CI17" s="682"/>
      <c r="CJ17" s="682"/>
      <c r="CK17" s="682"/>
      <c r="CL17" s="682"/>
      <c r="CM17" s="682"/>
      <c r="CN17" s="682"/>
      <c r="CO17" s="682"/>
      <c r="CP17" s="682"/>
      <c r="CQ17" s="683"/>
      <c r="CR17" s="641">
        <v>3980730</v>
      </c>
      <c r="CS17" s="644"/>
      <c r="CT17" s="644"/>
      <c r="CU17" s="644"/>
      <c r="CV17" s="644"/>
      <c r="CW17" s="644"/>
      <c r="CX17" s="644"/>
      <c r="CY17" s="645"/>
      <c r="CZ17" s="703">
        <v>10.9</v>
      </c>
      <c r="DA17" s="703"/>
      <c r="DB17" s="703"/>
      <c r="DC17" s="703"/>
      <c r="DD17" s="649" t="s">
        <v>122</v>
      </c>
      <c r="DE17" s="644"/>
      <c r="DF17" s="644"/>
      <c r="DG17" s="644"/>
      <c r="DH17" s="644"/>
      <c r="DI17" s="644"/>
      <c r="DJ17" s="644"/>
      <c r="DK17" s="644"/>
      <c r="DL17" s="644"/>
      <c r="DM17" s="644"/>
      <c r="DN17" s="644"/>
      <c r="DO17" s="644"/>
      <c r="DP17" s="645"/>
      <c r="DQ17" s="649">
        <v>3904947</v>
      </c>
      <c r="DR17" s="644"/>
      <c r="DS17" s="644"/>
      <c r="DT17" s="644"/>
      <c r="DU17" s="644"/>
      <c r="DV17" s="644"/>
      <c r="DW17" s="644"/>
      <c r="DX17" s="644"/>
      <c r="DY17" s="644"/>
      <c r="DZ17" s="644"/>
      <c r="EA17" s="644"/>
      <c r="EB17" s="644"/>
      <c r="EC17" s="684"/>
    </row>
    <row r="18" spans="2:133" ht="11.25" customHeight="1">
      <c r="B18" s="638" t="s">
        <v>263</v>
      </c>
      <c r="C18" s="639"/>
      <c r="D18" s="639"/>
      <c r="E18" s="639"/>
      <c r="F18" s="639"/>
      <c r="G18" s="639"/>
      <c r="H18" s="639"/>
      <c r="I18" s="639"/>
      <c r="J18" s="639"/>
      <c r="K18" s="639"/>
      <c r="L18" s="639"/>
      <c r="M18" s="639"/>
      <c r="N18" s="639"/>
      <c r="O18" s="639"/>
      <c r="P18" s="639"/>
      <c r="Q18" s="640"/>
      <c r="R18" s="641">
        <v>2967244</v>
      </c>
      <c r="S18" s="644"/>
      <c r="T18" s="644"/>
      <c r="U18" s="644"/>
      <c r="V18" s="644"/>
      <c r="W18" s="644"/>
      <c r="X18" s="644"/>
      <c r="Y18" s="645"/>
      <c r="Z18" s="703">
        <v>8</v>
      </c>
      <c r="AA18" s="703"/>
      <c r="AB18" s="703"/>
      <c r="AC18" s="703"/>
      <c r="AD18" s="704">
        <v>2263825</v>
      </c>
      <c r="AE18" s="704"/>
      <c r="AF18" s="704"/>
      <c r="AG18" s="704"/>
      <c r="AH18" s="704"/>
      <c r="AI18" s="704"/>
      <c r="AJ18" s="704"/>
      <c r="AK18" s="704"/>
      <c r="AL18" s="646">
        <v>10.3</v>
      </c>
      <c r="AM18" s="647"/>
      <c r="AN18" s="647"/>
      <c r="AO18" s="705"/>
      <c r="AP18" s="638" t="s">
        <v>264</v>
      </c>
      <c r="AQ18" s="639"/>
      <c r="AR18" s="639"/>
      <c r="AS18" s="639"/>
      <c r="AT18" s="639"/>
      <c r="AU18" s="639"/>
      <c r="AV18" s="639"/>
      <c r="AW18" s="639"/>
      <c r="AX18" s="639"/>
      <c r="AY18" s="639"/>
      <c r="AZ18" s="639"/>
      <c r="BA18" s="639"/>
      <c r="BB18" s="639"/>
      <c r="BC18" s="639"/>
      <c r="BD18" s="639"/>
      <c r="BE18" s="639"/>
      <c r="BF18" s="640"/>
      <c r="BG18" s="641" t="s">
        <v>130</v>
      </c>
      <c r="BH18" s="644"/>
      <c r="BI18" s="644"/>
      <c r="BJ18" s="644"/>
      <c r="BK18" s="644"/>
      <c r="BL18" s="644"/>
      <c r="BM18" s="644"/>
      <c r="BN18" s="645"/>
      <c r="BO18" s="703" t="s">
        <v>239</v>
      </c>
      <c r="BP18" s="703"/>
      <c r="BQ18" s="703"/>
      <c r="BR18" s="703"/>
      <c r="BS18" s="649" t="s">
        <v>239</v>
      </c>
      <c r="BT18" s="644"/>
      <c r="BU18" s="644"/>
      <c r="BV18" s="644"/>
      <c r="BW18" s="644"/>
      <c r="BX18" s="644"/>
      <c r="BY18" s="644"/>
      <c r="BZ18" s="644"/>
      <c r="CA18" s="644"/>
      <c r="CB18" s="684"/>
      <c r="CD18" s="685" t="s">
        <v>265</v>
      </c>
      <c r="CE18" s="682"/>
      <c r="CF18" s="682"/>
      <c r="CG18" s="682"/>
      <c r="CH18" s="682"/>
      <c r="CI18" s="682"/>
      <c r="CJ18" s="682"/>
      <c r="CK18" s="682"/>
      <c r="CL18" s="682"/>
      <c r="CM18" s="682"/>
      <c r="CN18" s="682"/>
      <c r="CO18" s="682"/>
      <c r="CP18" s="682"/>
      <c r="CQ18" s="683"/>
      <c r="CR18" s="641" t="s">
        <v>130</v>
      </c>
      <c r="CS18" s="644"/>
      <c r="CT18" s="644"/>
      <c r="CU18" s="644"/>
      <c r="CV18" s="644"/>
      <c r="CW18" s="644"/>
      <c r="CX18" s="644"/>
      <c r="CY18" s="645"/>
      <c r="CZ18" s="703" t="s">
        <v>122</v>
      </c>
      <c r="DA18" s="703"/>
      <c r="DB18" s="703"/>
      <c r="DC18" s="703"/>
      <c r="DD18" s="649" t="s">
        <v>122</v>
      </c>
      <c r="DE18" s="644"/>
      <c r="DF18" s="644"/>
      <c r="DG18" s="644"/>
      <c r="DH18" s="644"/>
      <c r="DI18" s="644"/>
      <c r="DJ18" s="644"/>
      <c r="DK18" s="644"/>
      <c r="DL18" s="644"/>
      <c r="DM18" s="644"/>
      <c r="DN18" s="644"/>
      <c r="DO18" s="644"/>
      <c r="DP18" s="645"/>
      <c r="DQ18" s="649" t="s">
        <v>130</v>
      </c>
      <c r="DR18" s="644"/>
      <c r="DS18" s="644"/>
      <c r="DT18" s="644"/>
      <c r="DU18" s="644"/>
      <c r="DV18" s="644"/>
      <c r="DW18" s="644"/>
      <c r="DX18" s="644"/>
      <c r="DY18" s="644"/>
      <c r="DZ18" s="644"/>
      <c r="EA18" s="644"/>
      <c r="EB18" s="644"/>
      <c r="EC18" s="684"/>
    </row>
    <row r="19" spans="2:133" ht="11.25" customHeight="1">
      <c r="B19" s="638" t="s">
        <v>266</v>
      </c>
      <c r="C19" s="639"/>
      <c r="D19" s="639"/>
      <c r="E19" s="639"/>
      <c r="F19" s="639"/>
      <c r="G19" s="639"/>
      <c r="H19" s="639"/>
      <c r="I19" s="639"/>
      <c r="J19" s="639"/>
      <c r="K19" s="639"/>
      <c r="L19" s="639"/>
      <c r="M19" s="639"/>
      <c r="N19" s="639"/>
      <c r="O19" s="639"/>
      <c r="P19" s="639"/>
      <c r="Q19" s="640"/>
      <c r="R19" s="641">
        <v>2263825</v>
      </c>
      <c r="S19" s="644"/>
      <c r="T19" s="644"/>
      <c r="U19" s="644"/>
      <c r="V19" s="644"/>
      <c r="W19" s="644"/>
      <c r="X19" s="644"/>
      <c r="Y19" s="645"/>
      <c r="Z19" s="703">
        <v>6.1</v>
      </c>
      <c r="AA19" s="703"/>
      <c r="AB19" s="703"/>
      <c r="AC19" s="703"/>
      <c r="AD19" s="704">
        <v>2263825</v>
      </c>
      <c r="AE19" s="704"/>
      <c r="AF19" s="704"/>
      <c r="AG19" s="704"/>
      <c r="AH19" s="704"/>
      <c r="AI19" s="704"/>
      <c r="AJ19" s="704"/>
      <c r="AK19" s="704"/>
      <c r="AL19" s="646">
        <v>10.3</v>
      </c>
      <c r="AM19" s="647"/>
      <c r="AN19" s="647"/>
      <c r="AO19" s="705"/>
      <c r="AP19" s="638" t="s">
        <v>267</v>
      </c>
      <c r="AQ19" s="639"/>
      <c r="AR19" s="639"/>
      <c r="AS19" s="639"/>
      <c r="AT19" s="639"/>
      <c r="AU19" s="639"/>
      <c r="AV19" s="639"/>
      <c r="AW19" s="639"/>
      <c r="AX19" s="639"/>
      <c r="AY19" s="639"/>
      <c r="AZ19" s="639"/>
      <c r="BA19" s="639"/>
      <c r="BB19" s="639"/>
      <c r="BC19" s="639"/>
      <c r="BD19" s="639"/>
      <c r="BE19" s="639"/>
      <c r="BF19" s="640"/>
      <c r="BG19" s="641">
        <v>1119449</v>
      </c>
      <c r="BH19" s="644"/>
      <c r="BI19" s="644"/>
      <c r="BJ19" s="644"/>
      <c r="BK19" s="644"/>
      <c r="BL19" s="644"/>
      <c r="BM19" s="644"/>
      <c r="BN19" s="645"/>
      <c r="BO19" s="703">
        <v>6.3</v>
      </c>
      <c r="BP19" s="703"/>
      <c r="BQ19" s="703"/>
      <c r="BR19" s="703"/>
      <c r="BS19" s="649" t="s">
        <v>122</v>
      </c>
      <c r="BT19" s="644"/>
      <c r="BU19" s="644"/>
      <c r="BV19" s="644"/>
      <c r="BW19" s="644"/>
      <c r="BX19" s="644"/>
      <c r="BY19" s="644"/>
      <c r="BZ19" s="644"/>
      <c r="CA19" s="644"/>
      <c r="CB19" s="684"/>
      <c r="CD19" s="685" t="s">
        <v>268</v>
      </c>
      <c r="CE19" s="682"/>
      <c r="CF19" s="682"/>
      <c r="CG19" s="682"/>
      <c r="CH19" s="682"/>
      <c r="CI19" s="682"/>
      <c r="CJ19" s="682"/>
      <c r="CK19" s="682"/>
      <c r="CL19" s="682"/>
      <c r="CM19" s="682"/>
      <c r="CN19" s="682"/>
      <c r="CO19" s="682"/>
      <c r="CP19" s="682"/>
      <c r="CQ19" s="683"/>
      <c r="CR19" s="641" t="s">
        <v>130</v>
      </c>
      <c r="CS19" s="644"/>
      <c r="CT19" s="644"/>
      <c r="CU19" s="644"/>
      <c r="CV19" s="644"/>
      <c r="CW19" s="644"/>
      <c r="CX19" s="644"/>
      <c r="CY19" s="645"/>
      <c r="CZ19" s="703" t="s">
        <v>239</v>
      </c>
      <c r="DA19" s="703"/>
      <c r="DB19" s="703"/>
      <c r="DC19" s="703"/>
      <c r="DD19" s="649" t="s">
        <v>239</v>
      </c>
      <c r="DE19" s="644"/>
      <c r="DF19" s="644"/>
      <c r="DG19" s="644"/>
      <c r="DH19" s="644"/>
      <c r="DI19" s="644"/>
      <c r="DJ19" s="644"/>
      <c r="DK19" s="644"/>
      <c r="DL19" s="644"/>
      <c r="DM19" s="644"/>
      <c r="DN19" s="644"/>
      <c r="DO19" s="644"/>
      <c r="DP19" s="645"/>
      <c r="DQ19" s="649" t="s">
        <v>130</v>
      </c>
      <c r="DR19" s="644"/>
      <c r="DS19" s="644"/>
      <c r="DT19" s="644"/>
      <c r="DU19" s="644"/>
      <c r="DV19" s="644"/>
      <c r="DW19" s="644"/>
      <c r="DX19" s="644"/>
      <c r="DY19" s="644"/>
      <c r="DZ19" s="644"/>
      <c r="EA19" s="644"/>
      <c r="EB19" s="644"/>
      <c r="EC19" s="684"/>
    </row>
    <row r="20" spans="2:133" ht="11.25" customHeight="1">
      <c r="B20" s="638" t="s">
        <v>269</v>
      </c>
      <c r="C20" s="639"/>
      <c r="D20" s="639"/>
      <c r="E20" s="639"/>
      <c r="F20" s="639"/>
      <c r="G20" s="639"/>
      <c r="H20" s="639"/>
      <c r="I20" s="639"/>
      <c r="J20" s="639"/>
      <c r="K20" s="639"/>
      <c r="L20" s="639"/>
      <c r="M20" s="639"/>
      <c r="N20" s="639"/>
      <c r="O20" s="639"/>
      <c r="P20" s="639"/>
      <c r="Q20" s="640"/>
      <c r="R20" s="641">
        <v>703419</v>
      </c>
      <c r="S20" s="644"/>
      <c r="T20" s="644"/>
      <c r="U20" s="644"/>
      <c r="V20" s="644"/>
      <c r="W20" s="644"/>
      <c r="X20" s="644"/>
      <c r="Y20" s="645"/>
      <c r="Z20" s="703">
        <v>1.9</v>
      </c>
      <c r="AA20" s="703"/>
      <c r="AB20" s="703"/>
      <c r="AC20" s="703"/>
      <c r="AD20" s="704" t="s">
        <v>122</v>
      </c>
      <c r="AE20" s="704"/>
      <c r="AF20" s="704"/>
      <c r="AG20" s="704"/>
      <c r="AH20" s="704"/>
      <c r="AI20" s="704"/>
      <c r="AJ20" s="704"/>
      <c r="AK20" s="704"/>
      <c r="AL20" s="646" t="s">
        <v>122</v>
      </c>
      <c r="AM20" s="647"/>
      <c r="AN20" s="647"/>
      <c r="AO20" s="705"/>
      <c r="AP20" s="638" t="s">
        <v>270</v>
      </c>
      <c r="AQ20" s="639"/>
      <c r="AR20" s="639"/>
      <c r="AS20" s="639"/>
      <c r="AT20" s="639"/>
      <c r="AU20" s="639"/>
      <c r="AV20" s="639"/>
      <c r="AW20" s="639"/>
      <c r="AX20" s="639"/>
      <c r="AY20" s="639"/>
      <c r="AZ20" s="639"/>
      <c r="BA20" s="639"/>
      <c r="BB20" s="639"/>
      <c r="BC20" s="639"/>
      <c r="BD20" s="639"/>
      <c r="BE20" s="639"/>
      <c r="BF20" s="640"/>
      <c r="BG20" s="641">
        <v>1119449</v>
      </c>
      <c r="BH20" s="644"/>
      <c r="BI20" s="644"/>
      <c r="BJ20" s="644"/>
      <c r="BK20" s="644"/>
      <c r="BL20" s="644"/>
      <c r="BM20" s="644"/>
      <c r="BN20" s="645"/>
      <c r="BO20" s="703">
        <v>6.3</v>
      </c>
      <c r="BP20" s="703"/>
      <c r="BQ20" s="703"/>
      <c r="BR20" s="703"/>
      <c r="BS20" s="649" t="s">
        <v>122</v>
      </c>
      <c r="BT20" s="644"/>
      <c r="BU20" s="644"/>
      <c r="BV20" s="644"/>
      <c r="BW20" s="644"/>
      <c r="BX20" s="644"/>
      <c r="BY20" s="644"/>
      <c r="BZ20" s="644"/>
      <c r="CA20" s="644"/>
      <c r="CB20" s="684"/>
      <c r="CD20" s="685" t="s">
        <v>271</v>
      </c>
      <c r="CE20" s="682"/>
      <c r="CF20" s="682"/>
      <c r="CG20" s="682"/>
      <c r="CH20" s="682"/>
      <c r="CI20" s="682"/>
      <c r="CJ20" s="682"/>
      <c r="CK20" s="682"/>
      <c r="CL20" s="682"/>
      <c r="CM20" s="682"/>
      <c r="CN20" s="682"/>
      <c r="CO20" s="682"/>
      <c r="CP20" s="682"/>
      <c r="CQ20" s="683"/>
      <c r="CR20" s="641">
        <v>36430410</v>
      </c>
      <c r="CS20" s="644"/>
      <c r="CT20" s="644"/>
      <c r="CU20" s="644"/>
      <c r="CV20" s="644"/>
      <c r="CW20" s="644"/>
      <c r="CX20" s="644"/>
      <c r="CY20" s="645"/>
      <c r="CZ20" s="703">
        <v>100</v>
      </c>
      <c r="DA20" s="703"/>
      <c r="DB20" s="703"/>
      <c r="DC20" s="703"/>
      <c r="DD20" s="649">
        <v>2860934</v>
      </c>
      <c r="DE20" s="644"/>
      <c r="DF20" s="644"/>
      <c r="DG20" s="644"/>
      <c r="DH20" s="644"/>
      <c r="DI20" s="644"/>
      <c r="DJ20" s="644"/>
      <c r="DK20" s="644"/>
      <c r="DL20" s="644"/>
      <c r="DM20" s="644"/>
      <c r="DN20" s="644"/>
      <c r="DO20" s="644"/>
      <c r="DP20" s="645"/>
      <c r="DQ20" s="649">
        <v>25586140</v>
      </c>
      <c r="DR20" s="644"/>
      <c r="DS20" s="644"/>
      <c r="DT20" s="644"/>
      <c r="DU20" s="644"/>
      <c r="DV20" s="644"/>
      <c r="DW20" s="644"/>
      <c r="DX20" s="644"/>
      <c r="DY20" s="644"/>
      <c r="DZ20" s="644"/>
      <c r="EA20" s="644"/>
      <c r="EB20" s="644"/>
      <c r="EC20" s="684"/>
    </row>
    <row r="21" spans="2:133" ht="11.25" customHeight="1">
      <c r="B21" s="638" t="s">
        <v>272</v>
      </c>
      <c r="C21" s="639"/>
      <c r="D21" s="639"/>
      <c r="E21" s="639"/>
      <c r="F21" s="639"/>
      <c r="G21" s="639"/>
      <c r="H21" s="639"/>
      <c r="I21" s="639"/>
      <c r="J21" s="639"/>
      <c r="K21" s="639"/>
      <c r="L21" s="639"/>
      <c r="M21" s="639"/>
      <c r="N21" s="639"/>
      <c r="O21" s="639"/>
      <c r="P21" s="639"/>
      <c r="Q21" s="640"/>
      <c r="R21" s="641" t="s">
        <v>122</v>
      </c>
      <c r="S21" s="644"/>
      <c r="T21" s="644"/>
      <c r="U21" s="644"/>
      <c r="V21" s="644"/>
      <c r="W21" s="644"/>
      <c r="X21" s="644"/>
      <c r="Y21" s="645"/>
      <c r="Z21" s="703" t="s">
        <v>122</v>
      </c>
      <c r="AA21" s="703"/>
      <c r="AB21" s="703"/>
      <c r="AC21" s="703"/>
      <c r="AD21" s="704" t="s">
        <v>239</v>
      </c>
      <c r="AE21" s="704"/>
      <c r="AF21" s="704"/>
      <c r="AG21" s="704"/>
      <c r="AH21" s="704"/>
      <c r="AI21" s="704"/>
      <c r="AJ21" s="704"/>
      <c r="AK21" s="704"/>
      <c r="AL21" s="646" t="s">
        <v>122</v>
      </c>
      <c r="AM21" s="647"/>
      <c r="AN21" s="647"/>
      <c r="AO21" s="705"/>
      <c r="AP21" s="749" t="s">
        <v>273</v>
      </c>
      <c r="AQ21" s="756"/>
      <c r="AR21" s="756"/>
      <c r="AS21" s="756"/>
      <c r="AT21" s="756"/>
      <c r="AU21" s="756"/>
      <c r="AV21" s="756"/>
      <c r="AW21" s="756"/>
      <c r="AX21" s="756"/>
      <c r="AY21" s="756"/>
      <c r="AZ21" s="756"/>
      <c r="BA21" s="756"/>
      <c r="BB21" s="756"/>
      <c r="BC21" s="756"/>
      <c r="BD21" s="756"/>
      <c r="BE21" s="756"/>
      <c r="BF21" s="751"/>
      <c r="BG21" s="641" t="s">
        <v>122</v>
      </c>
      <c r="BH21" s="644"/>
      <c r="BI21" s="644"/>
      <c r="BJ21" s="644"/>
      <c r="BK21" s="644"/>
      <c r="BL21" s="644"/>
      <c r="BM21" s="644"/>
      <c r="BN21" s="645"/>
      <c r="BO21" s="703" t="s">
        <v>122</v>
      </c>
      <c r="BP21" s="703"/>
      <c r="BQ21" s="703"/>
      <c r="BR21" s="703"/>
      <c r="BS21" s="649" t="s">
        <v>130</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274</v>
      </c>
      <c r="C22" s="639"/>
      <c r="D22" s="639"/>
      <c r="E22" s="639"/>
      <c r="F22" s="639"/>
      <c r="G22" s="639"/>
      <c r="H22" s="639"/>
      <c r="I22" s="639"/>
      <c r="J22" s="639"/>
      <c r="K22" s="639"/>
      <c r="L22" s="639"/>
      <c r="M22" s="639"/>
      <c r="N22" s="639"/>
      <c r="O22" s="639"/>
      <c r="P22" s="639"/>
      <c r="Q22" s="640"/>
      <c r="R22" s="641">
        <v>23384648</v>
      </c>
      <c r="S22" s="644"/>
      <c r="T22" s="644"/>
      <c r="U22" s="644"/>
      <c r="V22" s="644"/>
      <c r="W22" s="644"/>
      <c r="X22" s="644"/>
      <c r="Y22" s="645"/>
      <c r="Z22" s="703">
        <v>63.3</v>
      </c>
      <c r="AA22" s="703"/>
      <c r="AB22" s="703"/>
      <c r="AC22" s="703"/>
      <c r="AD22" s="704">
        <v>21561780</v>
      </c>
      <c r="AE22" s="704"/>
      <c r="AF22" s="704"/>
      <c r="AG22" s="704"/>
      <c r="AH22" s="704"/>
      <c r="AI22" s="704"/>
      <c r="AJ22" s="704"/>
      <c r="AK22" s="704"/>
      <c r="AL22" s="646">
        <v>98.5</v>
      </c>
      <c r="AM22" s="647"/>
      <c r="AN22" s="647"/>
      <c r="AO22" s="705"/>
      <c r="AP22" s="749" t="s">
        <v>275</v>
      </c>
      <c r="AQ22" s="756"/>
      <c r="AR22" s="756"/>
      <c r="AS22" s="756"/>
      <c r="AT22" s="756"/>
      <c r="AU22" s="756"/>
      <c r="AV22" s="756"/>
      <c r="AW22" s="756"/>
      <c r="AX22" s="756"/>
      <c r="AY22" s="756"/>
      <c r="AZ22" s="756"/>
      <c r="BA22" s="756"/>
      <c r="BB22" s="756"/>
      <c r="BC22" s="756"/>
      <c r="BD22" s="756"/>
      <c r="BE22" s="756"/>
      <c r="BF22" s="751"/>
      <c r="BG22" s="641" t="s">
        <v>239</v>
      </c>
      <c r="BH22" s="644"/>
      <c r="BI22" s="644"/>
      <c r="BJ22" s="644"/>
      <c r="BK22" s="644"/>
      <c r="BL22" s="644"/>
      <c r="BM22" s="644"/>
      <c r="BN22" s="645"/>
      <c r="BO22" s="703" t="s">
        <v>130</v>
      </c>
      <c r="BP22" s="703"/>
      <c r="BQ22" s="703"/>
      <c r="BR22" s="703"/>
      <c r="BS22" s="649" t="s">
        <v>130</v>
      </c>
      <c r="BT22" s="644"/>
      <c r="BU22" s="644"/>
      <c r="BV22" s="644"/>
      <c r="BW22" s="644"/>
      <c r="BX22" s="644"/>
      <c r="BY22" s="644"/>
      <c r="BZ22" s="644"/>
      <c r="CA22" s="644"/>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277</v>
      </c>
      <c r="C23" s="639"/>
      <c r="D23" s="639"/>
      <c r="E23" s="639"/>
      <c r="F23" s="639"/>
      <c r="G23" s="639"/>
      <c r="H23" s="639"/>
      <c r="I23" s="639"/>
      <c r="J23" s="639"/>
      <c r="K23" s="639"/>
      <c r="L23" s="639"/>
      <c r="M23" s="639"/>
      <c r="N23" s="639"/>
      <c r="O23" s="639"/>
      <c r="P23" s="639"/>
      <c r="Q23" s="640"/>
      <c r="R23" s="641">
        <v>15934</v>
      </c>
      <c r="S23" s="644"/>
      <c r="T23" s="644"/>
      <c r="U23" s="644"/>
      <c r="V23" s="644"/>
      <c r="W23" s="644"/>
      <c r="X23" s="644"/>
      <c r="Y23" s="645"/>
      <c r="Z23" s="703">
        <v>0</v>
      </c>
      <c r="AA23" s="703"/>
      <c r="AB23" s="703"/>
      <c r="AC23" s="703"/>
      <c r="AD23" s="704">
        <v>15934</v>
      </c>
      <c r="AE23" s="704"/>
      <c r="AF23" s="704"/>
      <c r="AG23" s="704"/>
      <c r="AH23" s="704"/>
      <c r="AI23" s="704"/>
      <c r="AJ23" s="704"/>
      <c r="AK23" s="704"/>
      <c r="AL23" s="646">
        <v>0.1</v>
      </c>
      <c r="AM23" s="647"/>
      <c r="AN23" s="647"/>
      <c r="AO23" s="705"/>
      <c r="AP23" s="749" t="s">
        <v>278</v>
      </c>
      <c r="AQ23" s="756"/>
      <c r="AR23" s="756"/>
      <c r="AS23" s="756"/>
      <c r="AT23" s="756"/>
      <c r="AU23" s="756"/>
      <c r="AV23" s="756"/>
      <c r="AW23" s="756"/>
      <c r="AX23" s="756"/>
      <c r="AY23" s="756"/>
      <c r="AZ23" s="756"/>
      <c r="BA23" s="756"/>
      <c r="BB23" s="756"/>
      <c r="BC23" s="756"/>
      <c r="BD23" s="756"/>
      <c r="BE23" s="756"/>
      <c r="BF23" s="751"/>
      <c r="BG23" s="641">
        <v>1119449</v>
      </c>
      <c r="BH23" s="644"/>
      <c r="BI23" s="644"/>
      <c r="BJ23" s="644"/>
      <c r="BK23" s="644"/>
      <c r="BL23" s="644"/>
      <c r="BM23" s="644"/>
      <c r="BN23" s="645"/>
      <c r="BO23" s="703">
        <v>6.3</v>
      </c>
      <c r="BP23" s="703"/>
      <c r="BQ23" s="703"/>
      <c r="BR23" s="703"/>
      <c r="BS23" s="649" t="s">
        <v>239</v>
      </c>
      <c r="BT23" s="644"/>
      <c r="BU23" s="644"/>
      <c r="BV23" s="644"/>
      <c r="BW23" s="644"/>
      <c r="BX23" s="644"/>
      <c r="BY23" s="644"/>
      <c r="BZ23" s="644"/>
      <c r="CA23" s="644"/>
      <c r="CB23" s="684"/>
      <c r="CD23" s="758" t="s">
        <v>217</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c r="B24" s="638" t="s">
        <v>284</v>
      </c>
      <c r="C24" s="639"/>
      <c r="D24" s="639"/>
      <c r="E24" s="639"/>
      <c r="F24" s="639"/>
      <c r="G24" s="639"/>
      <c r="H24" s="639"/>
      <c r="I24" s="639"/>
      <c r="J24" s="639"/>
      <c r="K24" s="639"/>
      <c r="L24" s="639"/>
      <c r="M24" s="639"/>
      <c r="N24" s="639"/>
      <c r="O24" s="639"/>
      <c r="P24" s="639"/>
      <c r="Q24" s="640"/>
      <c r="R24" s="641">
        <v>344368</v>
      </c>
      <c r="S24" s="644"/>
      <c r="T24" s="644"/>
      <c r="U24" s="644"/>
      <c r="V24" s="644"/>
      <c r="W24" s="644"/>
      <c r="X24" s="644"/>
      <c r="Y24" s="645"/>
      <c r="Z24" s="703">
        <v>0.9</v>
      </c>
      <c r="AA24" s="703"/>
      <c r="AB24" s="703"/>
      <c r="AC24" s="703"/>
      <c r="AD24" s="704" t="s">
        <v>122</v>
      </c>
      <c r="AE24" s="704"/>
      <c r="AF24" s="704"/>
      <c r="AG24" s="704"/>
      <c r="AH24" s="704"/>
      <c r="AI24" s="704"/>
      <c r="AJ24" s="704"/>
      <c r="AK24" s="704"/>
      <c r="AL24" s="646" t="s">
        <v>122</v>
      </c>
      <c r="AM24" s="647"/>
      <c r="AN24" s="647"/>
      <c r="AO24" s="705"/>
      <c r="AP24" s="749" t="s">
        <v>285</v>
      </c>
      <c r="AQ24" s="756"/>
      <c r="AR24" s="756"/>
      <c r="AS24" s="756"/>
      <c r="AT24" s="756"/>
      <c r="AU24" s="756"/>
      <c r="AV24" s="756"/>
      <c r="AW24" s="756"/>
      <c r="AX24" s="756"/>
      <c r="AY24" s="756"/>
      <c r="AZ24" s="756"/>
      <c r="BA24" s="756"/>
      <c r="BB24" s="756"/>
      <c r="BC24" s="756"/>
      <c r="BD24" s="756"/>
      <c r="BE24" s="756"/>
      <c r="BF24" s="751"/>
      <c r="BG24" s="641" t="s">
        <v>239</v>
      </c>
      <c r="BH24" s="644"/>
      <c r="BI24" s="644"/>
      <c r="BJ24" s="644"/>
      <c r="BK24" s="644"/>
      <c r="BL24" s="644"/>
      <c r="BM24" s="644"/>
      <c r="BN24" s="645"/>
      <c r="BO24" s="703" t="s">
        <v>130</v>
      </c>
      <c r="BP24" s="703"/>
      <c r="BQ24" s="703"/>
      <c r="BR24" s="703"/>
      <c r="BS24" s="649" t="s">
        <v>239</v>
      </c>
      <c r="BT24" s="644"/>
      <c r="BU24" s="644"/>
      <c r="BV24" s="644"/>
      <c r="BW24" s="644"/>
      <c r="BX24" s="644"/>
      <c r="BY24" s="644"/>
      <c r="BZ24" s="644"/>
      <c r="CA24" s="644"/>
      <c r="CB24" s="684"/>
      <c r="CD24" s="712" t="s">
        <v>286</v>
      </c>
      <c r="CE24" s="713"/>
      <c r="CF24" s="713"/>
      <c r="CG24" s="713"/>
      <c r="CH24" s="713"/>
      <c r="CI24" s="713"/>
      <c r="CJ24" s="713"/>
      <c r="CK24" s="713"/>
      <c r="CL24" s="713"/>
      <c r="CM24" s="713"/>
      <c r="CN24" s="713"/>
      <c r="CO24" s="713"/>
      <c r="CP24" s="713"/>
      <c r="CQ24" s="714"/>
      <c r="CR24" s="706">
        <v>18880340</v>
      </c>
      <c r="CS24" s="707"/>
      <c r="CT24" s="707"/>
      <c r="CU24" s="707"/>
      <c r="CV24" s="707"/>
      <c r="CW24" s="707"/>
      <c r="CX24" s="707"/>
      <c r="CY24" s="753"/>
      <c r="CZ24" s="754">
        <v>51.8</v>
      </c>
      <c r="DA24" s="723"/>
      <c r="DB24" s="723"/>
      <c r="DC24" s="757"/>
      <c r="DD24" s="752">
        <v>12832485</v>
      </c>
      <c r="DE24" s="707"/>
      <c r="DF24" s="707"/>
      <c r="DG24" s="707"/>
      <c r="DH24" s="707"/>
      <c r="DI24" s="707"/>
      <c r="DJ24" s="707"/>
      <c r="DK24" s="753"/>
      <c r="DL24" s="752">
        <v>12743541</v>
      </c>
      <c r="DM24" s="707"/>
      <c r="DN24" s="707"/>
      <c r="DO24" s="707"/>
      <c r="DP24" s="707"/>
      <c r="DQ24" s="707"/>
      <c r="DR24" s="707"/>
      <c r="DS24" s="707"/>
      <c r="DT24" s="707"/>
      <c r="DU24" s="707"/>
      <c r="DV24" s="753"/>
      <c r="DW24" s="754">
        <v>54.3</v>
      </c>
      <c r="DX24" s="723"/>
      <c r="DY24" s="723"/>
      <c r="DZ24" s="723"/>
      <c r="EA24" s="723"/>
      <c r="EB24" s="723"/>
      <c r="EC24" s="755"/>
    </row>
    <row r="25" spans="2:133" ht="11.25" customHeight="1">
      <c r="B25" s="638" t="s">
        <v>287</v>
      </c>
      <c r="C25" s="639"/>
      <c r="D25" s="639"/>
      <c r="E25" s="639"/>
      <c r="F25" s="639"/>
      <c r="G25" s="639"/>
      <c r="H25" s="639"/>
      <c r="I25" s="639"/>
      <c r="J25" s="639"/>
      <c r="K25" s="639"/>
      <c r="L25" s="639"/>
      <c r="M25" s="639"/>
      <c r="N25" s="639"/>
      <c r="O25" s="639"/>
      <c r="P25" s="639"/>
      <c r="Q25" s="640"/>
      <c r="R25" s="641">
        <v>751152</v>
      </c>
      <c r="S25" s="644"/>
      <c r="T25" s="644"/>
      <c r="U25" s="644"/>
      <c r="V25" s="644"/>
      <c r="W25" s="644"/>
      <c r="X25" s="644"/>
      <c r="Y25" s="645"/>
      <c r="Z25" s="703">
        <v>2</v>
      </c>
      <c r="AA25" s="703"/>
      <c r="AB25" s="703"/>
      <c r="AC25" s="703"/>
      <c r="AD25" s="704">
        <v>226159</v>
      </c>
      <c r="AE25" s="704"/>
      <c r="AF25" s="704"/>
      <c r="AG25" s="704"/>
      <c r="AH25" s="704"/>
      <c r="AI25" s="704"/>
      <c r="AJ25" s="704"/>
      <c r="AK25" s="704"/>
      <c r="AL25" s="646">
        <v>1</v>
      </c>
      <c r="AM25" s="647"/>
      <c r="AN25" s="647"/>
      <c r="AO25" s="705"/>
      <c r="AP25" s="749" t="s">
        <v>288</v>
      </c>
      <c r="AQ25" s="756"/>
      <c r="AR25" s="756"/>
      <c r="AS25" s="756"/>
      <c r="AT25" s="756"/>
      <c r="AU25" s="756"/>
      <c r="AV25" s="756"/>
      <c r="AW25" s="756"/>
      <c r="AX25" s="756"/>
      <c r="AY25" s="756"/>
      <c r="AZ25" s="756"/>
      <c r="BA25" s="756"/>
      <c r="BB25" s="756"/>
      <c r="BC25" s="756"/>
      <c r="BD25" s="756"/>
      <c r="BE25" s="756"/>
      <c r="BF25" s="751"/>
      <c r="BG25" s="641" t="s">
        <v>239</v>
      </c>
      <c r="BH25" s="644"/>
      <c r="BI25" s="644"/>
      <c r="BJ25" s="644"/>
      <c r="BK25" s="644"/>
      <c r="BL25" s="644"/>
      <c r="BM25" s="644"/>
      <c r="BN25" s="645"/>
      <c r="BO25" s="703" t="s">
        <v>122</v>
      </c>
      <c r="BP25" s="703"/>
      <c r="BQ25" s="703"/>
      <c r="BR25" s="703"/>
      <c r="BS25" s="649" t="s">
        <v>122</v>
      </c>
      <c r="BT25" s="644"/>
      <c r="BU25" s="644"/>
      <c r="BV25" s="644"/>
      <c r="BW25" s="644"/>
      <c r="BX25" s="644"/>
      <c r="BY25" s="644"/>
      <c r="BZ25" s="644"/>
      <c r="CA25" s="644"/>
      <c r="CB25" s="684"/>
      <c r="CD25" s="685" t="s">
        <v>289</v>
      </c>
      <c r="CE25" s="682"/>
      <c r="CF25" s="682"/>
      <c r="CG25" s="682"/>
      <c r="CH25" s="682"/>
      <c r="CI25" s="682"/>
      <c r="CJ25" s="682"/>
      <c r="CK25" s="682"/>
      <c r="CL25" s="682"/>
      <c r="CM25" s="682"/>
      <c r="CN25" s="682"/>
      <c r="CO25" s="682"/>
      <c r="CP25" s="682"/>
      <c r="CQ25" s="683"/>
      <c r="CR25" s="641">
        <v>7080099</v>
      </c>
      <c r="CS25" s="642"/>
      <c r="CT25" s="642"/>
      <c r="CU25" s="642"/>
      <c r="CV25" s="642"/>
      <c r="CW25" s="642"/>
      <c r="CX25" s="642"/>
      <c r="CY25" s="643"/>
      <c r="CZ25" s="646">
        <v>19.399999999999999</v>
      </c>
      <c r="DA25" s="675"/>
      <c r="DB25" s="675"/>
      <c r="DC25" s="676"/>
      <c r="DD25" s="649">
        <v>6546601</v>
      </c>
      <c r="DE25" s="642"/>
      <c r="DF25" s="642"/>
      <c r="DG25" s="642"/>
      <c r="DH25" s="642"/>
      <c r="DI25" s="642"/>
      <c r="DJ25" s="642"/>
      <c r="DK25" s="643"/>
      <c r="DL25" s="649">
        <v>6457914</v>
      </c>
      <c r="DM25" s="642"/>
      <c r="DN25" s="642"/>
      <c r="DO25" s="642"/>
      <c r="DP25" s="642"/>
      <c r="DQ25" s="642"/>
      <c r="DR25" s="642"/>
      <c r="DS25" s="642"/>
      <c r="DT25" s="642"/>
      <c r="DU25" s="642"/>
      <c r="DV25" s="643"/>
      <c r="DW25" s="646">
        <v>27.5</v>
      </c>
      <c r="DX25" s="675"/>
      <c r="DY25" s="675"/>
      <c r="DZ25" s="675"/>
      <c r="EA25" s="675"/>
      <c r="EB25" s="675"/>
      <c r="EC25" s="677"/>
    </row>
    <row r="26" spans="2:133" ht="11.25" customHeight="1">
      <c r="B26" s="638" t="s">
        <v>290</v>
      </c>
      <c r="C26" s="639"/>
      <c r="D26" s="639"/>
      <c r="E26" s="639"/>
      <c r="F26" s="639"/>
      <c r="G26" s="639"/>
      <c r="H26" s="639"/>
      <c r="I26" s="639"/>
      <c r="J26" s="639"/>
      <c r="K26" s="639"/>
      <c r="L26" s="639"/>
      <c r="M26" s="639"/>
      <c r="N26" s="639"/>
      <c r="O26" s="639"/>
      <c r="P26" s="639"/>
      <c r="Q26" s="640"/>
      <c r="R26" s="641">
        <v>199891</v>
      </c>
      <c r="S26" s="644"/>
      <c r="T26" s="644"/>
      <c r="U26" s="644"/>
      <c r="V26" s="644"/>
      <c r="W26" s="644"/>
      <c r="X26" s="644"/>
      <c r="Y26" s="645"/>
      <c r="Z26" s="703">
        <v>0.5</v>
      </c>
      <c r="AA26" s="703"/>
      <c r="AB26" s="703"/>
      <c r="AC26" s="703"/>
      <c r="AD26" s="704" t="s">
        <v>239</v>
      </c>
      <c r="AE26" s="704"/>
      <c r="AF26" s="704"/>
      <c r="AG26" s="704"/>
      <c r="AH26" s="704"/>
      <c r="AI26" s="704"/>
      <c r="AJ26" s="704"/>
      <c r="AK26" s="704"/>
      <c r="AL26" s="646" t="s">
        <v>122</v>
      </c>
      <c r="AM26" s="647"/>
      <c r="AN26" s="647"/>
      <c r="AO26" s="705"/>
      <c r="AP26" s="749" t="s">
        <v>291</v>
      </c>
      <c r="AQ26" s="750"/>
      <c r="AR26" s="750"/>
      <c r="AS26" s="750"/>
      <c r="AT26" s="750"/>
      <c r="AU26" s="750"/>
      <c r="AV26" s="750"/>
      <c r="AW26" s="750"/>
      <c r="AX26" s="750"/>
      <c r="AY26" s="750"/>
      <c r="AZ26" s="750"/>
      <c r="BA26" s="750"/>
      <c r="BB26" s="750"/>
      <c r="BC26" s="750"/>
      <c r="BD26" s="750"/>
      <c r="BE26" s="750"/>
      <c r="BF26" s="751"/>
      <c r="BG26" s="641" t="s">
        <v>130</v>
      </c>
      <c r="BH26" s="644"/>
      <c r="BI26" s="644"/>
      <c r="BJ26" s="644"/>
      <c r="BK26" s="644"/>
      <c r="BL26" s="644"/>
      <c r="BM26" s="644"/>
      <c r="BN26" s="645"/>
      <c r="BO26" s="703" t="s">
        <v>239</v>
      </c>
      <c r="BP26" s="703"/>
      <c r="BQ26" s="703"/>
      <c r="BR26" s="703"/>
      <c r="BS26" s="649" t="s">
        <v>130</v>
      </c>
      <c r="BT26" s="644"/>
      <c r="BU26" s="644"/>
      <c r="BV26" s="644"/>
      <c r="BW26" s="644"/>
      <c r="BX26" s="644"/>
      <c r="BY26" s="644"/>
      <c r="BZ26" s="644"/>
      <c r="CA26" s="644"/>
      <c r="CB26" s="684"/>
      <c r="CD26" s="685" t="s">
        <v>292</v>
      </c>
      <c r="CE26" s="682"/>
      <c r="CF26" s="682"/>
      <c r="CG26" s="682"/>
      <c r="CH26" s="682"/>
      <c r="CI26" s="682"/>
      <c r="CJ26" s="682"/>
      <c r="CK26" s="682"/>
      <c r="CL26" s="682"/>
      <c r="CM26" s="682"/>
      <c r="CN26" s="682"/>
      <c r="CO26" s="682"/>
      <c r="CP26" s="682"/>
      <c r="CQ26" s="683"/>
      <c r="CR26" s="641">
        <v>4740855</v>
      </c>
      <c r="CS26" s="644"/>
      <c r="CT26" s="644"/>
      <c r="CU26" s="644"/>
      <c r="CV26" s="644"/>
      <c r="CW26" s="644"/>
      <c r="CX26" s="644"/>
      <c r="CY26" s="645"/>
      <c r="CZ26" s="646">
        <v>13</v>
      </c>
      <c r="DA26" s="675"/>
      <c r="DB26" s="675"/>
      <c r="DC26" s="676"/>
      <c r="DD26" s="649">
        <v>4430308</v>
      </c>
      <c r="DE26" s="644"/>
      <c r="DF26" s="644"/>
      <c r="DG26" s="644"/>
      <c r="DH26" s="644"/>
      <c r="DI26" s="644"/>
      <c r="DJ26" s="644"/>
      <c r="DK26" s="645"/>
      <c r="DL26" s="649" t="s">
        <v>130</v>
      </c>
      <c r="DM26" s="644"/>
      <c r="DN26" s="644"/>
      <c r="DO26" s="644"/>
      <c r="DP26" s="644"/>
      <c r="DQ26" s="644"/>
      <c r="DR26" s="644"/>
      <c r="DS26" s="644"/>
      <c r="DT26" s="644"/>
      <c r="DU26" s="644"/>
      <c r="DV26" s="645"/>
      <c r="DW26" s="646" t="s">
        <v>130</v>
      </c>
      <c r="DX26" s="675"/>
      <c r="DY26" s="675"/>
      <c r="DZ26" s="675"/>
      <c r="EA26" s="675"/>
      <c r="EB26" s="675"/>
      <c r="EC26" s="677"/>
    </row>
    <row r="27" spans="2:133" ht="11.25" customHeight="1">
      <c r="B27" s="638" t="s">
        <v>293</v>
      </c>
      <c r="C27" s="639"/>
      <c r="D27" s="639"/>
      <c r="E27" s="639"/>
      <c r="F27" s="639"/>
      <c r="G27" s="639"/>
      <c r="H27" s="639"/>
      <c r="I27" s="639"/>
      <c r="J27" s="639"/>
      <c r="K27" s="639"/>
      <c r="L27" s="639"/>
      <c r="M27" s="639"/>
      <c r="N27" s="639"/>
      <c r="O27" s="639"/>
      <c r="P27" s="639"/>
      <c r="Q27" s="640"/>
      <c r="R27" s="641">
        <v>4454330</v>
      </c>
      <c r="S27" s="644"/>
      <c r="T27" s="644"/>
      <c r="U27" s="644"/>
      <c r="V27" s="644"/>
      <c r="W27" s="644"/>
      <c r="X27" s="644"/>
      <c r="Y27" s="645"/>
      <c r="Z27" s="703">
        <v>12.1</v>
      </c>
      <c r="AA27" s="703"/>
      <c r="AB27" s="703"/>
      <c r="AC27" s="703"/>
      <c r="AD27" s="704" t="s">
        <v>122</v>
      </c>
      <c r="AE27" s="704"/>
      <c r="AF27" s="704"/>
      <c r="AG27" s="704"/>
      <c r="AH27" s="704"/>
      <c r="AI27" s="704"/>
      <c r="AJ27" s="704"/>
      <c r="AK27" s="704"/>
      <c r="AL27" s="646" t="s">
        <v>122</v>
      </c>
      <c r="AM27" s="647"/>
      <c r="AN27" s="647"/>
      <c r="AO27" s="705"/>
      <c r="AP27" s="638" t="s">
        <v>294</v>
      </c>
      <c r="AQ27" s="639"/>
      <c r="AR27" s="639"/>
      <c r="AS27" s="639"/>
      <c r="AT27" s="639"/>
      <c r="AU27" s="639"/>
      <c r="AV27" s="639"/>
      <c r="AW27" s="639"/>
      <c r="AX27" s="639"/>
      <c r="AY27" s="639"/>
      <c r="AZ27" s="639"/>
      <c r="BA27" s="639"/>
      <c r="BB27" s="639"/>
      <c r="BC27" s="639"/>
      <c r="BD27" s="639"/>
      <c r="BE27" s="639"/>
      <c r="BF27" s="640"/>
      <c r="BG27" s="641">
        <v>17657662</v>
      </c>
      <c r="BH27" s="644"/>
      <c r="BI27" s="644"/>
      <c r="BJ27" s="644"/>
      <c r="BK27" s="644"/>
      <c r="BL27" s="644"/>
      <c r="BM27" s="644"/>
      <c r="BN27" s="645"/>
      <c r="BO27" s="703">
        <v>100</v>
      </c>
      <c r="BP27" s="703"/>
      <c r="BQ27" s="703"/>
      <c r="BR27" s="703"/>
      <c r="BS27" s="649">
        <v>241225</v>
      </c>
      <c r="BT27" s="644"/>
      <c r="BU27" s="644"/>
      <c r="BV27" s="644"/>
      <c r="BW27" s="644"/>
      <c r="BX27" s="644"/>
      <c r="BY27" s="644"/>
      <c r="BZ27" s="644"/>
      <c r="CA27" s="644"/>
      <c r="CB27" s="684"/>
      <c r="CD27" s="685" t="s">
        <v>295</v>
      </c>
      <c r="CE27" s="682"/>
      <c r="CF27" s="682"/>
      <c r="CG27" s="682"/>
      <c r="CH27" s="682"/>
      <c r="CI27" s="682"/>
      <c r="CJ27" s="682"/>
      <c r="CK27" s="682"/>
      <c r="CL27" s="682"/>
      <c r="CM27" s="682"/>
      <c r="CN27" s="682"/>
      <c r="CO27" s="682"/>
      <c r="CP27" s="682"/>
      <c r="CQ27" s="683"/>
      <c r="CR27" s="641">
        <v>7819515</v>
      </c>
      <c r="CS27" s="642"/>
      <c r="CT27" s="642"/>
      <c r="CU27" s="642"/>
      <c r="CV27" s="642"/>
      <c r="CW27" s="642"/>
      <c r="CX27" s="642"/>
      <c r="CY27" s="643"/>
      <c r="CZ27" s="646">
        <v>21.5</v>
      </c>
      <c r="DA27" s="675"/>
      <c r="DB27" s="675"/>
      <c r="DC27" s="676"/>
      <c r="DD27" s="649">
        <v>2380941</v>
      </c>
      <c r="DE27" s="642"/>
      <c r="DF27" s="642"/>
      <c r="DG27" s="642"/>
      <c r="DH27" s="642"/>
      <c r="DI27" s="642"/>
      <c r="DJ27" s="642"/>
      <c r="DK27" s="643"/>
      <c r="DL27" s="649">
        <v>2380684</v>
      </c>
      <c r="DM27" s="642"/>
      <c r="DN27" s="642"/>
      <c r="DO27" s="642"/>
      <c r="DP27" s="642"/>
      <c r="DQ27" s="642"/>
      <c r="DR27" s="642"/>
      <c r="DS27" s="642"/>
      <c r="DT27" s="642"/>
      <c r="DU27" s="642"/>
      <c r="DV27" s="643"/>
      <c r="DW27" s="646">
        <v>10.199999999999999</v>
      </c>
      <c r="DX27" s="675"/>
      <c r="DY27" s="675"/>
      <c r="DZ27" s="675"/>
      <c r="EA27" s="675"/>
      <c r="EB27" s="675"/>
      <c r="EC27" s="677"/>
    </row>
    <row r="28" spans="2:133" ht="11.25" customHeight="1">
      <c r="B28" s="746" t="s">
        <v>296</v>
      </c>
      <c r="C28" s="747"/>
      <c r="D28" s="747"/>
      <c r="E28" s="747"/>
      <c r="F28" s="747"/>
      <c r="G28" s="747"/>
      <c r="H28" s="747"/>
      <c r="I28" s="747"/>
      <c r="J28" s="747"/>
      <c r="K28" s="747"/>
      <c r="L28" s="747"/>
      <c r="M28" s="747"/>
      <c r="N28" s="747"/>
      <c r="O28" s="747"/>
      <c r="P28" s="747"/>
      <c r="Q28" s="748"/>
      <c r="R28" s="641" t="s">
        <v>122</v>
      </c>
      <c r="S28" s="644"/>
      <c r="T28" s="644"/>
      <c r="U28" s="644"/>
      <c r="V28" s="644"/>
      <c r="W28" s="644"/>
      <c r="X28" s="644"/>
      <c r="Y28" s="645"/>
      <c r="Z28" s="703" t="s">
        <v>122</v>
      </c>
      <c r="AA28" s="703"/>
      <c r="AB28" s="703"/>
      <c r="AC28" s="703"/>
      <c r="AD28" s="704" t="s">
        <v>130</v>
      </c>
      <c r="AE28" s="704"/>
      <c r="AF28" s="704"/>
      <c r="AG28" s="704"/>
      <c r="AH28" s="704"/>
      <c r="AI28" s="704"/>
      <c r="AJ28" s="704"/>
      <c r="AK28" s="704"/>
      <c r="AL28" s="646" t="s">
        <v>122</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1">
        <v>3980726</v>
      </c>
      <c r="CS28" s="644"/>
      <c r="CT28" s="644"/>
      <c r="CU28" s="644"/>
      <c r="CV28" s="644"/>
      <c r="CW28" s="644"/>
      <c r="CX28" s="644"/>
      <c r="CY28" s="645"/>
      <c r="CZ28" s="646">
        <v>10.9</v>
      </c>
      <c r="DA28" s="675"/>
      <c r="DB28" s="675"/>
      <c r="DC28" s="676"/>
      <c r="DD28" s="649">
        <v>3904943</v>
      </c>
      <c r="DE28" s="644"/>
      <c r="DF28" s="644"/>
      <c r="DG28" s="644"/>
      <c r="DH28" s="644"/>
      <c r="DI28" s="644"/>
      <c r="DJ28" s="644"/>
      <c r="DK28" s="645"/>
      <c r="DL28" s="649">
        <v>3904943</v>
      </c>
      <c r="DM28" s="644"/>
      <c r="DN28" s="644"/>
      <c r="DO28" s="644"/>
      <c r="DP28" s="644"/>
      <c r="DQ28" s="644"/>
      <c r="DR28" s="644"/>
      <c r="DS28" s="644"/>
      <c r="DT28" s="644"/>
      <c r="DU28" s="644"/>
      <c r="DV28" s="645"/>
      <c r="DW28" s="646">
        <v>16.600000000000001</v>
      </c>
      <c r="DX28" s="675"/>
      <c r="DY28" s="675"/>
      <c r="DZ28" s="675"/>
      <c r="EA28" s="675"/>
      <c r="EB28" s="675"/>
      <c r="EC28" s="677"/>
    </row>
    <row r="29" spans="2:133" ht="11.25" customHeight="1">
      <c r="B29" s="638" t="s">
        <v>298</v>
      </c>
      <c r="C29" s="639"/>
      <c r="D29" s="639"/>
      <c r="E29" s="639"/>
      <c r="F29" s="639"/>
      <c r="G29" s="639"/>
      <c r="H29" s="639"/>
      <c r="I29" s="639"/>
      <c r="J29" s="639"/>
      <c r="K29" s="639"/>
      <c r="L29" s="639"/>
      <c r="M29" s="639"/>
      <c r="N29" s="639"/>
      <c r="O29" s="639"/>
      <c r="P29" s="639"/>
      <c r="Q29" s="640"/>
      <c r="R29" s="641">
        <v>2497282</v>
      </c>
      <c r="S29" s="644"/>
      <c r="T29" s="644"/>
      <c r="U29" s="644"/>
      <c r="V29" s="644"/>
      <c r="W29" s="644"/>
      <c r="X29" s="644"/>
      <c r="Y29" s="645"/>
      <c r="Z29" s="703">
        <v>6.8</v>
      </c>
      <c r="AA29" s="703"/>
      <c r="AB29" s="703"/>
      <c r="AC29" s="703"/>
      <c r="AD29" s="704" t="s">
        <v>122</v>
      </c>
      <c r="AE29" s="704"/>
      <c r="AF29" s="704"/>
      <c r="AG29" s="704"/>
      <c r="AH29" s="704"/>
      <c r="AI29" s="704"/>
      <c r="AJ29" s="704"/>
      <c r="AK29" s="704"/>
      <c r="AL29" s="646" t="s">
        <v>122</v>
      </c>
      <c r="AM29" s="647"/>
      <c r="AN29" s="647"/>
      <c r="AO29" s="705"/>
      <c r="AP29" s="715" t="s">
        <v>217</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302</v>
      </c>
      <c r="CG29" s="682"/>
      <c r="CH29" s="682"/>
      <c r="CI29" s="682"/>
      <c r="CJ29" s="682"/>
      <c r="CK29" s="682"/>
      <c r="CL29" s="682"/>
      <c r="CM29" s="682"/>
      <c r="CN29" s="682"/>
      <c r="CO29" s="682"/>
      <c r="CP29" s="682"/>
      <c r="CQ29" s="683"/>
      <c r="CR29" s="641">
        <v>3980443</v>
      </c>
      <c r="CS29" s="642"/>
      <c r="CT29" s="642"/>
      <c r="CU29" s="642"/>
      <c r="CV29" s="642"/>
      <c r="CW29" s="642"/>
      <c r="CX29" s="642"/>
      <c r="CY29" s="643"/>
      <c r="CZ29" s="646">
        <v>10.9</v>
      </c>
      <c r="DA29" s="675"/>
      <c r="DB29" s="675"/>
      <c r="DC29" s="676"/>
      <c r="DD29" s="649">
        <v>3904660</v>
      </c>
      <c r="DE29" s="642"/>
      <c r="DF29" s="642"/>
      <c r="DG29" s="642"/>
      <c r="DH29" s="642"/>
      <c r="DI29" s="642"/>
      <c r="DJ29" s="642"/>
      <c r="DK29" s="643"/>
      <c r="DL29" s="649">
        <v>3904660</v>
      </c>
      <c r="DM29" s="642"/>
      <c r="DN29" s="642"/>
      <c r="DO29" s="642"/>
      <c r="DP29" s="642"/>
      <c r="DQ29" s="642"/>
      <c r="DR29" s="642"/>
      <c r="DS29" s="642"/>
      <c r="DT29" s="642"/>
      <c r="DU29" s="642"/>
      <c r="DV29" s="643"/>
      <c r="DW29" s="646">
        <v>16.600000000000001</v>
      </c>
      <c r="DX29" s="675"/>
      <c r="DY29" s="675"/>
      <c r="DZ29" s="675"/>
      <c r="EA29" s="675"/>
      <c r="EB29" s="675"/>
      <c r="EC29" s="677"/>
    </row>
    <row r="30" spans="2:133" ht="11.25" customHeight="1">
      <c r="B30" s="638" t="s">
        <v>303</v>
      </c>
      <c r="C30" s="639"/>
      <c r="D30" s="639"/>
      <c r="E30" s="639"/>
      <c r="F30" s="639"/>
      <c r="G30" s="639"/>
      <c r="H30" s="639"/>
      <c r="I30" s="639"/>
      <c r="J30" s="639"/>
      <c r="K30" s="639"/>
      <c r="L30" s="639"/>
      <c r="M30" s="639"/>
      <c r="N30" s="639"/>
      <c r="O30" s="639"/>
      <c r="P30" s="639"/>
      <c r="Q30" s="640"/>
      <c r="R30" s="641">
        <v>80865</v>
      </c>
      <c r="S30" s="644"/>
      <c r="T30" s="644"/>
      <c r="U30" s="644"/>
      <c r="V30" s="644"/>
      <c r="W30" s="644"/>
      <c r="X30" s="644"/>
      <c r="Y30" s="645"/>
      <c r="Z30" s="703">
        <v>0.2</v>
      </c>
      <c r="AA30" s="703"/>
      <c r="AB30" s="703"/>
      <c r="AC30" s="703"/>
      <c r="AD30" s="704">
        <v>61130</v>
      </c>
      <c r="AE30" s="704"/>
      <c r="AF30" s="704"/>
      <c r="AG30" s="704"/>
      <c r="AH30" s="704"/>
      <c r="AI30" s="704"/>
      <c r="AJ30" s="704"/>
      <c r="AK30" s="704"/>
      <c r="AL30" s="646">
        <v>0.3</v>
      </c>
      <c r="AM30" s="647"/>
      <c r="AN30" s="647"/>
      <c r="AO30" s="705"/>
      <c r="AP30" s="731" t="s">
        <v>304</v>
      </c>
      <c r="AQ30" s="732"/>
      <c r="AR30" s="732"/>
      <c r="AS30" s="732"/>
      <c r="AT30" s="737" t="s">
        <v>305</v>
      </c>
      <c r="AU30" s="210"/>
      <c r="AV30" s="210"/>
      <c r="AW30" s="210"/>
      <c r="AX30" s="740" t="s">
        <v>181</v>
      </c>
      <c r="AY30" s="741"/>
      <c r="AZ30" s="741"/>
      <c r="BA30" s="741"/>
      <c r="BB30" s="741"/>
      <c r="BC30" s="741"/>
      <c r="BD30" s="741"/>
      <c r="BE30" s="741"/>
      <c r="BF30" s="742"/>
      <c r="BG30" s="721">
        <v>99.3</v>
      </c>
      <c r="BH30" s="722"/>
      <c r="BI30" s="722"/>
      <c r="BJ30" s="722"/>
      <c r="BK30" s="722"/>
      <c r="BL30" s="722"/>
      <c r="BM30" s="723">
        <v>96.5</v>
      </c>
      <c r="BN30" s="722"/>
      <c r="BO30" s="722"/>
      <c r="BP30" s="722"/>
      <c r="BQ30" s="724"/>
      <c r="BR30" s="721">
        <v>99.3</v>
      </c>
      <c r="BS30" s="722"/>
      <c r="BT30" s="722"/>
      <c r="BU30" s="722"/>
      <c r="BV30" s="722"/>
      <c r="BW30" s="722"/>
      <c r="BX30" s="723">
        <v>96.2</v>
      </c>
      <c r="BY30" s="722"/>
      <c r="BZ30" s="722"/>
      <c r="CA30" s="722"/>
      <c r="CB30" s="724"/>
      <c r="CD30" s="727"/>
      <c r="CE30" s="728"/>
      <c r="CF30" s="685" t="s">
        <v>306</v>
      </c>
      <c r="CG30" s="682"/>
      <c r="CH30" s="682"/>
      <c r="CI30" s="682"/>
      <c r="CJ30" s="682"/>
      <c r="CK30" s="682"/>
      <c r="CL30" s="682"/>
      <c r="CM30" s="682"/>
      <c r="CN30" s="682"/>
      <c r="CO30" s="682"/>
      <c r="CP30" s="682"/>
      <c r="CQ30" s="683"/>
      <c r="CR30" s="641">
        <v>3667182</v>
      </c>
      <c r="CS30" s="644"/>
      <c r="CT30" s="644"/>
      <c r="CU30" s="644"/>
      <c r="CV30" s="644"/>
      <c r="CW30" s="644"/>
      <c r="CX30" s="644"/>
      <c r="CY30" s="645"/>
      <c r="CZ30" s="646">
        <v>10.1</v>
      </c>
      <c r="DA30" s="675"/>
      <c r="DB30" s="675"/>
      <c r="DC30" s="676"/>
      <c r="DD30" s="649">
        <v>3667182</v>
      </c>
      <c r="DE30" s="644"/>
      <c r="DF30" s="644"/>
      <c r="DG30" s="644"/>
      <c r="DH30" s="644"/>
      <c r="DI30" s="644"/>
      <c r="DJ30" s="644"/>
      <c r="DK30" s="645"/>
      <c r="DL30" s="649">
        <v>3667182</v>
      </c>
      <c r="DM30" s="644"/>
      <c r="DN30" s="644"/>
      <c r="DO30" s="644"/>
      <c r="DP30" s="644"/>
      <c r="DQ30" s="644"/>
      <c r="DR30" s="644"/>
      <c r="DS30" s="644"/>
      <c r="DT30" s="644"/>
      <c r="DU30" s="644"/>
      <c r="DV30" s="645"/>
      <c r="DW30" s="646">
        <v>15.6</v>
      </c>
      <c r="DX30" s="675"/>
      <c r="DY30" s="675"/>
      <c r="DZ30" s="675"/>
      <c r="EA30" s="675"/>
      <c r="EB30" s="675"/>
      <c r="EC30" s="677"/>
    </row>
    <row r="31" spans="2:133" ht="11.25" customHeight="1">
      <c r="B31" s="638" t="s">
        <v>307</v>
      </c>
      <c r="C31" s="639"/>
      <c r="D31" s="639"/>
      <c r="E31" s="639"/>
      <c r="F31" s="639"/>
      <c r="G31" s="639"/>
      <c r="H31" s="639"/>
      <c r="I31" s="639"/>
      <c r="J31" s="639"/>
      <c r="K31" s="639"/>
      <c r="L31" s="639"/>
      <c r="M31" s="639"/>
      <c r="N31" s="639"/>
      <c r="O31" s="639"/>
      <c r="P31" s="639"/>
      <c r="Q31" s="640"/>
      <c r="R31" s="641">
        <v>191277</v>
      </c>
      <c r="S31" s="644"/>
      <c r="T31" s="644"/>
      <c r="U31" s="644"/>
      <c r="V31" s="644"/>
      <c r="W31" s="644"/>
      <c r="X31" s="644"/>
      <c r="Y31" s="645"/>
      <c r="Z31" s="703">
        <v>0.5</v>
      </c>
      <c r="AA31" s="703"/>
      <c r="AB31" s="703"/>
      <c r="AC31" s="703"/>
      <c r="AD31" s="704" t="s">
        <v>239</v>
      </c>
      <c r="AE31" s="704"/>
      <c r="AF31" s="704"/>
      <c r="AG31" s="704"/>
      <c r="AH31" s="704"/>
      <c r="AI31" s="704"/>
      <c r="AJ31" s="704"/>
      <c r="AK31" s="704"/>
      <c r="AL31" s="646" t="s">
        <v>122</v>
      </c>
      <c r="AM31" s="647"/>
      <c r="AN31" s="647"/>
      <c r="AO31" s="705"/>
      <c r="AP31" s="733"/>
      <c r="AQ31" s="734"/>
      <c r="AR31" s="734"/>
      <c r="AS31" s="734"/>
      <c r="AT31" s="738"/>
      <c r="AU31" s="209" t="s">
        <v>308</v>
      </c>
      <c r="AV31" s="209"/>
      <c r="AW31" s="209"/>
      <c r="AX31" s="638" t="s">
        <v>309</v>
      </c>
      <c r="AY31" s="639"/>
      <c r="AZ31" s="639"/>
      <c r="BA31" s="639"/>
      <c r="BB31" s="639"/>
      <c r="BC31" s="639"/>
      <c r="BD31" s="639"/>
      <c r="BE31" s="639"/>
      <c r="BF31" s="640"/>
      <c r="BG31" s="719">
        <v>99.4</v>
      </c>
      <c r="BH31" s="642"/>
      <c r="BI31" s="642"/>
      <c r="BJ31" s="642"/>
      <c r="BK31" s="642"/>
      <c r="BL31" s="642"/>
      <c r="BM31" s="647">
        <v>97.5</v>
      </c>
      <c r="BN31" s="720"/>
      <c r="BO31" s="720"/>
      <c r="BP31" s="720"/>
      <c r="BQ31" s="681"/>
      <c r="BR31" s="719">
        <v>99.5</v>
      </c>
      <c r="BS31" s="642"/>
      <c r="BT31" s="642"/>
      <c r="BU31" s="642"/>
      <c r="BV31" s="642"/>
      <c r="BW31" s="642"/>
      <c r="BX31" s="647">
        <v>97.3</v>
      </c>
      <c r="BY31" s="720"/>
      <c r="BZ31" s="720"/>
      <c r="CA31" s="720"/>
      <c r="CB31" s="681"/>
      <c r="CD31" s="727"/>
      <c r="CE31" s="728"/>
      <c r="CF31" s="685" t="s">
        <v>310</v>
      </c>
      <c r="CG31" s="682"/>
      <c r="CH31" s="682"/>
      <c r="CI31" s="682"/>
      <c r="CJ31" s="682"/>
      <c r="CK31" s="682"/>
      <c r="CL31" s="682"/>
      <c r="CM31" s="682"/>
      <c r="CN31" s="682"/>
      <c r="CO31" s="682"/>
      <c r="CP31" s="682"/>
      <c r="CQ31" s="683"/>
      <c r="CR31" s="641">
        <v>313261</v>
      </c>
      <c r="CS31" s="642"/>
      <c r="CT31" s="642"/>
      <c r="CU31" s="642"/>
      <c r="CV31" s="642"/>
      <c r="CW31" s="642"/>
      <c r="CX31" s="642"/>
      <c r="CY31" s="643"/>
      <c r="CZ31" s="646">
        <v>0.9</v>
      </c>
      <c r="DA31" s="675"/>
      <c r="DB31" s="675"/>
      <c r="DC31" s="676"/>
      <c r="DD31" s="649">
        <v>237478</v>
      </c>
      <c r="DE31" s="642"/>
      <c r="DF31" s="642"/>
      <c r="DG31" s="642"/>
      <c r="DH31" s="642"/>
      <c r="DI31" s="642"/>
      <c r="DJ31" s="642"/>
      <c r="DK31" s="643"/>
      <c r="DL31" s="649">
        <v>237478</v>
      </c>
      <c r="DM31" s="642"/>
      <c r="DN31" s="642"/>
      <c r="DO31" s="642"/>
      <c r="DP31" s="642"/>
      <c r="DQ31" s="642"/>
      <c r="DR31" s="642"/>
      <c r="DS31" s="642"/>
      <c r="DT31" s="642"/>
      <c r="DU31" s="642"/>
      <c r="DV31" s="643"/>
      <c r="DW31" s="646">
        <v>1</v>
      </c>
      <c r="DX31" s="675"/>
      <c r="DY31" s="675"/>
      <c r="DZ31" s="675"/>
      <c r="EA31" s="675"/>
      <c r="EB31" s="675"/>
      <c r="EC31" s="677"/>
    </row>
    <row r="32" spans="2:133" ht="11.25" customHeight="1">
      <c r="B32" s="638" t="s">
        <v>311</v>
      </c>
      <c r="C32" s="639"/>
      <c r="D32" s="639"/>
      <c r="E32" s="639"/>
      <c r="F32" s="639"/>
      <c r="G32" s="639"/>
      <c r="H32" s="639"/>
      <c r="I32" s="639"/>
      <c r="J32" s="639"/>
      <c r="K32" s="639"/>
      <c r="L32" s="639"/>
      <c r="M32" s="639"/>
      <c r="N32" s="639"/>
      <c r="O32" s="639"/>
      <c r="P32" s="639"/>
      <c r="Q32" s="640"/>
      <c r="R32" s="641">
        <v>984504</v>
      </c>
      <c r="S32" s="644"/>
      <c r="T32" s="644"/>
      <c r="U32" s="644"/>
      <c r="V32" s="644"/>
      <c r="W32" s="644"/>
      <c r="X32" s="644"/>
      <c r="Y32" s="645"/>
      <c r="Z32" s="703">
        <v>2.7</v>
      </c>
      <c r="AA32" s="703"/>
      <c r="AB32" s="703"/>
      <c r="AC32" s="703"/>
      <c r="AD32" s="704" t="s">
        <v>122</v>
      </c>
      <c r="AE32" s="704"/>
      <c r="AF32" s="704"/>
      <c r="AG32" s="704"/>
      <c r="AH32" s="704"/>
      <c r="AI32" s="704"/>
      <c r="AJ32" s="704"/>
      <c r="AK32" s="704"/>
      <c r="AL32" s="646" t="s">
        <v>239</v>
      </c>
      <c r="AM32" s="647"/>
      <c r="AN32" s="647"/>
      <c r="AO32" s="705"/>
      <c r="AP32" s="735"/>
      <c r="AQ32" s="736"/>
      <c r="AR32" s="736"/>
      <c r="AS32" s="736"/>
      <c r="AT32" s="739"/>
      <c r="AU32" s="211"/>
      <c r="AV32" s="211"/>
      <c r="AW32" s="211"/>
      <c r="AX32" s="653" t="s">
        <v>312</v>
      </c>
      <c r="AY32" s="654"/>
      <c r="AZ32" s="654"/>
      <c r="BA32" s="654"/>
      <c r="BB32" s="654"/>
      <c r="BC32" s="654"/>
      <c r="BD32" s="654"/>
      <c r="BE32" s="654"/>
      <c r="BF32" s="655"/>
      <c r="BG32" s="718">
        <v>99.2</v>
      </c>
      <c r="BH32" s="657"/>
      <c r="BI32" s="657"/>
      <c r="BJ32" s="657"/>
      <c r="BK32" s="657"/>
      <c r="BL32" s="657"/>
      <c r="BM32" s="701">
        <v>95.3</v>
      </c>
      <c r="BN32" s="657"/>
      <c r="BO32" s="657"/>
      <c r="BP32" s="657"/>
      <c r="BQ32" s="694"/>
      <c r="BR32" s="718">
        <v>99.2</v>
      </c>
      <c r="BS32" s="657"/>
      <c r="BT32" s="657"/>
      <c r="BU32" s="657"/>
      <c r="BV32" s="657"/>
      <c r="BW32" s="657"/>
      <c r="BX32" s="701">
        <v>94.8</v>
      </c>
      <c r="BY32" s="657"/>
      <c r="BZ32" s="657"/>
      <c r="CA32" s="657"/>
      <c r="CB32" s="694"/>
      <c r="CD32" s="729"/>
      <c r="CE32" s="730"/>
      <c r="CF32" s="685" t="s">
        <v>313</v>
      </c>
      <c r="CG32" s="682"/>
      <c r="CH32" s="682"/>
      <c r="CI32" s="682"/>
      <c r="CJ32" s="682"/>
      <c r="CK32" s="682"/>
      <c r="CL32" s="682"/>
      <c r="CM32" s="682"/>
      <c r="CN32" s="682"/>
      <c r="CO32" s="682"/>
      <c r="CP32" s="682"/>
      <c r="CQ32" s="683"/>
      <c r="CR32" s="641">
        <v>283</v>
      </c>
      <c r="CS32" s="644"/>
      <c r="CT32" s="644"/>
      <c r="CU32" s="644"/>
      <c r="CV32" s="644"/>
      <c r="CW32" s="644"/>
      <c r="CX32" s="644"/>
      <c r="CY32" s="645"/>
      <c r="CZ32" s="646">
        <v>0</v>
      </c>
      <c r="DA32" s="675"/>
      <c r="DB32" s="675"/>
      <c r="DC32" s="676"/>
      <c r="DD32" s="649">
        <v>283</v>
      </c>
      <c r="DE32" s="644"/>
      <c r="DF32" s="644"/>
      <c r="DG32" s="644"/>
      <c r="DH32" s="644"/>
      <c r="DI32" s="644"/>
      <c r="DJ32" s="644"/>
      <c r="DK32" s="645"/>
      <c r="DL32" s="649">
        <v>283</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314</v>
      </c>
      <c r="C33" s="639"/>
      <c r="D33" s="639"/>
      <c r="E33" s="639"/>
      <c r="F33" s="639"/>
      <c r="G33" s="639"/>
      <c r="H33" s="639"/>
      <c r="I33" s="639"/>
      <c r="J33" s="639"/>
      <c r="K33" s="639"/>
      <c r="L33" s="639"/>
      <c r="M33" s="639"/>
      <c r="N33" s="639"/>
      <c r="O33" s="639"/>
      <c r="P33" s="639"/>
      <c r="Q33" s="640"/>
      <c r="R33" s="641">
        <v>437373</v>
      </c>
      <c r="S33" s="644"/>
      <c r="T33" s="644"/>
      <c r="U33" s="644"/>
      <c r="V33" s="644"/>
      <c r="W33" s="644"/>
      <c r="X33" s="644"/>
      <c r="Y33" s="645"/>
      <c r="Z33" s="703">
        <v>1.2</v>
      </c>
      <c r="AA33" s="703"/>
      <c r="AB33" s="703"/>
      <c r="AC33" s="703"/>
      <c r="AD33" s="704" t="s">
        <v>130</v>
      </c>
      <c r="AE33" s="704"/>
      <c r="AF33" s="704"/>
      <c r="AG33" s="704"/>
      <c r="AH33" s="704"/>
      <c r="AI33" s="704"/>
      <c r="AJ33" s="704"/>
      <c r="AK33" s="704"/>
      <c r="AL33" s="646" t="s">
        <v>122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315</v>
      </c>
      <c r="CE33" s="682"/>
      <c r="CF33" s="682"/>
      <c r="CG33" s="682"/>
      <c r="CH33" s="682"/>
      <c r="CI33" s="682"/>
      <c r="CJ33" s="682"/>
      <c r="CK33" s="682"/>
      <c r="CL33" s="682"/>
      <c r="CM33" s="682"/>
      <c r="CN33" s="682"/>
      <c r="CO33" s="682"/>
      <c r="CP33" s="682"/>
      <c r="CQ33" s="683"/>
      <c r="CR33" s="641">
        <v>14639905</v>
      </c>
      <c r="CS33" s="642"/>
      <c r="CT33" s="642"/>
      <c r="CU33" s="642"/>
      <c r="CV33" s="642"/>
      <c r="CW33" s="642"/>
      <c r="CX33" s="642"/>
      <c r="CY33" s="643"/>
      <c r="CZ33" s="646">
        <v>40.200000000000003</v>
      </c>
      <c r="DA33" s="675"/>
      <c r="DB33" s="675"/>
      <c r="DC33" s="676"/>
      <c r="DD33" s="649">
        <v>11543123</v>
      </c>
      <c r="DE33" s="642"/>
      <c r="DF33" s="642"/>
      <c r="DG33" s="642"/>
      <c r="DH33" s="642"/>
      <c r="DI33" s="642"/>
      <c r="DJ33" s="642"/>
      <c r="DK33" s="643"/>
      <c r="DL33" s="649">
        <v>9778944</v>
      </c>
      <c r="DM33" s="642"/>
      <c r="DN33" s="642"/>
      <c r="DO33" s="642"/>
      <c r="DP33" s="642"/>
      <c r="DQ33" s="642"/>
      <c r="DR33" s="642"/>
      <c r="DS33" s="642"/>
      <c r="DT33" s="642"/>
      <c r="DU33" s="642"/>
      <c r="DV33" s="643"/>
      <c r="DW33" s="646">
        <v>41.7</v>
      </c>
      <c r="DX33" s="675"/>
      <c r="DY33" s="675"/>
      <c r="DZ33" s="675"/>
      <c r="EA33" s="675"/>
      <c r="EB33" s="675"/>
      <c r="EC33" s="677"/>
    </row>
    <row r="34" spans="2:133" ht="11.25" customHeight="1">
      <c r="B34" s="638" t="s">
        <v>316</v>
      </c>
      <c r="C34" s="639"/>
      <c r="D34" s="639"/>
      <c r="E34" s="639"/>
      <c r="F34" s="639"/>
      <c r="G34" s="639"/>
      <c r="H34" s="639"/>
      <c r="I34" s="639"/>
      <c r="J34" s="639"/>
      <c r="K34" s="639"/>
      <c r="L34" s="639"/>
      <c r="M34" s="639"/>
      <c r="N34" s="639"/>
      <c r="O34" s="639"/>
      <c r="P34" s="639"/>
      <c r="Q34" s="640"/>
      <c r="R34" s="641">
        <v>1128744</v>
      </c>
      <c r="S34" s="644"/>
      <c r="T34" s="644"/>
      <c r="U34" s="644"/>
      <c r="V34" s="644"/>
      <c r="W34" s="644"/>
      <c r="X34" s="644"/>
      <c r="Y34" s="645"/>
      <c r="Z34" s="703">
        <v>3.1</v>
      </c>
      <c r="AA34" s="703"/>
      <c r="AB34" s="703"/>
      <c r="AC34" s="703"/>
      <c r="AD34" s="704">
        <v>28365</v>
      </c>
      <c r="AE34" s="704"/>
      <c r="AF34" s="704"/>
      <c r="AG34" s="704"/>
      <c r="AH34" s="704"/>
      <c r="AI34" s="704"/>
      <c r="AJ34" s="704"/>
      <c r="AK34" s="704"/>
      <c r="AL34" s="646">
        <v>0.1</v>
      </c>
      <c r="AM34" s="647"/>
      <c r="AN34" s="647"/>
      <c r="AO34" s="705"/>
      <c r="AP34" s="214"/>
      <c r="AQ34" s="715" t="s">
        <v>317</v>
      </c>
      <c r="AR34" s="716"/>
      <c r="AS34" s="716"/>
      <c r="AT34" s="716"/>
      <c r="AU34" s="716"/>
      <c r="AV34" s="716"/>
      <c r="AW34" s="716"/>
      <c r="AX34" s="716"/>
      <c r="AY34" s="716"/>
      <c r="AZ34" s="716"/>
      <c r="BA34" s="716"/>
      <c r="BB34" s="716"/>
      <c r="BC34" s="716"/>
      <c r="BD34" s="716"/>
      <c r="BE34" s="716"/>
      <c r="BF34" s="717"/>
      <c r="BG34" s="715" t="s">
        <v>318</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319</v>
      </c>
      <c r="CE34" s="682"/>
      <c r="CF34" s="682"/>
      <c r="CG34" s="682"/>
      <c r="CH34" s="682"/>
      <c r="CI34" s="682"/>
      <c r="CJ34" s="682"/>
      <c r="CK34" s="682"/>
      <c r="CL34" s="682"/>
      <c r="CM34" s="682"/>
      <c r="CN34" s="682"/>
      <c r="CO34" s="682"/>
      <c r="CP34" s="682"/>
      <c r="CQ34" s="683"/>
      <c r="CR34" s="641">
        <v>6269053</v>
      </c>
      <c r="CS34" s="644"/>
      <c r="CT34" s="644"/>
      <c r="CU34" s="644"/>
      <c r="CV34" s="644"/>
      <c r="CW34" s="644"/>
      <c r="CX34" s="644"/>
      <c r="CY34" s="645"/>
      <c r="CZ34" s="646">
        <v>17.2</v>
      </c>
      <c r="DA34" s="675"/>
      <c r="DB34" s="675"/>
      <c r="DC34" s="676"/>
      <c r="DD34" s="649">
        <v>4633060</v>
      </c>
      <c r="DE34" s="644"/>
      <c r="DF34" s="644"/>
      <c r="DG34" s="644"/>
      <c r="DH34" s="644"/>
      <c r="DI34" s="644"/>
      <c r="DJ34" s="644"/>
      <c r="DK34" s="645"/>
      <c r="DL34" s="649">
        <v>3998464</v>
      </c>
      <c r="DM34" s="644"/>
      <c r="DN34" s="644"/>
      <c r="DO34" s="644"/>
      <c r="DP34" s="644"/>
      <c r="DQ34" s="644"/>
      <c r="DR34" s="644"/>
      <c r="DS34" s="644"/>
      <c r="DT34" s="644"/>
      <c r="DU34" s="644"/>
      <c r="DV34" s="645"/>
      <c r="DW34" s="646">
        <v>17</v>
      </c>
      <c r="DX34" s="675"/>
      <c r="DY34" s="675"/>
      <c r="DZ34" s="675"/>
      <c r="EA34" s="675"/>
      <c r="EB34" s="675"/>
      <c r="EC34" s="677"/>
    </row>
    <row r="35" spans="2:133" ht="11.25" customHeight="1">
      <c r="B35" s="638" t="s">
        <v>320</v>
      </c>
      <c r="C35" s="639"/>
      <c r="D35" s="639"/>
      <c r="E35" s="639"/>
      <c r="F35" s="639"/>
      <c r="G35" s="639"/>
      <c r="H35" s="639"/>
      <c r="I35" s="639"/>
      <c r="J35" s="639"/>
      <c r="K35" s="639"/>
      <c r="L35" s="639"/>
      <c r="M35" s="639"/>
      <c r="N35" s="639"/>
      <c r="O35" s="639"/>
      <c r="P35" s="639"/>
      <c r="Q35" s="640"/>
      <c r="R35" s="641">
        <v>2489109</v>
      </c>
      <c r="S35" s="644"/>
      <c r="T35" s="644"/>
      <c r="U35" s="644"/>
      <c r="V35" s="644"/>
      <c r="W35" s="644"/>
      <c r="X35" s="644"/>
      <c r="Y35" s="645"/>
      <c r="Z35" s="703">
        <v>6.7</v>
      </c>
      <c r="AA35" s="703"/>
      <c r="AB35" s="703"/>
      <c r="AC35" s="703"/>
      <c r="AD35" s="704" t="s">
        <v>122</v>
      </c>
      <c r="AE35" s="704"/>
      <c r="AF35" s="704"/>
      <c r="AG35" s="704"/>
      <c r="AH35" s="704"/>
      <c r="AI35" s="704"/>
      <c r="AJ35" s="704"/>
      <c r="AK35" s="704"/>
      <c r="AL35" s="646" t="s">
        <v>122</v>
      </c>
      <c r="AM35" s="647"/>
      <c r="AN35" s="647"/>
      <c r="AO35" s="705"/>
      <c r="AP35" s="214"/>
      <c r="AQ35" s="709" t="s">
        <v>321</v>
      </c>
      <c r="AR35" s="710"/>
      <c r="AS35" s="710"/>
      <c r="AT35" s="710"/>
      <c r="AU35" s="710"/>
      <c r="AV35" s="710"/>
      <c r="AW35" s="710"/>
      <c r="AX35" s="710"/>
      <c r="AY35" s="711"/>
      <c r="AZ35" s="706">
        <v>5761252</v>
      </c>
      <c r="BA35" s="707"/>
      <c r="BB35" s="707"/>
      <c r="BC35" s="707"/>
      <c r="BD35" s="707"/>
      <c r="BE35" s="707"/>
      <c r="BF35" s="708"/>
      <c r="BG35" s="712" t="s">
        <v>322</v>
      </c>
      <c r="BH35" s="713"/>
      <c r="BI35" s="713"/>
      <c r="BJ35" s="713"/>
      <c r="BK35" s="713"/>
      <c r="BL35" s="713"/>
      <c r="BM35" s="713"/>
      <c r="BN35" s="713"/>
      <c r="BO35" s="713"/>
      <c r="BP35" s="713"/>
      <c r="BQ35" s="713"/>
      <c r="BR35" s="713"/>
      <c r="BS35" s="713"/>
      <c r="BT35" s="713"/>
      <c r="BU35" s="714"/>
      <c r="BV35" s="706">
        <v>216732</v>
      </c>
      <c r="BW35" s="707"/>
      <c r="BX35" s="707"/>
      <c r="BY35" s="707"/>
      <c r="BZ35" s="707"/>
      <c r="CA35" s="707"/>
      <c r="CB35" s="708"/>
      <c r="CD35" s="685" t="s">
        <v>323</v>
      </c>
      <c r="CE35" s="682"/>
      <c r="CF35" s="682"/>
      <c r="CG35" s="682"/>
      <c r="CH35" s="682"/>
      <c r="CI35" s="682"/>
      <c r="CJ35" s="682"/>
      <c r="CK35" s="682"/>
      <c r="CL35" s="682"/>
      <c r="CM35" s="682"/>
      <c r="CN35" s="682"/>
      <c r="CO35" s="682"/>
      <c r="CP35" s="682"/>
      <c r="CQ35" s="683"/>
      <c r="CR35" s="641">
        <v>240090</v>
      </c>
      <c r="CS35" s="642"/>
      <c r="CT35" s="642"/>
      <c r="CU35" s="642"/>
      <c r="CV35" s="642"/>
      <c r="CW35" s="642"/>
      <c r="CX35" s="642"/>
      <c r="CY35" s="643"/>
      <c r="CZ35" s="646">
        <v>0.7</v>
      </c>
      <c r="DA35" s="675"/>
      <c r="DB35" s="675"/>
      <c r="DC35" s="676"/>
      <c r="DD35" s="649">
        <v>194882</v>
      </c>
      <c r="DE35" s="642"/>
      <c r="DF35" s="642"/>
      <c r="DG35" s="642"/>
      <c r="DH35" s="642"/>
      <c r="DI35" s="642"/>
      <c r="DJ35" s="642"/>
      <c r="DK35" s="643"/>
      <c r="DL35" s="649">
        <v>194882</v>
      </c>
      <c r="DM35" s="642"/>
      <c r="DN35" s="642"/>
      <c r="DO35" s="642"/>
      <c r="DP35" s="642"/>
      <c r="DQ35" s="642"/>
      <c r="DR35" s="642"/>
      <c r="DS35" s="642"/>
      <c r="DT35" s="642"/>
      <c r="DU35" s="642"/>
      <c r="DV35" s="643"/>
      <c r="DW35" s="646">
        <v>0.8</v>
      </c>
      <c r="DX35" s="675"/>
      <c r="DY35" s="675"/>
      <c r="DZ35" s="675"/>
      <c r="EA35" s="675"/>
      <c r="EB35" s="675"/>
      <c r="EC35" s="677"/>
    </row>
    <row r="36" spans="2:133" ht="11.25" customHeight="1">
      <c r="B36" s="638" t="s">
        <v>324</v>
      </c>
      <c r="C36" s="639"/>
      <c r="D36" s="639"/>
      <c r="E36" s="639"/>
      <c r="F36" s="639"/>
      <c r="G36" s="639"/>
      <c r="H36" s="639"/>
      <c r="I36" s="639"/>
      <c r="J36" s="639"/>
      <c r="K36" s="639"/>
      <c r="L36" s="639"/>
      <c r="M36" s="639"/>
      <c r="N36" s="639"/>
      <c r="O36" s="639"/>
      <c r="P36" s="639"/>
      <c r="Q36" s="640"/>
      <c r="R36" s="641">
        <v>51300</v>
      </c>
      <c r="S36" s="644"/>
      <c r="T36" s="644"/>
      <c r="U36" s="644"/>
      <c r="V36" s="644"/>
      <c r="W36" s="644"/>
      <c r="X36" s="644"/>
      <c r="Y36" s="645"/>
      <c r="Z36" s="703">
        <v>0.1</v>
      </c>
      <c r="AA36" s="703"/>
      <c r="AB36" s="703"/>
      <c r="AC36" s="703"/>
      <c r="AD36" s="704" t="s">
        <v>239</v>
      </c>
      <c r="AE36" s="704"/>
      <c r="AF36" s="704"/>
      <c r="AG36" s="704"/>
      <c r="AH36" s="704"/>
      <c r="AI36" s="704"/>
      <c r="AJ36" s="704"/>
      <c r="AK36" s="704"/>
      <c r="AL36" s="646" t="s">
        <v>122</v>
      </c>
      <c r="AM36" s="647"/>
      <c r="AN36" s="647"/>
      <c r="AO36" s="705"/>
      <c r="AQ36" s="678" t="s">
        <v>325</v>
      </c>
      <c r="AR36" s="679"/>
      <c r="AS36" s="679"/>
      <c r="AT36" s="679"/>
      <c r="AU36" s="679"/>
      <c r="AV36" s="679"/>
      <c r="AW36" s="679"/>
      <c r="AX36" s="679"/>
      <c r="AY36" s="680"/>
      <c r="AZ36" s="641">
        <v>1808676</v>
      </c>
      <c r="BA36" s="644"/>
      <c r="BB36" s="644"/>
      <c r="BC36" s="644"/>
      <c r="BD36" s="642"/>
      <c r="BE36" s="642"/>
      <c r="BF36" s="681"/>
      <c r="BG36" s="685" t="s">
        <v>326</v>
      </c>
      <c r="BH36" s="682"/>
      <c r="BI36" s="682"/>
      <c r="BJ36" s="682"/>
      <c r="BK36" s="682"/>
      <c r="BL36" s="682"/>
      <c r="BM36" s="682"/>
      <c r="BN36" s="682"/>
      <c r="BO36" s="682"/>
      <c r="BP36" s="682"/>
      <c r="BQ36" s="682"/>
      <c r="BR36" s="682"/>
      <c r="BS36" s="682"/>
      <c r="BT36" s="682"/>
      <c r="BU36" s="683"/>
      <c r="BV36" s="641">
        <v>-327109</v>
      </c>
      <c r="BW36" s="644"/>
      <c r="BX36" s="644"/>
      <c r="BY36" s="644"/>
      <c r="BZ36" s="644"/>
      <c r="CA36" s="644"/>
      <c r="CB36" s="684"/>
      <c r="CD36" s="685" t="s">
        <v>327</v>
      </c>
      <c r="CE36" s="682"/>
      <c r="CF36" s="682"/>
      <c r="CG36" s="682"/>
      <c r="CH36" s="682"/>
      <c r="CI36" s="682"/>
      <c r="CJ36" s="682"/>
      <c r="CK36" s="682"/>
      <c r="CL36" s="682"/>
      <c r="CM36" s="682"/>
      <c r="CN36" s="682"/>
      <c r="CO36" s="682"/>
      <c r="CP36" s="682"/>
      <c r="CQ36" s="683"/>
      <c r="CR36" s="641">
        <v>4414042</v>
      </c>
      <c r="CS36" s="644"/>
      <c r="CT36" s="644"/>
      <c r="CU36" s="644"/>
      <c r="CV36" s="644"/>
      <c r="CW36" s="644"/>
      <c r="CX36" s="644"/>
      <c r="CY36" s="645"/>
      <c r="CZ36" s="646">
        <v>12.1</v>
      </c>
      <c r="DA36" s="675"/>
      <c r="DB36" s="675"/>
      <c r="DC36" s="676"/>
      <c r="DD36" s="649">
        <v>3997157</v>
      </c>
      <c r="DE36" s="644"/>
      <c r="DF36" s="644"/>
      <c r="DG36" s="644"/>
      <c r="DH36" s="644"/>
      <c r="DI36" s="644"/>
      <c r="DJ36" s="644"/>
      <c r="DK36" s="645"/>
      <c r="DL36" s="649">
        <v>3303037</v>
      </c>
      <c r="DM36" s="644"/>
      <c r="DN36" s="644"/>
      <c r="DO36" s="644"/>
      <c r="DP36" s="644"/>
      <c r="DQ36" s="644"/>
      <c r="DR36" s="644"/>
      <c r="DS36" s="644"/>
      <c r="DT36" s="644"/>
      <c r="DU36" s="644"/>
      <c r="DV36" s="645"/>
      <c r="DW36" s="646">
        <v>14.1</v>
      </c>
      <c r="DX36" s="675"/>
      <c r="DY36" s="675"/>
      <c r="DZ36" s="675"/>
      <c r="EA36" s="675"/>
      <c r="EB36" s="675"/>
      <c r="EC36" s="677"/>
    </row>
    <row r="37" spans="2:133" ht="11.25" customHeight="1">
      <c r="B37" s="638" t="s">
        <v>328</v>
      </c>
      <c r="C37" s="639"/>
      <c r="D37" s="639"/>
      <c r="E37" s="639"/>
      <c r="F37" s="639"/>
      <c r="G37" s="639"/>
      <c r="H37" s="639"/>
      <c r="I37" s="639"/>
      <c r="J37" s="639"/>
      <c r="K37" s="639"/>
      <c r="L37" s="639"/>
      <c r="M37" s="639"/>
      <c r="N37" s="639"/>
      <c r="O37" s="639"/>
      <c r="P37" s="639"/>
      <c r="Q37" s="640"/>
      <c r="R37" s="641">
        <v>1509709</v>
      </c>
      <c r="S37" s="644"/>
      <c r="T37" s="644"/>
      <c r="U37" s="644"/>
      <c r="V37" s="644"/>
      <c r="W37" s="644"/>
      <c r="X37" s="644"/>
      <c r="Y37" s="645"/>
      <c r="Z37" s="703">
        <v>4.0999999999999996</v>
      </c>
      <c r="AA37" s="703"/>
      <c r="AB37" s="703"/>
      <c r="AC37" s="703"/>
      <c r="AD37" s="704" t="s">
        <v>122</v>
      </c>
      <c r="AE37" s="704"/>
      <c r="AF37" s="704"/>
      <c r="AG37" s="704"/>
      <c r="AH37" s="704"/>
      <c r="AI37" s="704"/>
      <c r="AJ37" s="704"/>
      <c r="AK37" s="704"/>
      <c r="AL37" s="646" t="s">
        <v>122</v>
      </c>
      <c r="AM37" s="647"/>
      <c r="AN37" s="647"/>
      <c r="AO37" s="705"/>
      <c r="AQ37" s="678" t="s">
        <v>329</v>
      </c>
      <c r="AR37" s="679"/>
      <c r="AS37" s="679"/>
      <c r="AT37" s="679"/>
      <c r="AU37" s="679"/>
      <c r="AV37" s="679"/>
      <c r="AW37" s="679"/>
      <c r="AX37" s="679"/>
      <c r="AY37" s="680"/>
      <c r="AZ37" s="641">
        <v>974432</v>
      </c>
      <c r="BA37" s="644"/>
      <c r="BB37" s="644"/>
      <c r="BC37" s="644"/>
      <c r="BD37" s="642"/>
      <c r="BE37" s="642"/>
      <c r="BF37" s="681"/>
      <c r="BG37" s="685" t="s">
        <v>330</v>
      </c>
      <c r="BH37" s="682"/>
      <c r="BI37" s="682"/>
      <c r="BJ37" s="682"/>
      <c r="BK37" s="682"/>
      <c r="BL37" s="682"/>
      <c r="BM37" s="682"/>
      <c r="BN37" s="682"/>
      <c r="BO37" s="682"/>
      <c r="BP37" s="682"/>
      <c r="BQ37" s="682"/>
      <c r="BR37" s="682"/>
      <c r="BS37" s="682"/>
      <c r="BT37" s="682"/>
      <c r="BU37" s="683"/>
      <c r="BV37" s="641">
        <v>12598</v>
      </c>
      <c r="BW37" s="644"/>
      <c r="BX37" s="644"/>
      <c r="BY37" s="644"/>
      <c r="BZ37" s="644"/>
      <c r="CA37" s="644"/>
      <c r="CB37" s="684"/>
      <c r="CD37" s="685" t="s">
        <v>331</v>
      </c>
      <c r="CE37" s="682"/>
      <c r="CF37" s="682"/>
      <c r="CG37" s="682"/>
      <c r="CH37" s="682"/>
      <c r="CI37" s="682"/>
      <c r="CJ37" s="682"/>
      <c r="CK37" s="682"/>
      <c r="CL37" s="682"/>
      <c r="CM37" s="682"/>
      <c r="CN37" s="682"/>
      <c r="CO37" s="682"/>
      <c r="CP37" s="682"/>
      <c r="CQ37" s="683"/>
      <c r="CR37" s="641">
        <v>10611</v>
      </c>
      <c r="CS37" s="642"/>
      <c r="CT37" s="642"/>
      <c r="CU37" s="642"/>
      <c r="CV37" s="642"/>
      <c r="CW37" s="642"/>
      <c r="CX37" s="642"/>
      <c r="CY37" s="643"/>
      <c r="CZ37" s="646">
        <v>0</v>
      </c>
      <c r="DA37" s="675"/>
      <c r="DB37" s="675"/>
      <c r="DC37" s="676"/>
      <c r="DD37" s="649">
        <v>10611</v>
      </c>
      <c r="DE37" s="642"/>
      <c r="DF37" s="642"/>
      <c r="DG37" s="642"/>
      <c r="DH37" s="642"/>
      <c r="DI37" s="642"/>
      <c r="DJ37" s="642"/>
      <c r="DK37" s="643"/>
      <c r="DL37" s="649">
        <v>8663</v>
      </c>
      <c r="DM37" s="642"/>
      <c r="DN37" s="642"/>
      <c r="DO37" s="642"/>
      <c r="DP37" s="642"/>
      <c r="DQ37" s="642"/>
      <c r="DR37" s="642"/>
      <c r="DS37" s="642"/>
      <c r="DT37" s="642"/>
      <c r="DU37" s="642"/>
      <c r="DV37" s="643"/>
      <c r="DW37" s="646">
        <v>0</v>
      </c>
      <c r="DX37" s="675"/>
      <c r="DY37" s="675"/>
      <c r="DZ37" s="675"/>
      <c r="EA37" s="675"/>
      <c r="EB37" s="675"/>
      <c r="EC37" s="677"/>
    </row>
    <row r="38" spans="2:133" ht="11.25" customHeight="1">
      <c r="B38" s="653" t="s">
        <v>332</v>
      </c>
      <c r="C38" s="654"/>
      <c r="D38" s="654"/>
      <c r="E38" s="654"/>
      <c r="F38" s="654"/>
      <c r="G38" s="654"/>
      <c r="H38" s="654"/>
      <c r="I38" s="654"/>
      <c r="J38" s="654"/>
      <c r="K38" s="654"/>
      <c r="L38" s="654"/>
      <c r="M38" s="654"/>
      <c r="N38" s="654"/>
      <c r="O38" s="654"/>
      <c r="P38" s="654"/>
      <c r="Q38" s="655"/>
      <c r="R38" s="656">
        <v>36959477</v>
      </c>
      <c r="S38" s="693"/>
      <c r="T38" s="693"/>
      <c r="U38" s="693"/>
      <c r="V38" s="693"/>
      <c r="W38" s="693"/>
      <c r="X38" s="693"/>
      <c r="Y38" s="698"/>
      <c r="Z38" s="699">
        <v>100</v>
      </c>
      <c r="AA38" s="699"/>
      <c r="AB38" s="699"/>
      <c r="AC38" s="699"/>
      <c r="AD38" s="700">
        <v>21893368</v>
      </c>
      <c r="AE38" s="700"/>
      <c r="AF38" s="700"/>
      <c r="AG38" s="700"/>
      <c r="AH38" s="700"/>
      <c r="AI38" s="700"/>
      <c r="AJ38" s="700"/>
      <c r="AK38" s="700"/>
      <c r="AL38" s="659">
        <v>100</v>
      </c>
      <c r="AM38" s="701"/>
      <c r="AN38" s="701"/>
      <c r="AO38" s="702"/>
      <c r="AQ38" s="678" t="s">
        <v>333</v>
      </c>
      <c r="AR38" s="679"/>
      <c r="AS38" s="679"/>
      <c r="AT38" s="679"/>
      <c r="AU38" s="679"/>
      <c r="AV38" s="679"/>
      <c r="AW38" s="679"/>
      <c r="AX38" s="679"/>
      <c r="AY38" s="680"/>
      <c r="AZ38" s="641">
        <v>64401</v>
      </c>
      <c r="BA38" s="644"/>
      <c r="BB38" s="644"/>
      <c r="BC38" s="644"/>
      <c r="BD38" s="642"/>
      <c r="BE38" s="642"/>
      <c r="BF38" s="681"/>
      <c r="BG38" s="685" t="s">
        <v>334</v>
      </c>
      <c r="BH38" s="682"/>
      <c r="BI38" s="682"/>
      <c r="BJ38" s="682"/>
      <c r="BK38" s="682"/>
      <c r="BL38" s="682"/>
      <c r="BM38" s="682"/>
      <c r="BN38" s="682"/>
      <c r="BO38" s="682"/>
      <c r="BP38" s="682"/>
      <c r="BQ38" s="682"/>
      <c r="BR38" s="682"/>
      <c r="BS38" s="682"/>
      <c r="BT38" s="682"/>
      <c r="BU38" s="683"/>
      <c r="BV38" s="641">
        <v>20477</v>
      </c>
      <c r="BW38" s="644"/>
      <c r="BX38" s="644"/>
      <c r="BY38" s="644"/>
      <c r="BZ38" s="644"/>
      <c r="CA38" s="644"/>
      <c r="CB38" s="684"/>
      <c r="CD38" s="685" t="s">
        <v>335</v>
      </c>
      <c r="CE38" s="682"/>
      <c r="CF38" s="682"/>
      <c r="CG38" s="682"/>
      <c r="CH38" s="682"/>
      <c r="CI38" s="682"/>
      <c r="CJ38" s="682"/>
      <c r="CK38" s="682"/>
      <c r="CL38" s="682"/>
      <c r="CM38" s="682"/>
      <c r="CN38" s="682"/>
      <c r="CO38" s="682"/>
      <c r="CP38" s="682"/>
      <c r="CQ38" s="683"/>
      <c r="CR38" s="641">
        <v>2921785</v>
      </c>
      <c r="CS38" s="644"/>
      <c r="CT38" s="644"/>
      <c r="CU38" s="644"/>
      <c r="CV38" s="644"/>
      <c r="CW38" s="644"/>
      <c r="CX38" s="644"/>
      <c r="CY38" s="645"/>
      <c r="CZ38" s="646">
        <v>8</v>
      </c>
      <c r="DA38" s="675"/>
      <c r="DB38" s="675"/>
      <c r="DC38" s="676"/>
      <c r="DD38" s="649">
        <v>2443962</v>
      </c>
      <c r="DE38" s="644"/>
      <c r="DF38" s="644"/>
      <c r="DG38" s="644"/>
      <c r="DH38" s="644"/>
      <c r="DI38" s="644"/>
      <c r="DJ38" s="644"/>
      <c r="DK38" s="645"/>
      <c r="DL38" s="649">
        <v>2282026</v>
      </c>
      <c r="DM38" s="644"/>
      <c r="DN38" s="644"/>
      <c r="DO38" s="644"/>
      <c r="DP38" s="644"/>
      <c r="DQ38" s="644"/>
      <c r="DR38" s="644"/>
      <c r="DS38" s="644"/>
      <c r="DT38" s="644"/>
      <c r="DU38" s="644"/>
      <c r="DV38" s="645"/>
      <c r="DW38" s="646">
        <v>9.6999999999999993</v>
      </c>
      <c r="DX38" s="675"/>
      <c r="DY38" s="675"/>
      <c r="DZ38" s="675"/>
      <c r="EA38" s="675"/>
      <c r="EB38" s="675"/>
      <c r="EC38" s="677"/>
    </row>
    <row r="39" spans="2:133" ht="11.25" customHeight="1">
      <c r="AQ39" s="678" t="s">
        <v>336</v>
      </c>
      <c r="AR39" s="679"/>
      <c r="AS39" s="679"/>
      <c r="AT39" s="679"/>
      <c r="AU39" s="679"/>
      <c r="AV39" s="679"/>
      <c r="AW39" s="679"/>
      <c r="AX39" s="679"/>
      <c r="AY39" s="680"/>
      <c r="AZ39" s="641">
        <v>56359</v>
      </c>
      <c r="BA39" s="644"/>
      <c r="BB39" s="644"/>
      <c r="BC39" s="644"/>
      <c r="BD39" s="642"/>
      <c r="BE39" s="642"/>
      <c r="BF39" s="681"/>
      <c r="BG39" s="686" t="s">
        <v>337</v>
      </c>
      <c r="BH39" s="687"/>
      <c r="BI39" s="687"/>
      <c r="BJ39" s="687"/>
      <c r="BK39" s="687"/>
      <c r="BL39" s="215"/>
      <c r="BM39" s="682" t="s">
        <v>338</v>
      </c>
      <c r="BN39" s="682"/>
      <c r="BO39" s="682"/>
      <c r="BP39" s="682"/>
      <c r="BQ39" s="682"/>
      <c r="BR39" s="682"/>
      <c r="BS39" s="682"/>
      <c r="BT39" s="682"/>
      <c r="BU39" s="683"/>
      <c r="BV39" s="641">
        <v>99</v>
      </c>
      <c r="BW39" s="644"/>
      <c r="BX39" s="644"/>
      <c r="BY39" s="644"/>
      <c r="BZ39" s="644"/>
      <c r="CA39" s="644"/>
      <c r="CB39" s="684"/>
      <c r="CD39" s="685" t="s">
        <v>339</v>
      </c>
      <c r="CE39" s="682"/>
      <c r="CF39" s="682"/>
      <c r="CG39" s="682"/>
      <c r="CH39" s="682"/>
      <c r="CI39" s="682"/>
      <c r="CJ39" s="682"/>
      <c r="CK39" s="682"/>
      <c r="CL39" s="682"/>
      <c r="CM39" s="682"/>
      <c r="CN39" s="682"/>
      <c r="CO39" s="682"/>
      <c r="CP39" s="682"/>
      <c r="CQ39" s="683"/>
      <c r="CR39" s="641">
        <v>494970</v>
      </c>
      <c r="CS39" s="642"/>
      <c r="CT39" s="642"/>
      <c r="CU39" s="642"/>
      <c r="CV39" s="642"/>
      <c r="CW39" s="642"/>
      <c r="CX39" s="642"/>
      <c r="CY39" s="643"/>
      <c r="CZ39" s="646">
        <v>1.4</v>
      </c>
      <c r="DA39" s="675"/>
      <c r="DB39" s="675"/>
      <c r="DC39" s="676"/>
      <c r="DD39" s="649">
        <v>273527</v>
      </c>
      <c r="DE39" s="642"/>
      <c r="DF39" s="642"/>
      <c r="DG39" s="642"/>
      <c r="DH39" s="642"/>
      <c r="DI39" s="642"/>
      <c r="DJ39" s="642"/>
      <c r="DK39" s="643"/>
      <c r="DL39" s="649" t="s">
        <v>239</v>
      </c>
      <c r="DM39" s="642"/>
      <c r="DN39" s="642"/>
      <c r="DO39" s="642"/>
      <c r="DP39" s="642"/>
      <c r="DQ39" s="642"/>
      <c r="DR39" s="642"/>
      <c r="DS39" s="642"/>
      <c r="DT39" s="642"/>
      <c r="DU39" s="642"/>
      <c r="DV39" s="643"/>
      <c r="DW39" s="646" t="s">
        <v>122</v>
      </c>
      <c r="DX39" s="675"/>
      <c r="DY39" s="675"/>
      <c r="DZ39" s="675"/>
      <c r="EA39" s="675"/>
      <c r="EB39" s="675"/>
      <c r="EC39" s="677"/>
    </row>
    <row r="40" spans="2:133" ht="11.25" customHeight="1">
      <c r="AQ40" s="678" t="s">
        <v>340</v>
      </c>
      <c r="AR40" s="679"/>
      <c r="AS40" s="679"/>
      <c r="AT40" s="679"/>
      <c r="AU40" s="679"/>
      <c r="AV40" s="679"/>
      <c r="AW40" s="679"/>
      <c r="AX40" s="679"/>
      <c r="AY40" s="680"/>
      <c r="AZ40" s="641">
        <v>664186</v>
      </c>
      <c r="BA40" s="644"/>
      <c r="BB40" s="644"/>
      <c r="BC40" s="644"/>
      <c r="BD40" s="642"/>
      <c r="BE40" s="642"/>
      <c r="BF40" s="681"/>
      <c r="BG40" s="686"/>
      <c r="BH40" s="687"/>
      <c r="BI40" s="687"/>
      <c r="BJ40" s="687"/>
      <c r="BK40" s="687"/>
      <c r="BL40" s="215"/>
      <c r="BM40" s="682" t="s">
        <v>341</v>
      </c>
      <c r="BN40" s="682"/>
      <c r="BO40" s="682"/>
      <c r="BP40" s="682"/>
      <c r="BQ40" s="682"/>
      <c r="BR40" s="682"/>
      <c r="BS40" s="682"/>
      <c r="BT40" s="682"/>
      <c r="BU40" s="683"/>
      <c r="BV40" s="641">
        <v>103</v>
      </c>
      <c r="BW40" s="644"/>
      <c r="BX40" s="644"/>
      <c r="BY40" s="644"/>
      <c r="BZ40" s="644"/>
      <c r="CA40" s="644"/>
      <c r="CB40" s="684"/>
      <c r="CD40" s="685" t="s">
        <v>342</v>
      </c>
      <c r="CE40" s="682"/>
      <c r="CF40" s="682"/>
      <c r="CG40" s="682"/>
      <c r="CH40" s="682"/>
      <c r="CI40" s="682"/>
      <c r="CJ40" s="682"/>
      <c r="CK40" s="682"/>
      <c r="CL40" s="682"/>
      <c r="CM40" s="682"/>
      <c r="CN40" s="682"/>
      <c r="CO40" s="682"/>
      <c r="CP40" s="682"/>
      <c r="CQ40" s="683"/>
      <c r="CR40" s="641">
        <v>299965</v>
      </c>
      <c r="CS40" s="644"/>
      <c r="CT40" s="644"/>
      <c r="CU40" s="644"/>
      <c r="CV40" s="644"/>
      <c r="CW40" s="644"/>
      <c r="CX40" s="644"/>
      <c r="CY40" s="645"/>
      <c r="CZ40" s="646">
        <v>0.8</v>
      </c>
      <c r="DA40" s="675"/>
      <c r="DB40" s="675"/>
      <c r="DC40" s="676"/>
      <c r="DD40" s="649">
        <v>535</v>
      </c>
      <c r="DE40" s="644"/>
      <c r="DF40" s="644"/>
      <c r="DG40" s="644"/>
      <c r="DH40" s="644"/>
      <c r="DI40" s="644"/>
      <c r="DJ40" s="644"/>
      <c r="DK40" s="645"/>
      <c r="DL40" s="649">
        <v>535</v>
      </c>
      <c r="DM40" s="644"/>
      <c r="DN40" s="644"/>
      <c r="DO40" s="644"/>
      <c r="DP40" s="644"/>
      <c r="DQ40" s="644"/>
      <c r="DR40" s="644"/>
      <c r="DS40" s="644"/>
      <c r="DT40" s="644"/>
      <c r="DU40" s="644"/>
      <c r="DV40" s="645"/>
      <c r="DW40" s="646">
        <v>0</v>
      </c>
      <c r="DX40" s="675"/>
      <c r="DY40" s="675"/>
      <c r="DZ40" s="675"/>
      <c r="EA40" s="675"/>
      <c r="EB40" s="675"/>
      <c r="EC40" s="677"/>
    </row>
    <row r="41" spans="2:133" ht="11.25" customHeight="1">
      <c r="AQ41" s="690" t="s">
        <v>343</v>
      </c>
      <c r="AR41" s="691"/>
      <c r="AS41" s="691"/>
      <c r="AT41" s="691"/>
      <c r="AU41" s="691"/>
      <c r="AV41" s="691"/>
      <c r="AW41" s="691"/>
      <c r="AX41" s="691"/>
      <c r="AY41" s="692"/>
      <c r="AZ41" s="656">
        <v>2193198</v>
      </c>
      <c r="BA41" s="693"/>
      <c r="BB41" s="693"/>
      <c r="BC41" s="693"/>
      <c r="BD41" s="657"/>
      <c r="BE41" s="657"/>
      <c r="BF41" s="694"/>
      <c r="BG41" s="688"/>
      <c r="BH41" s="689"/>
      <c r="BI41" s="689"/>
      <c r="BJ41" s="689"/>
      <c r="BK41" s="689"/>
      <c r="BL41" s="216"/>
      <c r="BM41" s="695" t="s">
        <v>344</v>
      </c>
      <c r="BN41" s="695"/>
      <c r="BO41" s="695"/>
      <c r="BP41" s="695"/>
      <c r="BQ41" s="695"/>
      <c r="BR41" s="695"/>
      <c r="BS41" s="695"/>
      <c r="BT41" s="695"/>
      <c r="BU41" s="696"/>
      <c r="BV41" s="656">
        <v>328</v>
      </c>
      <c r="BW41" s="693"/>
      <c r="BX41" s="693"/>
      <c r="BY41" s="693"/>
      <c r="BZ41" s="693"/>
      <c r="CA41" s="693"/>
      <c r="CB41" s="697"/>
      <c r="CD41" s="685" t="s">
        <v>345</v>
      </c>
      <c r="CE41" s="682"/>
      <c r="CF41" s="682"/>
      <c r="CG41" s="682"/>
      <c r="CH41" s="682"/>
      <c r="CI41" s="682"/>
      <c r="CJ41" s="682"/>
      <c r="CK41" s="682"/>
      <c r="CL41" s="682"/>
      <c r="CM41" s="682"/>
      <c r="CN41" s="682"/>
      <c r="CO41" s="682"/>
      <c r="CP41" s="682"/>
      <c r="CQ41" s="683"/>
      <c r="CR41" s="641" t="s">
        <v>239</v>
      </c>
      <c r="CS41" s="642"/>
      <c r="CT41" s="642"/>
      <c r="CU41" s="642"/>
      <c r="CV41" s="642"/>
      <c r="CW41" s="642"/>
      <c r="CX41" s="642"/>
      <c r="CY41" s="643"/>
      <c r="CZ41" s="646" t="s">
        <v>239</v>
      </c>
      <c r="DA41" s="675"/>
      <c r="DB41" s="675"/>
      <c r="DC41" s="676"/>
      <c r="DD41" s="649" t="s">
        <v>239</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347</v>
      </c>
      <c r="CE42" s="639"/>
      <c r="CF42" s="639"/>
      <c r="CG42" s="639"/>
      <c r="CH42" s="639"/>
      <c r="CI42" s="639"/>
      <c r="CJ42" s="639"/>
      <c r="CK42" s="639"/>
      <c r="CL42" s="639"/>
      <c r="CM42" s="639"/>
      <c r="CN42" s="639"/>
      <c r="CO42" s="639"/>
      <c r="CP42" s="639"/>
      <c r="CQ42" s="640"/>
      <c r="CR42" s="641">
        <v>2910165</v>
      </c>
      <c r="CS42" s="644"/>
      <c r="CT42" s="644"/>
      <c r="CU42" s="644"/>
      <c r="CV42" s="644"/>
      <c r="CW42" s="644"/>
      <c r="CX42" s="644"/>
      <c r="CY42" s="645"/>
      <c r="CZ42" s="646">
        <v>8</v>
      </c>
      <c r="DA42" s="647"/>
      <c r="DB42" s="647"/>
      <c r="DC42" s="648"/>
      <c r="DD42" s="649">
        <v>1210532</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349</v>
      </c>
      <c r="CE43" s="639"/>
      <c r="CF43" s="639"/>
      <c r="CG43" s="639"/>
      <c r="CH43" s="639"/>
      <c r="CI43" s="639"/>
      <c r="CJ43" s="639"/>
      <c r="CK43" s="639"/>
      <c r="CL43" s="639"/>
      <c r="CM43" s="639"/>
      <c r="CN43" s="639"/>
      <c r="CO43" s="639"/>
      <c r="CP43" s="639"/>
      <c r="CQ43" s="640"/>
      <c r="CR43" s="641">
        <v>23000</v>
      </c>
      <c r="CS43" s="642"/>
      <c r="CT43" s="642"/>
      <c r="CU43" s="642"/>
      <c r="CV43" s="642"/>
      <c r="CW43" s="642"/>
      <c r="CX43" s="642"/>
      <c r="CY43" s="643"/>
      <c r="CZ43" s="646">
        <v>0.1</v>
      </c>
      <c r="DA43" s="675"/>
      <c r="DB43" s="675"/>
      <c r="DC43" s="676"/>
      <c r="DD43" s="649">
        <v>23000</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350</v>
      </c>
      <c r="CD44" s="669" t="s">
        <v>301</v>
      </c>
      <c r="CE44" s="670"/>
      <c r="CF44" s="638" t="s">
        <v>351</v>
      </c>
      <c r="CG44" s="639"/>
      <c r="CH44" s="639"/>
      <c r="CI44" s="639"/>
      <c r="CJ44" s="639"/>
      <c r="CK44" s="639"/>
      <c r="CL44" s="639"/>
      <c r="CM44" s="639"/>
      <c r="CN44" s="639"/>
      <c r="CO44" s="639"/>
      <c r="CP44" s="639"/>
      <c r="CQ44" s="640"/>
      <c r="CR44" s="641">
        <v>2860934</v>
      </c>
      <c r="CS44" s="644"/>
      <c r="CT44" s="644"/>
      <c r="CU44" s="644"/>
      <c r="CV44" s="644"/>
      <c r="CW44" s="644"/>
      <c r="CX44" s="644"/>
      <c r="CY44" s="645"/>
      <c r="CZ44" s="646">
        <v>7.9</v>
      </c>
      <c r="DA44" s="647"/>
      <c r="DB44" s="647"/>
      <c r="DC44" s="648"/>
      <c r="DD44" s="649">
        <v>1202735</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352</v>
      </c>
      <c r="CG45" s="639"/>
      <c r="CH45" s="639"/>
      <c r="CI45" s="639"/>
      <c r="CJ45" s="639"/>
      <c r="CK45" s="639"/>
      <c r="CL45" s="639"/>
      <c r="CM45" s="639"/>
      <c r="CN45" s="639"/>
      <c r="CO45" s="639"/>
      <c r="CP45" s="639"/>
      <c r="CQ45" s="640"/>
      <c r="CR45" s="641">
        <v>908182</v>
      </c>
      <c r="CS45" s="642"/>
      <c r="CT45" s="642"/>
      <c r="CU45" s="642"/>
      <c r="CV45" s="642"/>
      <c r="CW45" s="642"/>
      <c r="CX45" s="642"/>
      <c r="CY45" s="643"/>
      <c r="CZ45" s="646">
        <v>2.5</v>
      </c>
      <c r="DA45" s="675"/>
      <c r="DB45" s="675"/>
      <c r="DC45" s="676"/>
      <c r="DD45" s="649">
        <v>5246</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353</v>
      </c>
      <c r="CG46" s="639"/>
      <c r="CH46" s="639"/>
      <c r="CI46" s="639"/>
      <c r="CJ46" s="639"/>
      <c r="CK46" s="639"/>
      <c r="CL46" s="639"/>
      <c r="CM46" s="639"/>
      <c r="CN46" s="639"/>
      <c r="CO46" s="639"/>
      <c r="CP46" s="639"/>
      <c r="CQ46" s="640"/>
      <c r="CR46" s="641">
        <v>1942090</v>
      </c>
      <c r="CS46" s="644"/>
      <c r="CT46" s="644"/>
      <c r="CU46" s="644"/>
      <c r="CV46" s="644"/>
      <c r="CW46" s="644"/>
      <c r="CX46" s="644"/>
      <c r="CY46" s="645"/>
      <c r="CZ46" s="646">
        <v>5.3</v>
      </c>
      <c r="DA46" s="647"/>
      <c r="DB46" s="647"/>
      <c r="DC46" s="648"/>
      <c r="DD46" s="649">
        <v>1189535</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354</v>
      </c>
      <c r="CG47" s="639"/>
      <c r="CH47" s="639"/>
      <c r="CI47" s="639"/>
      <c r="CJ47" s="639"/>
      <c r="CK47" s="639"/>
      <c r="CL47" s="639"/>
      <c r="CM47" s="639"/>
      <c r="CN47" s="639"/>
      <c r="CO47" s="639"/>
      <c r="CP47" s="639"/>
      <c r="CQ47" s="640"/>
      <c r="CR47" s="641">
        <v>49231</v>
      </c>
      <c r="CS47" s="642"/>
      <c r="CT47" s="642"/>
      <c r="CU47" s="642"/>
      <c r="CV47" s="642"/>
      <c r="CW47" s="642"/>
      <c r="CX47" s="642"/>
      <c r="CY47" s="643"/>
      <c r="CZ47" s="646">
        <v>0.1</v>
      </c>
      <c r="DA47" s="675"/>
      <c r="DB47" s="675"/>
      <c r="DC47" s="676"/>
      <c r="DD47" s="649">
        <v>7797</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355</v>
      </c>
      <c r="CG48" s="639"/>
      <c r="CH48" s="639"/>
      <c r="CI48" s="639"/>
      <c r="CJ48" s="639"/>
      <c r="CK48" s="639"/>
      <c r="CL48" s="639"/>
      <c r="CM48" s="639"/>
      <c r="CN48" s="639"/>
      <c r="CO48" s="639"/>
      <c r="CP48" s="639"/>
      <c r="CQ48" s="640"/>
      <c r="CR48" s="641" t="s">
        <v>122</v>
      </c>
      <c r="CS48" s="644"/>
      <c r="CT48" s="644"/>
      <c r="CU48" s="644"/>
      <c r="CV48" s="644"/>
      <c r="CW48" s="644"/>
      <c r="CX48" s="644"/>
      <c r="CY48" s="645"/>
      <c r="CZ48" s="646" t="s">
        <v>239</v>
      </c>
      <c r="DA48" s="647"/>
      <c r="DB48" s="647"/>
      <c r="DC48" s="648"/>
      <c r="DD48" s="649" t="s">
        <v>239</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356</v>
      </c>
      <c r="CE49" s="654"/>
      <c r="CF49" s="654"/>
      <c r="CG49" s="654"/>
      <c r="CH49" s="654"/>
      <c r="CI49" s="654"/>
      <c r="CJ49" s="654"/>
      <c r="CK49" s="654"/>
      <c r="CL49" s="654"/>
      <c r="CM49" s="654"/>
      <c r="CN49" s="654"/>
      <c r="CO49" s="654"/>
      <c r="CP49" s="654"/>
      <c r="CQ49" s="655"/>
      <c r="CR49" s="656">
        <v>36430410</v>
      </c>
      <c r="CS49" s="657"/>
      <c r="CT49" s="657"/>
      <c r="CU49" s="657"/>
      <c r="CV49" s="657"/>
      <c r="CW49" s="657"/>
      <c r="CX49" s="657"/>
      <c r="CY49" s="658"/>
      <c r="CZ49" s="659">
        <v>100</v>
      </c>
      <c r="DA49" s="660"/>
      <c r="DB49" s="660"/>
      <c r="DC49" s="661"/>
      <c r="DD49" s="662">
        <v>25586140</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J18uWZmzWKUMuJ0hGntJp8YS7iWVPaSarrSzHRkk2wwbD7dV5z5aHx73xSSpxseMkCEG7pd8LxC2eUFOeQo9rg==" saltValue="2IfluaKOHLGXDXFV9VK36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25" zoomScale="70" zoomScaleNormal="25" zoomScaleSheetLayoutView="70" workbookViewId="0">
      <selection activeCell="AP36" sqref="AP36:AT36"/>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358</v>
      </c>
      <c r="DK2" s="1180"/>
      <c r="DL2" s="1180"/>
      <c r="DM2" s="1180"/>
      <c r="DN2" s="1180"/>
      <c r="DO2" s="1181"/>
      <c r="DP2" s="229"/>
      <c r="DQ2" s="1179" t="s">
        <v>359</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360</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362</v>
      </c>
      <c r="B5" s="1065"/>
      <c r="C5" s="1065"/>
      <c r="D5" s="1065"/>
      <c r="E5" s="1065"/>
      <c r="F5" s="1065"/>
      <c r="G5" s="1065"/>
      <c r="H5" s="1065"/>
      <c r="I5" s="1065"/>
      <c r="J5" s="1065"/>
      <c r="K5" s="1065"/>
      <c r="L5" s="1065"/>
      <c r="M5" s="1065"/>
      <c r="N5" s="1065"/>
      <c r="O5" s="1065"/>
      <c r="P5" s="1066"/>
      <c r="Q5" s="1070" t="s">
        <v>363</v>
      </c>
      <c r="R5" s="1071"/>
      <c r="S5" s="1071"/>
      <c r="T5" s="1071"/>
      <c r="U5" s="1072"/>
      <c r="V5" s="1070" t="s">
        <v>364</v>
      </c>
      <c r="W5" s="1071"/>
      <c r="X5" s="1071"/>
      <c r="Y5" s="1071"/>
      <c r="Z5" s="1072"/>
      <c r="AA5" s="1070" t="s">
        <v>365</v>
      </c>
      <c r="AB5" s="1071"/>
      <c r="AC5" s="1071"/>
      <c r="AD5" s="1071"/>
      <c r="AE5" s="1071"/>
      <c r="AF5" s="1182" t="s">
        <v>366</v>
      </c>
      <c r="AG5" s="1071"/>
      <c r="AH5" s="1071"/>
      <c r="AI5" s="1071"/>
      <c r="AJ5" s="1086"/>
      <c r="AK5" s="1071" t="s">
        <v>367</v>
      </c>
      <c r="AL5" s="1071"/>
      <c r="AM5" s="1071"/>
      <c r="AN5" s="1071"/>
      <c r="AO5" s="1072"/>
      <c r="AP5" s="1070" t="s">
        <v>368</v>
      </c>
      <c r="AQ5" s="1071"/>
      <c r="AR5" s="1071"/>
      <c r="AS5" s="1071"/>
      <c r="AT5" s="1072"/>
      <c r="AU5" s="1070" t="s">
        <v>369</v>
      </c>
      <c r="AV5" s="1071"/>
      <c r="AW5" s="1071"/>
      <c r="AX5" s="1071"/>
      <c r="AY5" s="1086"/>
      <c r="AZ5" s="236"/>
      <c r="BA5" s="236"/>
      <c r="BB5" s="236"/>
      <c r="BC5" s="236"/>
      <c r="BD5" s="236"/>
      <c r="BE5" s="237"/>
      <c r="BF5" s="237"/>
      <c r="BG5" s="237"/>
      <c r="BH5" s="237"/>
      <c r="BI5" s="237"/>
      <c r="BJ5" s="237"/>
      <c r="BK5" s="237"/>
      <c r="BL5" s="237"/>
      <c r="BM5" s="237"/>
      <c r="BN5" s="237"/>
      <c r="BO5" s="237"/>
      <c r="BP5" s="237"/>
      <c r="BQ5" s="1064" t="s">
        <v>370</v>
      </c>
      <c r="BR5" s="1065"/>
      <c r="BS5" s="1065"/>
      <c r="BT5" s="1065"/>
      <c r="BU5" s="1065"/>
      <c r="BV5" s="1065"/>
      <c r="BW5" s="1065"/>
      <c r="BX5" s="1065"/>
      <c r="BY5" s="1065"/>
      <c r="BZ5" s="1065"/>
      <c r="CA5" s="1065"/>
      <c r="CB5" s="1065"/>
      <c r="CC5" s="1065"/>
      <c r="CD5" s="1065"/>
      <c r="CE5" s="1065"/>
      <c r="CF5" s="1065"/>
      <c r="CG5" s="1066"/>
      <c r="CH5" s="1070" t="s">
        <v>371</v>
      </c>
      <c r="CI5" s="1071"/>
      <c r="CJ5" s="1071"/>
      <c r="CK5" s="1071"/>
      <c r="CL5" s="1072"/>
      <c r="CM5" s="1070" t="s">
        <v>372</v>
      </c>
      <c r="CN5" s="1071"/>
      <c r="CO5" s="1071"/>
      <c r="CP5" s="1071"/>
      <c r="CQ5" s="1072"/>
      <c r="CR5" s="1070" t="s">
        <v>373</v>
      </c>
      <c r="CS5" s="1071"/>
      <c r="CT5" s="1071"/>
      <c r="CU5" s="1071"/>
      <c r="CV5" s="1072"/>
      <c r="CW5" s="1070" t="s">
        <v>374</v>
      </c>
      <c r="CX5" s="1071"/>
      <c r="CY5" s="1071"/>
      <c r="CZ5" s="1071"/>
      <c r="DA5" s="1072"/>
      <c r="DB5" s="1070" t="s">
        <v>375</v>
      </c>
      <c r="DC5" s="1071"/>
      <c r="DD5" s="1071"/>
      <c r="DE5" s="1071"/>
      <c r="DF5" s="1072"/>
      <c r="DG5" s="1167" t="s">
        <v>376</v>
      </c>
      <c r="DH5" s="1168"/>
      <c r="DI5" s="1168"/>
      <c r="DJ5" s="1168"/>
      <c r="DK5" s="1169"/>
      <c r="DL5" s="1167" t="s">
        <v>377</v>
      </c>
      <c r="DM5" s="1168"/>
      <c r="DN5" s="1168"/>
      <c r="DO5" s="1168"/>
      <c r="DP5" s="1169"/>
      <c r="DQ5" s="1070" t="s">
        <v>378</v>
      </c>
      <c r="DR5" s="1071"/>
      <c r="DS5" s="1071"/>
      <c r="DT5" s="1071"/>
      <c r="DU5" s="1072"/>
      <c r="DV5" s="1070" t="s">
        <v>369</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379</v>
      </c>
      <c r="C7" s="1120"/>
      <c r="D7" s="1120"/>
      <c r="E7" s="1120"/>
      <c r="F7" s="1120"/>
      <c r="G7" s="1120"/>
      <c r="H7" s="1120"/>
      <c r="I7" s="1120"/>
      <c r="J7" s="1120"/>
      <c r="K7" s="1120"/>
      <c r="L7" s="1120"/>
      <c r="M7" s="1120"/>
      <c r="N7" s="1120"/>
      <c r="O7" s="1120"/>
      <c r="P7" s="1121"/>
      <c r="Q7" s="1173">
        <v>37140</v>
      </c>
      <c r="R7" s="1174"/>
      <c r="S7" s="1174"/>
      <c r="T7" s="1174"/>
      <c r="U7" s="1174"/>
      <c r="V7" s="1174">
        <v>36610</v>
      </c>
      <c r="W7" s="1174"/>
      <c r="X7" s="1174"/>
      <c r="Y7" s="1174"/>
      <c r="Z7" s="1174"/>
      <c r="AA7" s="1174">
        <v>529</v>
      </c>
      <c r="AB7" s="1174"/>
      <c r="AC7" s="1174"/>
      <c r="AD7" s="1174"/>
      <c r="AE7" s="1175"/>
      <c r="AF7" s="1176">
        <v>409</v>
      </c>
      <c r="AG7" s="1177"/>
      <c r="AH7" s="1177"/>
      <c r="AI7" s="1177"/>
      <c r="AJ7" s="1178"/>
      <c r="AK7" s="1160">
        <v>985</v>
      </c>
      <c r="AL7" s="1161"/>
      <c r="AM7" s="1161"/>
      <c r="AN7" s="1161"/>
      <c r="AO7" s="1161"/>
      <c r="AP7" s="1161">
        <v>36295</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572</v>
      </c>
      <c r="BT7" s="1165"/>
      <c r="BU7" s="1165"/>
      <c r="BV7" s="1165"/>
      <c r="BW7" s="1165"/>
      <c r="BX7" s="1165"/>
      <c r="BY7" s="1165"/>
      <c r="BZ7" s="1165"/>
      <c r="CA7" s="1165"/>
      <c r="CB7" s="1165"/>
      <c r="CC7" s="1165"/>
      <c r="CD7" s="1165"/>
      <c r="CE7" s="1165"/>
      <c r="CF7" s="1165"/>
      <c r="CG7" s="1166"/>
      <c r="CH7" s="1157">
        <v>61</v>
      </c>
      <c r="CI7" s="1158"/>
      <c r="CJ7" s="1158"/>
      <c r="CK7" s="1158"/>
      <c r="CL7" s="1159"/>
      <c r="CM7" s="1157">
        <v>4978</v>
      </c>
      <c r="CN7" s="1158"/>
      <c r="CO7" s="1158"/>
      <c r="CP7" s="1158"/>
      <c r="CQ7" s="1159"/>
      <c r="CR7" s="1157">
        <v>3015</v>
      </c>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c r="A8" s="241">
        <v>2</v>
      </c>
      <c r="B8" s="1106" t="s">
        <v>380</v>
      </c>
      <c r="C8" s="1107"/>
      <c r="D8" s="1107"/>
      <c r="E8" s="1107"/>
      <c r="F8" s="1107"/>
      <c r="G8" s="1107"/>
      <c r="H8" s="1107"/>
      <c r="I8" s="1107"/>
      <c r="J8" s="1107"/>
      <c r="K8" s="1107"/>
      <c r="L8" s="1107"/>
      <c r="M8" s="1107"/>
      <c r="N8" s="1107"/>
      <c r="O8" s="1107"/>
      <c r="P8" s="1108"/>
      <c r="Q8" s="1112">
        <v>16</v>
      </c>
      <c r="R8" s="1113"/>
      <c r="S8" s="1113"/>
      <c r="T8" s="1113"/>
      <c r="U8" s="1113"/>
      <c r="V8" s="1113">
        <v>16</v>
      </c>
      <c r="W8" s="1113"/>
      <c r="X8" s="1113"/>
      <c r="Y8" s="1113"/>
      <c r="Z8" s="1113"/>
      <c r="AA8" s="1113" t="s">
        <v>567</v>
      </c>
      <c r="AB8" s="1113"/>
      <c r="AC8" s="1113"/>
      <c r="AD8" s="1113"/>
      <c r="AE8" s="1114"/>
      <c r="AF8" s="1088" t="s">
        <v>381</v>
      </c>
      <c r="AG8" s="1089"/>
      <c r="AH8" s="1089"/>
      <c r="AI8" s="1089"/>
      <c r="AJ8" s="1090"/>
      <c r="AK8" s="1155">
        <v>2</v>
      </c>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t="s">
        <v>574</v>
      </c>
      <c r="BS8" s="1083" t="s">
        <v>573</v>
      </c>
      <c r="BT8" s="1084"/>
      <c r="BU8" s="1084"/>
      <c r="BV8" s="1084"/>
      <c r="BW8" s="1084"/>
      <c r="BX8" s="1084"/>
      <c r="BY8" s="1084"/>
      <c r="BZ8" s="1084"/>
      <c r="CA8" s="1084"/>
      <c r="CB8" s="1084"/>
      <c r="CC8" s="1084"/>
      <c r="CD8" s="1084"/>
      <c r="CE8" s="1084"/>
      <c r="CF8" s="1084"/>
      <c r="CG8" s="1085"/>
      <c r="CH8" s="1058">
        <v>5305</v>
      </c>
      <c r="CI8" s="1059"/>
      <c r="CJ8" s="1059"/>
      <c r="CK8" s="1059"/>
      <c r="CL8" s="1060"/>
      <c r="CM8" s="1058">
        <v>109137</v>
      </c>
      <c r="CN8" s="1059"/>
      <c r="CO8" s="1059"/>
      <c r="CP8" s="1059"/>
      <c r="CQ8" s="1060"/>
      <c r="CR8" s="1058">
        <v>40</v>
      </c>
      <c r="CS8" s="1059"/>
      <c r="CT8" s="1059"/>
      <c r="CU8" s="1059"/>
      <c r="CV8" s="1060"/>
      <c r="CW8" s="1058"/>
      <c r="CX8" s="1059"/>
      <c r="CY8" s="1059"/>
      <c r="CZ8" s="1059"/>
      <c r="DA8" s="1060"/>
      <c r="DB8" s="1058"/>
      <c r="DC8" s="1059"/>
      <c r="DD8" s="1059"/>
      <c r="DE8" s="1059"/>
      <c r="DF8" s="1060"/>
      <c r="DG8" s="1058"/>
      <c r="DH8" s="1059"/>
      <c r="DI8" s="1059"/>
      <c r="DJ8" s="1059"/>
      <c r="DK8" s="1060"/>
      <c r="DL8" s="1058">
        <v>98</v>
      </c>
      <c r="DM8" s="1059"/>
      <c r="DN8" s="1059"/>
      <c r="DO8" s="1059"/>
      <c r="DP8" s="1060"/>
      <c r="DQ8" s="1058">
        <v>3</v>
      </c>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382</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383</v>
      </c>
      <c r="B23" s="1013" t="s">
        <v>384</v>
      </c>
      <c r="C23" s="1014"/>
      <c r="D23" s="1014"/>
      <c r="E23" s="1014"/>
      <c r="F23" s="1014"/>
      <c r="G23" s="1014"/>
      <c r="H23" s="1014"/>
      <c r="I23" s="1014"/>
      <c r="J23" s="1014"/>
      <c r="K23" s="1014"/>
      <c r="L23" s="1014"/>
      <c r="M23" s="1014"/>
      <c r="N23" s="1014"/>
      <c r="O23" s="1014"/>
      <c r="P23" s="1015"/>
      <c r="Q23" s="1137">
        <v>37156</v>
      </c>
      <c r="R23" s="1138"/>
      <c r="S23" s="1138"/>
      <c r="T23" s="1138"/>
      <c r="U23" s="1138"/>
      <c r="V23" s="1138">
        <v>36626</v>
      </c>
      <c r="W23" s="1138"/>
      <c r="X23" s="1138"/>
      <c r="Y23" s="1138"/>
      <c r="Z23" s="1138"/>
      <c r="AA23" s="1138">
        <v>529</v>
      </c>
      <c r="AB23" s="1138"/>
      <c r="AC23" s="1138"/>
      <c r="AD23" s="1138"/>
      <c r="AE23" s="1139"/>
      <c r="AF23" s="1140">
        <v>409</v>
      </c>
      <c r="AG23" s="1138"/>
      <c r="AH23" s="1138"/>
      <c r="AI23" s="1138"/>
      <c r="AJ23" s="1141"/>
      <c r="AK23" s="1142"/>
      <c r="AL23" s="1143"/>
      <c r="AM23" s="1143"/>
      <c r="AN23" s="1143"/>
      <c r="AO23" s="1143"/>
      <c r="AP23" s="1138">
        <v>36295</v>
      </c>
      <c r="AQ23" s="1138"/>
      <c r="AR23" s="1138"/>
      <c r="AS23" s="1138"/>
      <c r="AT23" s="1138"/>
      <c r="AU23" s="1144"/>
      <c r="AV23" s="1144"/>
      <c r="AW23" s="1144"/>
      <c r="AX23" s="1144"/>
      <c r="AY23" s="1145"/>
      <c r="AZ23" s="1134" t="s">
        <v>122</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385</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386</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362</v>
      </c>
      <c r="B26" s="1065"/>
      <c r="C26" s="1065"/>
      <c r="D26" s="1065"/>
      <c r="E26" s="1065"/>
      <c r="F26" s="1065"/>
      <c r="G26" s="1065"/>
      <c r="H26" s="1065"/>
      <c r="I26" s="1065"/>
      <c r="J26" s="1065"/>
      <c r="K26" s="1065"/>
      <c r="L26" s="1065"/>
      <c r="M26" s="1065"/>
      <c r="N26" s="1065"/>
      <c r="O26" s="1065"/>
      <c r="P26" s="1066"/>
      <c r="Q26" s="1070" t="s">
        <v>387</v>
      </c>
      <c r="R26" s="1071"/>
      <c r="S26" s="1071"/>
      <c r="T26" s="1071"/>
      <c r="U26" s="1072"/>
      <c r="V26" s="1070" t="s">
        <v>388</v>
      </c>
      <c r="W26" s="1071"/>
      <c r="X26" s="1071"/>
      <c r="Y26" s="1071"/>
      <c r="Z26" s="1072"/>
      <c r="AA26" s="1070" t="s">
        <v>389</v>
      </c>
      <c r="AB26" s="1071"/>
      <c r="AC26" s="1071"/>
      <c r="AD26" s="1071"/>
      <c r="AE26" s="1071"/>
      <c r="AF26" s="1128" t="s">
        <v>390</v>
      </c>
      <c r="AG26" s="1077"/>
      <c r="AH26" s="1077"/>
      <c r="AI26" s="1077"/>
      <c r="AJ26" s="1129"/>
      <c r="AK26" s="1071" t="s">
        <v>391</v>
      </c>
      <c r="AL26" s="1071"/>
      <c r="AM26" s="1071"/>
      <c r="AN26" s="1071"/>
      <c r="AO26" s="1072"/>
      <c r="AP26" s="1070" t="s">
        <v>392</v>
      </c>
      <c r="AQ26" s="1071"/>
      <c r="AR26" s="1071"/>
      <c r="AS26" s="1071"/>
      <c r="AT26" s="1072"/>
      <c r="AU26" s="1070" t="s">
        <v>393</v>
      </c>
      <c r="AV26" s="1071"/>
      <c r="AW26" s="1071"/>
      <c r="AX26" s="1071"/>
      <c r="AY26" s="1072"/>
      <c r="AZ26" s="1070" t="s">
        <v>394</v>
      </c>
      <c r="BA26" s="1071"/>
      <c r="BB26" s="1071"/>
      <c r="BC26" s="1071"/>
      <c r="BD26" s="1072"/>
      <c r="BE26" s="1070" t="s">
        <v>369</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395</v>
      </c>
      <c r="C28" s="1120"/>
      <c r="D28" s="1120"/>
      <c r="E28" s="1120"/>
      <c r="F28" s="1120"/>
      <c r="G28" s="1120"/>
      <c r="H28" s="1120"/>
      <c r="I28" s="1120"/>
      <c r="J28" s="1120"/>
      <c r="K28" s="1120"/>
      <c r="L28" s="1120"/>
      <c r="M28" s="1120"/>
      <c r="N28" s="1120"/>
      <c r="O28" s="1120"/>
      <c r="P28" s="1121"/>
      <c r="Q28" s="1122">
        <v>11270</v>
      </c>
      <c r="R28" s="1123"/>
      <c r="S28" s="1123"/>
      <c r="T28" s="1123"/>
      <c r="U28" s="1123"/>
      <c r="V28" s="1123">
        <v>11053</v>
      </c>
      <c r="W28" s="1123"/>
      <c r="X28" s="1123"/>
      <c r="Y28" s="1123"/>
      <c r="Z28" s="1123"/>
      <c r="AA28" s="1123">
        <v>217</v>
      </c>
      <c r="AB28" s="1123"/>
      <c r="AC28" s="1123"/>
      <c r="AD28" s="1123"/>
      <c r="AE28" s="1124"/>
      <c r="AF28" s="1125">
        <v>217</v>
      </c>
      <c r="AG28" s="1123"/>
      <c r="AH28" s="1123"/>
      <c r="AI28" s="1123"/>
      <c r="AJ28" s="1126"/>
      <c r="AK28" s="1127">
        <v>664</v>
      </c>
      <c r="AL28" s="1115"/>
      <c r="AM28" s="1115"/>
      <c r="AN28" s="1115"/>
      <c r="AO28" s="1115"/>
      <c r="AP28" s="1115"/>
      <c r="AQ28" s="1115"/>
      <c r="AR28" s="1115"/>
      <c r="AS28" s="1115"/>
      <c r="AT28" s="1115"/>
      <c r="AU28" s="1115"/>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396</v>
      </c>
      <c r="C29" s="1107"/>
      <c r="D29" s="1107"/>
      <c r="E29" s="1107"/>
      <c r="F29" s="1107"/>
      <c r="G29" s="1107"/>
      <c r="H29" s="1107"/>
      <c r="I29" s="1107"/>
      <c r="J29" s="1107"/>
      <c r="K29" s="1107"/>
      <c r="L29" s="1107"/>
      <c r="M29" s="1107"/>
      <c r="N29" s="1107"/>
      <c r="O29" s="1107"/>
      <c r="P29" s="1108"/>
      <c r="Q29" s="1112">
        <v>6735</v>
      </c>
      <c r="R29" s="1113"/>
      <c r="S29" s="1113"/>
      <c r="T29" s="1113"/>
      <c r="U29" s="1113"/>
      <c r="V29" s="1113">
        <v>6568</v>
      </c>
      <c r="W29" s="1113"/>
      <c r="X29" s="1113"/>
      <c r="Y29" s="1113"/>
      <c r="Z29" s="1113"/>
      <c r="AA29" s="1113">
        <v>167</v>
      </c>
      <c r="AB29" s="1113"/>
      <c r="AC29" s="1113"/>
      <c r="AD29" s="1113"/>
      <c r="AE29" s="1114"/>
      <c r="AF29" s="1088">
        <v>167</v>
      </c>
      <c r="AG29" s="1089"/>
      <c r="AH29" s="1089"/>
      <c r="AI29" s="1089"/>
      <c r="AJ29" s="1090"/>
      <c r="AK29" s="1049">
        <v>1037</v>
      </c>
      <c r="AL29" s="1040"/>
      <c r="AM29" s="1040"/>
      <c r="AN29" s="1040"/>
      <c r="AO29" s="1040"/>
      <c r="AP29" s="1040"/>
      <c r="AQ29" s="1040"/>
      <c r="AR29" s="1040"/>
      <c r="AS29" s="1040"/>
      <c r="AT29" s="1040"/>
      <c r="AU29" s="1040"/>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397</v>
      </c>
      <c r="C30" s="1107"/>
      <c r="D30" s="1107"/>
      <c r="E30" s="1107"/>
      <c r="F30" s="1107"/>
      <c r="G30" s="1107"/>
      <c r="H30" s="1107"/>
      <c r="I30" s="1107"/>
      <c r="J30" s="1107"/>
      <c r="K30" s="1107"/>
      <c r="L30" s="1107"/>
      <c r="M30" s="1107"/>
      <c r="N30" s="1107"/>
      <c r="O30" s="1107"/>
      <c r="P30" s="1108"/>
      <c r="Q30" s="1112">
        <v>2056</v>
      </c>
      <c r="R30" s="1113"/>
      <c r="S30" s="1113"/>
      <c r="T30" s="1113"/>
      <c r="U30" s="1113"/>
      <c r="V30" s="1113">
        <v>2022</v>
      </c>
      <c r="W30" s="1113"/>
      <c r="X30" s="1113"/>
      <c r="Y30" s="1113"/>
      <c r="Z30" s="1113"/>
      <c r="AA30" s="1113">
        <v>34</v>
      </c>
      <c r="AB30" s="1113"/>
      <c r="AC30" s="1113"/>
      <c r="AD30" s="1113"/>
      <c r="AE30" s="1114"/>
      <c r="AF30" s="1088">
        <v>34</v>
      </c>
      <c r="AG30" s="1089"/>
      <c r="AH30" s="1089"/>
      <c r="AI30" s="1089"/>
      <c r="AJ30" s="1090"/>
      <c r="AK30" s="1049">
        <v>1107</v>
      </c>
      <c r="AL30" s="1040"/>
      <c r="AM30" s="1040"/>
      <c r="AN30" s="1040"/>
      <c r="AO30" s="1040"/>
      <c r="AP30" s="1040"/>
      <c r="AQ30" s="1040"/>
      <c r="AR30" s="1040"/>
      <c r="AS30" s="1040"/>
      <c r="AT30" s="1040"/>
      <c r="AU30" s="1040"/>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398</v>
      </c>
      <c r="C31" s="1107"/>
      <c r="D31" s="1107"/>
      <c r="E31" s="1107"/>
      <c r="F31" s="1107"/>
      <c r="G31" s="1107"/>
      <c r="H31" s="1107"/>
      <c r="I31" s="1107"/>
      <c r="J31" s="1107"/>
      <c r="K31" s="1107"/>
      <c r="L31" s="1107"/>
      <c r="M31" s="1107"/>
      <c r="N31" s="1107"/>
      <c r="O31" s="1107"/>
      <c r="P31" s="1108"/>
      <c r="Q31" s="1112">
        <v>169</v>
      </c>
      <c r="R31" s="1113"/>
      <c r="S31" s="1113"/>
      <c r="T31" s="1113"/>
      <c r="U31" s="1113"/>
      <c r="V31" s="1113">
        <v>89</v>
      </c>
      <c r="W31" s="1113"/>
      <c r="X31" s="1113"/>
      <c r="Y31" s="1113"/>
      <c r="Z31" s="1113"/>
      <c r="AA31" s="1113">
        <v>79</v>
      </c>
      <c r="AB31" s="1113"/>
      <c r="AC31" s="1113"/>
      <c r="AD31" s="1113"/>
      <c r="AE31" s="1114"/>
      <c r="AF31" s="1088">
        <v>79</v>
      </c>
      <c r="AG31" s="1089"/>
      <c r="AH31" s="1089"/>
      <c r="AI31" s="1089"/>
      <c r="AJ31" s="1090"/>
      <c r="AK31" s="1049">
        <v>27</v>
      </c>
      <c r="AL31" s="1040"/>
      <c r="AM31" s="1040"/>
      <c r="AN31" s="1040"/>
      <c r="AO31" s="1040"/>
      <c r="AP31" s="1040"/>
      <c r="AQ31" s="1040"/>
      <c r="AR31" s="1040"/>
      <c r="AS31" s="1040"/>
      <c r="AT31" s="1040"/>
      <c r="AU31" s="1040"/>
      <c r="AV31" s="1040"/>
      <c r="AW31" s="1040"/>
      <c r="AX31" s="1040"/>
      <c r="AY31" s="1040"/>
      <c r="AZ31" s="1111"/>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399</v>
      </c>
      <c r="C32" s="1107"/>
      <c r="D32" s="1107"/>
      <c r="E32" s="1107"/>
      <c r="F32" s="1107"/>
      <c r="G32" s="1107"/>
      <c r="H32" s="1107"/>
      <c r="I32" s="1107"/>
      <c r="J32" s="1107"/>
      <c r="K32" s="1107"/>
      <c r="L32" s="1107"/>
      <c r="M32" s="1107"/>
      <c r="N32" s="1107"/>
      <c r="O32" s="1107"/>
      <c r="P32" s="1108"/>
      <c r="Q32" s="1112">
        <v>114</v>
      </c>
      <c r="R32" s="1113"/>
      <c r="S32" s="1113"/>
      <c r="T32" s="1113"/>
      <c r="U32" s="1113"/>
      <c r="V32" s="1113">
        <v>114</v>
      </c>
      <c r="W32" s="1113"/>
      <c r="X32" s="1113"/>
      <c r="Y32" s="1113"/>
      <c r="Z32" s="1113"/>
      <c r="AA32" s="1113" t="s">
        <v>567</v>
      </c>
      <c r="AB32" s="1113"/>
      <c r="AC32" s="1113"/>
      <c r="AD32" s="1113"/>
      <c r="AE32" s="1114"/>
      <c r="AF32" s="1088" t="s">
        <v>122</v>
      </c>
      <c r="AG32" s="1089"/>
      <c r="AH32" s="1089"/>
      <c r="AI32" s="1089"/>
      <c r="AJ32" s="1090"/>
      <c r="AK32" s="1049">
        <v>28</v>
      </c>
      <c r="AL32" s="1040"/>
      <c r="AM32" s="1040"/>
      <c r="AN32" s="1040"/>
      <c r="AO32" s="1040"/>
      <c r="AP32" s="1040">
        <v>109</v>
      </c>
      <c r="AQ32" s="1040"/>
      <c r="AR32" s="1040"/>
      <c r="AS32" s="1040"/>
      <c r="AT32" s="1040"/>
      <c r="AU32" s="1040">
        <v>67</v>
      </c>
      <c r="AV32" s="1040"/>
      <c r="AW32" s="1040"/>
      <c r="AX32" s="1040"/>
      <c r="AY32" s="1040"/>
      <c r="AZ32" s="1111"/>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400</v>
      </c>
      <c r="C33" s="1107"/>
      <c r="D33" s="1107"/>
      <c r="E33" s="1107"/>
      <c r="F33" s="1107"/>
      <c r="G33" s="1107"/>
      <c r="H33" s="1107"/>
      <c r="I33" s="1107"/>
      <c r="J33" s="1107"/>
      <c r="K33" s="1107"/>
      <c r="L33" s="1107"/>
      <c r="M33" s="1107"/>
      <c r="N33" s="1107"/>
      <c r="O33" s="1107"/>
      <c r="P33" s="1108"/>
      <c r="Q33" s="1112">
        <v>2955</v>
      </c>
      <c r="R33" s="1113"/>
      <c r="S33" s="1113"/>
      <c r="T33" s="1113"/>
      <c r="U33" s="1113"/>
      <c r="V33" s="1113">
        <v>2357</v>
      </c>
      <c r="W33" s="1113"/>
      <c r="X33" s="1113"/>
      <c r="Y33" s="1113"/>
      <c r="Z33" s="1113"/>
      <c r="AA33" s="1113">
        <v>599</v>
      </c>
      <c r="AB33" s="1113"/>
      <c r="AC33" s="1113"/>
      <c r="AD33" s="1113"/>
      <c r="AE33" s="1114"/>
      <c r="AF33" s="1088">
        <v>4653</v>
      </c>
      <c r="AG33" s="1089"/>
      <c r="AH33" s="1089"/>
      <c r="AI33" s="1089"/>
      <c r="AJ33" s="1090"/>
      <c r="AK33" s="1049">
        <v>56</v>
      </c>
      <c r="AL33" s="1040"/>
      <c r="AM33" s="1040"/>
      <c r="AN33" s="1040"/>
      <c r="AO33" s="1040"/>
      <c r="AP33" s="1040">
        <v>625</v>
      </c>
      <c r="AQ33" s="1040"/>
      <c r="AR33" s="1040"/>
      <c r="AS33" s="1040"/>
      <c r="AT33" s="1040"/>
      <c r="AU33" s="1040">
        <v>286</v>
      </c>
      <c r="AV33" s="1040"/>
      <c r="AW33" s="1040"/>
      <c r="AX33" s="1040"/>
      <c r="AY33" s="1040"/>
      <c r="AZ33" s="1111"/>
      <c r="BA33" s="1111"/>
      <c r="BB33" s="1111"/>
      <c r="BC33" s="1111"/>
      <c r="BD33" s="1111"/>
      <c r="BE33" s="1101" t="s">
        <v>401</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402</v>
      </c>
      <c r="C34" s="1107"/>
      <c r="D34" s="1107"/>
      <c r="E34" s="1107"/>
      <c r="F34" s="1107"/>
      <c r="G34" s="1107"/>
      <c r="H34" s="1107"/>
      <c r="I34" s="1107"/>
      <c r="J34" s="1107"/>
      <c r="K34" s="1107"/>
      <c r="L34" s="1107"/>
      <c r="M34" s="1107"/>
      <c r="N34" s="1107"/>
      <c r="O34" s="1107"/>
      <c r="P34" s="1108"/>
      <c r="Q34" s="1112">
        <v>8998</v>
      </c>
      <c r="R34" s="1113"/>
      <c r="S34" s="1113"/>
      <c r="T34" s="1113"/>
      <c r="U34" s="1113"/>
      <c r="V34" s="1113">
        <v>8949</v>
      </c>
      <c r="W34" s="1113"/>
      <c r="X34" s="1113"/>
      <c r="Y34" s="1113"/>
      <c r="Z34" s="1113"/>
      <c r="AA34" s="1113">
        <v>49</v>
      </c>
      <c r="AB34" s="1113"/>
      <c r="AC34" s="1113"/>
      <c r="AD34" s="1113"/>
      <c r="AE34" s="1114"/>
      <c r="AF34" s="1088">
        <v>799</v>
      </c>
      <c r="AG34" s="1089"/>
      <c r="AH34" s="1089"/>
      <c r="AI34" s="1089"/>
      <c r="AJ34" s="1090"/>
      <c r="AK34" s="1049">
        <v>1809</v>
      </c>
      <c r="AL34" s="1040"/>
      <c r="AM34" s="1040"/>
      <c r="AN34" s="1040"/>
      <c r="AO34" s="1040"/>
      <c r="AP34" s="1040">
        <v>7280</v>
      </c>
      <c r="AQ34" s="1040"/>
      <c r="AR34" s="1040"/>
      <c r="AS34" s="1040"/>
      <c r="AT34" s="1040"/>
      <c r="AU34" s="1040">
        <v>4703</v>
      </c>
      <c r="AV34" s="1040"/>
      <c r="AW34" s="1040"/>
      <c r="AX34" s="1040"/>
      <c r="AY34" s="1040"/>
      <c r="AZ34" s="1111"/>
      <c r="BA34" s="1111"/>
      <c r="BB34" s="1111"/>
      <c r="BC34" s="1111"/>
      <c r="BD34" s="1111"/>
      <c r="BE34" s="1101" t="s">
        <v>403</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t="s">
        <v>404</v>
      </c>
      <c r="C35" s="1107"/>
      <c r="D35" s="1107"/>
      <c r="E35" s="1107"/>
      <c r="F35" s="1107"/>
      <c r="G35" s="1107"/>
      <c r="H35" s="1107"/>
      <c r="I35" s="1107"/>
      <c r="J35" s="1107"/>
      <c r="K35" s="1107"/>
      <c r="L35" s="1107"/>
      <c r="M35" s="1107"/>
      <c r="N35" s="1107"/>
      <c r="O35" s="1107"/>
      <c r="P35" s="1108"/>
      <c r="Q35" s="1112">
        <v>2943</v>
      </c>
      <c r="R35" s="1113"/>
      <c r="S35" s="1113"/>
      <c r="T35" s="1113"/>
      <c r="U35" s="1113"/>
      <c r="V35" s="1113">
        <v>2882</v>
      </c>
      <c r="W35" s="1113"/>
      <c r="X35" s="1113"/>
      <c r="Y35" s="1113"/>
      <c r="Z35" s="1113"/>
      <c r="AA35" s="1113">
        <v>61</v>
      </c>
      <c r="AB35" s="1113"/>
      <c r="AC35" s="1113"/>
      <c r="AD35" s="1113"/>
      <c r="AE35" s="1114"/>
      <c r="AF35" s="1088">
        <v>412</v>
      </c>
      <c r="AG35" s="1089"/>
      <c r="AH35" s="1089"/>
      <c r="AI35" s="1089"/>
      <c r="AJ35" s="1090"/>
      <c r="AK35" s="1049">
        <v>974</v>
      </c>
      <c r="AL35" s="1040"/>
      <c r="AM35" s="1040"/>
      <c r="AN35" s="1040"/>
      <c r="AO35" s="1040"/>
      <c r="AP35" s="1040">
        <v>12153</v>
      </c>
      <c r="AQ35" s="1040"/>
      <c r="AR35" s="1040"/>
      <c r="AS35" s="1040"/>
      <c r="AT35" s="1040"/>
      <c r="AU35" s="1040">
        <v>6684</v>
      </c>
      <c r="AV35" s="1040"/>
      <c r="AW35" s="1040"/>
      <c r="AX35" s="1040"/>
      <c r="AY35" s="1040"/>
      <c r="AZ35" s="1111"/>
      <c r="BA35" s="1111"/>
      <c r="BB35" s="1111"/>
      <c r="BC35" s="1111"/>
      <c r="BD35" s="1111"/>
      <c r="BE35" s="1101" t="s">
        <v>403</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405</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383</v>
      </c>
      <c r="B63" s="1013" t="s">
        <v>406</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6361</v>
      </c>
      <c r="AG63" s="1028"/>
      <c r="AH63" s="1028"/>
      <c r="AI63" s="1028"/>
      <c r="AJ63" s="1099"/>
      <c r="AK63" s="1100"/>
      <c r="AL63" s="1032"/>
      <c r="AM63" s="1032"/>
      <c r="AN63" s="1032"/>
      <c r="AO63" s="1032"/>
      <c r="AP63" s="1028"/>
      <c r="AQ63" s="1028"/>
      <c r="AR63" s="1028"/>
      <c r="AS63" s="1028"/>
      <c r="AT63" s="1028"/>
      <c r="AU63" s="1028"/>
      <c r="AV63" s="1028"/>
      <c r="AW63" s="1028"/>
      <c r="AX63" s="1028"/>
      <c r="AY63" s="1028"/>
      <c r="AZ63" s="1094"/>
      <c r="BA63" s="1094"/>
      <c r="BB63" s="1094"/>
      <c r="BC63" s="1094"/>
      <c r="BD63" s="1094"/>
      <c r="BE63" s="1029"/>
      <c r="BF63" s="1029"/>
      <c r="BG63" s="1029"/>
      <c r="BH63" s="1029"/>
      <c r="BI63" s="1030"/>
      <c r="BJ63" s="1095" t="s">
        <v>122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408</v>
      </c>
      <c r="B66" s="1065"/>
      <c r="C66" s="1065"/>
      <c r="D66" s="1065"/>
      <c r="E66" s="1065"/>
      <c r="F66" s="1065"/>
      <c r="G66" s="1065"/>
      <c r="H66" s="1065"/>
      <c r="I66" s="1065"/>
      <c r="J66" s="1065"/>
      <c r="K66" s="1065"/>
      <c r="L66" s="1065"/>
      <c r="M66" s="1065"/>
      <c r="N66" s="1065"/>
      <c r="O66" s="1065"/>
      <c r="P66" s="1066"/>
      <c r="Q66" s="1070" t="s">
        <v>409</v>
      </c>
      <c r="R66" s="1071"/>
      <c r="S66" s="1071"/>
      <c r="T66" s="1071"/>
      <c r="U66" s="1072"/>
      <c r="V66" s="1070" t="s">
        <v>410</v>
      </c>
      <c r="W66" s="1071"/>
      <c r="X66" s="1071"/>
      <c r="Y66" s="1071"/>
      <c r="Z66" s="1072"/>
      <c r="AA66" s="1070" t="s">
        <v>411</v>
      </c>
      <c r="AB66" s="1071"/>
      <c r="AC66" s="1071"/>
      <c r="AD66" s="1071"/>
      <c r="AE66" s="1072"/>
      <c r="AF66" s="1076" t="s">
        <v>412</v>
      </c>
      <c r="AG66" s="1077"/>
      <c r="AH66" s="1077"/>
      <c r="AI66" s="1077"/>
      <c r="AJ66" s="1078"/>
      <c r="AK66" s="1070" t="s">
        <v>413</v>
      </c>
      <c r="AL66" s="1065"/>
      <c r="AM66" s="1065"/>
      <c r="AN66" s="1065"/>
      <c r="AO66" s="1066"/>
      <c r="AP66" s="1070" t="s">
        <v>392</v>
      </c>
      <c r="AQ66" s="1071"/>
      <c r="AR66" s="1071"/>
      <c r="AS66" s="1071"/>
      <c r="AT66" s="1072"/>
      <c r="AU66" s="1070" t="s">
        <v>414</v>
      </c>
      <c r="AV66" s="1071"/>
      <c r="AW66" s="1071"/>
      <c r="AX66" s="1071"/>
      <c r="AY66" s="1072"/>
      <c r="AZ66" s="1070" t="s">
        <v>369</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568</v>
      </c>
      <c r="C68" s="1055"/>
      <c r="D68" s="1055"/>
      <c r="E68" s="1055"/>
      <c r="F68" s="1055"/>
      <c r="G68" s="1055"/>
      <c r="H68" s="1055"/>
      <c r="I68" s="1055"/>
      <c r="J68" s="1055"/>
      <c r="K68" s="1055"/>
      <c r="L68" s="1055"/>
      <c r="M68" s="1055"/>
      <c r="N68" s="1055"/>
      <c r="O68" s="1055"/>
      <c r="P68" s="1056"/>
      <c r="Q68" s="1057">
        <v>289</v>
      </c>
      <c r="R68" s="1051"/>
      <c r="S68" s="1051"/>
      <c r="T68" s="1051"/>
      <c r="U68" s="1051"/>
      <c r="V68" s="1051">
        <v>267</v>
      </c>
      <c r="W68" s="1051"/>
      <c r="X68" s="1051"/>
      <c r="Y68" s="1051"/>
      <c r="Z68" s="1051"/>
      <c r="AA68" s="1051">
        <v>22</v>
      </c>
      <c r="AB68" s="1051"/>
      <c r="AC68" s="1051"/>
      <c r="AD68" s="1051"/>
      <c r="AE68" s="1051"/>
      <c r="AF68" s="1051">
        <v>22</v>
      </c>
      <c r="AG68" s="1051"/>
      <c r="AH68" s="1051"/>
      <c r="AI68" s="1051"/>
      <c r="AJ68" s="1051"/>
      <c r="AK68" s="1051">
        <v>4</v>
      </c>
      <c r="AL68" s="1051"/>
      <c r="AM68" s="1051"/>
      <c r="AN68" s="1051"/>
      <c r="AO68" s="1051"/>
      <c r="AP68" s="1051">
        <v>166</v>
      </c>
      <c r="AQ68" s="1051"/>
      <c r="AR68" s="1051"/>
      <c r="AS68" s="1051"/>
      <c r="AT68" s="1051"/>
      <c r="AU68" s="1051">
        <v>12</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569</v>
      </c>
      <c r="C69" s="1044"/>
      <c r="D69" s="1044"/>
      <c r="E69" s="1044"/>
      <c r="F69" s="1044"/>
      <c r="G69" s="1044"/>
      <c r="H69" s="1044"/>
      <c r="I69" s="1044"/>
      <c r="J69" s="1044"/>
      <c r="K69" s="1044"/>
      <c r="L69" s="1044"/>
      <c r="M69" s="1044"/>
      <c r="N69" s="1044"/>
      <c r="O69" s="1044"/>
      <c r="P69" s="1045"/>
      <c r="Q69" s="1046">
        <v>13115</v>
      </c>
      <c r="R69" s="1040"/>
      <c r="S69" s="1040"/>
      <c r="T69" s="1040"/>
      <c r="U69" s="1040"/>
      <c r="V69" s="1040">
        <v>12314</v>
      </c>
      <c r="W69" s="1040"/>
      <c r="X69" s="1040"/>
      <c r="Y69" s="1040"/>
      <c r="Z69" s="1040"/>
      <c r="AA69" s="1040">
        <v>801</v>
      </c>
      <c r="AB69" s="1040"/>
      <c r="AC69" s="1040"/>
      <c r="AD69" s="1040"/>
      <c r="AE69" s="1040"/>
      <c r="AF69" s="1040">
        <v>801</v>
      </c>
      <c r="AG69" s="1040"/>
      <c r="AH69" s="1040"/>
      <c r="AI69" s="1040"/>
      <c r="AJ69" s="1040"/>
      <c r="AK69" s="1040" t="s">
        <v>567</v>
      </c>
      <c r="AL69" s="1040"/>
      <c r="AM69" s="1040"/>
      <c r="AN69" s="1040"/>
      <c r="AO69" s="1040"/>
      <c r="AP69" s="1040" t="s">
        <v>567</v>
      </c>
      <c r="AQ69" s="1040"/>
      <c r="AR69" s="1040"/>
      <c r="AS69" s="1040"/>
      <c r="AT69" s="1040"/>
      <c r="AU69" s="1040" t="s">
        <v>567</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570</v>
      </c>
      <c r="C70" s="1044"/>
      <c r="D70" s="1044"/>
      <c r="E70" s="1044"/>
      <c r="F70" s="1044"/>
      <c r="G70" s="1044"/>
      <c r="H70" s="1044"/>
      <c r="I70" s="1044"/>
      <c r="J70" s="1044"/>
      <c r="K70" s="1044"/>
      <c r="L70" s="1044"/>
      <c r="M70" s="1044"/>
      <c r="N70" s="1044"/>
      <c r="O70" s="1044"/>
      <c r="P70" s="1045"/>
      <c r="Q70" s="1046">
        <v>502</v>
      </c>
      <c r="R70" s="1040"/>
      <c r="S70" s="1040"/>
      <c r="T70" s="1040"/>
      <c r="U70" s="1040"/>
      <c r="V70" s="1040">
        <v>369</v>
      </c>
      <c r="W70" s="1040"/>
      <c r="X70" s="1040"/>
      <c r="Y70" s="1040"/>
      <c r="Z70" s="1040"/>
      <c r="AA70" s="1040">
        <v>134</v>
      </c>
      <c r="AB70" s="1040"/>
      <c r="AC70" s="1040"/>
      <c r="AD70" s="1040"/>
      <c r="AE70" s="1040"/>
      <c r="AF70" s="1040">
        <v>134</v>
      </c>
      <c r="AG70" s="1040"/>
      <c r="AH70" s="1040"/>
      <c r="AI70" s="1040"/>
      <c r="AJ70" s="1040"/>
      <c r="AK70" s="1040">
        <v>231</v>
      </c>
      <c r="AL70" s="1040"/>
      <c r="AM70" s="1040"/>
      <c r="AN70" s="1040"/>
      <c r="AO70" s="1040"/>
      <c r="AP70" s="1040" t="s">
        <v>567</v>
      </c>
      <c r="AQ70" s="1040"/>
      <c r="AR70" s="1040"/>
      <c r="AS70" s="1040"/>
      <c r="AT70" s="1040"/>
      <c r="AU70" s="1040" t="s">
        <v>567</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571</v>
      </c>
      <c r="C71" s="1044"/>
      <c r="D71" s="1044"/>
      <c r="E71" s="1044"/>
      <c r="F71" s="1044"/>
      <c r="G71" s="1044"/>
      <c r="H71" s="1044"/>
      <c r="I71" s="1044"/>
      <c r="J71" s="1044"/>
      <c r="K71" s="1044"/>
      <c r="L71" s="1044"/>
      <c r="M71" s="1044"/>
      <c r="N71" s="1044"/>
      <c r="O71" s="1044"/>
      <c r="P71" s="1045"/>
      <c r="Q71" s="1046">
        <v>746051</v>
      </c>
      <c r="R71" s="1040"/>
      <c r="S71" s="1040"/>
      <c r="T71" s="1040"/>
      <c r="U71" s="1040"/>
      <c r="V71" s="1040">
        <v>728184</v>
      </c>
      <c r="W71" s="1040"/>
      <c r="X71" s="1040"/>
      <c r="Y71" s="1040"/>
      <c r="Z71" s="1040"/>
      <c r="AA71" s="1040">
        <v>17868</v>
      </c>
      <c r="AB71" s="1040"/>
      <c r="AC71" s="1040"/>
      <c r="AD71" s="1040"/>
      <c r="AE71" s="1040"/>
      <c r="AF71" s="1040">
        <v>17868</v>
      </c>
      <c r="AG71" s="1040"/>
      <c r="AH71" s="1040"/>
      <c r="AI71" s="1040"/>
      <c r="AJ71" s="1040"/>
      <c r="AK71" s="1040">
        <v>6780</v>
      </c>
      <c r="AL71" s="1040"/>
      <c r="AM71" s="1040"/>
      <c r="AN71" s="1040"/>
      <c r="AO71" s="1040"/>
      <c r="AP71" s="1040" t="s">
        <v>567</v>
      </c>
      <c r="AQ71" s="1040"/>
      <c r="AR71" s="1040"/>
      <c r="AS71" s="1040"/>
      <c r="AT71" s="1040"/>
      <c r="AU71" s="1040" t="s">
        <v>567</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383</v>
      </c>
      <c r="B88" s="1013" t="s">
        <v>415</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18824</v>
      </c>
      <c r="AG88" s="1028"/>
      <c r="AH88" s="1028"/>
      <c r="AI88" s="1028"/>
      <c r="AJ88" s="1028"/>
      <c r="AK88" s="1032"/>
      <c r="AL88" s="1032"/>
      <c r="AM88" s="1032"/>
      <c r="AN88" s="1032"/>
      <c r="AO88" s="1032"/>
      <c r="AP88" s="1028">
        <v>166</v>
      </c>
      <c r="AQ88" s="1028"/>
      <c r="AR88" s="1028"/>
      <c r="AS88" s="1028"/>
      <c r="AT88" s="1028"/>
      <c r="AU88" s="1028">
        <v>12</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1013" t="s">
        <v>416</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3055</v>
      </c>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v>98</v>
      </c>
      <c r="DM102" s="1020"/>
      <c r="DN102" s="1020"/>
      <c r="DO102" s="1020"/>
      <c r="DP102" s="1021"/>
      <c r="DQ102" s="1019">
        <v>3</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423</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424</v>
      </c>
      <c r="AB109" s="963"/>
      <c r="AC109" s="963"/>
      <c r="AD109" s="963"/>
      <c r="AE109" s="964"/>
      <c r="AF109" s="965" t="s">
        <v>300</v>
      </c>
      <c r="AG109" s="963"/>
      <c r="AH109" s="963"/>
      <c r="AI109" s="963"/>
      <c r="AJ109" s="964"/>
      <c r="AK109" s="965" t="s">
        <v>299</v>
      </c>
      <c r="AL109" s="963"/>
      <c r="AM109" s="963"/>
      <c r="AN109" s="963"/>
      <c r="AO109" s="964"/>
      <c r="AP109" s="965" t="s">
        <v>425</v>
      </c>
      <c r="AQ109" s="963"/>
      <c r="AR109" s="963"/>
      <c r="AS109" s="963"/>
      <c r="AT109" s="994"/>
      <c r="AU109" s="962" t="s">
        <v>423</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424</v>
      </c>
      <c r="BR109" s="963"/>
      <c r="BS109" s="963"/>
      <c r="BT109" s="963"/>
      <c r="BU109" s="964"/>
      <c r="BV109" s="965" t="s">
        <v>300</v>
      </c>
      <c r="BW109" s="963"/>
      <c r="BX109" s="963"/>
      <c r="BY109" s="963"/>
      <c r="BZ109" s="964"/>
      <c r="CA109" s="965" t="s">
        <v>299</v>
      </c>
      <c r="CB109" s="963"/>
      <c r="CC109" s="963"/>
      <c r="CD109" s="963"/>
      <c r="CE109" s="964"/>
      <c r="CF109" s="1001" t="s">
        <v>425</v>
      </c>
      <c r="CG109" s="1001"/>
      <c r="CH109" s="1001"/>
      <c r="CI109" s="1001"/>
      <c r="CJ109" s="1001"/>
      <c r="CK109" s="965" t="s">
        <v>426</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424</v>
      </c>
      <c r="DH109" s="963"/>
      <c r="DI109" s="963"/>
      <c r="DJ109" s="963"/>
      <c r="DK109" s="964"/>
      <c r="DL109" s="965" t="s">
        <v>300</v>
      </c>
      <c r="DM109" s="963"/>
      <c r="DN109" s="963"/>
      <c r="DO109" s="963"/>
      <c r="DP109" s="964"/>
      <c r="DQ109" s="965" t="s">
        <v>299</v>
      </c>
      <c r="DR109" s="963"/>
      <c r="DS109" s="963"/>
      <c r="DT109" s="963"/>
      <c r="DU109" s="964"/>
      <c r="DV109" s="965" t="s">
        <v>425</v>
      </c>
      <c r="DW109" s="963"/>
      <c r="DX109" s="963"/>
      <c r="DY109" s="963"/>
      <c r="DZ109" s="994"/>
    </row>
    <row r="110" spans="1:131" s="226" customFormat="1" ht="26.25" customHeight="1">
      <c r="A110" s="865" t="s">
        <v>427</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4237303</v>
      </c>
      <c r="AB110" s="956"/>
      <c r="AC110" s="956"/>
      <c r="AD110" s="956"/>
      <c r="AE110" s="957"/>
      <c r="AF110" s="958">
        <v>4061521</v>
      </c>
      <c r="AG110" s="956"/>
      <c r="AH110" s="956"/>
      <c r="AI110" s="956"/>
      <c r="AJ110" s="957"/>
      <c r="AK110" s="958">
        <v>3980443</v>
      </c>
      <c r="AL110" s="956"/>
      <c r="AM110" s="956"/>
      <c r="AN110" s="956"/>
      <c r="AO110" s="957"/>
      <c r="AP110" s="959">
        <v>21.3</v>
      </c>
      <c r="AQ110" s="960"/>
      <c r="AR110" s="960"/>
      <c r="AS110" s="960"/>
      <c r="AT110" s="961"/>
      <c r="AU110" s="995" t="s">
        <v>66</v>
      </c>
      <c r="AV110" s="996"/>
      <c r="AW110" s="996"/>
      <c r="AX110" s="996"/>
      <c r="AY110" s="996"/>
      <c r="AZ110" s="921" t="s">
        <v>428</v>
      </c>
      <c r="BA110" s="866"/>
      <c r="BB110" s="866"/>
      <c r="BC110" s="866"/>
      <c r="BD110" s="866"/>
      <c r="BE110" s="866"/>
      <c r="BF110" s="866"/>
      <c r="BG110" s="866"/>
      <c r="BH110" s="866"/>
      <c r="BI110" s="866"/>
      <c r="BJ110" s="866"/>
      <c r="BK110" s="866"/>
      <c r="BL110" s="866"/>
      <c r="BM110" s="866"/>
      <c r="BN110" s="866"/>
      <c r="BO110" s="866"/>
      <c r="BP110" s="867"/>
      <c r="BQ110" s="922">
        <v>38524382</v>
      </c>
      <c r="BR110" s="903"/>
      <c r="BS110" s="903"/>
      <c r="BT110" s="903"/>
      <c r="BU110" s="903"/>
      <c r="BV110" s="903">
        <v>37472638</v>
      </c>
      <c r="BW110" s="903"/>
      <c r="BX110" s="903"/>
      <c r="BY110" s="903"/>
      <c r="BZ110" s="903"/>
      <c r="CA110" s="903">
        <v>36294565</v>
      </c>
      <c r="CB110" s="903"/>
      <c r="CC110" s="903"/>
      <c r="CD110" s="903"/>
      <c r="CE110" s="903"/>
      <c r="CF110" s="927">
        <v>194</v>
      </c>
      <c r="CG110" s="928"/>
      <c r="CH110" s="928"/>
      <c r="CI110" s="928"/>
      <c r="CJ110" s="928"/>
      <c r="CK110" s="991" t="s">
        <v>429</v>
      </c>
      <c r="CL110" s="877"/>
      <c r="CM110" s="952" t="s">
        <v>430</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431</v>
      </c>
      <c r="DH110" s="903"/>
      <c r="DI110" s="903"/>
      <c r="DJ110" s="903"/>
      <c r="DK110" s="903"/>
      <c r="DL110" s="903" t="s">
        <v>431</v>
      </c>
      <c r="DM110" s="903"/>
      <c r="DN110" s="903"/>
      <c r="DO110" s="903"/>
      <c r="DP110" s="903"/>
      <c r="DQ110" s="903" t="s">
        <v>381</v>
      </c>
      <c r="DR110" s="903"/>
      <c r="DS110" s="903"/>
      <c r="DT110" s="903"/>
      <c r="DU110" s="903"/>
      <c r="DV110" s="904" t="s">
        <v>431</v>
      </c>
      <c r="DW110" s="904"/>
      <c r="DX110" s="904"/>
      <c r="DY110" s="904"/>
      <c r="DZ110" s="905"/>
    </row>
    <row r="111" spans="1:131" s="226" customFormat="1" ht="26.25" customHeight="1">
      <c r="A111" s="832" t="s">
        <v>432</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431</v>
      </c>
      <c r="AB111" s="984"/>
      <c r="AC111" s="984"/>
      <c r="AD111" s="984"/>
      <c r="AE111" s="985"/>
      <c r="AF111" s="986" t="s">
        <v>431</v>
      </c>
      <c r="AG111" s="984"/>
      <c r="AH111" s="984"/>
      <c r="AI111" s="984"/>
      <c r="AJ111" s="985"/>
      <c r="AK111" s="986" t="s">
        <v>431</v>
      </c>
      <c r="AL111" s="984"/>
      <c r="AM111" s="984"/>
      <c r="AN111" s="984"/>
      <c r="AO111" s="985"/>
      <c r="AP111" s="987" t="s">
        <v>431</v>
      </c>
      <c r="AQ111" s="988"/>
      <c r="AR111" s="988"/>
      <c r="AS111" s="988"/>
      <c r="AT111" s="989"/>
      <c r="AU111" s="997"/>
      <c r="AV111" s="998"/>
      <c r="AW111" s="998"/>
      <c r="AX111" s="998"/>
      <c r="AY111" s="998"/>
      <c r="AZ111" s="873" t="s">
        <v>433</v>
      </c>
      <c r="BA111" s="808"/>
      <c r="BB111" s="808"/>
      <c r="BC111" s="808"/>
      <c r="BD111" s="808"/>
      <c r="BE111" s="808"/>
      <c r="BF111" s="808"/>
      <c r="BG111" s="808"/>
      <c r="BH111" s="808"/>
      <c r="BI111" s="808"/>
      <c r="BJ111" s="808"/>
      <c r="BK111" s="808"/>
      <c r="BL111" s="808"/>
      <c r="BM111" s="808"/>
      <c r="BN111" s="808"/>
      <c r="BO111" s="808"/>
      <c r="BP111" s="809"/>
      <c r="BQ111" s="874">
        <v>4233754</v>
      </c>
      <c r="BR111" s="875"/>
      <c r="BS111" s="875"/>
      <c r="BT111" s="875"/>
      <c r="BU111" s="875"/>
      <c r="BV111" s="875">
        <v>3563018</v>
      </c>
      <c r="BW111" s="875"/>
      <c r="BX111" s="875"/>
      <c r="BY111" s="875"/>
      <c r="BZ111" s="875"/>
      <c r="CA111" s="875">
        <v>2857132</v>
      </c>
      <c r="CB111" s="875"/>
      <c r="CC111" s="875"/>
      <c r="CD111" s="875"/>
      <c r="CE111" s="875"/>
      <c r="CF111" s="936">
        <v>15.3</v>
      </c>
      <c r="CG111" s="937"/>
      <c r="CH111" s="937"/>
      <c r="CI111" s="937"/>
      <c r="CJ111" s="937"/>
      <c r="CK111" s="992"/>
      <c r="CL111" s="879"/>
      <c r="CM111" s="882" t="s">
        <v>434</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v>4233754</v>
      </c>
      <c r="DH111" s="875"/>
      <c r="DI111" s="875"/>
      <c r="DJ111" s="875"/>
      <c r="DK111" s="875"/>
      <c r="DL111" s="875">
        <v>3563018</v>
      </c>
      <c r="DM111" s="875"/>
      <c r="DN111" s="875"/>
      <c r="DO111" s="875"/>
      <c r="DP111" s="875"/>
      <c r="DQ111" s="875">
        <v>2857132</v>
      </c>
      <c r="DR111" s="875"/>
      <c r="DS111" s="875"/>
      <c r="DT111" s="875"/>
      <c r="DU111" s="875"/>
      <c r="DV111" s="852">
        <v>15.3</v>
      </c>
      <c r="DW111" s="852"/>
      <c r="DX111" s="852"/>
      <c r="DY111" s="852"/>
      <c r="DZ111" s="853"/>
    </row>
    <row r="112" spans="1:131" s="226" customFormat="1" ht="26.25" customHeight="1">
      <c r="A112" s="977" t="s">
        <v>435</v>
      </c>
      <c r="B112" s="978"/>
      <c r="C112" s="808" t="s">
        <v>436</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v>20000</v>
      </c>
      <c r="AB112" s="838"/>
      <c r="AC112" s="838"/>
      <c r="AD112" s="838"/>
      <c r="AE112" s="839"/>
      <c r="AF112" s="840" t="s">
        <v>431</v>
      </c>
      <c r="AG112" s="838"/>
      <c r="AH112" s="838"/>
      <c r="AI112" s="838"/>
      <c r="AJ112" s="839"/>
      <c r="AK112" s="840" t="s">
        <v>431</v>
      </c>
      <c r="AL112" s="838"/>
      <c r="AM112" s="838"/>
      <c r="AN112" s="838"/>
      <c r="AO112" s="839"/>
      <c r="AP112" s="885" t="s">
        <v>431</v>
      </c>
      <c r="AQ112" s="886"/>
      <c r="AR112" s="886"/>
      <c r="AS112" s="886"/>
      <c r="AT112" s="887"/>
      <c r="AU112" s="997"/>
      <c r="AV112" s="998"/>
      <c r="AW112" s="998"/>
      <c r="AX112" s="998"/>
      <c r="AY112" s="998"/>
      <c r="AZ112" s="873" t="s">
        <v>437</v>
      </c>
      <c r="BA112" s="808"/>
      <c r="BB112" s="808"/>
      <c r="BC112" s="808"/>
      <c r="BD112" s="808"/>
      <c r="BE112" s="808"/>
      <c r="BF112" s="808"/>
      <c r="BG112" s="808"/>
      <c r="BH112" s="808"/>
      <c r="BI112" s="808"/>
      <c r="BJ112" s="808"/>
      <c r="BK112" s="808"/>
      <c r="BL112" s="808"/>
      <c r="BM112" s="808"/>
      <c r="BN112" s="808"/>
      <c r="BO112" s="808"/>
      <c r="BP112" s="809"/>
      <c r="BQ112" s="874">
        <v>14162108</v>
      </c>
      <c r="BR112" s="875"/>
      <c r="BS112" s="875"/>
      <c r="BT112" s="875"/>
      <c r="BU112" s="875"/>
      <c r="BV112" s="875">
        <v>13156653</v>
      </c>
      <c r="BW112" s="875"/>
      <c r="BX112" s="875"/>
      <c r="BY112" s="875"/>
      <c r="BZ112" s="875"/>
      <c r="CA112" s="875">
        <v>11740161</v>
      </c>
      <c r="CB112" s="875"/>
      <c r="CC112" s="875"/>
      <c r="CD112" s="875"/>
      <c r="CE112" s="875"/>
      <c r="CF112" s="936">
        <v>62.7</v>
      </c>
      <c r="CG112" s="937"/>
      <c r="CH112" s="937"/>
      <c r="CI112" s="937"/>
      <c r="CJ112" s="937"/>
      <c r="CK112" s="992"/>
      <c r="CL112" s="879"/>
      <c r="CM112" s="882" t="s">
        <v>438</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431</v>
      </c>
      <c r="DH112" s="875"/>
      <c r="DI112" s="875"/>
      <c r="DJ112" s="875"/>
      <c r="DK112" s="875"/>
      <c r="DL112" s="875" t="s">
        <v>431</v>
      </c>
      <c r="DM112" s="875"/>
      <c r="DN112" s="875"/>
      <c r="DO112" s="875"/>
      <c r="DP112" s="875"/>
      <c r="DQ112" s="875" t="s">
        <v>431</v>
      </c>
      <c r="DR112" s="875"/>
      <c r="DS112" s="875"/>
      <c r="DT112" s="875"/>
      <c r="DU112" s="875"/>
      <c r="DV112" s="852" t="s">
        <v>431</v>
      </c>
      <c r="DW112" s="852"/>
      <c r="DX112" s="852"/>
      <c r="DY112" s="852"/>
      <c r="DZ112" s="853"/>
    </row>
    <row r="113" spans="1:130" s="226" customFormat="1" ht="26.25" customHeight="1">
      <c r="A113" s="979"/>
      <c r="B113" s="980"/>
      <c r="C113" s="808" t="s">
        <v>439</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1946583</v>
      </c>
      <c r="AB113" s="984"/>
      <c r="AC113" s="984"/>
      <c r="AD113" s="984"/>
      <c r="AE113" s="985"/>
      <c r="AF113" s="986">
        <v>1964660</v>
      </c>
      <c r="AG113" s="984"/>
      <c r="AH113" s="984"/>
      <c r="AI113" s="984"/>
      <c r="AJ113" s="985"/>
      <c r="AK113" s="986">
        <v>1760179</v>
      </c>
      <c r="AL113" s="984"/>
      <c r="AM113" s="984"/>
      <c r="AN113" s="984"/>
      <c r="AO113" s="985"/>
      <c r="AP113" s="987">
        <v>9.4</v>
      </c>
      <c r="AQ113" s="988"/>
      <c r="AR113" s="988"/>
      <c r="AS113" s="988"/>
      <c r="AT113" s="989"/>
      <c r="AU113" s="997"/>
      <c r="AV113" s="998"/>
      <c r="AW113" s="998"/>
      <c r="AX113" s="998"/>
      <c r="AY113" s="998"/>
      <c r="AZ113" s="873" t="s">
        <v>440</v>
      </c>
      <c r="BA113" s="808"/>
      <c r="BB113" s="808"/>
      <c r="BC113" s="808"/>
      <c r="BD113" s="808"/>
      <c r="BE113" s="808"/>
      <c r="BF113" s="808"/>
      <c r="BG113" s="808"/>
      <c r="BH113" s="808"/>
      <c r="BI113" s="808"/>
      <c r="BJ113" s="808"/>
      <c r="BK113" s="808"/>
      <c r="BL113" s="808"/>
      <c r="BM113" s="808"/>
      <c r="BN113" s="808"/>
      <c r="BO113" s="808"/>
      <c r="BP113" s="809"/>
      <c r="BQ113" s="874">
        <v>11522</v>
      </c>
      <c r="BR113" s="875"/>
      <c r="BS113" s="875"/>
      <c r="BT113" s="875"/>
      <c r="BU113" s="875"/>
      <c r="BV113" s="875">
        <v>9658</v>
      </c>
      <c r="BW113" s="875"/>
      <c r="BX113" s="875"/>
      <c r="BY113" s="875"/>
      <c r="BZ113" s="875"/>
      <c r="CA113" s="875">
        <v>12109</v>
      </c>
      <c r="CB113" s="875"/>
      <c r="CC113" s="875"/>
      <c r="CD113" s="875"/>
      <c r="CE113" s="875"/>
      <c r="CF113" s="936">
        <v>0.1</v>
      </c>
      <c r="CG113" s="937"/>
      <c r="CH113" s="937"/>
      <c r="CI113" s="937"/>
      <c r="CJ113" s="937"/>
      <c r="CK113" s="992"/>
      <c r="CL113" s="879"/>
      <c r="CM113" s="882" t="s">
        <v>441</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431</v>
      </c>
      <c r="DH113" s="838"/>
      <c r="DI113" s="838"/>
      <c r="DJ113" s="838"/>
      <c r="DK113" s="839"/>
      <c r="DL113" s="840" t="s">
        <v>431</v>
      </c>
      <c r="DM113" s="838"/>
      <c r="DN113" s="838"/>
      <c r="DO113" s="838"/>
      <c r="DP113" s="839"/>
      <c r="DQ113" s="840" t="s">
        <v>442</v>
      </c>
      <c r="DR113" s="838"/>
      <c r="DS113" s="838"/>
      <c r="DT113" s="838"/>
      <c r="DU113" s="839"/>
      <c r="DV113" s="885" t="s">
        <v>431</v>
      </c>
      <c r="DW113" s="886"/>
      <c r="DX113" s="886"/>
      <c r="DY113" s="886"/>
      <c r="DZ113" s="887"/>
    </row>
    <row r="114" spans="1:130" s="226" customFormat="1" ht="26.25" customHeight="1">
      <c r="A114" s="979"/>
      <c r="B114" s="980"/>
      <c r="C114" s="808" t="s">
        <v>443</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1980</v>
      </c>
      <c r="AB114" s="838"/>
      <c r="AC114" s="838"/>
      <c r="AD114" s="838"/>
      <c r="AE114" s="839"/>
      <c r="AF114" s="840">
        <v>1964</v>
      </c>
      <c r="AG114" s="838"/>
      <c r="AH114" s="838"/>
      <c r="AI114" s="838"/>
      <c r="AJ114" s="839"/>
      <c r="AK114" s="840">
        <v>1948</v>
      </c>
      <c r="AL114" s="838"/>
      <c r="AM114" s="838"/>
      <c r="AN114" s="838"/>
      <c r="AO114" s="839"/>
      <c r="AP114" s="885">
        <v>0</v>
      </c>
      <c r="AQ114" s="886"/>
      <c r="AR114" s="886"/>
      <c r="AS114" s="886"/>
      <c r="AT114" s="887"/>
      <c r="AU114" s="997"/>
      <c r="AV114" s="998"/>
      <c r="AW114" s="998"/>
      <c r="AX114" s="998"/>
      <c r="AY114" s="998"/>
      <c r="AZ114" s="873" t="s">
        <v>444</v>
      </c>
      <c r="BA114" s="808"/>
      <c r="BB114" s="808"/>
      <c r="BC114" s="808"/>
      <c r="BD114" s="808"/>
      <c r="BE114" s="808"/>
      <c r="BF114" s="808"/>
      <c r="BG114" s="808"/>
      <c r="BH114" s="808"/>
      <c r="BI114" s="808"/>
      <c r="BJ114" s="808"/>
      <c r="BK114" s="808"/>
      <c r="BL114" s="808"/>
      <c r="BM114" s="808"/>
      <c r="BN114" s="808"/>
      <c r="BO114" s="808"/>
      <c r="BP114" s="809"/>
      <c r="BQ114" s="874" t="s">
        <v>431</v>
      </c>
      <c r="BR114" s="875"/>
      <c r="BS114" s="875"/>
      <c r="BT114" s="875"/>
      <c r="BU114" s="875"/>
      <c r="BV114" s="875" t="s">
        <v>431</v>
      </c>
      <c r="BW114" s="875"/>
      <c r="BX114" s="875"/>
      <c r="BY114" s="875"/>
      <c r="BZ114" s="875"/>
      <c r="CA114" s="875" t="s">
        <v>442</v>
      </c>
      <c r="CB114" s="875"/>
      <c r="CC114" s="875"/>
      <c r="CD114" s="875"/>
      <c r="CE114" s="875"/>
      <c r="CF114" s="936" t="s">
        <v>431</v>
      </c>
      <c r="CG114" s="937"/>
      <c r="CH114" s="937"/>
      <c r="CI114" s="937"/>
      <c r="CJ114" s="937"/>
      <c r="CK114" s="992"/>
      <c r="CL114" s="879"/>
      <c r="CM114" s="882" t="s">
        <v>445</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431</v>
      </c>
      <c r="DH114" s="838"/>
      <c r="DI114" s="838"/>
      <c r="DJ114" s="838"/>
      <c r="DK114" s="839"/>
      <c r="DL114" s="840" t="s">
        <v>431</v>
      </c>
      <c r="DM114" s="838"/>
      <c r="DN114" s="838"/>
      <c r="DO114" s="838"/>
      <c r="DP114" s="839"/>
      <c r="DQ114" s="840" t="s">
        <v>431</v>
      </c>
      <c r="DR114" s="838"/>
      <c r="DS114" s="838"/>
      <c r="DT114" s="838"/>
      <c r="DU114" s="839"/>
      <c r="DV114" s="885" t="s">
        <v>431</v>
      </c>
      <c r="DW114" s="886"/>
      <c r="DX114" s="886"/>
      <c r="DY114" s="886"/>
      <c r="DZ114" s="887"/>
    </row>
    <row r="115" spans="1:130" s="226" customFormat="1" ht="26.25" customHeight="1">
      <c r="A115" s="979"/>
      <c r="B115" s="980"/>
      <c r="C115" s="808" t="s">
        <v>446</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866650</v>
      </c>
      <c r="AB115" s="984"/>
      <c r="AC115" s="984"/>
      <c r="AD115" s="984"/>
      <c r="AE115" s="985"/>
      <c r="AF115" s="986">
        <v>856661</v>
      </c>
      <c r="AG115" s="984"/>
      <c r="AH115" s="984"/>
      <c r="AI115" s="984"/>
      <c r="AJ115" s="985"/>
      <c r="AK115" s="986">
        <v>859095</v>
      </c>
      <c r="AL115" s="984"/>
      <c r="AM115" s="984"/>
      <c r="AN115" s="984"/>
      <c r="AO115" s="985"/>
      <c r="AP115" s="987">
        <v>4.5999999999999996</v>
      </c>
      <c r="AQ115" s="988"/>
      <c r="AR115" s="988"/>
      <c r="AS115" s="988"/>
      <c r="AT115" s="989"/>
      <c r="AU115" s="997"/>
      <c r="AV115" s="998"/>
      <c r="AW115" s="998"/>
      <c r="AX115" s="998"/>
      <c r="AY115" s="998"/>
      <c r="AZ115" s="873" t="s">
        <v>447</v>
      </c>
      <c r="BA115" s="808"/>
      <c r="BB115" s="808"/>
      <c r="BC115" s="808"/>
      <c r="BD115" s="808"/>
      <c r="BE115" s="808"/>
      <c r="BF115" s="808"/>
      <c r="BG115" s="808"/>
      <c r="BH115" s="808"/>
      <c r="BI115" s="808"/>
      <c r="BJ115" s="808"/>
      <c r="BK115" s="808"/>
      <c r="BL115" s="808"/>
      <c r="BM115" s="808"/>
      <c r="BN115" s="808"/>
      <c r="BO115" s="808"/>
      <c r="BP115" s="809"/>
      <c r="BQ115" s="874">
        <v>1076</v>
      </c>
      <c r="BR115" s="875"/>
      <c r="BS115" s="875"/>
      <c r="BT115" s="875"/>
      <c r="BU115" s="875"/>
      <c r="BV115" s="875">
        <v>2467</v>
      </c>
      <c r="BW115" s="875"/>
      <c r="BX115" s="875"/>
      <c r="BY115" s="875"/>
      <c r="BZ115" s="875"/>
      <c r="CA115" s="875">
        <v>2856</v>
      </c>
      <c r="CB115" s="875"/>
      <c r="CC115" s="875"/>
      <c r="CD115" s="875"/>
      <c r="CE115" s="875"/>
      <c r="CF115" s="936">
        <v>0</v>
      </c>
      <c r="CG115" s="937"/>
      <c r="CH115" s="937"/>
      <c r="CI115" s="937"/>
      <c r="CJ115" s="937"/>
      <c r="CK115" s="992"/>
      <c r="CL115" s="879"/>
      <c r="CM115" s="873" t="s">
        <v>448</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431</v>
      </c>
      <c r="DH115" s="838"/>
      <c r="DI115" s="838"/>
      <c r="DJ115" s="838"/>
      <c r="DK115" s="839"/>
      <c r="DL115" s="840" t="s">
        <v>431</v>
      </c>
      <c r="DM115" s="838"/>
      <c r="DN115" s="838"/>
      <c r="DO115" s="838"/>
      <c r="DP115" s="839"/>
      <c r="DQ115" s="840" t="s">
        <v>431</v>
      </c>
      <c r="DR115" s="838"/>
      <c r="DS115" s="838"/>
      <c r="DT115" s="838"/>
      <c r="DU115" s="839"/>
      <c r="DV115" s="885" t="s">
        <v>431</v>
      </c>
      <c r="DW115" s="886"/>
      <c r="DX115" s="886"/>
      <c r="DY115" s="886"/>
      <c r="DZ115" s="887"/>
    </row>
    <row r="116" spans="1:130" s="226" customFormat="1" ht="26.25" customHeight="1">
      <c r="A116" s="981"/>
      <c r="B116" s="982"/>
      <c r="C116" s="941" t="s">
        <v>449</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475</v>
      </c>
      <c r="AB116" s="838"/>
      <c r="AC116" s="838"/>
      <c r="AD116" s="838"/>
      <c r="AE116" s="839"/>
      <c r="AF116" s="840" t="s">
        <v>431</v>
      </c>
      <c r="AG116" s="838"/>
      <c r="AH116" s="838"/>
      <c r="AI116" s="838"/>
      <c r="AJ116" s="839"/>
      <c r="AK116" s="840" t="s">
        <v>431</v>
      </c>
      <c r="AL116" s="838"/>
      <c r="AM116" s="838"/>
      <c r="AN116" s="838"/>
      <c r="AO116" s="839"/>
      <c r="AP116" s="885" t="s">
        <v>431</v>
      </c>
      <c r="AQ116" s="886"/>
      <c r="AR116" s="886"/>
      <c r="AS116" s="886"/>
      <c r="AT116" s="887"/>
      <c r="AU116" s="997"/>
      <c r="AV116" s="998"/>
      <c r="AW116" s="998"/>
      <c r="AX116" s="998"/>
      <c r="AY116" s="998"/>
      <c r="AZ116" s="924" t="s">
        <v>450</v>
      </c>
      <c r="BA116" s="925"/>
      <c r="BB116" s="925"/>
      <c r="BC116" s="925"/>
      <c r="BD116" s="925"/>
      <c r="BE116" s="925"/>
      <c r="BF116" s="925"/>
      <c r="BG116" s="925"/>
      <c r="BH116" s="925"/>
      <c r="BI116" s="925"/>
      <c r="BJ116" s="925"/>
      <c r="BK116" s="925"/>
      <c r="BL116" s="925"/>
      <c r="BM116" s="925"/>
      <c r="BN116" s="925"/>
      <c r="BO116" s="925"/>
      <c r="BP116" s="926"/>
      <c r="BQ116" s="874" t="s">
        <v>431</v>
      </c>
      <c r="BR116" s="875"/>
      <c r="BS116" s="875"/>
      <c r="BT116" s="875"/>
      <c r="BU116" s="875"/>
      <c r="BV116" s="875" t="s">
        <v>431</v>
      </c>
      <c r="BW116" s="875"/>
      <c r="BX116" s="875"/>
      <c r="BY116" s="875"/>
      <c r="BZ116" s="875"/>
      <c r="CA116" s="875" t="s">
        <v>431</v>
      </c>
      <c r="CB116" s="875"/>
      <c r="CC116" s="875"/>
      <c r="CD116" s="875"/>
      <c r="CE116" s="875"/>
      <c r="CF116" s="936" t="s">
        <v>431</v>
      </c>
      <c r="CG116" s="937"/>
      <c r="CH116" s="937"/>
      <c r="CI116" s="937"/>
      <c r="CJ116" s="937"/>
      <c r="CK116" s="992"/>
      <c r="CL116" s="879"/>
      <c r="CM116" s="882" t="s">
        <v>451</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431</v>
      </c>
      <c r="DH116" s="838"/>
      <c r="DI116" s="838"/>
      <c r="DJ116" s="838"/>
      <c r="DK116" s="839"/>
      <c r="DL116" s="840" t="s">
        <v>442</v>
      </c>
      <c r="DM116" s="838"/>
      <c r="DN116" s="838"/>
      <c r="DO116" s="838"/>
      <c r="DP116" s="839"/>
      <c r="DQ116" s="840" t="s">
        <v>442</v>
      </c>
      <c r="DR116" s="838"/>
      <c r="DS116" s="838"/>
      <c r="DT116" s="838"/>
      <c r="DU116" s="839"/>
      <c r="DV116" s="885" t="s">
        <v>431</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452</v>
      </c>
      <c r="Z117" s="964"/>
      <c r="AA117" s="969">
        <v>7072991</v>
      </c>
      <c r="AB117" s="970"/>
      <c r="AC117" s="970"/>
      <c r="AD117" s="970"/>
      <c r="AE117" s="971"/>
      <c r="AF117" s="972">
        <v>6884806</v>
      </c>
      <c r="AG117" s="970"/>
      <c r="AH117" s="970"/>
      <c r="AI117" s="970"/>
      <c r="AJ117" s="971"/>
      <c r="AK117" s="972">
        <v>6601665</v>
      </c>
      <c r="AL117" s="970"/>
      <c r="AM117" s="970"/>
      <c r="AN117" s="970"/>
      <c r="AO117" s="971"/>
      <c r="AP117" s="973"/>
      <c r="AQ117" s="974"/>
      <c r="AR117" s="974"/>
      <c r="AS117" s="974"/>
      <c r="AT117" s="975"/>
      <c r="AU117" s="997"/>
      <c r="AV117" s="998"/>
      <c r="AW117" s="998"/>
      <c r="AX117" s="998"/>
      <c r="AY117" s="998"/>
      <c r="AZ117" s="924" t="s">
        <v>453</v>
      </c>
      <c r="BA117" s="925"/>
      <c r="BB117" s="925"/>
      <c r="BC117" s="925"/>
      <c r="BD117" s="925"/>
      <c r="BE117" s="925"/>
      <c r="BF117" s="925"/>
      <c r="BG117" s="925"/>
      <c r="BH117" s="925"/>
      <c r="BI117" s="925"/>
      <c r="BJ117" s="925"/>
      <c r="BK117" s="925"/>
      <c r="BL117" s="925"/>
      <c r="BM117" s="925"/>
      <c r="BN117" s="925"/>
      <c r="BO117" s="925"/>
      <c r="BP117" s="926"/>
      <c r="BQ117" s="874" t="s">
        <v>122</v>
      </c>
      <c r="BR117" s="875"/>
      <c r="BS117" s="875"/>
      <c r="BT117" s="875"/>
      <c r="BU117" s="875"/>
      <c r="BV117" s="875" t="s">
        <v>381</v>
      </c>
      <c r="BW117" s="875"/>
      <c r="BX117" s="875"/>
      <c r="BY117" s="875"/>
      <c r="BZ117" s="875"/>
      <c r="CA117" s="875" t="s">
        <v>122</v>
      </c>
      <c r="CB117" s="875"/>
      <c r="CC117" s="875"/>
      <c r="CD117" s="875"/>
      <c r="CE117" s="875"/>
      <c r="CF117" s="936" t="s">
        <v>122</v>
      </c>
      <c r="CG117" s="937"/>
      <c r="CH117" s="937"/>
      <c r="CI117" s="937"/>
      <c r="CJ117" s="937"/>
      <c r="CK117" s="992"/>
      <c r="CL117" s="879"/>
      <c r="CM117" s="882" t="s">
        <v>454</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122</v>
      </c>
      <c r="DH117" s="838"/>
      <c r="DI117" s="838"/>
      <c r="DJ117" s="838"/>
      <c r="DK117" s="839"/>
      <c r="DL117" s="840" t="s">
        <v>122</v>
      </c>
      <c r="DM117" s="838"/>
      <c r="DN117" s="838"/>
      <c r="DO117" s="838"/>
      <c r="DP117" s="839"/>
      <c r="DQ117" s="840" t="s">
        <v>122</v>
      </c>
      <c r="DR117" s="838"/>
      <c r="DS117" s="838"/>
      <c r="DT117" s="838"/>
      <c r="DU117" s="839"/>
      <c r="DV117" s="885" t="s">
        <v>122</v>
      </c>
      <c r="DW117" s="886"/>
      <c r="DX117" s="886"/>
      <c r="DY117" s="886"/>
      <c r="DZ117" s="887"/>
    </row>
    <row r="118" spans="1:130" s="226" customFormat="1" ht="26.25" customHeight="1">
      <c r="A118" s="962" t="s">
        <v>426</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424</v>
      </c>
      <c r="AB118" s="963"/>
      <c r="AC118" s="963"/>
      <c r="AD118" s="963"/>
      <c r="AE118" s="964"/>
      <c r="AF118" s="965" t="s">
        <v>300</v>
      </c>
      <c r="AG118" s="963"/>
      <c r="AH118" s="963"/>
      <c r="AI118" s="963"/>
      <c r="AJ118" s="964"/>
      <c r="AK118" s="965" t="s">
        <v>299</v>
      </c>
      <c r="AL118" s="963"/>
      <c r="AM118" s="963"/>
      <c r="AN118" s="963"/>
      <c r="AO118" s="964"/>
      <c r="AP118" s="966" t="s">
        <v>425</v>
      </c>
      <c r="AQ118" s="967"/>
      <c r="AR118" s="967"/>
      <c r="AS118" s="967"/>
      <c r="AT118" s="968"/>
      <c r="AU118" s="997"/>
      <c r="AV118" s="998"/>
      <c r="AW118" s="998"/>
      <c r="AX118" s="998"/>
      <c r="AY118" s="998"/>
      <c r="AZ118" s="940" t="s">
        <v>455</v>
      </c>
      <c r="BA118" s="941"/>
      <c r="BB118" s="941"/>
      <c r="BC118" s="941"/>
      <c r="BD118" s="941"/>
      <c r="BE118" s="941"/>
      <c r="BF118" s="941"/>
      <c r="BG118" s="941"/>
      <c r="BH118" s="941"/>
      <c r="BI118" s="941"/>
      <c r="BJ118" s="941"/>
      <c r="BK118" s="941"/>
      <c r="BL118" s="941"/>
      <c r="BM118" s="941"/>
      <c r="BN118" s="941"/>
      <c r="BO118" s="941"/>
      <c r="BP118" s="942"/>
      <c r="BQ118" s="943" t="s">
        <v>381</v>
      </c>
      <c r="BR118" s="906"/>
      <c r="BS118" s="906"/>
      <c r="BT118" s="906"/>
      <c r="BU118" s="906"/>
      <c r="BV118" s="906" t="s">
        <v>122</v>
      </c>
      <c r="BW118" s="906"/>
      <c r="BX118" s="906"/>
      <c r="BY118" s="906"/>
      <c r="BZ118" s="906"/>
      <c r="CA118" s="906" t="s">
        <v>381</v>
      </c>
      <c r="CB118" s="906"/>
      <c r="CC118" s="906"/>
      <c r="CD118" s="906"/>
      <c r="CE118" s="906"/>
      <c r="CF118" s="936" t="s">
        <v>122</v>
      </c>
      <c r="CG118" s="937"/>
      <c r="CH118" s="937"/>
      <c r="CI118" s="937"/>
      <c r="CJ118" s="937"/>
      <c r="CK118" s="992"/>
      <c r="CL118" s="879"/>
      <c r="CM118" s="882" t="s">
        <v>456</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122</v>
      </c>
      <c r="DH118" s="838"/>
      <c r="DI118" s="838"/>
      <c r="DJ118" s="838"/>
      <c r="DK118" s="839"/>
      <c r="DL118" s="840" t="s">
        <v>122</v>
      </c>
      <c r="DM118" s="838"/>
      <c r="DN118" s="838"/>
      <c r="DO118" s="838"/>
      <c r="DP118" s="839"/>
      <c r="DQ118" s="840" t="s">
        <v>381</v>
      </c>
      <c r="DR118" s="838"/>
      <c r="DS118" s="838"/>
      <c r="DT118" s="838"/>
      <c r="DU118" s="839"/>
      <c r="DV118" s="885" t="s">
        <v>122</v>
      </c>
      <c r="DW118" s="886"/>
      <c r="DX118" s="886"/>
      <c r="DY118" s="886"/>
      <c r="DZ118" s="887"/>
    </row>
    <row r="119" spans="1:130" s="226" customFormat="1" ht="26.25" customHeight="1">
      <c r="A119" s="876" t="s">
        <v>429</v>
      </c>
      <c r="B119" s="877"/>
      <c r="C119" s="952" t="s">
        <v>430</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381</v>
      </c>
      <c r="AB119" s="956"/>
      <c r="AC119" s="956"/>
      <c r="AD119" s="956"/>
      <c r="AE119" s="957"/>
      <c r="AF119" s="958" t="s">
        <v>122</v>
      </c>
      <c r="AG119" s="956"/>
      <c r="AH119" s="956"/>
      <c r="AI119" s="956"/>
      <c r="AJ119" s="957"/>
      <c r="AK119" s="958" t="s">
        <v>122</v>
      </c>
      <c r="AL119" s="956"/>
      <c r="AM119" s="956"/>
      <c r="AN119" s="956"/>
      <c r="AO119" s="957"/>
      <c r="AP119" s="959" t="s">
        <v>122</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457</v>
      </c>
      <c r="BP119" s="939"/>
      <c r="BQ119" s="943">
        <v>56932842</v>
      </c>
      <c r="BR119" s="906"/>
      <c r="BS119" s="906"/>
      <c r="BT119" s="906"/>
      <c r="BU119" s="906"/>
      <c r="BV119" s="906">
        <v>54204434</v>
      </c>
      <c r="BW119" s="906"/>
      <c r="BX119" s="906"/>
      <c r="BY119" s="906"/>
      <c r="BZ119" s="906"/>
      <c r="CA119" s="906">
        <v>50906823</v>
      </c>
      <c r="CB119" s="906"/>
      <c r="CC119" s="906"/>
      <c r="CD119" s="906"/>
      <c r="CE119" s="906"/>
      <c r="CF119" s="804"/>
      <c r="CG119" s="805"/>
      <c r="CH119" s="805"/>
      <c r="CI119" s="805"/>
      <c r="CJ119" s="895"/>
      <c r="CK119" s="993"/>
      <c r="CL119" s="881"/>
      <c r="CM119" s="899" t="s">
        <v>458</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122</v>
      </c>
      <c r="DH119" s="821"/>
      <c r="DI119" s="821"/>
      <c r="DJ119" s="821"/>
      <c r="DK119" s="822"/>
      <c r="DL119" s="823" t="s">
        <v>381</v>
      </c>
      <c r="DM119" s="821"/>
      <c r="DN119" s="821"/>
      <c r="DO119" s="821"/>
      <c r="DP119" s="822"/>
      <c r="DQ119" s="823" t="s">
        <v>381</v>
      </c>
      <c r="DR119" s="821"/>
      <c r="DS119" s="821"/>
      <c r="DT119" s="821"/>
      <c r="DU119" s="822"/>
      <c r="DV119" s="909" t="s">
        <v>122</v>
      </c>
      <c r="DW119" s="910"/>
      <c r="DX119" s="910"/>
      <c r="DY119" s="910"/>
      <c r="DZ119" s="911"/>
    </row>
    <row r="120" spans="1:130" s="226" customFormat="1" ht="26.25" customHeight="1">
      <c r="A120" s="878"/>
      <c r="B120" s="879"/>
      <c r="C120" s="882" t="s">
        <v>434</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v>866650</v>
      </c>
      <c r="AB120" s="838"/>
      <c r="AC120" s="838"/>
      <c r="AD120" s="838"/>
      <c r="AE120" s="839"/>
      <c r="AF120" s="840">
        <v>855452</v>
      </c>
      <c r="AG120" s="838"/>
      <c r="AH120" s="838"/>
      <c r="AI120" s="838"/>
      <c r="AJ120" s="839"/>
      <c r="AK120" s="840">
        <v>858764</v>
      </c>
      <c r="AL120" s="838"/>
      <c r="AM120" s="838"/>
      <c r="AN120" s="838"/>
      <c r="AO120" s="839"/>
      <c r="AP120" s="885">
        <v>4.5999999999999996</v>
      </c>
      <c r="AQ120" s="886"/>
      <c r="AR120" s="886"/>
      <c r="AS120" s="886"/>
      <c r="AT120" s="887"/>
      <c r="AU120" s="944" t="s">
        <v>459</v>
      </c>
      <c r="AV120" s="945"/>
      <c r="AW120" s="945"/>
      <c r="AX120" s="945"/>
      <c r="AY120" s="946"/>
      <c r="AZ120" s="921" t="s">
        <v>460</v>
      </c>
      <c r="BA120" s="866"/>
      <c r="BB120" s="866"/>
      <c r="BC120" s="866"/>
      <c r="BD120" s="866"/>
      <c r="BE120" s="866"/>
      <c r="BF120" s="866"/>
      <c r="BG120" s="866"/>
      <c r="BH120" s="866"/>
      <c r="BI120" s="866"/>
      <c r="BJ120" s="866"/>
      <c r="BK120" s="866"/>
      <c r="BL120" s="866"/>
      <c r="BM120" s="866"/>
      <c r="BN120" s="866"/>
      <c r="BO120" s="866"/>
      <c r="BP120" s="867"/>
      <c r="BQ120" s="922">
        <v>9996589</v>
      </c>
      <c r="BR120" s="903"/>
      <c r="BS120" s="903"/>
      <c r="BT120" s="903"/>
      <c r="BU120" s="903"/>
      <c r="BV120" s="903">
        <v>8093611</v>
      </c>
      <c r="BW120" s="903"/>
      <c r="BX120" s="903"/>
      <c r="BY120" s="903"/>
      <c r="BZ120" s="903"/>
      <c r="CA120" s="903">
        <v>7703074</v>
      </c>
      <c r="CB120" s="903"/>
      <c r="CC120" s="903"/>
      <c r="CD120" s="903"/>
      <c r="CE120" s="903"/>
      <c r="CF120" s="927">
        <v>41.2</v>
      </c>
      <c r="CG120" s="928"/>
      <c r="CH120" s="928"/>
      <c r="CI120" s="928"/>
      <c r="CJ120" s="928"/>
      <c r="CK120" s="929" t="s">
        <v>461</v>
      </c>
      <c r="CL120" s="913"/>
      <c r="CM120" s="913"/>
      <c r="CN120" s="913"/>
      <c r="CO120" s="914"/>
      <c r="CP120" s="933" t="s">
        <v>404</v>
      </c>
      <c r="CQ120" s="934"/>
      <c r="CR120" s="934"/>
      <c r="CS120" s="934"/>
      <c r="CT120" s="934"/>
      <c r="CU120" s="934"/>
      <c r="CV120" s="934"/>
      <c r="CW120" s="934"/>
      <c r="CX120" s="934"/>
      <c r="CY120" s="934"/>
      <c r="CZ120" s="934"/>
      <c r="DA120" s="934"/>
      <c r="DB120" s="934"/>
      <c r="DC120" s="934"/>
      <c r="DD120" s="934"/>
      <c r="DE120" s="934"/>
      <c r="DF120" s="935"/>
      <c r="DG120" s="922">
        <v>7997480</v>
      </c>
      <c r="DH120" s="903"/>
      <c r="DI120" s="903"/>
      <c r="DJ120" s="903"/>
      <c r="DK120" s="903"/>
      <c r="DL120" s="903">
        <v>7484131</v>
      </c>
      <c r="DM120" s="903"/>
      <c r="DN120" s="903"/>
      <c r="DO120" s="903"/>
      <c r="DP120" s="903"/>
      <c r="DQ120" s="903">
        <v>6684084</v>
      </c>
      <c r="DR120" s="903"/>
      <c r="DS120" s="903"/>
      <c r="DT120" s="903"/>
      <c r="DU120" s="903"/>
      <c r="DV120" s="904">
        <v>35.700000000000003</v>
      </c>
      <c r="DW120" s="904"/>
      <c r="DX120" s="904"/>
      <c r="DY120" s="904"/>
      <c r="DZ120" s="905"/>
    </row>
    <row r="121" spans="1:130" s="226" customFormat="1" ht="26.25" customHeight="1">
      <c r="A121" s="878"/>
      <c r="B121" s="879"/>
      <c r="C121" s="924" t="s">
        <v>462</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122</v>
      </c>
      <c r="AB121" s="838"/>
      <c r="AC121" s="838"/>
      <c r="AD121" s="838"/>
      <c r="AE121" s="839"/>
      <c r="AF121" s="840" t="s">
        <v>381</v>
      </c>
      <c r="AG121" s="838"/>
      <c r="AH121" s="838"/>
      <c r="AI121" s="838"/>
      <c r="AJ121" s="839"/>
      <c r="AK121" s="840" t="s">
        <v>122</v>
      </c>
      <c r="AL121" s="838"/>
      <c r="AM121" s="838"/>
      <c r="AN121" s="838"/>
      <c r="AO121" s="839"/>
      <c r="AP121" s="885" t="s">
        <v>122</v>
      </c>
      <c r="AQ121" s="886"/>
      <c r="AR121" s="886"/>
      <c r="AS121" s="886"/>
      <c r="AT121" s="887"/>
      <c r="AU121" s="947"/>
      <c r="AV121" s="948"/>
      <c r="AW121" s="948"/>
      <c r="AX121" s="948"/>
      <c r="AY121" s="949"/>
      <c r="AZ121" s="873" t="s">
        <v>463</v>
      </c>
      <c r="BA121" s="808"/>
      <c r="BB121" s="808"/>
      <c r="BC121" s="808"/>
      <c r="BD121" s="808"/>
      <c r="BE121" s="808"/>
      <c r="BF121" s="808"/>
      <c r="BG121" s="808"/>
      <c r="BH121" s="808"/>
      <c r="BI121" s="808"/>
      <c r="BJ121" s="808"/>
      <c r="BK121" s="808"/>
      <c r="BL121" s="808"/>
      <c r="BM121" s="808"/>
      <c r="BN121" s="808"/>
      <c r="BO121" s="808"/>
      <c r="BP121" s="809"/>
      <c r="BQ121" s="874">
        <v>7631435</v>
      </c>
      <c r="BR121" s="875"/>
      <c r="BS121" s="875"/>
      <c r="BT121" s="875"/>
      <c r="BU121" s="875"/>
      <c r="BV121" s="875">
        <v>7672546</v>
      </c>
      <c r="BW121" s="875"/>
      <c r="BX121" s="875"/>
      <c r="BY121" s="875"/>
      <c r="BZ121" s="875"/>
      <c r="CA121" s="875">
        <v>7160593</v>
      </c>
      <c r="CB121" s="875"/>
      <c r="CC121" s="875"/>
      <c r="CD121" s="875"/>
      <c r="CE121" s="875"/>
      <c r="CF121" s="936">
        <v>38.299999999999997</v>
      </c>
      <c r="CG121" s="937"/>
      <c r="CH121" s="937"/>
      <c r="CI121" s="937"/>
      <c r="CJ121" s="937"/>
      <c r="CK121" s="930"/>
      <c r="CL121" s="916"/>
      <c r="CM121" s="916"/>
      <c r="CN121" s="916"/>
      <c r="CO121" s="917"/>
      <c r="CP121" s="896" t="s">
        <v>464</v>
      </c>
      <c r="CQ121" s="897"/>
      <c r="CR121" s="897"/>
      <c r="CS121" s="897"/>
      <c r="CT121" s="897"/>
      <c r="CU121" s="897"/>
      <c r="CV121" s="897"/>
      <c r="CW121" s="897"/>
      <c r="CX121" s="897"/>
      <c r="CY121" s="897"/>
      <c r="CZ121" s="897"/>
      <c r="DA121" s="897"/>
      <c r="DB121" s="897"/>
      <c r="DC121" s="897"/>
      <c r="DD121" s="897"/>
      <c r="DE121" s="897"/>
      <c r="DF121" s="898"/>
      <c r="DG121" s="874">
        <v>5791449</v>
      </c>
      <c r="DH121" s="875"/>
      <c r="DI121" s="875"/>
      <c r="DJ121" s="875"/>
      <c r="DK121" s="875"/>
      <c r="DL121" s="875">
        <v>5302419</v>
      </c>
      <c r="DM121" s="875"/>
      <c r="DN121" s="875"/>
      <c r="DO121" s="875"/>
      <c r="DP121" s="875"/>
      <c r="DQ121" s="875">
        <v>4702770</v>
      </c>
      <c r="DR121" s="875"/>
      <c r="DS121" s="875"/>
      <c r="DT121" s="875"/>
      <c r="DU121" s="875"/>
      <c r="DV121" s="852">
        <v>25.1</v>
      </c>
      <c r="DW121" s="852"/>
      <c r="DX121" s="852"/>
      <c r="DY121" s="852"/>
      <c r="DZ121" s="853"/>
    </row>
    <row r="122" spans="1:130" s="226" customFormat="1" ht="26.25" customHeight="1">
      <c r="A122" s="878"/>
      <c r="B122" s="879"/>
      <c r="C122" s="882" t="s">
        <v>445</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381</v>
      </c>
      <c r="AB122" s="838"/>
      <c r="AC122" s="838"/>
      <c r="AD122" s="838"/>
      <c r="AE122" s="839"/>
      <c r="AF122" s="840" t="s">
        <v>122</v>
      </c>
      <c r="AG122" s="838"/>
      <c r="AH122" s="838"/>
      <c r="AI122" s="838"/>
      <c r="AJ122" s="839"/>
      <c r="AK122" s="840" t="s">
        <v>381</v>
      </c>
      <c r="AL122" s="838"/>
      <c r="AM122" s="838"/>
      <c r="AN122" s="838"/>
      <c r="AO122" s="839"/>
      <c r="AP122" s="885" t="s">
        <v>381</v>
      </c>
      <c r="AQ122" s="886"/>
      <c r="AR122" s="886"/>
      <c r="AS122" s="886"/>
      <c r="AT122" s="887"/>
      <c r="AU122" s="947"/>
      <c r="AV122" s="948"/>
      <c r="AW122" s="948"/>
      <c r="AX122" s="948"/>
      <c r="AY122" s="949"/>
      <c r="AZ122" s="940" t="s">
        <v>465</v>
      </c>
      <c r="BA122" s="941"/>
      <c r="BB122" s="941"/>
      <c r="BC122" s="941"/>
      <c r="BD122" s="941"/>
      <c r="BE122" s="941"/>
      <c r="BF122" s="941"/>
      <c r="BG122" s="941"/>
      <c r="BH122" s="941"/>
      <c r="BI122" s="941"/>
      <c r="BJ122" s="941"/>
      <c r="BK122" s="941"/>
      <c r="BL122" s="941"/>
      <c r="BM122" s="941"/>
      <c r="BN122" s="941"/>
      <c r="BO122" s="941"/>
      <c r="BP122" s="942"/>
      <c r="BQ122" s="943">
        <v>38908599</v>
      </c>
      <c r="BR122" s="906"/>
      <c r="BS122" s="906"/>
      <c r="BT122" s="906"/>
      <c r="BU122" s="906"/>
      <c r="BV122" s="906">
        <v>37203257</v>
      </c>
      <c r="BW122" s="906"/>
      <c r="BX122" s="906"/>
      <c r="BY122" s="906"/>
      <c r="BZ122" s="906"/>
      <c r="CA122" s="906">
        <v>35520065</v>
      </c>
      <c r="CB122" s="906"/>
      <c r="CC122" s="906"/>
      <c r="CD122" s="906"/>
      <c r="CE122" s="906"/>
      <c r="CF122" s="907">
        <v>189.9</v>
      </c>
      <c r="CG122" s="908"/>
      <c r="CH122" s="908"/>
      <c r="CI122" s="908"/>
      <c r="CJ122" s="908"/>
      <c r="CK122" s="930"/>
      <c r="CL122" s="916"/>
      <c r="CM122" s="916"/>
      <c r="CN122" s="916"/>
      <c r="CO122" s="917"/>
      <c r="CP122" s="896" t="s">
        <v>466</v>
      </c>
      <c r="CQ122" s="897"/>
      <c r="CR122" s="897"/>
      <c r="CS122" s="897"/>
      <c r="CT122" s="897"/>
      <c r="CU122" s="897"/>
      <c r="CV122" s="897"/>
      <c r="CW122" s="897"/>
      <c r="CX122" s="897"/>
      <c r="CY122" s="897"/>
      <c r="CZ122" s="897"/>
      <c r="DA122" s="897"/>
      <c r="DB122" s="897"/>
      <c r="DC122" s="897"/>
      <c r="DD122" s="897"/>
      <c r="DE122" s="897"/>
      <c r="DF122" s="898"/>
      <c r="DG122" s="874">
        <v>183549</v>
      </c>
      <c r="DH122" s="875"/>
      <c r="DI122" s="875"/>
      <c r="DJ122" s="875"/>
      <c r="DK122" s="875"/>
      <c r="DL122" s="875">
        <v>242950</v>
      </c>
      <c r="DM122" s="875"/>
      <c r="DN122" s="875"/>
      <c r="DO122" s="875"/>
      <c r="DP122" s="875"/>
      <c r="DQ122" s="875">
        <v>286147</v>
      </c>
      <c r="DR122" s="875"/>
      <c r="DS122" s="875"/>
      <c r="DT122" s="875"/>
      <c r="DU122" s="875"/>
      <c r="DV122" s="852">
        <v>1.5</v>
      </c>
      <c r="DW122" s="852"/>
      <c r="DX122" s="852"/>
      <c r="DY122" s="852"/>
      <c r="DZ122" s="853"/>
    </row>
    <row r="123" spans="1:130" s="226" customFormat="1" ht="26.25" customHeight="1">
      <c r="A123" s="878"/>
      <c r="B123" s="879"/>
      <c r="C123" s="882" t="s">
        <v>451</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122</v>
      </c>
      <c r="AB123" s="838"/>
      <c r="AC123" s="838"/>
      <c r="AD123" s="838"/>
      <c r="AE123" s="839"/>
      <c r="AF123" s="840" t="s">
        <v>122</v>
      </c>
      <c r="AG123" s="838"/>
      <c r="AH123" s="838"/>
      <c r="AI123" s="838"/>
      <c r="AJ123" s="839"/>
      <c r="AK123" s="840" t="s">
        <v>122</v>
      </c>
      <c r="AL123" s="838"/>
      <c r="AM123" s="838"/>
      <c r="AN123" s="838"/>
      <c r="AO123" s="839"/>
      <c r="AP123" s="885" t="s">
        <v>381</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467</v>
      </c>
      <c r="BP123" s="939"/>
      <c r="BQ123" s="893">
        <v>56536623</v>
      </c>
      <c r="BR123" s="894"/>
      <c r="BS123" s="894"/>
      <c r="BT123" s="894"/>
      <c r="BU123" s="894"/>
      <c r="BV123" s="894">
        <v>52969414</v>
      </c>
      <c r="BW123" s="894"/>
      <c r="BX123" s="894"/>
      <c r="BY123" s="894"/>
      <c r="BZ123" s="894"/>
      <c r="CA123" s="894">
        <v>50383732</v>
      </c>
      <c r="CB123" s="894"/>
      <c r="CC123" s="894"/>
      <c r="CD123" s="894"/>
      <c r="CE123" s="894"/>
      <c r="CF123" s="804"/>
      <c r="CG123" s="805"/>
      <c r="CH123" s="805"/>
      <c r="CI123" s="805"/>
      <c r="CJ123" s="895"/>
      <c r="CK123" s="930"/>
      <c r="CL123" s="916"/>
      <c r="CM123" s="916"/>
      <c r="CN123" s="916"/>
      <c r="CO123" s="917"/>
      <c r="CP123" s="896" t="s">
        <v>468</v>
      </c>
      <c r="CQ123" s="897"/>
      <c r="CR123" s="897"/>
      <c r="CS123" s="897"/>
      <c r="CT123" s="897"/>
      <c r="CU123" s="897"/>
      <c r="CV123" s="897"/>
      <c r="CW123" s="897"/>
      <c r="CX123" s="897"/>
      <c r="CY123" s="897"/>
      <c r="CZ123" s="897"/>
      <c r="DA123" s="897"/>
      <c r="DB123" s="897"/>
      <c r="DC123" s="897"/>
      <c r="DD123" s="897"/>
      <c r="DE123" s="897"/>
      <c r="DF123" s="898"/>
      <c r="DG123" s="837">
        <v>189630</v>
      </c>
      <c r="DH123" s="838"/>
      <c r="DI123" s="838"/>
      <c r="DJ123" s="838"/>
      <c r="DK123" s="839"/>
      <c r="DL123" s="840">
        <v>127153</v>
      </c>
      <c r="DM123" s="838"/>
      <c r="DN123" s="838"/>
      <c r="DO123" s="838"/>
      <c r="DP123" s="839"/>
      <c r="DQ123" s="840">
        <v>67160</v>
      </c>
      <c r="DR123" s="838"/>
      <c r="DS123" s="838"/>
      <c r="DT123" s="838"/>
      <c r="DU123" s="839"/>
      <c r="DV123" s="885">
        <v>0.4</v>
      </c>
      <c r="DW123" s="886"/>
      <c r="DX123" s="886"/>
      <c r="DY123" s="886"/>
      <c r="DZ123" s="887"/>
    </row>
    <row r="124" spans="1:130" s="226" customFormat="1" ht="26.25" customHeight="1" thickBot="1">
      <c r="A124" s="878"/>
      <c r="B124" s="879"/>
      <c r="C124" s="882" t="s">
        <v>454</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122</v>
      </c>
      <c r="AB124" s="838"/>
      <c r="AC124" s="838"/>
      <c r="AD124" s="838"/>
      <c r="AE124" s="839"/>
      <c r="AF124" s="840">
        <v>1209</v>
      </c>
      <c r="AG124" s="838"/>
      <c r="AH124" s="838"/>
      <c r="AI124" s="838"/>
      <c r="AJ124" s="839"/>
      <c r="AK124" s="840">
        <v>331</v>
      </c>
      <c r="AL124" s="838"/>
      <c r="AM124" s="838"/>
      <c r="AN124" s="838"/>
      <c r="AO124" s="839"/>
      <c r="AP124" s="885">
        <v>0</v>
      </c>
      <c r="AQ124" s="886"/>
      <c r="AR124" s="886"/>
      <c r="AS124" s="886"/>
      <c r="AT124" s="887"/>
      <c r="AU124" s="888" t="s">
        <v>469</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2.1</v>
      </c>
      <c r="BR124" s="892"/>
      <c r="BS124" s="892"/>
      <c r="BT124" s="892"/>
      <c r="BU124" s="892"/>
      <c r="BV124" s="892">
        <v>6.6</v>
      </c>
      <c r="BW124" s="892"/>
      <c r="BX124" s="892"/>
      <c r="BY124" s="892"/>
      <c r="BZ124" s="892"/>
      <c r="CA124" s="892">
        <v>2.7</v>
      </c>
      <c r="CB124" s="892"/>
      <c r="CC124" s="892"/>
      <c r="CD124" s="892"/>
      <c r="CE124" s="892"/>
      <c r="CF124" s="782"/>
      <c r="CG124" s="783"/>
      <c r="CH124" s="783"/>
      <c r="CI124" s="783"/>
      <c r="CJ124" s="923"/>
      <c r="CK124" s="931"/>
      <c r="CL124" s="931"/>
      <c r="CM124" s="931"/>
      <c r="CN124" s="931"/>
      <c r="CO124" s="932"/>
      <c r="CP124" s="896" t="s">
        <v>470</v>
      </c>
      <c r="CQ124" s="897"/>
      <c r="CR124" s="897"/>
      <c r="CS124" s="897"/>
      <c r="CT124" s="897"/>
      <c r="CU124" s="897"/>
      <c r="CV124" s="897"/>
      <c r="CW124" s="897"/>
      <c r="CX124" s="897"/>
      <c r="CY124" s="897"/>
      <c r="CZ124" s="897"/>
      <c r="DA124" s="897"/>
      <c r="DB124" s="897"/>
      <c r="DC124" s="897"/>
      <c r="DD124" s="897"/>
      <c r="DE124" s="897"/>
      <c r="DF124" s="898"/>
      <c r="DG124" s="820" t="s">
        <v>381</v>
      </c>
      <c r="DH124" s="821"/>
      <c r="DI124" s="821"/>
      <c r="DJ124" s="821"/>
      <c r="DK124" s="822"/>
      <c r="DL124" s="823" t="s">
        <v>381</v>
      </c>
      <c r="DM124" s="821"/>
      <c r="DN124" s="821"/>
      <c r="DO124" s="821"/>
      <c r="DP124" s="822"/>
      <c r="DQ124" s="823" t="s">
        <v>381</v>
      </c>
      <c r="DR124" s="821"/>
      <c r="DS124" s="821"/>
      <c r="DT124" s="821"/>
      <c r="DU124" s="822"/>
      <c r="DV124" s="909" t="s">
        <v>381</v>
      </c>
      <c r="DW124" s="910"/>
      <c r="DX124" s="910"/>
      <c r="DY124" s="910"/>
      <c r="DZ124" s="911"/>
    </row>
    <row r="125" spans="1:130" s="226" customFormat="1" ht="26.25" customHeight="1">
      <c r="A125" s="878"/>
      <c r="B125" s="879"/>
      <c r="C125" s="882" t="s">
        <v>456</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122</v>
      </c>
      <c r="AB125" s="838"/>
      <c r="AC125" s="838"/>
      <c r="AD125" s="838"/>
      <c r="AE125" s="839"/>
      <c r="AF125" s="840" t="s">
        <v>381</v>
      </c>
      <c r="AG125" s="838"/>
      <c r="AH125" s="838"/>
      <c r="AI125" s="838"/>
      <c r="AJ125" s="839"/>
      <c r="AK125" s="840" t="s">
        <v>381</v>
      </c>
      <c r="AL125" s="838"/>
      <c r="AM125" s="838"/>
      <c r="AN125" s="838"/>
      <c r="AO125" s="839"/>
      <c r="AP125" s="885" t="s">
        <v>122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471</v>
      </c>
      <c r="CL125" s="913"/>
      <c r="CM125" s="913"/>
      <c r="CN125" s="913"/>
      <c r="CO125" s="914"/>
      <c r="CP125" s="921" t="s">
        <v>472</v>
      </c>
      <c r="CQ125" s="866"/>
      <c r="CR125" s="866"/>
      <c r="CS125" s="866"/>
      <c r="CT125" s="866"/>
      <c r="CU125" s="866"/>
      <c r="CV125" s="866"/>
      <c r="CW125" s="866"/>
      <c r="CX125" s="866"/>
      <c r="CY125" s="866"/>
      <c r="CZ125" s="866"/>
      <c r="DA125" s="866"/>
      <c r="DB125" s="866"/>
      <c r="DC125" s="866"/>
      <c r="DD125" s="866"/>
      <c r="DE125" s="866"/>
      <c r="DF125" s="867"/>
      <c r="DG125" s="922" t="s">
        <v>381</v>
      </c>
      <c r="DH125" s="903"/>
      <c r="DI125" s="903"/>
      <c r="DJ125" s="903"/>
      <c r="DK125" s="903"/>
      <c r="DL125" s="903" t="s">
        <v>381</v>
      </c>
      <c r="DM125" s="903"/>
      <c r="DN125" s="903"/>
      <c r="DO125" s="903"/>
      <c r="DP125" s="903"/>
      <c r="DQ125" s="903" t="s">
        <v>122</v>
      </c>
      <c r="DR125" s="903"/>
      <c r="DS125" s="903"/>
      <c r="DT125" s="903"/>
      <c r="DU125" s="903"/>
      <c r="DV125" s="904" t="s">
        <v>122</v>
      </c>
      <c r="DW125" s="904"/>
      <c r="DX125" s="904"/>
      <c r="DY125" s="904"/>
      <c r="DZ125" s="905"/>
    </row>
    <row r="126" spans="1:130" s="226" customFormat="1" ht="26.25" customHeight="1" thickBot="1">
      <c r="A126" s="878"/>
      <c r="B126" s="879"/>
      <c r="C126" s="882" t="s">
        <v>458</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381</v>
      </c>
      <c r="AB126" s="838"/>
      <c r="AC126" s="838"/>
      <c r="AD126" s="838"/>
      <c r="AE126" s="839"/>
      <c r="AF126" s="840" t="s">
        <v>381</v>
      </c>
      <c r="AG126" s="838"/>
      <c r="AH126" s="838"/>
      <c r="AI126" s="838"/>
      <c r="AJ126" s="839"/>
      <c r="AK126" s="840" t="s">
        <v>122</v>
      </c>
      <c r="AL126" s="838"/>
      <c r="AM126" s="838"/>
      <c r="AN126" s="838"/>
      <c r="AO126" s="839"/>
      <c r="AP126" s="885" t="s">
        <v>122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473</v>
      </c>
      <c r="CQ126" s="808"/>
      <c r="CR126" s="808"/>
      <c r="CS126" s="808"/>
      <c r="CT126" s="808"/>
      <c r="CU126" s="808"/>
      <c r="CV126" s="808"/>
      <c r="CW126" s="808"/>
      <c r="CX126" s="808"/>
      <c r="CY126" s="808"/>
      <c r="CZ126" s="808"/>
      <c r="DA126" s="808"/>
      <c r="DB126" s="808"/>
      <c r="DC126" s="808"/>
      <c r="DD126" s="808"/>
      <c r="DE126" s="808"/>
      <c r="DF126" s="809"/>
      <c r="DG126" s="874" t="s">
        <v>122</v>
      </c>
      <c r="DH126" s="875"/>
      <c r="DI126" s="875"/>
      <c r="DJ126" s="875"/>
      <c r="DK126" s="875"/>
      <c r="DL126" s="875" t="s">
        <v>122</v>
      </c>
      <c r="DM126" s="875"/>
      <c r="DN126" s="875"/>
      <c r="DO126" s="875"/>
      <c r="DP126" s="875"/>
      <c r="DQ126" s="875" t="s">
        <v>122</v>
      </c>
      <c r="DR126" s="875"/>
      <c r="DS126" s="875"/>
      <c r="DT126" s="875"/>
      <c r="DU126" s="875"/>
      <c r="DV126" s="852" t="s">
        <v>381</v>
      </c>
      <c r="DW126" s="852"/>
      <c r="DX126" s="852"/>
      <c r="DY126" s="852"/>
      <c r="DZ126" s="853"/>
    </row>
    <row r="127" spans="1:130" s="226" customFormat="1" ht="26.25" customHeight="1">
      <c r="A127" s="880"/>
      <c r="B127" s="881"/>
      <c r="C127" s="899" t="s">
        <v>474</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381</v>
      </c>
      <c r="AB127" s="838"/>
      <c r="AC127" s="838"/>
      <c r="AD127" s="838"/>
      <c r="AE127" s="839"/>
      <c r="AF127" s="840" t="s">
        <v>122</v>
      </c>
      <c r="AG127" s="838"/>
      <c r="AH127" s="838"/>
      <c r="AI127" s="838"/>
      <c r="AJ127" s="839"/>
      <c r="AK127" s="840" t="s">
        <v>122</v>
      </c>
      <c r="AL127" s="838"/>
      <c r="AM127" s="838"/>
      <c r="AN127" s="838"/>
      <c r="AO127" s="839"/>
      <c r="AP127" s="885" t="s">
        <v>381</v>
      </c>
      <c r="AQ127" s="886"/>
      <c r="AR127" s="886"/>
      <c r="AS127" s="886"/>
      <c r="AT127" s="887"/>
      <c r="AU127" s="262"/>
      <c r="AV127" s="262"/>
      <c r="AW127" s="262"/>
      <c r="AX127" s="902" t="s">
        <v>475</v>
      </c>
      <c r="AY127" s="870"/>
      <c r="AZ127" s="870"/>
      <c r="BA127" s="870"/>
      <c r="BB127" s="870"/>
      <c r="BC127" s="870"/>
      <c r="BD127" s="870"/>
      <c r="BE127" s="871"/>
      <c r="BF127" s="869" t="s">
        <v>476</v>
      </c>
      <c r="BG127" s="870"/>
      <c r="BH127" s="870"/>
      <c r="BI127" s="870"/>
      <c r="BJ127" s="870"/>
      <c r="BK127" s="870"/>
      <c r="BL127" s="871"/>
      <c r="BM127" s="869" t="s">
        <v>477</v>
      </c>
      <c r="BN127" s="870"/>
      <c r="BO127" s="870"/>
      <c r="BP127" s="870"/>
      <c r="BQ127" s="870"/>
      <c r="BR127" s="870"/>
      <c r="BS127" s="871"/>
      <c r="BT127" s="869" t="s">
        <v>478</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479</v>
      </c>
      <c r="CQ127" s="808"/>
      <c r="CR127" s="808"/>
      <c r="CS127" s="808"/>
      <c r="CT127" s="808"/>
      <c r="CU127" s="808"/>
      <c r="CV127" s="808"/>
      <c r="CW127" s="808"/>
      <c r="CX127" s="808"/>
      <c r="CY127" s="808"/>
      <c r="CZ127" s="808"/>
      <c r="DA127" s="808"/>
      <c r="DB127" s="808"/>
      <c r="DC127" s="808"/>
      <c r="DD127" s="808"/>
      <c r="DE127" s="808"/>
      <c r="DF127" s="809"/>
      <c r="DG127" s="874" t="s">
        <v>122</v>
      </c>
      <c r="DH127" s="875"/>
      <c r="DI127" s="875"/>
      <c r="DJ127" s="875"/>
      <c r="DK127" s="875"/>
      <c r="DL127" s="875" t="s">
        <v>381</v>
      </c>
      <c r="DM127" s="875"/>
      <c r="DN127" s="875"/>
      <c r="DO127" s="875"/>
      <c r="DP127" s="875"/>
      <c r="DQ127" s="875" t="s">
        <v>122</v>
      </c>
      <c r="DR127" s="875"/>
      <c r="DS127" s="875"/>
      <c r="DT127" s="875"/>
      <c r="DU127" s="875"/>
      <c r="DV127" s="852" t="s">
        <v>122</v>
      </c>
      <c r="DW127" s="852"/>
      <c r="DX127" s="852"/>
      <c r="DY127" s="852"/>
      <c r="DZ127" s="853"/>
    </row>
    <row r="128" spans="1:130" s="226" customFormat="1" ht="26.25" customHeight="1" thickBot="1">
      <c r="A128" s="854" t="s">
        <v>480</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481</v>
      </c>
      <c r="X128" s="856"/>
      <c r="Y128" s="856"/>
      <c r="Z128" s="857"/>
      <c r="AA128" s="858">
        <v>1071321</v>
      </c>
      <c r="AB128" s="859"/>
      <c r="AC128" s="859"/>
      <c r="AD128" s="859"/>
      <c r="AE128" s="860"/>
      <c r="AF128" s="861">
        <v>1077844</v>
      </c>
      <c r="AG128" s="859"/>
      <c r="AH128" s="859"/>
      <c r="AI128" s="859"/>
      <c r="AJ128" s="860"/>
      <c r="AK128" s="861">
        <v>1102046</v>
      </c>
      <c r="AL128" s="859"/>
      <c r="AM128" s="859"/>
      <c r="AN128" s="859"/>
      <c r="AO128" s="860"/>
      <c r="AP128" s="862"/>
      <c r="AQ128" s="863"/>
      <c r="AR128" s="863"/>
      <c r="AS128" s="863"/>
      <c r="AT128" s="864"/>
      <c r="AU128" s="262"/>
      <c r="AV128" s="262"/>
      <c r="AW128" s="262"/>
      <c r="AX128" s="865" t="s">
        <v>482</v>
      </c>
      <c r="AY128" s="866"/>
      <c r="AZ128" s="866"/>
      <c r="BA128" s="866"/>
      <c r="BB128" s="866"/>
      <c r="BC128" s="866"/>
      <c r="BD128" s="866"/>
      <c r="BE128" s="867"/>
      <c r="BF128" s="844" t="s">
        <v>122</v>
      </c>
      <c r="BG128" s="845"/>
      <c r="BH128" s="845"/>
      <c r="BI128" s="845"/>
      <c r="BJ128" s="845"/>
      <c r="BK128" s="845"/>
      <c r="BL128" s="868"/>
      <c r="BM128" s="844">
        <v>12.24</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483</v>
      </c>
      <c r="CQ128" s="786"/>
      <c r="CR128" s="786"/>
      <c r="CS128" s="786"/>
      <c r="CT128" s="786"/>
      <c r="CU128" s="786"/>
      <c r="CV128" s="786"/>
      <c r="CW128" s="786"/>
      <c r="CX128" s="786"/>
      <c r="CY128" s="786"/>
      <c r="CZ128" s="786"/>
      <c r="DA128" s="786"/>
      <c r="DB128" s="786"/>
      <c r="DC128" s="786"/>
      <c r="DD128" s="786"/>
      <c r="DE128" s="786"/>
      <c r="DF128" s="787"/>
      <c r="DG128" s="848">
        <v>1076</v>
      </c>
      <c r="DH128" s="849"/>
      <c r="DI128" s="849"/>
      <c r="DJ128" s="849"/>
      <c r="DK128" s="849"/>
      <c r="DL128" s="849">
        <v>2467</v>
      </c>
      <c r="DM128" s="849"/>
      <c r="DN128" s="849"/>
      <c r="DO128" s="849"/>
      <c r="DP128" s="849"/>
      <c r="DQ128" s="849">
        <v>2856</v>
      </c>
      <c r="DR128" s="849"/>
      <c r="DS128" s="849"/>
      <c r="DT128" s="849"/>
      <c r="DU128" s="849"/>
      <c r="DV128" s="850">
        <v>0</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484</v>
      </c>
      <c r="X129" s="835"/>
      <c r="Y129" s="835"/>
      <c r="Z129" s="836"/>
      <c r="AA129" s="837">
        <v>22841818</v>
      </c>
      <c r="AB129" s="838"/>
      <c r="AC129" s="838"/>
      <c r="AD129" s="838"/>
      <c r="AE129" s="839"/>
      <c r="AF129" s="840">
        <v>22939384</v>
      </c>
      <c r="AG129" s="838"/>
      <c r="AH129" s="838"/>
      <c r="AI129" s="838"/>
      <c r="AJ129" s="839"/>
      <c r="AK129" s="840">
        <v>22863511</v>
      </c>
      <c r="AL129" s="838"/>
      <c r="AM129" s="838"/>
      <c r="AN129" s="838"/>
      <c r="AO129" s="839"/>
      <c r="AP129" s="841"/>
      <c r="AQ129" s="842"/>
      <c r="AR129" s="842"/>
      <c r="AS129" s="842"/>
      <c r="AT129" s="843"/>
      <c r="AU129" s="264"/>
      <c r="AV129" s="264"/>
      <c r="AW129" s="264"/>
      <c r="AX129" s="807" t="s">
        <v>485</v>
      </c>
      <c r="AY129" s="808"/>
      <c r="AZ129" s="808"/>
      <c r="BA129" s="808"/>
      <c r="BB129" s="808"/>
      <c r="BC129" s="808"/>
      <c r="BD129" s="808"/>
      <c r="BE129" s="809"/>
      <c r="BF129" s="827" t="s">
        <v>381</v>
      </c>
      <c r="BG129" s="828"/>
      <c r="BH129" s="828"/>
      <c r="BI129" s="828"/>
      <c r="BJ129" s="828"/>
      <c r="BK129" s="828"/>
      <c r="BL129" s="829"/>
      <c r="BM129" s="827">
        <v>17.239999999999998</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486</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487</v>
      </c>
      <c r="X130" s="835"/>
      <c r="Y130" s="835"/>
      <c r="Z130" s="836"/>
      <c r="AA130" s="837">
        <v>4369249</v>
      </c>
      <c r="AB130" s="838"/>
      <c r="AC130" s="838"/>
      <c r="AD130" s="838"/>
      <c r="AE130" s="839"/>
      <c r="AF130" s="840">
        <v>4335887</v>
      </c>
      <c r="AG130" s="838"/>
      <c r="AH130" s="838"/>
      <c r="AI130" s="838"/>
      <c r="AJ130" s="839"/>
      <c r="AK130" s="840">
        <v>4154062</v>
      </c>
      <c r="AL130" s="838"/>
      <c r="AM130" s="838"/>
      <c r="AN130" s="838"/>
      <c r="AO130" s="839"/>
      <c r="AP130" s="841"/>
      <c r="AQ130" s="842"/>
      <c r="AR130" s="842"/>
      <c r="AS130" s="842"/>
      <c r="AT130" s="843"/>
      <c r="AU130" s="264"/>
      <c r="AV130" s="264"/>
      <c r="AW130" s="264"/>
      <c r="AX130" s="807" t="s">
        <v>488</v>
      </c>
      <c r="AY130" s="808"/>
      <c r="AZ130" s="808"/>
      <c r="BA130" s="808"/>
      <c r="BB130" s="808"/>
      <c r="BC130" s="808"/>
      <c r="BD130" s="808"/>
      <c r="BE130" s="809"/>
      <c r="BF130" s="810">
        <v>7.9</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489</v>
      </c>
      <c r="X131" s="818"/>
      <c r="Y131" s="818"/>
      <c r="Z131" s="819"/>
      <c r="AA131" s="820">
        <v>18472569</v>
      </c>
      <c r="AB131" s="821"/>
      <c r="AC131" s="821"/>
      <c r="AD131" s="821"/>
      <c r="AE131" s="822"/>
      <c r="AF131" s="823">
        <v>18603497</v>
      </c>
      <c r="AG131" s="821"/>
      <c r="AH131" s="821"/>
      <c r="AI131" s="821"/>
      <c r="AJ131" s="822"/>
      <c r="AK131" s="823">
        <v>18709449</v>
      </c>
      <c r="AL131" s="821"/>
      <c r="AM131" s="821"/>
      <c r="AN131" s="821"/>
      <c r="AO131" s="822"/>
      <c r="AP131" s="824"/>
      <c r="AQ131" s="825"/>
      <c r="AR131" s="825"/>
      <c r="AS131" s="825"/>
      <c r="AT131" s="826"/>
      <c r="AU131" s="264"/>
      <c r="AV131" s="264"/>
      <c r="AW131" s="264"/>
      <c r="AX131" s="785" t="s">
        <v>490</v>
      </c>
      <c r="AY131" s="786"/>
      <c r="AZ131" s="786"/>
      <c r="BA131" s="786"/>
      <c r="BB131" s="786"/>
      <c r="BC131" s="786"/>
      <c r="BD131" s="786"/>
      <c r="BE131" s="787"/>
      <c r="BF131" s="788">
        <v>2.7</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491</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492</v>
      </c>
      <c r="W132" s="798"/>
      <c r="X132" s="798"/>
      <c r="Y132" s="798"/>
      <c r="Z132" s="799"/>
      <c r="AA132" s="800">
        <v>8.8370004190000007</v>
      </c>
      <c r="AB132" s="801"/>
      <c r="AC132" s="801"/>
      <c r="AD132" s="801"/>
      <c r="AE132" s="802"/>
      <c r="AF132" s="803">
        <v>7.9075186779999997</v>
      </c>
      <c r="AG132" s="801"/>
      <c r="AH132" s="801"/>
      <c r="AI132" s="801"/>
      <c r="AJ132" s="802"/>
      <c r="AK132" s="803">
        <v>7.1918579749999996</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493</v>
      </c>
      <c r="W133" s="777"/>
      <c r="X133" s="777"/>
      <c r="Y133" s="777"/>
      <c r="Z133" s="778"/>
      <c r="AA133" s="779">
        <v>8.9</v>
      </c>
      <c r="AB133" s="780"/>
      <c r="AC133" s="780"/>
      <c r="AD133" s="780"/>
      <c r="AE133" s="781"/>
      <c r="AF133" s="779">
        <v>8.3000000000000007</v>
      </c>
      <c r="AG133" s="780"/>
      <c r="AH133" s="780"/>
      <c r="AI133" s="780"/>
      <c r="AJ133" s="781"/>
      <c r="AK133" s="779">
        <v>7.9</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QNH94eYOsL4B981ijmRhvwd7vy1pkpX1fU26WxjvxpETZvjHf0PtGPXh9gGOgXKQPMSj4UiqJdKjP97VhHVmCQ==" saltValue="G1T9RTD3cP47EPiZAwFTS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55" zoomScaleNormal="85" zoomScaleSheetLayoutView="100" workbookViewId="0">
      <selection activeCell="DC29" sqref="DC29"/>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jzYcRaVwg32kCGIFmdL1j6QfFrlMgv558QjTT1Qty5HAVEzjy/ByMZ5zjWkJZQpoI7Jdl63snHk31MnhjFq6/g==" saltValue="67fWsLEJHiWRmUsnLoBo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B1"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ZGF6LOd5OGGoP5OjDF7pCdT4zYFn1CfX3/al+mdf/WjgUSwW94rqQ/OvDadqIcRtsl+MFD5Vf6i74WKyOlP46A==" saltValue="MAqem+sGMvp+cNNczhron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AR19" sqref="AR19"/>
    </sheetView>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497</v>
      </c>
      <c r="AP7" s="283"/>
      <c r="AQ7" s="284" t="s">
        <v>498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499</v>
      </c>
      <c r="AQ8" s="290" t="s">
        <v>500</v>
      </c>
      <c r="AR8" s="291" t="s">
        <v>501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502</v>
      </c>
      <c r="AL9" s="1207"/>
      <c r="AM9" s="1207"/>
      <c r="AN9" s="1208"/>
      <c r="AO9" s="292">
        <v>7080099</v>
      </c>
      <c r="AP9" s="292">
        <v>62395</v>
      </c>
      <c r="AQ9" s="293">
        <v>56348</v>
      </c>
      <c r="AR9" s="294">
        <v>10.7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503</v>
      </c>
      <c r="AL10" s="1207"/>
      <c r="AM10" s="1207"/>
      <c r="AN10" s="1208"/>
      <c r="AO10" s="295">
        <v>563144</v>
      </c>
      <c r="AP10" s="295">
        <v>4963</v>
      </c>
      <c r="AQ10" s="296">
        <v>3645</v>
      </c>
      <c r="AR10" s="297">
        <v>36.200000000000003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504</v>
      </c>
      <c r="AL11" s="1207"/>
      <c r="AM11" s="1207"/>
      <c r="AN11" s="1208"/>
      <c r="AO11" s="295">
        <v>3652</v>
      </c>
      <c r="AP11" s="295">
        <v>32</v>
      </c>
      <c r="AQ11" s="296">
        <v>3500</v>
      </c>
      <c r="AR11" s="297">
        <v>-99.1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505</v>
      </c>
      <c r="AL12" s="1207"/>
      <c r="AM12" s="1207"/>
      <c r="AN12" s="1208"/>
      <c r="AO12" s="295">
        <v>348430</v>
      </c>
      <c r="AP12" s="295">
        <v>3071</v>
      </c>
      <c r="AQ12" s="296">
        <v>434</v>
      </c>
      <c r="AR12" s="297">
        <v>607.6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506</v>
      </c>
      <c r="AL13" s="1207"/>
      <c r="AM13" s="1207"/>
      <c r="AN13" s="1208"/>
      <c r="AO13" s="295" t="s">
        <v>507</v>
      </c>
      <c r="AP13" s="295" t="s">
        <v>507</v>
      </c>
      <c r="AQ13" s="296">
        <v>13</v>
      </c>
      <c r="AR13" s="297" t="s">
        <v>507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508</v>
      </c>
      <c r="AL14" s="1207"/>
      <c r="AM14" s="1207"/>
      <c r="AN14" s="1208"/>
      <c r="AO14" s="295">
        <v>318060</v>
      </c>
      <c r="AP14" s="295">
        <v>2803</v>
      </c>
      <c r="AQ14" s="296">
        <v>2442</v>
      </c>
      <c r="AR14" s="297">
        <v>14.8</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509</v>
      </c>
      <c r="AL15" s="1207"/>
      <c r="AM15" s="1207"/>
      <c r="AN15" s="1208"/>
      <c r="AO15" s="295">
        <v>23000</v>
      </c>
      <c r="AP15" s="295">
        <v>203</v>
      </c>
      <c r="AQ15" s="296">
        <v>1100</v>
      </c>
      <c r="AR15" s="297">
        <v>-81.5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510</v>
      </c>
      <c r="AL16" s="1210"/>
      <c r="AM16" s="1210"/>
      <c r="AN16" s="1211"/>
      <c r="AO16" s="295">
        <v>-479798</v>
      </c>
      <c r="AP16" s="295">
        <v>-4228</v>
      </c>
      <c r="AQ16" s="296">
        <v>-4518</v>
      </c>
      <c r="AR16" s="297">
        <v>-6.4</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7856587</v>
      </c>
      <c r="AP17" s="295">
        <v>69238</v>
      </c>
      <c r="AQ17" s="296">
        <v>62964</v>
      </c>
      <c r="AR17" s="297">
        <v>10</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511</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512</v>
      </c>
      <c r="AP20" s="303" t="s">
        <v>513</v>
      </c>
      <c r="AQ20" s="304" t="s">
        <v>514</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515</v>
      </c>
      <c r="AL21" s="1204"/>
      <c r="AM21" s="1204"/>
      <c r="AN21" s="1205"/>
      <c r="AO21" s="307">
        <v>5.86</v>
      </c>
      <c r="AP21" s="308">
        <v>5.98</v>
      </c>
      <c r="AQ21" s="309">
        <v>-0.12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516</v>
      </c>
      <c r="AL22" s="1204"/>
      <c r="AM22" s="1204"/>
      <c r="AN22" s="1205"/>
      <c r="AO22" s="312">
        <v>98.9</v>
      </c>
      <c r="AP22" s="313">
        <v>99.8</v>
      </c>
      <c r="AQ22" s="314">
        <v>-0.9</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518</v>
      </c>
      <c r="AO27" s="273"/>
      <c r="AP27" s="273"/>
      <c r="AQ27" s="273"/>
      <c r="AR27" s="273"/>
      <c r="AS27" s="273"/>
      <c r="AT27" s="273"/>
    </row>
    <row r="28" spans="1:46" ht="17.25">
      <c r="A28" s="274" t="s">
        <v>519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520</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497</v>
      </c>
      <c r="AP30" s="283"/>
      <c r="AQ30" s="284" t="s">
        <v>498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499</v>
      </c>
      <c r="AQ31" s="290" t="s">
        <v>500</v>
      </c>
      <c r="AR31" s="291" t="s">
        <v>501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521</v>
      </c>
      <c r="AL32" s="1195"/>
      <c r="AM32" s="1195"/>
      <c r="AN32" s="1196"/>
      <c r="AO32" s="322">
        <v>3980443</v>
      </c>
      <c r="AP32" s="322">
        <v>35078</v>
      </c>
      <c r="AQ32" s="323">
        <v>32962</v>
      </c>
      <c r="AR32" s="324">
        <v>6.4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522</v>
      </c>
      <c r="AL33" s="1195"/>
      <c r="AM33" s="1195"/>
      <c r="AN33" s="1196"/>
      <c r="AO33" s="322" t="s">
        <v>507</v>
      </c>
      <c r="AP33" s="322" t="s">
        <v>507</v>
      </c>
      <c r="AQ33" s="323" t="s">
        <v>507</v>
      </c>
      <c r="AR33" s="324" t="s">
        <v>507</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523</v>
      </c>
      <c r="AL34" s="1195"/>
      <c r="AM34" s="1195"/>
      <c r="AN34" s="1196"/>
      <c r="AO34" s="322" t="s">
        <v>507</v>
      </c>
      <c r="AP34" s="322" t="s">
        <v>507</v>
      </c>
      <c r="AQ34" s="323">
        <v>46</v>
      </c>
      <c r="AR34" s="324" t="s">
        <v>507</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524</v>
      </c>
      <c r="AL35" s="1195"/>
      <c r="AM35" s="1195"/>
      <c r="AN35" s="1196"/>
      <c r="AO35" s="322">
        <v>1760179</v>
      </c>
      <c r="AP35" s="322">
        <v>15512</v>
      </c>
      <c r="AQ35" s="323">
        <v>6858</v>
      </c>
      <c r="AR35" s="324">
        <v>126.2</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525</v>
      </c>
      <c r="AL36" s="1195"/>
      <c r="AM36" s="1195"/>
      <c r="AN36" s="1196"/>
      <c r="AO36" s="322">
        <v>1948</v>
      </c>
      <c r="AP36" s="322">
        <v>17</v>
      </c>
      <c r="AQ36" s="323">
        <v>1328</v>
      </c>
      <c r="AR36" s="324">
        <v>-98.7</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526</v>
      </c>
      <c r="AL37" s="1195"/>
      <c r="AM37" s="1195"/>
      <c r="AN37" s="1196"/>
      <c r="AO37" s="322">
        <v>859095</v>
      </c>
      <c r="AP37" s="322">
        <v>7571</v>
      </c>
      <c r="AQ37" s="323">
        <v>918</v>
      </c>
      <c r="AR37" s="324">
        <v>724.7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527</v>
      </c>
      <c r="AL38" s="1198"/>
      <c r="AM38" s="1198"/>
      <c r="AN38" s="1199"/>
      <c r="AO38" s="325" t="s">
        <v>507</v>
      </c>
      <c r="AP38" s="325" t="s">
        <v>507</v>
      </c>
      <c r="AQ38" s="326">
        <v>1</v>
      </c>
      <c r="AR38" s="314" t="s">
        <v>507</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528</v>
      </c>
      <c r="AL39" s="1198"/>
      <c r="AM39" s="1198"/>
      <c r="AN39" s="1199"/>
      <c r="AO39" s="322">
        <v>-1102046</v>
      </c>
      <c r="AP39" s="322">
        <v>-9712</v>
      </c>
      <c r="AQ39" s="323">
        <v>-7068</v>
      </c>
      <c r="AR39" s="324">
        <v>37.4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529</v>
      </c>
      <c r="AL40" s="1195"/>
      <c r="AM40" s="1195"/>
      <c r="AN40" s="1196"/>
      <c r="AO40" s="322">
        <v>-4154062</v>
      </c>
      <c r="AP40" s="322">
        <v>-36608</v>
      </c>
      <c r="AQ40" s="323">
        <v>-26735</v>
      </c>
      <c r="AR40" s="324">
        <v>36.9</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294</v>
      </c>
      <c r="AL41" s="1201"/>
      <c r="AM41" s="1201"/>
      <c r="AN41" s="1202"/>
      <c r="AO41" s="322">
        <v>1345557</v>
      </c>
      <c r="AP41" s="322">
        <v>11858</v>
      </c>
      <c r="AQ41" s="323">
        <v>8310</v>
      </c>
      <c r="AR41" s="324">
        <v>42.7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497</v>
      </c>
      <c r="AN49" s="1189" t="s">
        <v>533</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534</v>
      </c>
      <c r="AO50" s="339" t="s">
        <v>535</v>
      </c>
      <c r="AP50" s="340" t="s">
        <v>536</v>
      </c>
      <c r="AQ50" s="341" t="s">
        <v>537</v>
      </c>
      <c r="AR50" s="342" t="s">
        <v>538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539</v>
      </c>
      <c r="AL51" s="335"/>
      <c r="AM51" s="343">
        <v>3613551</v>
      </c>
      <c r="AN51" s="344">
        <v>31458</v>
      </c>
      <c r="AO51" s="345">
        <v>-13.9</v>
      </c>
      <c r="AP51" s="346">
        <v>50840</v>
      </c>
      <c r="AQ51" s="347">
        <v>16.899999999999999</v>
      </c>
      <c r="AR51" s="348">
        <v>-30.8</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540</v>
      </c>
      <c r="AM52" s="351">
        <v>2753083</v>
      </c>
      <c r="AN52" s="352">
        <v>23967</v>
      </c>
      <c r="AO52" s="353">
        <v>-26.9</v>
      </c>
      <c r="AP52" s="354">
        <v>25367</v>
      </c>
      <c r="AQ52" s="355">
        <v>9.1</v>
      </c>
      <c r="AR52" s="356">
        <v>-36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541</v>
      </c>
      <c r="AL53" s="335"/>
      <c r="AM53" s="343">
        <v>7117728</v>
      </c>
      <c r="AN53" s="344">
        <v>62094</v>
      </c>
      <c r="AO53" s="345">
        <v>97.4</v>
      </c>
      <c r="AP53" s="346">
        <v>53605</v>
      </c>
      <c r="AQ53" s="347">
        <v>5.4</v>
      </c>
      <c r="AR53" s="348">
        <v>92</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540</v>
      </c>
      <c r="AM54" s="351">
        <v>5321010</v>
      </c>
      <c r="AN54" s="352">
        <v>46420</v>
      </c>
      <c r="AO54" s="353">
        <v>93.7</v>
      </c>
      <c r="AP54" s="354">
        <v>28343</v>
      </c>
      <c r="AQ54" s="355">
        <v>11.7</v>
      </c>
      <c r="AR54" s="356">
        <v>82</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542</v>
      </c>
      <c r="AL55" s="335"/>
      <c r="AM55" s="343">
        <v>3748684</v>
      </c>
      <c r="AN55" s="344">
        <v>32884</v>
      </c>
      <c r="AO55" s="345">
        <v>-47</v>
      </c>
      <c r="AP55" s="346">
        <v>44267</v>
      </c>
      <c r="AQ55" s="347">
        <v>-17.399999999999999</v>
      </c>
      <c r="AR55" s="348">
        <v>-29.6</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540</v>
      </c>
      <c r="AM56" s="351">
        <v>2335686</v>
      </c>
      <c r="AN56" s="352">
        <v>20489</v>
      </c>
      <c r="AO56" s="353">
        <v>-55.9</v>
      </c>
      <c r="AP56" s="354">
        <v>26161</v>
      </c>
      <c r="AQ56" s="355">
        <v>-7.7</v>
      </c>
      <c r="AR56" s="356">
        <v>-48.2</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543</v>
      </c>
      <c r="AL57" s="335"/>
      <c r="AM57" s="343">
        <v>5028859</v>
      </c>
      <c r="AN57" s="344">
        <v>44193</v>
      </c>
      <c r="AO57" s="345">
        <v>34.4</v>
      </c>
      <c r="AP57" s="346">
        <v>40879</v>
      </c>
      <c r="AQ57" s="347">
        <v>-7.7</v>
      </c>
      <c r="AR57" s="348">
        <v>42.1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540</v>
      </c>
      <c r="AM58" s="351">
        <v>2966149</v>
      </c>
      <c r="AN58" s="352">
        <v>26066</v>
      </c>
      <c r="AO58" s="353">
        <v>27.2</v>
      </c>
      <c r="AP58" s="354">
        <v>24087</v>
      </c>
      <c r="AQ58" s="355">
        <v>-7.9</v>
      </c>
      <c r="AR58" s="356">
        <v>35.1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544</v>
      </c>
      <c r="AL59" s="335"/>
      <c r="AM59" s="343">
        <v>2860934</v>
      </c>
      <c r="AN59" s="344">
        <v>25212</v>
      </c>
      <c r="AO59" s="345">
        <v>-43</v>
      </c>
      <c r="AP59" s="346">
        <v>42651</v>
      </c>
      <c r="AQ59" s="347">
        <v>4.3</v>
      </c>
      <c r="AR59" s="348">
        <v>-47.3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540</v>
      </c>
      <c r="AM60" s="351">
        <v>1942090</v>
      </c>
      <c r="AN60" s="352">
        <v>17115</v>
      </c>
      <c r="AO60" s="353">
        <v>-34.299999999999997</v>
      </c>
      <c r="AP60" s="354">
        <v>22675</v>
      </c>
      <c r="AQ60" s="355">
        <v>-5.9</v>
      </c>
      <c r="AR60" s="356">
        <v>-28.4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545</v>
      </c>
      <c r="AL61" s="357"/>
      <c r="AM61" s="358">
        <v>4473951</v>
      </c>
      <c r="AN61" s="359">
        <v>39168</v>
      </c>
      <c r="AO61" s="360">
        <v>5.6</v>
      </c>
      <c r="AP61" s="361">
        <v>46448</v>
      </c>
      <c r="AQ61" s="362">
        <v>0.3</v>
      </c>
      <c r="AR61" s="348">
        <v>5.3</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540</v>
      </c>
      <c r="AM62" s="351">
        <v>3063604</v>
      </c>
      <c r="AN62" s="352">
        <v>26811</v>
      </c>
      <c r="AO62" s="353">
        <v>0.8</v>
      </c>
      <c r="AP62" s="354">
        <v>25327</v>
      </c>
      <c r="AQ62" s="355">
        <v>-0.1</v>
      </c>
      <c r="AR62" s="356">
        <v>0.9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J1MvnI5jPpSNlaAEYwbECJA/007JtmQhIBQtngeORa4FYVzrxILwfLb5GRyxgtKedHvckFjYRDrez2XiDOk1Vg==" saltValue="H+Bi+ZJJf6XwQO+vMW67m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X98" zoomScaleNormal="100" zoomScaleSheetLayoutView="55" workbookViewId="0">
      <selection activeCell="BL59" sqref="BL59"/>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31Ib5W2iZd0ORuwTbMa1jWqcuNjRypJy8rkbyC49dM5eWI5uY1GWUFYLtDcCzcIdHGWHsEief6eoPHWbNtZC0w==" saltValue="nStfBatK4GDx22IbviyI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92" zoomScaleNormal="100" zoomScaleSheetLayoutView="55" workbookViewId="0">
      <selection activeCell="CX64" sqref="CX64"/>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9SuxAy3F49G8f8Z1F17MNdIMMuXAzygl3ZZpGBfyQYGFjezIeQWZP+ZbTrnNsYGQco50wrJYiHS/uIJh5zQbFg==" saltValue="wynOO0JNODhYTrOJs58XJ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3" zoomScaleSheetLayoutView="100" workbookViewId="0">
      <selection activeCell="H47" sqref="H47"/>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549</v>
      </c>
      <c r="G46" s="8" t="s">
        <v>550</v>
      </c>
      <c r="H46" s="8" t="s">
        <v>551</v>
      </c>
      <c r="I46" s="8" t="s">
        <v>552</v>
      </c>
      <c r="J46" s="9" t="s">
        <v>553</v>
      </c>
    </row>
    <row r="47" spans="2:10" ht="57.75" customHeight="1">
      <c r="B47" s="10"/>
      <c r="C47" s="1212" t="s">
        <v>3</v>
      </c>
      <c r="D47" s="1212"/>
      <c r="E47" s="1213"/>
      <c r="F47" s="11">
        <v>13.84</v>
      </c>
      <c r="G47" s="12">
        <v>14.03</v>
      </c>
      <c r="H47" s="12">
        <v>13.9</v>
      </c>
      <c r="I47" s="12">
        <v>13.84</v>
      </c>
      <c r="J47" s="13">
        <v>12.27</v>
      </c>
    </row>
    <row r="48" spans="2:10" ht="57.75" customHeight="1">
      <c r="B48" s="14"/>
      <c r="C48" s="1214" t="s">
        <v>4</v>
      </c>
      <c r="D48" s="1214"/>
      <c r="E48" s="1215"/>
      <c r="F48" s="15">
        <v>2.2400000000000002</v>
      </c>
      <c r="G48" s="16">
        <v>2</v>
      </c>
      <c r="H48" s="16">
        <v>2.34</v>
      </c>
      <c r="I48" s="16">
        <v>1.62</v>
      </c>
      <c r="J48" s="17">
        <v>1.79</v>
      </c>
    </row>
    <row r="49" spans="2:10" ht="57.75" customHeight="1" thickBot="1">
      <c r="B49" s="18"/>
      <c r="C49" s="1216" t="s">
        <v>5</v>
      </c>
      <c r="D49" s="1216"/>
      <c r="E49" s="1217"/>
      <c r="F49" s="19">
        <v>0.55000000000000004</v>
      </c>
      <c r="G49" s="20" t="s">
        <v>554</v>
      </c>
      <c r="H49" s="20">
        <v>0.36</v>
      </c>
      <c r="I49" s="20" t="s">
        <v>555</v>
      </c>
      <c r="J49" s="21" t="s">
        <v>556</v>
      </c>
    </row>
    <row r="50" spans="2:10" ht="13.5" customHeight="1"/>
    <row r="51" spans="2:10" ht="13.5" hidden="1" customHeight="1"/>
    <row r="52" spans="2:10" ht="13.5" hidden="1" customHeight="1"/>
    <row r="53" spans="2:10" ht="13.5" hidden="1" customHeight="1"/>
  </sheetData>
  <sheetProtection algorithmName="SHA-512" hashValue="Wj7bm4QlF9UoVOOOe7WLdqM7wNEam5VxiAkyPPvXoUxtRdvMNXiq7N3UP10SPAQ5griTM9cow+VwJveOi4iL1A==" saltValue="5Dh4oJO9fDLWOxhYw2Ul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2019-10-28T04:20:12Z</cp:lastPrinted>
  <dcterms:created xsi:type="dcterms:W3CDTF">2019-02-14T03:49:38Z</dcterms:created>
  <dcterms:modified xsi:type="dcterms:W3CDTF">2019-10-28T04:22:05Z</dcterms:modified>
  <cp:category/>
</cp:coreProperties>
</file>