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workbook>
</file>

<file path=xl/calcChain.xml><?xml version="1.0" encoding="utf-8"?>
<calcChain xmlns="http://schemas.openxmlformats.org/spreadsheetml/2006/main">
  <c r="AA68" i="12" l="1"/>
  <c r="BG37" i="10" l="1"/>
  <c r="BG36" i="10"/>
  <c r="BG35" i="10"/>
  <c r="BG34" i="10"/>
  <c r="AO40" i="10"/>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W35" i="10"/>
  <c r="BW36" i="10" s="1"/>
  <c r="BE35" i="10"/>
  <c r="AM35" i="10"/>
  <c r="U35" i="10"/>
  <c r="C35" i="10"/>
  <c r="BW34" i="10"/>
  <c r="BE34" i="10"/>
  <c r="AM34" i="10"/>
  <c r="U34" i="10"/>
  <c r="C34" i="10"/>
  <c r="BW37" i="10" l="1"/>
  <c r="CO34" i="10"/>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<sst xmlns="http://schemas.openxmlformats.org/spreadsheetml/2006/main" count="1193" uniqueCount="660">
  <si>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</si>
  <si>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</si>
  <si>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</si>
  <si>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</si>
  <si>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</si>
  <si>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</si>
  <si>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</si>
  <si>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</si>
  <si>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</si>
  <si>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</si>
  <si>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</si>
  <si>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</si>
  <si>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</si>
  <si>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</si>
  <si>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</si>
  <si>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</si>
  <si>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</si>
  <si>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</si>
  <si>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</si>
  <si>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</si>
  <si>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</si>
  <si>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</si>
  <si>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</si>
  <si>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</si>
  <si>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</si>
  <si>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</si>
  <si>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</si>
  <si>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</si>
  <si>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</si>
  <si>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</si>
  <si>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</si>
  <si>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</si>
  <si>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</si>
  <si>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</si>
  <si>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</si>
  <si>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</si>
  <si>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</si>
  <si>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</si>
  <si>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</si>
  <si>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</si>
  <si>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</si>
  <si>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</si>
  <si>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</si>
  <si>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</si>
  <si>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</si>
  <si>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</si>
  <si>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</si>
  <si>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</si>
  <si>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</si>
  <si>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</si>
  <si>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</si>
  <si>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</si>
  <si>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</si>
  <si>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</si>
  <si>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</si>
  <si>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</si>
  <si>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</si>
  <si>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</si>
  <si>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</si>
  <si>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</si>
  <si>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</si>
  <si>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</si>
  <si>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</si>
  <si>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</si>
  <si>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</si>
  <si>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</si>
  <si>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</si>
  <si>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</si>
  <si>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</si>
  <si>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</si>
  <si>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</si>
  <si>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</si>
  <si>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</si>
  <si>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</si>
  <si>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</si>
  <si>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</si>
  <si>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</si>
  <si>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</si>
  <si>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</si>
  <si>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</si>
  <si>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</si>
  <si>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</si>
  <si>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</si>
  <si>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</si>
  <si>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</si>
  <si>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</si>
  <si>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</si>
  <si>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</si>
  <si>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</si>
  <si>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</si>
  <si>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</si>
  <si>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</si>
  <si>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</si>
  <si>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</si>
  <si>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</si>
  <si>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</si>
  <si>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</si>
  <si>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</si>
  <si>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</si>
  <si>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</si>
  <si>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</si>
  <si>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</si>
  <si>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</si>
  <si>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</si>
  <si>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</si>
  <si>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</si>
  <si>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</si>
  <si>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</si>
  <si>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</si>
  <si>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</si>
  <si>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</si>
  <si>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</si>
  <si>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</si>
  <si>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</si>
  <si>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</si>
  <si>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</si>
  <si>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</si>
  <si>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</si>
  <si>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</si>
  <si>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</si>
  <si>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</si>
  <si>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</si>
  <si>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</si>
  <si>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</si>
  <si>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</si>
  <si>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</si>
  <si>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</si>
  <si>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</si>
  <si>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</si>
  <si>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</si>
  <si>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</si>
  <si>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</si>
  <si>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</si>
  <si>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</si>
  <si>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</si>
  <si>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</si>
  <si>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</si>
  <si>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</si>
  <si>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</si>
  <si>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</si>
  <si>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</si>
  <si>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</si>
  <si>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</si>
  <si>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</si>
  <si>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</si>
  <si>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</si>
  <si>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</si>
  <si>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自動車事業会計</t>
    <phoneticPr fontId="5"/>
  </si>
  <si>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</si>
  <si>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</si>
  <si>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</si>
  <si>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</si>
  <si>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</si>
  <si>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</si>
  <si>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</si>
  <si>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</si>
  <si>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</si>
  <si>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</si>
  <si>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</si>
  <si>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</si>
  <si>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</si>
  <si>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</si>
  <si>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</si>
  <si>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</si>
  <si>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</si>
  <si>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</si>
  <si>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</si>
  <si>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</si>
  <si>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</si>
  <si>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</si>
  <si>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</si>
  <si>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</si>
  <si>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</si>
  <si>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</si>
  <si>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</si>
  <si>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</si>
  <si>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</si>
  <si>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</si>
  <si>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</si>
  <si>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</si>
  <si>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</si>
  <si>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</si>
  <si>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</si>
  <si>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</si>
  <si>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</si>
  <si>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</si>
  <si>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</si>
  <si>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</si>
  <si>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</si>
  <si>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</si>
  <si>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</si>
  <si>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</si>
  <si>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</si>
  <si>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</si>
  <si>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</si>
  <si>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</si>
  <si>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</si>
  <si>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</si>
  <si>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</si>
  <si>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</si>
  <si>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</si>
  <si>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</si>
  <si>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</si>
  <si>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</si>
  <si>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</si>
  <si>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</si>
  <si>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</si>
  <si>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</si>
  <si>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兵庫県神戸市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</si>
  <si>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</si>
  <si>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</si>
  <si>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</si>
  <si>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</si>
  <si>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</si>
  <si>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</si>
  <si>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</si>
  <si>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</si>
  <si>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</si>
  <si>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</si>
  <si>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</si>
  <si>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</si>
  <si>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</si>
  <si>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</si>
  <si>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</si>
  <si>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</si>
  <si>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</si>
  <si>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</si>
  <si>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</si>
  <si>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</si>
  <si>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</si>
  <si>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</si>
  <si>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</si>
  <si>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</si>
  <si>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</si>
  <si>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</si>
  <si>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</si>
  <si>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</si>
  <si>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</si>
  <si>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</si>
  <si>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</si>
  <si>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</si>
  <si>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</si>
  <si>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</si>
  <si>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</si>
  <si>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</si>
  <si>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</si>
  <si>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</si>
  <si>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</si>
  <si>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</si>
  <si>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</si>
  <si>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</si>
  <si>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</si>
  <si>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</si>
  <si>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</si>
  <si>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</si>
  <si>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</si>
  <si>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</si>
  <si>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</si>
  <si>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</si>
  <si>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</si>
  <si>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</si>
  <si>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</si>
  <si>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</si>
  <si>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</si>
  <si>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</si>
  <si>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</si>
  <si>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</si>
  <si>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</si>
  <si>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</si>
  <si>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</si>
  <si>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</si>
  <si>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</si>
  <si>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</si>
  <si>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</si>
  <si>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</si>
  <si>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</si>
  <si>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</si>
  <si>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</si>
  <si>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</si>
  <si>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</si>
  <si>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</si>
  <si>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</si>
  <si>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</si>
  <si>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</si>
  <si>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</si>
  <si>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</si>
  <si>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</si>
  <si>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</si>
  <si>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</si>
  <si>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</si>
  <si>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</si>
  <si>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</si>
  <si>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</si>
  <si>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</si>
  <si>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</si>
  <si>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</si>
  <si>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</si>
  <si>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</si>
  <si>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</si>
  <si>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</si>
  <si>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</si>
  <si>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</si>
  <si>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</si>
  <si>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</si>
  <si>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</si>
  <si>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</si>
  <si>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</si>
  <si>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</si>
  <si>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</si>
  <si>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</si>
  <si>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</si>
  <si>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</si>
  <si>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</si>
  <si>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</si>
  <si>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</si>
  <si>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</si>
  <si>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</si>
  <si>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</si>
  <si>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</si>
  <si>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</si>
  <si>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</si>
  <si>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</si>
  <si>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</si>
  <si>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</si>
  <si>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交通</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</si>
  <si>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</si>
  <si>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</si>
  <si>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</si>
  <si>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</si>
  <si>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</si>
  <si>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</si>
  <si>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</si>
  <si>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宅地造成</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</si>
  <si>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</si>
  <si>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</si>
  <si>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</si>
  <si>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</si>
  <si>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</si>
  <si>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</si>
  <si>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</si>
  <si>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</si>
  <si>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</si>
  <si>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</si>
  <si>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</si>
  <si>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</si>
  <si>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</si>
  <si>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</si>
  <si>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</si>
  <si>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</si>
  <si>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</si>
  <si>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</si>
  <si>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</si>
  <si>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</si>
  <si>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</si>
  <si>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</si>
  <si>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</si>
  <si>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</si>
  <si>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</si>
  <si>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兵庫県神戸市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</si>
  <si>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</si>
  <si>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</si>
  <si>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</si>
  <si>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</si>
  <si>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</si>
  <si>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</si>
  <si>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</si>
  <si>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</si>
  <si>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</si>
  <si>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</si>
  <si>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</si>
  <si>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</si>
  <si>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</si>
  <si>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</si>
  <si>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</si>
  <si>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</si>
  <si>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</si>
  <si>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</si>
  <si>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</si>
  <si>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</si>
  <si>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t>
    <phoneticPr fontId="5"/>
  </si>
  <si>
    <t>-</t>
    <phoneticPr fontId="5"/>
  </si>
  <si>
    <t>市営住宅事業費</t>
    <phoneticPr fontId="5"/>
  </si>
  <si>
    <t>-</t>
    <phoneticPr fontId="5"/>
  </si>
  <si>
    <t>空港整備事業費</t>
    <phoneticPr fontId="5"/>
  </si>
  <si>
    <t>公債費</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</si>
  <si>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</si>
  <si>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</si>
  <si>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</si>
  <si>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</si>
  <si>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</si>
  <si>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</si>
  <si>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</si>
  <si>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</si>
  <si>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</si>
  <si>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</si>
  <si>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</si>
  <si>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</si>
  <si>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</si>
  <si>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</si>
  <si>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</si>
  <si>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</si>
  <si>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介護保険事業費</t>
    <phoneticPr fontId="5"/>
  </si>
  <si>
    <t>農業共済事業費</t>
    <phoneticPr fontId="5"/>
  </si>
  <si>
    <t>駐車場事業費</t>
    <phoneticPr fontId="5"/>
  </si>
  <si>
    <t>後期高齢者医療事業費</t>
    <phoneticPr fontId="5"/>
  </si>
  <si>
    <t>下水道事業会計</t>
    <phoneticPr fontId="5"/>
  </si>
  <si>
    <t>法適用企業</t>
    <phoneticPr fontId="5"/>
  </si>
  <si>
    <t>港湾事業会計</t>
    <phoneticPr fontId="5"/>
  </si>
  <si>
    <t>自動車事業会計</t>
    <phoneticPr fontId="5"/>
  </si>
  <si>
    <t>高速鉄道事業会計</t>
    <phoneticPr fontId="5"/>
  </si>
  <si>
    <t>法適用企業</t>
    <phoneticPr fontId="5"/>
  </si>
  <si>
    <t>水道事業会計</t>
    <phoneticPr fontId="5"/>
  </si>
  <si>
    <t>工業用水道事業会計</t>
    <phoneticPr fontId="5"/>
  </si>
  <si>
    <t>新都市整備事業会計</t>
    <phoneticPr fontId="5"/>
  </si>
  <si>
    <t>法適用企業</t>
    <phoneticPr fontId="5"/>
  </si>
  <si>
    <t>市場事業費</t>
    <phoneticPr fontId="5"/>
  </si>
  <si>
    <t>-</t>
    <phoneticPr fontId="5"/>
  </si>
  <si>
    <t>法非適用企業</t>
    <phoneticPr fontId="5"/>
  </si>
  <si>
    <t>食肉センター事業費</t>
    <phoneticPr fontId="5"/>
  </si>
  <si>
    <t>法非適用企業</t>
    <phoneticPr fontId="5"/>
  </si>
  <si>
    <t>農業集落排水事業費</t>
    <phoneticPr fontId="5"/>
  </si>
  <si>
    <t>市街地再開発事業費</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</si>
  <si>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</si>
  <si>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</si>
  <si>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</si>
  <si>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</si>
  <si>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</si>
  <si>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</si>
  <si>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</si>
  <si>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</si>
  <si>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</si>
  <si>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</si>
  <si>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</si>
  <si>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</si>
  <si>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</si>
  <si>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</si>
  <si>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</si>
  <si>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</si>
  <si>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</si>
  <si>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</si>
  <si>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</si>
  <si>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</si>
  <si>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</si>
  <si>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</si>
  <si>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</si>
  <si>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</si>
  <si>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</si>
  <si>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</si>
  <si>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</si>
  <si>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</si>
  <si>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</si>
  <si>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</si>
  <si>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</si>
  <si>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</si>
  <si>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</si>
  <si>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</si>
  <si>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</si>
  <si>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</si>
  <si>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</si>
  <si>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</si>
  <si>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</si>
  <si>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</si>
  <si>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</si>
  <si>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</si>
  <si>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</si>
  <si>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</si>
  <si>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</si>
  <si>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</si>
  <si>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</si>
  <si>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</si>
  <si>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</si>
  <si>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</si>
  <si>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</si>
  <si>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</si>
  <si>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</si>
  <si>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</si>
  <si>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</si>
  <si>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</si>
  <si>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</si>
  <si>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</si>
  <si>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</si>
  <si>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</si>
  <si>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</si>
  <si>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</si>
  <si>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</si>
  <si>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</si>
  <si>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</si>
  <si>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</si>
  <si>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高速鉄道事業会計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</si>
  <si>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</si>
  <si>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</si>
  <si>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港湾事業会計</t>
    <phoneticPr fontId="5"/>
  </si>
  <si>
    <t>(Ｆ)</t>
    <phoneticPr fontId="5"/>
  </si>
  <si>
    <t>市街地再開発事業費</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</si>
  <si>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</si>
  <si>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</si>
  <si>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</si>
  <si>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</si>
  <si>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</si>
  <si>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</si>
  <si>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</si>
  <si>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</si>
  <si>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</si>
  <si>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</si>
  <si>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</si>
  <si>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</si>
  <si>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</si>
  <si>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</si>
  <si>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</si>
  <si>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</si>
  <si>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</si>
  <si>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</si>
  <si>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</si>
  <si>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</si>
  <si>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</si>
  <si>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</si>
  <si>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</si>
  <si>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</si>
  <si>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</si>
  <si>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</si>
  <si>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</si>
  <si>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</si>
  <si>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</si>
  <si>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</si>
  <si>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</si>
  <si>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</si>
  <si>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</si>
  <si>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</si>
  <si>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</si>
  <si>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</si>
  <si>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</si>
  <si>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</si>
  <si>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</si>
  <si>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</si>
  <si>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</si>
  <si>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</si>
  <si>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</si>
  <si>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</si>
  <si>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</si>
  <si>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</si>
  <si>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</si>
  <si>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</si>
  <si>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</si>
  <si>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</si>
  <si>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</si>
  <si>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</si>
  <si>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</si>
  <si>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</si>
  <si>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</si>
  <si>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</si>
  <si>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</si>
  <si>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</si>
  <si>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</si>
  <si>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</si>
  <si>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</si>
  <si>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</si>
  <si>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</si>
  <si>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</si>
  <si>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</si>
  <si>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</si>
  <si>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</si>
  <si>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</si>
  <si>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</si>
  <si>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</si>
  <si>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</si>
  <si>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</si>
  <si>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</si>
  <si>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</si>
  <si>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</si>
  <si>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</si>
  <si>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</si>
  <si>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</si>
  <si>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</si>
  <si>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</si>
  <si>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</si>
  <si>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</si>
  <si>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</si>
  <si>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</si>
  <si>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</si>
  <si>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</si>
  <si>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</si>
  <si>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0.08</t>
  </si>
  <si>
    <t>自動車事業会計</t>
  </si>
  <si>
    <t>▲ 0.20</t>
  </si>
  <si>
    <t>▲ 0.31</t>
  </si>
  <si>
    <t>▲ 0.41</t>
  </si>
  <si>
    <t>▲ 0.39</t>
  </si>
  <si>
    <t>新都市整備事業会計</t>
  </si>
  <si>
    <t>下水道事業会計</t>
  </si>
  <si>
    <t>水道事業会計</t>
  </si>
  <si>
    <t>港湾事業会計</t>
  </si>
  <si>
    <t>介護保険事業費</t>
  </si>
  <si>
    <t>国民健康保険事業費</t>
  </si>
  <si>
    <t>高速鉄道事業会計</t>
  </si>
  <si>
    <t>その他会計（赤字）</t>
  </si>
  <si>
    <t>その他会計（黒字）</t>
  </si>
  <si>
    <t>(公財)神戸国際協力交流センター</t>
  </si>
  <si>
    <t>-</t>
    <phoneticPr fontId="11"/>
  </si>
  <si>
    <t>○</t>
    <phoneticPr fontId="5"/>
  </si>
  <si>
    <t>(公財)先端医療振興財団</t>
  </si>
  <si>
    <t>(公財)計算科学振興財団</t>
  </si>
  <si>
    <t>神戸都市振興サービス(株)</t>
  </si>
  <si>
    <t>(公財)阪神・淡路大震災復興基金</t>
    <rPh sb="1" eb="2">
      <t>コウ</t>
    </rPh>
    <rPh sb="2" eb="3">
      <t>ザイ</t>
    </rPh>
    <rPh sb="4" eb="6">
      <t>ハンシン</t>
    </rPh>
    <rPh sb="7" eb="9">
      <t>アワジ</t>
    </rPh>
    <rPh sb="9" eb="12">
      <t>ダイシンサイ</t>
    </rPh>
    <rPh sb="12" eb="14">
      <t>フッコウ</t>
    </rPh>
    <rPh sb="14" eb="16">
      <t>キキン</t>
    </rPh>
    <phoneticPr fontId="2"/>
  </si>
  <si>
    <t>公立大学法人神戸市外国語大学</t>
  </si>
  <si>
    <t>(公財)神戸いきいき勤労財団</t>
  </si>
  <si>
    <t>(公財)神戸市民文化振興財団</t>
  </si>
  <si>
    <t>(公財)こうべ市民福祉振興協会</t>
    <phoneticPr fontId="2"/>
  </si>
  <si>
    <t>(独)神戸市民病院機構</t>
  </si>
  <si>
    <t>(一財)神戸在宅医療・介護推進財団</t>
    <rPh sb="4" eb="6">
      <t>コウベ</t>
    </rPh>
    <rPh sb="6" eb="8">
      <t>ザイタク</t>
    </rPh>
    <rPh sb="8" eb="10">
      <t>イリョウ</t>
    </rPh>
    <rPh sb="11" eb="13">
      <t>カイゴ</t>
    </rPh>
    <rPh sb="13" eb="15">
      <t>スイシン</t>
    </rPh>
    <rPh sb="15" eb="17">
      <t>ザイダン</t>
    </rPh>
    <phoneticPr fontId="2"/>
  </si>
  <si>
    <t>(公財)神戸市産業振興財団</t>
    <phoneticPr fontId="2"/>
  </si>
  <si>
    <t>(一財)神戸国際観光コンベンション協会</t>
  </si>
  <si>
    <t>(一財)神戸みのりの公社</t>
  </si>
  <si>
    <t>(株)神戸商工貿易センター</t>
  </si>
  <si>
    <t>(株)有馬温泉企業</t>
  </si>
  <si>
    <t>くつのまちながた神戸(株)</t>
  </si>
  <si>
    <t>H29.6末解散</t>
    <rPh sb="5" eb="6">
      <t>マツ</t>
    </rPh>
    <phoneticPr fontId="3"/>
  </si>
  <si>
    <t>神戸市道路公社</t>
  </si>
  <si>
    <t>(公財)神戸市公園緑化協会</t>
  </si>
  <si>
    <t>(一財)神戸すまいまちづくり公社</t>
  </si>
  <si>
    <t>神戸新交通(株)</t>
  </si>
  <si>
    <t>神戸ハーバーランド(株)</t>
  </si>
  <si>
    <t>(株)神戸サンセンタープラザ</t>
  </si>
  <si>
    <t>神戸高速鉄道(株)</t>
  </si>
  <si>
    <t>神戸港埠頭(株)</t>
  </si>
  <si>
    <t>H29.12.22解散</t>
    <rPh sb="9" eb="11">
      <t>カイサン</t>
    </rPh>
    <phoneticPr fontId="2"/>
  </si>
  <si>
    <t>(株)OMこうべ</t>
  </si>
  <si>
    <t>神戸航空貨物ターミナル(株)</t>
  </si>
  <si>
    <t>(株)神戸フェリーセンター</t>
  </si>
  <si>
    <t>神戸空港ターミナル(株)</t>
    <phoneticPr fontId="2"/>
  </si>
  <si>
    <t>H30.3.31解散</t>
    <rPh sb="8" eb="10">
      <t>カイサン</t>
    </rPh>
    <phoneticPr fontId="2"/>
  </si>
  <si>
    <t>阪神国際港湾(株)</t>
    <rPh sb="0" eb="2">
      <t>ハンシン</t>
    </rPh>
    <rPh sb="2" eb="4">
      <t>コクサイ</t>
    </rPh>
    <rPh sb="4" eb="6">
      <t>コウワン</t>
    </rPh>
    <phoneticPr fontId="2"/>
  </si>
  <si>
    <t>(一財)神戸市水道サービス公社</t>
  </si>
  <si>
    <t>神戸交通振興(株)</t>
  </si>
  <si>
    <t>(公財)神戸市スポーツ教育協会</t>
  </si>
  <si>
    <t>(公財)神戸都市問題研究所</t>
    <rPh sb="6" eb="8">
      <t>トシ</t>
    </rPh>
    <rPh sb="8" eb="10">
      <t>モンダイ</t>
    </rPh>
    <rPh sb="10" eb="13">
      <t>ケンキュウジョ</t>
    </rPh>
    <phoneticPr fontId="2"/>
  </si>
  <si>
    <t>(社福)神戸市社会福祉協議会</t>
  </si>
  <si>
    <t>(一社)神戸港振興協会</t>
    <rPh sb="1" eb="2">
      <t>イチ</t>
    </rPh>
    <rPh sb="6" eb="7">
      <t>ミナト</t>
    </rPh>
    <rPh sb="7" eb="9">
      <t>シンコウ</t>
    </rPh>
    <rPh sb="9" eb="11">
      <t>キョウカイ</t>
    </rPh>
    <phoneticPr fontId="2"/>
  </si>
  <si>
    <t>阪神水道企業</t>
    <rPh sb="0" eb="2">
      <t>ハンシン</t>
    </rPh>
    <rPh sb="2" eb="4">
      <t>スイドウ</t>
    </rPh>
    <rPh sb="4" eb="6">
      <t>キギョウ</t>
    </rPh>
    <phoneticPr fontId="2"/>
  </si>
  <si>
    <t>兵庫県後期高齢者医療広域連合（一般）</t>
  </si>
  <si>
    <t>兵庫県後期高齢者医療広域連合（特別）</t>
  </si>
  <si>
    <t>関西広域連合</t>
    <rPh sb="0" eb="2">
      <t>カンサイ</t>
    </rPh>
    <rPh sb="2" eb="4">
      <t>コウイキ</t>
    </rPh>
    <rPh sb="4" eb="6">
      <t>レンゴウ</t>
    </rPh>
    <phoneticPr fontId="2"/>
  </si>
  <si>
    <t>まちづくり等基金</t>
    <rPh sb="5" eb="6">
      <t>ナド</t>
    </rPh>
    <rPh sb="6" eb="8">
      <t>キキン</t>
    </rPh>
    <phoneticPr fontId="2"/>
  </si>
  <si>
    <t>市民福祉振興等基金</t>
    <rPh sb="0" eb="2">
      <t>シミン</t>
    </rPh>
    <rPh sb="2" eb="4">
      <t>フクシ</t>
    </rPh>
    <rPh sb="4" eb="6">
      <t>シンコウ</t>
    </rPh>
    <rPh sb="6" eb="7">
      <t>ナド</t>
    </rPh>
    <rPh sb="7" eb="9">
      <t>キキン</t>
    </rPh>
    <phoneticPr fontId="2"/>
  </si>
  <si>
    <t>市営住宅敷金等積立基金</t>
    <rPh sb="0" eb="2">
      <t>シエイ</t>
    </rPh>
    <rPh sb="2" eb="4">
      <t>ジュウタク</t>
    </rPh>
    <rPh sb="4" eb="6">
      <t>シキキン</t>
    </rPh>
    <rPh sb="6" eb="7">
      <t>ナド</t>
    </rPh>
    <rPh sb="7" eb="9">
      <t>ツミタテ</t>
    </rPh>
    <rPh sb="9" eb="11">
      <t>キキン</t>
    </rPh>
    <phoneticPr fontId="2"/>
  </si>
  <si>
    <t>留学生支援等基金</t>
    <rPh sb="0" eb="3">
      <t>リュウガクセイ</t>
    </rPh>
    <rPh sb="3" eb="5">
      <t>シエン</t>
    </rPh>
    <rPh sb="5" eb="6">
      <t>ナド</t>
    </rPh>
    <rPh sb="6" eb="8">
      <t>キキン</t>
    </rPh>
    <phoneticPr fontId="2"/>
  </si>
  <si>
    <t>環境事業基金</t>
    <rPh sb="0" eb="2">
      <t>カンキョウ</t>
    </rPh>
    <rPh sb="2" eb="4">
      <t>ジギョウ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</si>
  <si>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</si>
  <si>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</si>
  <si>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</si>
  <si>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行財政改革の中で、実質的な市債残高の削減に取り組み、公債費負担の適正化に努めてきたことなどにより、将来負担比率は減少傾向にあり、類似団体と比べて低い水準にある一方、有形固定資産減価償却率は、既存ストックの有効活用や重点的・効率的な投資などによる公債費負担の適正化に努めてきたこともあり、類似団体より高く、上昇傾向に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</si>
  <si>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</si>
  <si>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</si>
  <si>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</si>
  <si>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</si>
  <si>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</si>
  <si>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</si>
  <si>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厳格な起債管理による市債残高の削減など、これまでの取組みにより、将来負担比率及び実質公債費比率は減少傾向にあり、類似団体平均も下回っている。
　今後も「神戸市行財政改革2020」に基づき、財政健全化を図っていく。</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</si>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</sst>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4"/>
      <color theme="1"/>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12" fillId="0" borderId="0"/>
    <xf numFmtId="0" fontId="1" fillId="0" borderId="0">
      <alignment vertical="center"/>
    </xf>
    <xf numFmtId="0" fontId="19" fillId="0" borderId="0"/>
    <xf numFmtId="0" fontId="12" fillId="0" borderId="0">
      <alignment vertical="center"/>
    </xf>
    <xf numFmtId="0" fontId="19" fillId="0" borderId="0"/>
    <xf numFmtId="0" fontId="12" fillId="0" borderId="0"/>
    <xf numFmtId="0" fontId="35" fillId="0" borderId="0">
      <alignment vertical="center"/>
    </xf>
  </cellStyleXfs>
  <cellXfs count="13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10" xfId="12" applyFont="1" applyBorder="1" applyAlignment="1" applyProtection="1">
      <alignment horizontal="center" vertical="center" shrinkToFit="1"/>
      <protection locked="0"/>
    </xf>
    <xf numFmtId="0" fontId="29" fillId="0" borderId="110" xfId="12" applyFont="1" applyFill="1" applyBorder="1" applyAlignment="1" applyProtection="1">
      <alignment horizontal="center" vertical="center" shrinkToFit="1"/>
      <protection locked="0"/>
    </xf>
    <xf numFmtId="0" fontId="29" fillId="0" borderId="121"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4" xfId="12" applyFont="1" applyBorder="1" applyAlignment="1" applyProtection="1">
      <alignment horizontal="center" vertical="center" shrinkToFit="1"/>
      <protection locked="0"/>
    </xf>
    <xf numFmtId="0" fontId="29" fillId="6" borderId="121"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0"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2"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3"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2"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2"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2"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2"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2"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9" fillId="0" borderId="108" xfId="15" applyFont="1" applyFill="1" applyBorder="1" applyAlignment="1" applyProtection="1">
      <alignment horizontal="center" vertical="center" shrinkToFit="1"/>
      <protection locked="0"/>
    </xf>
    <xf numFmtId="0" fontId="29" fillId="0" borderId="121" xfId="15" applyFont="1" applyFill="1" applyBorder="1" applyAlignment="1" applyProtection="1">
      <alignment horizontal="center" vertical="center" shrinkToFit="1"/>
      <protection locked="0"/>
    </xf>
    <xf numFmtId="0" fontId="34" fillId="0" borderId="121" xfId="15" applyFont="1" applyFill="1" applyBorder="1" applyAlignment="1" applyProtection="1">
      <alignment horizontal="center" vertical="center" shrinkToFit="1"/>
      <protection locked="0"/>
    </xf>
    <xf numFmtId="0" fontId="29" fillId="0" borderId="121" xfId="12" applyFont="1" applyFill="1" applyBorder="1" applyAlignment="1" applyProtection="1">
      <alignment horizontal="center" vertical="center" shrinkToFit="1"/>
      <protection locked="0"/>
    </xf>
    <xf numFmtId="0" fontId="29" fillId="9" borderId="121" xfId="15" applyFont="1" applyFill="1" applyBorder="1" applyAlignment="1" applyProtection="1">
      <alignment horizontal="center" vertical="center" shrinkToFit="1"/>
      <protection locked="0"/>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5"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37"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29"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181"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77"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2"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87" fontId="29" fillId="6" borderId="154"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87" fontId="29" fillId="6" borderId="172"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68" xfId="14" applyNumberFormat="1" applyFont="1" applyFill="1" applyBorder="1" applyAlignment="1" applyProtection="1">
      <alignment horizontal="right" vertical="center" shrinkToFit="1"/>
    </xf>
    <xf numFmtId="177" fontId="29" fillId="6" borderId="169" xfId="14"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5"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0"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7" xfId="14" applyNumberFormat="1" applyFont="1" applyFill="1" applyBorder="1" applyAlignment="1" applyProtection="1">
      <alignment horizontal="right" vertical="center" shrinkToFit="1"/>
    </xf>
    <xf numFmtId="187" fontId="29" fillId="6" borderId="128"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161"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49"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47" xfId="14" applyNumberFormat="1" applyFont="1" applyFill="1" applyBorder="1" applyAlignment="1" applyProtection="1">
      <alignment horizontal="right" vertical="center" shrinkToFit="1"/>
    </xf>
    <xf numFmtId="187" fontId="29" fillId="6" borderId="164"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48"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57"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2" xfId="14" applyNumberFormat="1" applyFont="1" applyFill="1" applyBorder="1" applyAlignment="1" applyProtection="1">
      <alignment horizontal="right" vertical="center" shrinkToFit="1"/>
    </xf>
    <xf numFmtId="177" fontId="29" fillId="6" borderId="153"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1" xfId="12" applyNumberFormat="1" applyFont="1" applyFill="1" applyBorder="1" applyAlignment="1" applyProtection="1">
      <alignment horizontal="left" vertical="center" shrinkToFit="1"/>
      <protection locked="0"/>
    </xf>
    <xf numFmtId="0" fontId="29" fillId="6" borderId="112" xfId="12" applyNumberFormat="1" applyFont="1" applyFill="1" applyBorder="1" applyAlignment="1" applyProtection="1">
      <alignment horizontal="left" vertical="center" shrinkToFit="1"/>
      <protection locked="0"/>
    </xf>
    <xf numFmtId="0" fontId="29" fillId="6" borderId="118"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4" xfId="12" applyNumberFormat="1" applyFont="1" applyFill="1" applyBorder="1" applyAlignment="1" applyProtection="1">
      <alignment horizontal="right" vertical="center" shrinkToFit="1"/>
      <protection locked="0"/>
    </xf>
    <xf numFmtId="177" fontId="29" fillId="8" borderId="145" xfId="12" applyNumberFormat="1" applyFont="1" applyFill="1" applyBorder="1" applyAlignment="1" applyProtection="1">
      <alignment horizontal="righ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1" xfId="12" applyFont="1" applyFill="1" applyBorder="1" applyAlignment="1" applyProtection="1">
      <alignment horizontal="lef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177" fontId="29" fillId="6" borderId="111" xfId="12" applyNumberFormat="1" applyFont="1" applyFill="1" applyBorder="1" applyAlignment="1" applyProtection="1">
      <alignment horizontal="righ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8" borderId="128" xfId="12" applyNumberFormat="1" applyFont="1" applyFill="1" applyBorder="1" applyAlignment="1" applyProtection="1">
      <alignment horizontal="right" vertical="center" shrinkToFit="1"/>
      <protection locked="0"/>
    </xf>
    <xf numFmtId="0" fontId="29" fillId="8" borderId="128" xfId="12" applyNumberFormat="1" applyFont="1" applyFill="1" applyBorder="1" applyAlignment="1" applyProtection="1">
      <alignment horizontal="left" vertical="center" shrinkToFit="1"/>
      <protection locked="0"/>
    </xf>
    <xf numFmtId="0" fontId="29" fillId="8" borderId="131" xfId="12" applyNumberFormat="1" applyFont="1" applyFill="1" applyBorder="1" applyAlignment="1" applyProtection="1">
      <alignment horizontal="left" vertical="center" shrinkToFit="1"/>
      <protection locked="0"/>
    </xf>
    <xf numFmtId="177" fontId="29" fillId="8" borderId="138"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6" borderId="141" xfId="12" applyFont="1" applyFill="1" applyBorder="1" applyAlignment="1" applyProtection="1">
      <alignment horizontal="left" vertical="center" shrinkToFit="1"/>
      <protection locked="0"/>
    </xf>
    <xf numFmtId="0" fontId="29" fillId="6" borderId="142" xfId="12" applyFont="1" applyFill="1" applyBorder="1" applyAlignment="1" applyProtection="1">
      <alignment horizontal="left" vertical="center" shrinkToFit="1"/>
      <protection locked="0"/>
    </xf>
    <xf numFmtId="0" fontId="29" fillId="6" borderId="143" xfId="12" applyFont="1" applyFill="1" applyBorder="1" applyAlignment="1" applyProtection="1">
      <alignment horizontal="left" vertical="center" shrinkToFit="1"/>
      <protection locked="0"/>
    </xf>
    <xf numFmtId="177" fontId="29" fillId="6" borderId="122" xfId="12" applyNumberFormat="1" applyFont="1" applyFill="1" applyBorder="1" applyAlignment="1" applyProtection="1">
      <alignment horizontal="right" vertical="center" shrinkToFit="1"/>
      <protection locked="0"/>
    </xf>
    <xf numFmtId="177" fontId="29" fillId="6" borderId="123" xfId="12" applyNumberFormat="1" applyFont="1" applyFill="1" applyBorder="1" applyAlignment="1" applyProtection="1">
      <alignment horizontal="right" vertical="center" shrinkToFit="1"/>
      <protection locked="0"/>
    </xf>
    <xf numFmtId="0" fontId="29" fillId="6" borderId="123" xfId="12" applyNumberFormat="1" applyFont="1" applyFill="1" applyBorder="1" applyAlignment="1" applyProtection="1">
      <alignment horizontal="left" vertical="center" shrinkToFit="1"/>
      <protection locked="0"/>
    </xf>
    <xf numFmtId="0" fontId="29" fillId="6" borderId="126" xfId="12" applyNumberFormat="1" applyFont="1" applyFill="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5" xfId="12" applyNumberFormat="1" applyFont="1" applyBorder="1" applyAlignment="1" applyProtection="1">
      <alignment horizontal="left" vertical="center" shrinkToFit="1"/>
      <protection locked="0"/>
    </xf>
    <xf numFmtId="0" fontId="29" fillId="0" borderId="120" xfId="12" applyNumberFormat="1" applyFont="1" applyBorder="1" applyAlignment="1" applyProtection="1">
      <alignment horizontal="left" vertical="center" shrinkToFit="1"/>
      <protection locked="0"/>
    </xf>
    <xf numFmtId="0" fontId="29" fillId="0" borderId="111" xfId="12"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177" fontId="29" fillId="0" borderId="114" xfId="12" applyNumberFormat="1" applyFont="1" applyBorder="1" applyAlignment="1" applyProtection="1">
      <alignment horizontal="right" vertical="center" shrinkToFit="1"/>
      <protection locked="0"/>
    </xf>
    <xf numFmtId="177" fontId="29" fillId="0" borderId="111"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9"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77" fontId="29" fillId="0" borderId="116" xfId="12" applyNumberFormat="1" applyFont="1" applyFill="1" applyBorder="1" applyAlignment="1" applyProtection="1">
      <alignment horizontal="right" vertical="center" shrinkToFit="1"/>
      <protection locked="0"/>
    </xf>
    <xf numFmtId="177" fontId="29" fillId="0" borderId="112" xfId="12" applyNumberFormat="1" applyFont="1" applyFill="1" applyBorder="1" applyAlignment="1" applyProtection="1">
      <alignment horizontal="right" vertical="center" shrinkToFit="1"/>
      <protection locked="0"/>
    </xf>
    <xf numFmtId="177" fontId="29" fillId="0" borderId="119" xfId="12" applyNumberFormat="1" applyFont="1" applyFill="1" applyBorder="1" applyAlignment="1" applyProtection="1">
      <alignment horizontal="right" vertical="center" shrinkToFit="1"/>
      <protection locked="0"/>
    </xf>
    <xf numFmtId="0" fontId="29" fillId="0" borderId="111" xfId="12" applyFont="1" applyFill="1" applyBorder="1" applyAlignment="1" applyProtection="1">
      <alignment horizontal="left" vertical="center" shrinkToFit="1"/>
      <protection locked="0"/>
    </xf>
    <xf numFmtId="0" fontId="29" fillId="0" borderId="112" xfId="12" applyFont="1" applyFill="1" applyBorder="1" applyAlignment="1" applyProtection="1">
      <alignment horizontal="left" vertical="center" shrinkToFit="1"/>
      <protection locked="0"/>
    </xf>
    <xf numFmtId="0" fontId="29" fillId="0" borderId="113" xfId="12" applyFont="1" applyFill="1" applyBorder="1" applyAlignment="1" applyProtection="1">
      <alignment horizontal="left" vertical="center" shrinkToFit="1"/>
      <protection locked="0"/>
    </xf>
    <xf numFmtId="177" fontId="29" fillId="0" borderId="111" xfId="12" applyNumberFormat="1" applyFont="1" applyFill="1" applyBorder="1" applyAlignment="1" applyProtection="1">
      <alignment horizontal="right" vertical="center" shrinkToFit="1"/>
      <protection locked="0"/>
    </xf>
    <xf numFmtId="0" fontId="29" fillId="0" borderId="101" xfId="12" applyNumberFormat="1" applyFont="1" applyBorder="1" applyAlignment="1" applyProtection="1">
      <alignment horizontal="left" vertical="center" shrinkToFit="1"/>
      <protection locked="0"/>
    </xf>
    <xf numFmtId="0" fontId="29" fillId="0" borderId="107" xfId="12" applyNumberFormat="1" applyFont="1" applyBorder="1" applyAlignment="1" applyProtection="1">
      <alignment horizontal="left" vertical="center" shrinkToFit="1"/>
      <protection locked="0"/>
    </xf>
    <xf numFmtId="0" fontId="29" fillId="0" borderId="98" xfId="14" applyFont="1" applyFill="1" applyBorder="1" applyAlignment="1" applyProtection="1">
      <alignment horizontal="left" vertical="center" shrinkToFit="1"/>
      <protection locked="0"/>
    </xf>
    <xf numFmtId="0" fontId="29" fillId="0" borderId="99" xfId="14" applyFont="1" applyFill="1" applyBorder="1" applyAlignment="1" applyProtection="1">
      <alignment horizontal="left" vertical="center" shrinkToFit="1"/>
      <protection locked="0"/>
    </xf>
    <xf numFmtId="0" fontId="29" fillId="0" borderId="100" xfId="14" applyFont="1" applyFill="1" applyBorder="1" applyAlignment="1" applyProtection="1">
      <alignment horizontal="lef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8"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02"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6" xfId="12" applyNumberFormat="1" applyFont="1" applyBorder="1" applyAlignment="1" applyProtection="1">
      <alignment horizontal="right" vertical="center" shrinkToFit="1"/>
      <protection locked="0"/>
    </xf>
    <xf numFmtId="177" fontId="29" fillId="0" borderId="98" xfId="14" applyNumberFormat="1" applyFont="1" applyBorder="1" applyAlignment="1" applyProtection="1">
      <alignment horizontal="right" vertical="center" shrinkToFit="1"/>
      <protection locked="0"/>
    </xf>
    <xf numFmtId="0" fontId="29" fillId="0" borderId="111" xfId="15"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187" fontId="29" fillId="8" borderId="133"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39" xfId="12" applyNumberFormat="1" applyFont="1" applyFill="1" applyBorder="1" applyAlignment="1" applyProtection="1">
      <alignment horizontal="right" vertical="center" shrinkToFit="1"/>
      <protection locked="0"/>
    </xf>
    <xf numFmtId="177" fontId="29" fillId="8" borderId="130"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0" fontId="29" fillId="0" borderId="115" xfId="12" applyFont="1" applyBorder="1" applyAlignment="1" applyProtection="1">
      <alignment horizontal="left" vertical="center" shrinkToFit="1"/>
      <protection locked="0"/>
    </xf>
    <xf numFmtId="0" fontId="29" fillId="0" borderId="120"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1" xfId="14"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177" fontId="29" fillId="6" borderId="114"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6" borderId="119" xfId="13" applyNumberFormat="1" applyFont="1" applyFill="1" applyBorder="1" applyAlignment="1" applyProtection="1">
      <alignment horizontal="right" vertical="center" shrinkToFit="1"/>
      <protection locked="0"/>
    </xf>
    <xf numFmtId="187" fontId="29" fillId="6" borderId="115" xfId="13" applyNumberFormat="1" applyFont="1" applyFill="1" applyBorder="1" applyAlignment="1" applyProtection="1">
      <alignment horizontal="right" vertical="center" shrinkToFit="1"/>
      <protection locked="0"/>
    </xf>
    <xf numFmtId="187" fontId="29" fillId="0" borderId="115" xfId="12"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87" fontId="29" fillId="0" borderId="112" xfId="12" applyNumberFormat="1" applyFont="1" applyBorder="1" applyAlignment="1" applyProtection="1">
      <alignment horizontal="right" vertical="center" shrinkToFit="1"/>
      <protection locked="0"/>
    </xf>
    <xf numFmtId="187" fontId="29" fillId="0" borderId="119" xfId="12" applyNumberFormat="1" applyFont="1" applyBorder="1" applyAlignment="1" applyProtection="1">
      <alignment horizontal="right" vertical="center" shrinkToFit="1"/>
      <protection locked="0"/>
    </xf>
    <xf numFmtId="177" fontId="29" fillId="0" borderId="111"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9" borderId="111" xfId="15" applyNumberFormat="1" applyFont="1" applyFill="1" applyBorder="1" applyAlignment="1" applyProtection="1">
      <alignment horizontal="right" vertical="center" shrinkToFit="1"/>
      <protection locked="0"/>
    </xf>
    <xf numFmtId="177" fontId="29" fillId="9" borderId="112" xfId="15" applyNumberFormat="1" applyFont="1" applyFill="1" applyBorder="1" applyAlignment="1" applyProtection="1">
      <alignment horizontal="right" vertical="center" shrinkToFit="1"/>
      <protection locked="0"/>
    </xf>
    <xf numFmtId="177" fontId="29" fillId="9" borderId="113" xfId="15" applyNumberFormat="1" applyFont="1" applyFill="1" applyBorder="1" applyAlignment="1" applyProtection="1">
      <alignment horizontal="right" vertical="center" shrinkToFit="1"/>
      <protection locked="0"/>
    </xf>
    <xf numFmtId="177" fontId="33" fillId="9" borderId="111" xfId="15" applyNumberFormat="1" applyFont="1" applyFill="1" applyBorder="1" applyAlignment="1" applyProtection="1">
      <alignment horizontal="right" vertical="center" shrinkToFit="1"/>
      <protection locked="0"/>
    </xf>
    <xf numFmtId="177" fontId="33" fillId="9" borderId="112" xfId="15" applyNumberFormat="1" applyFont="1" applyFill="1" applyBorder="1" applyAlignment="1" applyProtection="1">
      <alignment horizontal="right" vertical="center" shrinkToFit="1"/>
      <protection locked="0"/>
    </xf>
    <xf numFmtId="177" fontId="33" fillId="9" borderId="113" xfId="15" applyNumberFormat="1" applyFont="1" applyFill="1" applyBorder="1" applyAlignment="1" applyProtection="1">
      <alignment horizontal="right" vertical="center" shrinkToFit="1"/>
      <protection locked="0"/>
    </xf>
    <xf numFmtId="0" fontId="29" fillId="0" borderId="111" xfId="0" applyFont="1" applyFill="1" applyBorder="1" applyAlignment="1" applyProtection="1">
      <alignment horizontal="left" vertical="center" shrinkToFit="1"/>
      <protection locked="0"/>
    </xf>
    <xf numFmtId="0" fontId="29" fillId="0" borderId="112" xfId="0" applyFont="1" applyFill="1" applyBorder="1" applyAlignment="1" applyProtection="1">
      <alignment horizontal="left" vertical="center" shrinkToFit="1"/>
      <protection locked="0"/>
    </xf>
    <xf numFmtId="0" fontId="29" fillId="0" borderId="113" xfId="0" applyFont="1" applyFill="1" applyBorder="1" applyAlignment="1" applyProtection="1">
      <alignment horizontal="left" vertical="center" shrinkToFit="1"/>
      <protection locked="0"/>
    </xf>
    <xf numFmtId="0" fontId="29" fillId="9" borderId="111" xfId="0" applyFont="1" applyFill="1" applyBorder="1" applyAlignment="1" applyProtection="1">
      <alignment horizontal="left" vertical="center" shrinkToFit="1"/>
      <protection locked="0"/>
    </xf>
    <xf numFmtId="0" fontId="29" fillId="9" borderId="112" xfId="0" applyFont="1" applyFill="1" applyBorder="1" applyAlignment="1" applyProtection="1">
      <alignment horizontal="left" vertical="center" shrinkToFit="1"/>
      <protection locked="0"/>
    </xf>
    <xf numFmtId="0" fontId="29" fillId="9" borderId="113" xfId="0" applyFont="1" applyFill="1" applyBorder="1" applyAlignment="1" applyProtection="1">
      <alignment horizontal="left" vertical="center" shrinkToFit="1"/>
      <protection locked="0"/>
    </xf>
    <xf numFmtId="0" fontId="29" fillId="0" borderId="111" xfId="15" applyFont="1" applyFill="1" applyBorder="1" applyAlignment="1" applyProtection="1">
      <alignment horizontal="left" vertical="center" shrinkToFit="1"/>
      <protection locked="0"/>
    </xf>
    <xf numFmtId="0" fontId="29" fillId="0" borderId="112" xfId="15" applyFont="1" applyFill="1" applyBorder="1" applyAlignment="1" applyProtection="1">
      <alignment horizontal="left" vertical="center" shrinkToFit="1"/>
      <protection locked="0"/>
    </xf>
    <xf numFmtId="0" fontId="29" fillId="0" borderId="113" xfId="15" applyFont="1" applyFill="1" applyBorder="1" applyAlignment="1" applyProtection="1">
      <alignment horizontal="left" vertical="center" shrinkToFit="1"/>
      <protection locked="0"/>
    </xf>
    <xf numFmtId="187" fontId="29" fillId="0" borderId="102" xfId="12" applyNumberFormat="1" applyFont="1" applyBorder="1" applyAlignment="1" applyProtection="1">
      <alignment horizontal="right" vertical="center" shrinkToFit="1"/>
      <protection locked="0"/>
    </xf>
    <xf numFmtId="187" fontId="29" fillId="0" borderId="99" xfId="12" applyNumberFormat="1" applyFont="1" applyBorder="1" applyAlignment="1" applyProtection="1">
      <alignment horizontal="right" vertical="center" shrinkToFit="1"/>
      <protection locked="0"/>
    </xf>
    <xf numFmtId="187" fontId="29" fillId="0" borderId="106" xfId="12" applyNumberFormat="1" applyFont="1" applyBorder="1" applyAlignment="1" applyProtection="1">
      <alignment horizontal="right" vertical="center" shrinkToFit="1"/>
      <protection locked="0"/>
    </xf>
    <xf numFmtId="0" fontId="29" fillId="0" borderId="135" xfId="12" applyFont="1" applyBorder="1" applyAlignment="1" applyProtection="1">
      <alignment horizontal="left" vertical="center" shrinkToFit="1"/>
      <protection locked="0"/>
    </xf>
    <xf numFmtId="0" fontId="29" fillId="0" borderId="137"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9" xfId="14" applyNumberFormat="1" applyFont="1" applyBorder="1" applyAlignment="1" applyProtection="1">
      <alignment horizontal="righ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5"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84" xfId="12" applyNumberFormat="1" applyFont="1" applyBorder="1" applyAlignment="1" applyProtection="1">
      <alignment horizontal="right" vertical="center" shrinkToFit="1"/>
      <protection locked="0"/>
    </xf>
    <xf numFmtId="177" fontId="29" fillId="0" borderId="111" xfId="15" applyNumberFormat="1" applyFont="1" applyFill="1" applyBorder="1" applyAlignment="1" applyProtection="1">
      <alignment horizontal="right" vertical="center" shrinkToFit="1"/>
      <protection locked="0"/>
    </xf>
    <xf numFmtId="177" fontId="29" fillId="0" borderId="112" xfId="15" applyNumberFormat="1" applyFont="1" applyFill="1" applyBorder="1" applyAlignment="1" applyProtection="1">
      <alignment horizontal="right" vertical="center" shrinkToFit="1"/>
      <protection locked="0"/>
    </xf>
    <xf numFmtId="177" fontId="29" fillId="0" borderId="113"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7"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0" fontId="29" fillId="8" borderId="128" xfId="15" applyNumberFormat="1" applyFont="1" applyFill="1" applyBorder="1" applyAlignment="1" applyProtection="1">
      <alignment horizontal="left" vertical="center" shrinkToFit="1"/>
      <protection locked="0"/>
    </xf>
    <xf numFmtId="0" fontId="29" fillId="8" borderId="131" xfId="15" applyNumberFormat="1" applyFont="1" applyFill="1" applyBorder="1" applyAlignment="1" applyProtection="1">
      <alignment horizontal="left" vertical="center" shrinkToFit="1"/>
      <protection locked="0"/>
    </xf>
    <xf numFmtId="177" fontId="29" fillId="0" borderId="125" xfId="15" applyNumberFormat="1" applyFont="1" applyBorder="1" applyAlignment="1" applyProtection="1">
      <alignment horizontal="right" vertical="center" shrinkToFit="1"/>
      <protection locked="0"/>
    </xf>
    <xf numFmtId="177" fontId="29" fillId="0" borderId="123" xfId="15" applyNumberFormat="1" applyFont="1" applyBorder="1" applyAlignment="1" applyProtection="1">
      <alignment horizontal="right" vertical="center" shrinkToFit="1"/>
      <protection locked="0"/>
    </xf>
    <xf numFmtId="0" fontId="29" fillId="0" borderId="123" xfId="15" applyNumberFormat="1" applyFont="1" applyBorder="1" applyAlignment="1" applyProtection="1">
      <alignment horizontal="left" vertical="center" shrinkToFit="1"/>
      <protection locked="0"/>
    </xf>
    <xf numFmtId="0" fontId="29" fillId="0" borderId="126" xfId="15" applyNumberFormat="1" applyFont="1" applyBorder="1" applyAlignment="1" applyProtection="1">
      <alignment horizontal="left" vertical="center" shrinkToFit="1"/>
      <protection locked="0"/>
    </xf>
    <xf numFmtId="177" fontId="29" fillId="0" borderId="122"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0" fontId="29" fillId="0" borderId="115" xfId="15" applyNumberFormat="1" applyFont="1" applyBorder="1" applyAlignment="1" applyProtection="1">
      <alignment horizontal="left" vertical="center" shrinkToFit="1"/>
      <protection locked="0"/>
    </xf>
    <xf numFmtId="0" fontId="29" fillId="0" borderId="120" xfId="15" applyNumberFormat="1" applyFont="1" applyBorder="1" applyAlignment="1" applyProtection="1">
      <alignment horizontal="left" vertical="center" shrinkToFit="1"/>
      <protection locked="0"/>
    </xf>
    <xf numFmtId="177" fontId="29" fillId="0" borderId="119" xfId="15" applyNumberFormat="1" applyFont="1" applyBorder="1" applyAlignment="1" applyProtection="1">
      <alignment horizontal="right" vertical="center" shrinkToFit="1"/>
      <protection locked="0"/>
    </xf>
    <xf numFmtId="177" fontId="29" fillId="0" borderId="115" xfId="15" applyNumberFormat="1" applyFont="1" applyBorder="1" applyAlignment="1" applyProtection="1">
      <alignment horizontal="right" vertical="center" shrinkToFit="1"/>
      <protection locked="0"/>
    </xf>
    <xf numFmtId="0" fontId="33" fillId="0" borderId="111" xfId="0" applyFont="1" applyFill="1" applyBorder="1" applyAlignment="1" applyProtection="1">
      <alignment horizontal="left" vertical="center" shrinkToFit="1"/>
      <protection locked="0"/>
    </xf>
    <xf numFmtId="0" fontId="33" fillId="0" borderId="112" xfId="0" applyFont="1" applyFill="1" applyBorder="1" applyAlignment="1" applyProtection="1">
      <alignment horizontal="left" vertical="center" shrinkToFit="1"/>
      <protection locked="0"/>
    </xf>
    <xf numFmtId="0" fontId="33" fillId="0" borderId="113" xfId="0" applyFont="1" applyFill="1" applyBorder="1" applyAlignment="1" applyProtection="1">
      <alignment horizontal="left" vertical="center" shrinkToFit="1"/>
      <protection locked="0"/>
    </xf>
    <xf numFmtId="177" fontId="33" fillId="0" borderId="111" xfId="15" applyNumberFormat="1" applyFont="1" applyFill="1" applyBorder="1" applyAlignment="1" applyProtection="1">
      <alignment horizontal="right" vertical="center" shrinkToFit="1"/>
      <protection locked="0"/>
    </xf>
    <xf numFmtId="177" fontId="33" fillId="0" borderId="112" xfId="15" applyNumberFormat="1" applyFont="1" applyFill="1" applyBorder="1" applyAlignment="1" applyProtection="1">
      <alignment horizontal="right" vertical="center" shrinkToFit="1"/>
      <protection locked="0"/>
    </xf>
    <xf numFmtId="177" fontId="33" fillId="0" borderId="113" xfId="15" applyNumberFormat="1" applyFont="1" applyFill="1" applyBorder="1" applyAlignment="1" applyProtection="1">
      <alignment horizontal="right" vertical="center" shrinkToFit="1"/>
      <protection locked="0"/>
    </xf>
    <xf numFmtId="177" fontId="29" fillId="0" borderId="117"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33" fillId="9" borderId="98" xfId="15" applyNumberFormat="1" applyFont="1" applyFill="1" applyBorder="1" applyAlignment="1" applyProtection="1">
      <alignment horizontal="right" vertical="center" shrinkToFit="1"/>
      <protection locked="0"/>
    </xf>
    <xf numFmtId="177" fontId="33" fillId="9" borderId="99" xfId="15" applyNumberFormat="1" applyFont="1" applyFill="1" applyBorder="1" applyAlignment="1" applyProtection="1">
      <alignment horizontal="right" vertical="center" shrinkToFit="1"/>
      <protection locked="0"/>
    </xf>
    <xf numFmtId="177" fontId="33" fillId="9" borderId="100" xfId="15" applyNumberFormat="1" applyFont="1" applyFill="1" applyBorder="1" applyAlignment="1" applyProtection="1">
      <alignment horizontal="right" vertical="center" shrinkToFit="1"/>
      <protection locked="0"/>
    </xf>
    <xf numFmtId="177" fontId="29" fillId="0" borderId="184" xfId="15" applyNumberFormat="1" applyFont="1" applyBorder="1" applyAlignment="1" applyProtection="1">
      <alignment horizontal="right" vertical="center" shrinkToFit="1"/>
      <protection locked="0"/>
    </xf>
    <xf numFmtId="177" fontId="29" fillId="0" borderId="106"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1" xfId="15" applyNumberFormat="1" applyFont="1" applyBorder="1" applyAlignment="1" applyProtection="1">
      <alignment horizontal="left" vertical="center" shrinkToFit="1"/>
      <protection locked="0"/>
    </xf>
    <xf numFmtId="0" fontId="29" fillId="0" borderId="107" xfId="15" applyNumberFormat="1" applyFont="1" applyBorder="1" applyAlignment="1" applyProtection="1">
      <alignment horizontal="left" vertical="center" shrinkToFit="1"/>
      <protection locked="0"/>
    </xf>
    <xf numFmtId="0" fontId="29" fillId="0" borderId="98" xfId="0" applyFont="1" applyFill="1" applyBorder="1" applyAlignment="1" applyProtection="1">
      <alignment horizontal="left" vertical="center" shrinkToFit="1"/>
      <protection locked="0"/>
    </xf>
    <xf numFmtId="0" fontId="29" fillId="0" borderId="99" xfId="0" applyFont="1" applyFill="1" applyBorder="1" applyAlignment="1" applyProtection="1">
      <alignment horizontal="left" vertical="center" shrinkToFit="1"/>
      <protection locked="0"/>
    </xf>
    <xf numFmtId="0" fontId="29" fillId="0" borderId="100" xfId="0" applyFont="1" applyFill="1" applyBorder="1" applyAlignment="1" applyProtection="1">
      <alignment horizontal="left" vertical="center" shrinkToFit="1"/>
      <protection locked="0"/>
    </xf>
    <xf numFmtId="177" fontId="29" fillId="9" borderId="98" xfId="15" applyNumberFormat="1" applyFont="1" applyFill="1" applyBorder="1" applyAlignment="1" applyProtection="1">
      <alignment horizontal="right" vertical="center" shrinkToFit="1"/>
      <protection locked="0"/>
    </xf>
    <xf numFmtId="177" fontId="29" fillId="9" borderId="99" xfId="15" applyNumberFormat="1" applyFont="1" applyFill="1" applyBorder="1" applyAlignment="1" applyProtection="1">
      <alignment horizontal="right" vertical="center" shrinkToFit="1"/>
      <protection locked="0"/>
    </xf>
    <xf numFmtId="177" fontId="29" fillId="9" borderId="100" xfId="15" applyNumberFormat="1" applyFont="1" applyFill="1" applyBorder="1" applyAlignment="1" applyProtection="1">
      <alignment horizontal="righ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09"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5"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38">
    <cellStyle name="パーセント 2" xfId="20"/>
    <cellStyle name="桁区切り 2" xfId="21"/>
    <cellStyle name="桁区切り 2 2" xfId="22"/>
    <cellStyle name="桁区切り 2 3" xfId="23"/>
    <cellStyle name="桁区切り 3" xfId="24"/>
    <cellStyle name="桁区切り 4" xfId="25"/>
    <cellStyle name="桁区切り 5" xfId="26"/>
    <cellStyle name="通貨 2" xfId="27"/>
    <cellStyle name="通貨 3" xfId="28"/>
    <cellStyle name="標準" xfId="0" builtinId="0"/>
    <cellStyle name="標準 2" xfId="6"/>
    <cellStyle name="標準 2 2" xfId="7"/>
    <cellStyle name="標準 2 3" xfId="10"/>
    <cellStyle name="標準 2 3 2" xfId="29"/>
    <cellStyle name="標準 2_2007AJAHO401600" xfId="30"/>
    <cellStyle name="標準 3" xfId="11"/>
    <cellStyle name="標準 3 2" xfId="31"/>
    <cellStyle name="標準 3_APAHO401000" xfId="32"/>
    <cellStyle name="標準 4" xfId="5"/>
    <cellStyle name="標準 4 2" xfId="34"/>
    <cellStyle name="標準 4 3" xfId="33"/>
    <cellStyle name="標準 4_APAHO401000" xfId="35"/>
    <cellStyle name="標準 4_APAHO401600" xfId="1"/>
    <cellStyle name="標準 4_APAHO4019001" xfId="4"/>
    <cellStyle name="標準 4_ZJ08_022012_青森市_2010" xfId="3"/>
    <cellStyle name="標準 5" xfId="36"/>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37"/>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50848</c:v>
                </c:pt>
                <c:pt idx="1">
                  <c:v>53572</c:v>
                </c:pt>
                <c:pt idx="2">
                  <c:v>51898</c:v>
                </c:pt>
                <c:pt idx="3">
                  <c:v>51684</c:v>
                </c:pt>
                <c:pt idx="4">
                  <c:v>52897</c:v>
                </c:pt>
              </c:numCache>
            </c:numRef>
          </c:val>
          <c:smooth val="0"/>
          <c:extLst xmlns:c16r2="http://schemas.microsoft.com/office/drawing/2015/06/chart">
            <c:ext xmlns:c16="http://schemas.microsoft.com/office/drawing/2014/chart" uri="{C3380CC4-5D6E-409C-BE32-E72D297353CC}">
              <c16:uniqueId val="{00000000-1DDA-474E-A42C-05D01BBE58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63419</c:v>
                </c:pt>
                <c:pt idx="1">
                  <c:v>55514</c:v>
                </c:pt>
                <c:pt idx="2">
                  <c:v>52148</c:v>
                </c:pt>
                <c:pt idx="3">
                  <c:v>59121</c:v>
                </c:pt>
                <c:pt idx="4">
                  <c:v>59757</c:v>
                </c:pt>
              </c:numCache>
            </c:numRef>
          </c:val>
          <c:smooth val="0"/>
          <c:extLst xmlns:c16r2="http://schemas.microsoft.com/office/drawing/2015/06/chart">
            <c:ext xmlns:c16="http://schemas.microsoft.com/office/drawing/2014/chart" uri="{C3380CC4-5D6E-409C-BE32-E72D297353CC}">
              <c16:uniqueId val="{00000001-1DDA-474E-A42C-05D01BBE58CF}"/>
            </c:ext>
          </c:extLst>
        </c:ser>
        <c:dLbls>
          <c:showLegendKey val="0"/>
          <c:showVal val="0"/>
          <c:showCatName val="0"/>
          <c:showSerName val="0"/>
          <c:showPercent val="0"/>
          <c:showBubbleSize val="0"/>
        </c:dLbls>
        <c:marker val="1"/>
        <c:smooth val="0"/>
        <c:axId val="192160896"/>
        <c:axId val="192162816"/>
      </c:lineChart>
      <c:catAx>
        <c:axId val="1921608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162816"/>
        <c:crosses val="autoZero"/>
        <c:auto val="1"/>
        <c:lblAlgn val="ctr"/>
        <c:lblOffset val="100"/>
        <c:tickLblSkip val="1"/>
        <c:tickMarkSkip val="1"/>
        <c:noMultiLvlLbl val="0"/>
      </c:catAx>
      <c:valAx>
        <c:axId val="19216281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21608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0.69</c:v>
                </c:pt>
                <c:pt idx="1">
                  <c:v>0.41</c:v>
                </c:pt>
                <c:pt idx="2">
                  <c:v>0.33</c:v>
                </c:pt>
                <c:pt idx="3">
                  <c:v>0.24</c:v>
                </c:pt>
                <c:pt idx="4">
                  <c:v>0.61</c:v>
                </c:pt>
              </c:numCache>
            </c:numRef>
          </c:val>
          <c:extLst xmlns:c16r2="http://schemas.microsoft.com/office/drawing/2015/06/chart">
            <c:ext xmlns:c16="http://schemas.microsoft.com/office/drawing/2014/chart" uri="{C3380CC4-5D6E-409C-BE32-E72D297353CC}">
              <c16:uniqueId val="{00000000-C8DC-4EC7-88B6-3D0EB2E3F2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2.2000000000000002</c:v>
                </c:pt>
                <c:pt idx="1">
                  <c:v>2.89</c:v>
                </c:pt>
                <c:pt idx="2">
                  <c:v>3.35</c:v>
                </c:pt>
                <c:pt idx="3">
                  <c:v>3.35</c:v>
                </c:pt>
                <c:pt idx="4">
                  <c:v>2.95</c:v>
                </c:pt>
              </c:numCache>
            </c:numRef>
          </c:val>
          <c:extLst xmlns:c16r2="http://schemas.microsoft.com/office/drawing/2015/06/chart">
            <c:ext xmlns:c16="http://schemas.microsoft.com/office/drawing/2014/chart" uri="{C3380CC4-5D6E-409C-BE32-E72D297353CC}">
              <c16:uniqueId val="{00000001-C8DC-4EC7-88B6-3D0EB2E3F293}"/>
            </c:ext>
          </c:extLst>
        </c:ser>
        <c:dLbls>
          <c:showLegendKey val="0"/>
          <c:showVal val="0"/>
          <c:showCatName val="0"/>
          <c:showSerName val="0"/>
          <c:showPercent val="0"/>
          <c:showBubbleSize val="0"/>
        </c:dLbls>
        <c:gapWidth val="250"/>
        <c:overlap val="100"/>
        <c:axId val="139533312"/>
        <c:axId val="1395354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1.5</c:v>
                </c:pt>
                <c:pt idx="1">
                  <c:v>0.41</c:v>
                </c:pt>
                <c:pt idx="2">
                  <c:v>0.4</c:v>
                </c:pt>
                <c:pt idx="3">
                  <c:v>-0.08</c:v>
                </c:pt>
                <c:pt idx="4">
                  <c:v>0.4</c:v>
                </c:pt>
              </c:numCache>
            </c:numRef>
          </c:val>
          <c:smooth val="0"/>
          <c:extLst xmlns:c16r2="http://schemas.microsoft.com/office/drawing/2015/06/chart">
            <c:ext xmlns:c16="http://schemas.microsoft.com/office/drawing/2014/chart" uri="{C3380CC4-5D6E-409C-BE32-E72D297353CC}">
              <c16:uniqueId val="{00000002-C8DC-4EC7-88B6-3D0EB2E3F293}"/>
            </c:ext>
          </c:extLst>
        </c:ser>
        <c:dLbls>
          <c:showLegendKey val="0"/>
          <c:showVal val="0"/>
          <c:showCatName val="0"/>
          <c:showSerName val="0"/>
          <c:showPercent val="0"/>
          <c:showBubbleSize val="0"/>
        </c:dLbls>
        <c:marker val="1"/>
        <c:smooth val="0"/>
        <c:axId val="139533312"/>
        <c:axId val="139535488"/>
      </c:lineChart>
      <c:catAx>
        <c:axId val="13953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535488"/>
        <c:crosses val="autoZero"/>
        <c:auto val="1"/>
        <c:lblAlgn val="ctr"/>
        <c:lblOffset val="100"/>
        <c:tickLblSkip val="1"/>
        <c:tickMarkSkip val="1"/>
        <c:noMultiLvlLbl val="0"/>
      </c:catAx>
      <c:valAx>
        <c:axId val="139535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53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1.43</c:v>
                </c:pt>
                <c:pt idx="2">
                  <c:v>#N/A</c:v>
                </c:pt>
                <c:pt idx="3">
                  <c:v>1.32</c:v>
                </c:pt>
                <c:pt idx="4">
                  <c:v>#N/A</c:v>
                </c:pt>
                <c:pt idx="5">
                  <c:v>1.21</c:v>
                </c:pt>
                <c:pt idx="6">
                  <c:v>#N/A</c:v>
                </c:pt>
                <c:pt idx="7">
                  <c:v>0.78</c:v>
                </c:pt>
                <c:pt idx="8">
                  <c:v>#N/A</c:v>
                </c:pt>
                <c:pt idx="9">
                  <c:v>1.01</c:v>
                </c:pt>
              </c:numCache>
            </c:numRef>
          </c:val>
          <c:extLst xmlns:c16r2="http://schemas.microsoft.com/office/drawing/2015/06/chart">
            <c:ext xmlns:c16="http://schemas.microsoft.com/office/drawing/2014/chart" uri="{C3380CC4-5D6E-409C-BE32-E72D297353CC}">
              <c16:uniqueId val="{00000000-20CA-4D5C-BE74-FFEF2CA081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0CA-4D5C-BE74-FFEF2CA08186}"/>
            </c:ext>
          </c:extLst>
        </c:ser>
        <c:ser>
          <c:idx val="2"/>
          <c:order val="2"/>
          <c:tx>
            <c:strRef>
              <c:f>データシート!$A$29</c:f>
              <c:strCache>
                <c:ptCount val="1"/>
                <c:pt idx="0">
                  <c:v>高速鉄道事業会計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0.39</c:v>
                </c:pt>
              </c:numCache>
            </c:numRef>
          </c:val>
          <c:extLst xmlns:c16r2="http://schemas.microsoft.com/office/drawing/2015/06/chart">
            <c:ext xmlns:c16="http://schemas.microsoft.com/office/drawing/2014/chart" uri="{C3380CC4-5D6E-409C-BE32-E72D297353CC}">
              <c16:uniqueId val="{00000002-20CA-4D5C-BE74-FFEF2CA08186}"/>
            </c:ext>
          </c:extLst>
        </c:ser>
        <c:ser>
          <c:idx val="3"/>
          <c:order val="3"/>
          <c:tx>
            <c:strRef>
              <c:f>データシート!$A$30</c:f>
              <c:strCache>
                <c:ptCount val="1"/>
                <c:pt idx="0">
                  <c:v>国民健康保険事業費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0.31</c:v>
                </c:pt>
                <c:pt idx="2">
                  <c:v>#N/A</c:v>
                </c:pt>
                <c:pt idx="3">
                  <c:v>0.28000000000000003</c:v>
                </c:pt>
                <c:pt idx="4">
                  <c:v>#N/A</c:v>
                </c:pt>
                <c:pt idx="5">
                  <c:v>0.11</c:v>
                </c:pt>
                <c:pt idx="6">
                  <c:v>#N/A</c:v>
                </c:pt>
                <c:pt idx="7">
                  <c:v>0.53</c:v>
                </c:pt>
                <c:pt idx="8">
                  <c:v>#N/A</c:v>
                </c:pt>
                <c:pt idx="9">
                  <c:v>0.41</c:v>
                </c:pt>
              </c:numCache>
            </c:numRef>
          </c:val>
          <c:extLst xmlns:c16r2="http://schemas.microsoft.com/office/drawing/2015/06/chart">
            <c:ext xmlns:c16="http://schemas.microsoft.com/office/drawing/2014/chart" uri="{C3380CC4-5D6E-409C-BE32-E72D297353CC}">
              <c16:uniqueId val="{00000003-20CA-4D5C-BE74-FFEF2CA08186}"/>
            </c:ext>
          </c:extLst>
        </c:ser>
        <c:ser>
          <c:idx val="4"/>
          <c:order val="4"/>
          <c:tx>
            <c:strRef>
              <c:f>データシート!$A$31</c:f>
              <c:strCache>
                <c:ptCount val="1"/>
                <c:pt idx="0">
                  <c:v>介護保険事業費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0.28000000000000003</c:v>
                </c:pt>
                <c:pt idx="2">
                  <c:v>#N/A</c:v>
                </c:pt>
                <c:pt idx="3">
                  <c:v>0.54</c:v>
                </c:pt>
                <c:pt idx="4">
                  <c:v>#N/A</c:v>
                </c:pt>
                <c:pt idx="5">
                  <c:v>0.28000000000000003</c:v>
                </c:pt>
                <c:pt idx="6">
                  <c:v>#N/A</c:v>
                </c:pt>
                <c:pt idx="7">
                  <c:v>0.61</c:v>
                </c:pt>
                <c:pt idx="8">
                  <c:v>#N/A</c:v>
                </c:pt>
                <c:pt idx="9">
                  <c:v>0.93</c:v>
                </c:pt>
              </c:numCache>
            </c:numRef>
          </c:val>
          <c:extLst xmlns:c16r2="http://schemas.microsoft.com/office/drawing/2015/06/chart">
            <c:ext xmlns:c16="http://schemas.microsoft.com/office/drawing/2014/chart" uri="{C3380CC4-5D6E-409C-BE32-E72D297353CC}">
              <c16:uniqueId val="{00000004-20CA-4D5C-BE74-FFEF2CA08186}"/>
            </c:ext>
          </c:extLst>
        </c:ser>
        <c:ser>
          <c:idx val="5"/>
          <c:order val="5"/>
          <c:tx>
            <c:strRef>
              <c:f>データシート!$A$32</c:f>
              <c:strCache>
                <c:ptCount val="1"/>
                <c:pt idx="0">
                  <c:v>港湾事業会計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16.170000000000002</c:v>
                </c:pt>
                <c:pt idx="2">
                  <c:v>#N/A</c:v>
                </c:pt>
                <c:pt idx="3">
                  <c:v>2.2200000000000002</c:v>
                </c:pt>
                <c:pt idx="4">
                  <c:v>#N/A</c:v>
                </c:pt>
                <c:pt idx="5">
                  <c:v>3.64</c:v>
                </c:pt>
                <c:pt idx="6">
                  <c:v>#N/A</c:v>
                </c:pt>
                <c:pt idx="7">
                  <c:v>3.68</c:v>
                </c:pt>
                <c:pt idx="8">
                  <c:v>#N/A</c:v>
                </c:pt>
                <c:pt idx="9">
                  <c:v>3.25</c:v>
                </c:pt>
              </c:numCache>
            </c:numRef>
          </c:val>
          <c:extLst xmlns:c16r2="http://schemas.microsoft.com/office/drawing/2015/06/chart">
            <c:ext xmlns:c16="http://schemas.microsoft.com/office/drawing/2014/chart" uri="{C3380CC4-5D6E-409C-BE32-E72D297353CC}">
              <c16:uniqueId val="{00000005-20CA-4D5C-BE74-FFEF2CA08186}"/>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4.3499999999999996</c:v>
                </c:pt>
                <c:pt idx="2">
                  <c:v>#N/A</c:v>
                </c:pt>
                <c:pt idx="3">
                  <c:v>4.8899999999999997</c:v>
                </c:pt>
                <c:pt idx="4">
                  <c:v>#N/A</c:v>
                </c:pt>
                <c:pt idx="5">
                  <c:v>4.49</c:v>
                </c:pt>
                <c:pt idx="6">
                  <c:v>#N/A</c:v>
                </c:pt>
                <c:pt idx="7">
                  <c:v>4.3099999999999996</c:v>
                </c:pt>
                <c:pt idx="8">
                  <c:v>#N/A</c:v>
                </c:pt>
                <c:pt idx="9">
                  <c:v>3.29</c:v>
                </c:pt>
              </c:numCache>
            </c:numRef>
          </c:val>
          <c:extLst xmlns:c16r2="http://schemas.microsoft.com/office/drawing/2015/06/chart">
            <c:ext xmlns:c16="http://schemas.microsoft.com/office/drawing/2014/chart" uri="{C3380CC4-5D6E-409C-BE32-E72D297353CC}">
              <c16:uniqueId val="{00000006-20CA-4D5C-BE74-FFEF2CA0818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6.97</c:v>
                </c:pt>
                <c:pt idx="2">
                  <c:v>#N/A</c:v>
                </c:pt>
                <c:pt idx="3">
                  <c:v>7.08</c:v>
                </c:pt>
                <c:pt idx="4">
                  <c:v>#N/A</c:v>
                </c:pt>
                <c:pt idx="5">
                  <c:v>6.65</c:v>
                </c:pt>
                <c:pt idx="6">
                  <c:v>#N/A</c:v>
                </c:pt>
                <c:pt idx="7">
                  <c:v>6.63</c:v>
                </c:pt>
                <c:pt idx="8">
                  <c:v>#N/A</c:v>
                </c:pt>
                <c:pt idx="9">
                  <c:v>5.99</c:v>
                </c:pt>
              </c:numCache>
            </c:numRef>
          </c:val>
          <c:extLst xmlns:c16r2="http://schemas.microsoft.com/office/drawing/2015/06/chart">
            <c:ext xmlns:c16="http://schemas.microsoft.com/office/drawing/2014/chart" uri="{C3380CC4-5D6E-409C-BE32-E72D297353CC}">
              <c16:uniqueId val="{00000007-20CA-4D5C-BE74-FFEF2CA08186}"/>
            </c:ext>
          </c:extLst>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32.049999999999997</c:v>
                </c:pt>
                <c:pt idx="2">
                  <c:v>#N/A</c:v>
                </c:pt>
                <c:pt idx="3">
                  <c:v>32.99</c:v>
                </c:pt>
                <c:pt idx="4">
                  <c:v>#N/A</c:v>
                </c:pt>
                <c:pt idx="5">
                  <c:v>30.08</c:v>
                </c:pt>
                <c:pt idx="6">
                  <c:v>#N/A</c:v>
                </c:pt>
                <c:pt idx="7">
                  <c:v>28.42</c:v>
                </c:pt>
                <c:pt idx="8">
                  <c:v>#N/A</c:v>
                </c:pt>
                <c:pt idx="9">
                  <c:v>25.74</c:v>
                </c:pt>
              </c:numCache>
            </c:numRef>
          </c:val>
          <c:extLst xmlns:c16r2="http://schemas.microsoft.com/office/drawing/2015/06/chart">
            <c:ext xmlns:c16="http://schemas.microsoft.com/office/drawing/2014/chart" uri="{C3380CC4-5D6E-409C-BE32-E72D297353CC}">
              <c16:uniqueId val="{00000008-20CA-4D5C-BE74-FFEF2CA08186}"/>
            </c:ext>
          </c:extLst>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0.2</c:v>
                </c:pt>
                <c:pt idx="1">
                  <c:v>#N/A</c:v>
                </c:pt>
                <c:pt idx="2">
                  <c:v>0.31</c:v>
                </c:pt>
                <c:pt idx="3">
                  <c:v>#N/A</c:v>
                </c:pt>
                <c:pt idx="4">
                  <c:v>0.41</c:v>
                </c:pt>
                <c:pt idx="5">
                  <c:v>#N/A</c:v>
                </c:pt>
                <c:pt idx="6">
                  <c:v>0.41</c:v>
                </c:pt>
                <c:pt idx="7">
                  <c:v>#N/A</c:v>
                </c:pt>
                <c:pt idx="8">
                  <c:v>0.39</c:v>
                </c:pt>
                <c:pt idx="9">
                  <c:v>#N/A</c:v>
                </c:pt>
              </c:numCache>
            </c:numRef>
          </c:val>
          <c:extLst xmlns:c16r2="http://schemas.microsoft.com/office/drawing/2015/06/chart">
            <c:ext xmlns:c16="http://schemas.microsoft.com/office/drawing/2014/chart" uri="{C3380CC4-5D6E-409C-BE32-E72D297353CC}">
              <c16:uniqueId val="{00000009-20CA-4D5C-BE74-FFEF2CA08186}"/>
            </c:ext>
          </c:extLst>
        </c:ser>
        <c:dLbls>
          <c:showLegendKey val="0"/>
          <c:showVal val="0"/>
          <c:showCatName val="0"/>
          <c:showSerName val="0"/>
          <c:showPercent val="0"/>
          <c:showBubbleSize val="0"/>
        </c:dLbls>
        <c:gapWidth val="150"/>
        <c:overlap val="100"/>
        <c:axId val="177493120"/>
        <c:axId val="177494656"/>
      </c:barChart>
      <c:catAx>
        <c:axId val="17749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7494656"/>
        <c:crosses val="autoZero"/>
        <c:auto val="1"/>
        <c:lblAlgn val="ctr"/>
        <c:lblOffset val="100"/>
        <c:tickLblSkip val="1"/>
        <c:tickMarkSkip val="1"/>
        <c:noMultiLvlLbl val="0"/>
      </c:catAx>
      <c:valAx>
        <c:axId val="177494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493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89066</c:v>
                </c:pt>
                <c:pt idx="5">
                  <c:v>90161</c:v>
                </c:pt>
                <c:pt idx="8">
                  <c:v>95681</c:v>
                </c:pt>
                <c:pt idx="11">
                  <c:v>92522</c:v>
                </c:pt>
                <c:pt idx="14">
                  <c:v>91085</c:v>
                </c:pt>
              </c:numCache>
            </c:numRef>
          </c:val>
          <c:extLst xmlns:c16r2="http://schemas.microsoft.com/office/drawing/2015/06/chart">
            <c:ext xmlns:c16="http://schemas.microsoft.com/office/drawing/2014/chart" uri="{C3380CC4-5D6E-409C-BE32-E72D297353CC}">
              <c16:uniqueId val="{00000000-625E-41AD-8CCA-860F9869A2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25E-41AD-8CCA-860F9869A2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1971</c:v>
                </c:pt>
                <c:pt idx="3">
                  <c:v>1945</c:v>
                </c:pt>
                <c:pt idx="6">
                  <c:v>1749</c:v>
                </c:pt>
                <c:pt idx="9">
                  <c:v>1263</c:v>
                </c:pt>
                <c:pt idx="12">
                  <c:v>1033</c:v>
                </c:pt>
              </c:numCache>
            </c:numRef>
          </c:val>
          <c:extLst xmlns:c16r2="http://schemas.microsoft.com/office/drawing/2015/06/chart">
            <c:ext xmlns:c16="http://schemas.microsoft.com/office/drawing/2014/chart" uri="{C3380CC4-5D6E-409C-BE32-E72D297353CC}">
              <c16:uniqueId val="{00000002-625E-41AD-8CCA-860F9869A2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1053</c:v>
                </c:pt>
                <c:pt idx="3">
                  <c:v>1046</c:v>
                </c:pt>
                <c:pt idx="6">
                  <c:v>858</c:v>
                </c:pt>
                <c:pt idx="9">
                  <c:v>301</c:v>
                </c:pt>
                <c:pt idx="12">
                  <c:v>234</c:v>
                </c:pt>
              </c:numCache>
            </c:numRef>
          </c:val>
          <c:extLst xmlns:c16r2="http://schemas.microsoft.com/office/drawing/2015/06/chart">
            <c:ext xmlns:c16="http://schemas.microsoft.com/office/drawing/2014/chart" uri="{C3380CC4-5D6E-409C-BE32-E72D297353CC}">
              <c16:uniqueId val="{00000003-625E-41AD-8CCA-860F9869A2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17601</c:v>
                </c:pt>
                <c:pt idx="3">
                  <c:v>17447</c:v>
                </c:pt>
                <c:pt idx="6">
                  <c:v>21769</c:v>
                </c:pt>
                <c:pt idx="9">
                  <c:v>20375</c:v>
                </c:pt>
                <c:pt idx="12">
                  <c:v>20752</c:v>
                </c:pt>
              </c:numCache>
            </c:numRef>
          </c:val>
          <c:extLst xmlns:c16r2="http://schemas.microsoft.com/office/drawing/2015/06/chart">
            <c:ext xmlns:c16="http://schemas.microsoft.com/office/drawing/2014/chart" uri="{C3380CC4-5D6E-409C-BE32-E72D297353CC}">
              <c16:uniqueId val="{00000004-625E-41AD-8CCA-860F9869A2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36381</c:v>
                </c:pt>
                <c:pt idx="3">
                  <c:v>36760</c:v>
                </c:pt>
                <c:pt idx="6">
                  <c:v>38279</c:v>
                </c:pt>
                <c:pt idx="9">
                  <c:v>39169</c:v>
                </c:pt>
                <c:pt idx="12">
                  <c:v>40483</c:v>
                </c:pt>
              </c:numCache>
            </c:numRef>
          </c:val>
          <c:extLst xmlns:c16r2="http://schemas.microsoft.com/office/drawing/2015/06/chart">
            <c:ext xmlns:c16="http://schemas.microsoft.com/office/drawing/2014/chart" uri="{C3380CC4-5D6E-409C-BE32-E72D297353CC}">
              <c16:uniqueId val="{00000005-625E-41AD-8CCA-860F9869A2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1952</c:v>
                </c:pt>
                <c:pt idx="3">
                  <c:v>656</c:v>
                </c:pt>
                <c:pt idx="6">
                  <c:v>148</c:v>
                </c:pt>
                <c:pt idx="9">
                  <c:v>0</c:v>
                </c:pt>
                <c:pt idx="12">
                  <c:v>0</c:v>
                </c:pt>
              </c:numCache>
            </c:numRef>
          </c:val>
          <c:extLst xmlns:c16r2="http://schemas.microsoft.com/office/drawing/2015/06/chart">
            <c:ext xmlns:c16="http://schemas.microsoft.com/office/drawing/2014/chart" uri="{C3380CC4-5D6E-409C-BE32-E72D297353CC}">
              <c16:uniqueId val="{00000006-625E-41AD-8CCA-860F9869A2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59247</c:v>
                </c:pt>
                <c:pt idx="3">
                  <c:v>56821</c:v>
                </c:pt>
                <c:pt idx="6">
                  <c:v>55199</c:v>
                </c:pt>
                <c:pt idx="9">
                  <c:v>55919</c:v>
                </c:pt>
                <c:pt idx="12">
                  <c:v>49469</c:v>
                </c:pt>
              </c:numCache>
            </c:numRef>
          </c:val>
          <c:extLst xmlns:c16r2="http://schemas.microsoft.com/office/drawing/2015/06/chart">
            <c:ext xmlns:c16="http://schemas.microsoft.com/office/drawing/2014/chart" uri="{C3380CC4-5D6E-409C-BE32-E72D297353CC}">
              <c16:uniqueId val="{00000007-625E-41AD-8CCA-860F9869A233}"/>
            </c:ext>
          </c:extLst>
        </c:ser>
        <c:dLbls>
          <c:showLegendKey val="0"/>
          <c:showVal val="0"/>
          <c:showCatName val="0"/>
          <c:showSerName val="0"/>
          <c:showPercent val="0"/>
          <c:showBubbleSize val="0"/>
        </c:dLbls>
        <c:gapWidth val="100"/>
        <c:overlap val="100"/>
        <c:axId val="200769920"/>
        <c:axId val="2007718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29139</c:v>
                </c:pt>
                <c:pt idx="2">
                  <c:v>#N/A</c:v>
                </c:pt>
                <c:pt idx="3">
                  <c:v>#N/A</c:v>
                </c:pt>
                <c:pt idx="4">
                  <c:v>24514</c:v>
                </c:pt>
                <c:pt idx="5">
                  <c:v>#N/A</c:v>
                </c:pt>
                <c:pt idx="6">
                  <c:v>#N/A</c:v>
                </c:pt>
                <c:pt idx="7">
                  <c:v>22321</c:v>
                </c:pt>
                <c:pt idx="8">
                  <c:v>#N/A</c:v>
                </c:pt>
                <c:pt idx="9">
                  <c:v>#N/A</c:v>
                </c:pt>
                <c:pt idx="10">
                  <c:v>24505</c:v>
                </c:pt>
                <c:pt idx="11">
                  <c:v>#N/A</c:v>
                </c:pt>
                <c:pt idx="12">
                  <c:v>#N/A</c:v>
                </c:pt>
                <c:pt idx="13">
                  <c:v>20886</c:v>
                </c:pt>
                <c:pt idx="14">
                  <c:v>#N/A</c:v>
                </c:pt>
              </c:numCache>
            </c:numRef>
          </c:val>
          <c:smooth val="0"/>
          <c:extLst xmlns:c16r2="http://schemas.microsoft.com/office/drawing/2015/06/chart">
            <c:ext xmlns:c16="http://schemas.microsoft.com/office/drawing/2014/chart" uri="{C3380CC4-5D6E-409C-BE32-E72D297353CC}">
              <c16:uniqueId val="{00000008-625E-41AD-8CCA-860F9869A233}"/>
            </c:ext>
          </c:extLst>
        </c:ser>
        <c:dLbls>
          <c:showLegendKey val="0"/>
          <c:showVal val="0"/>
          <c:showCatName val="0"/>
          <c:showSerName val="0"/>
          <c:showPercent val="0"/>
          <c:showBubbleSize val="0"/>
        </c:dLbls>
        <c:marker val="1"/>
        <c:smooth val="0"/>
        <c:axId val="200769920"/>
        <c:axId val="200771840"/>
      </c:lineChart>
      <c:catAx>
        <c:axId val="20076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0771840"/>
        <c:crosses val="autoZero"/>
        <c:auto val="1"/>
        <c:lblAlgn val="ctr"/>
        <c:lblOffset val="100"/>
        <c:tickLblSkip val="1"/>
        <c:tickMarkSkip val="1"/>
        <c:noMultiLvlLbl val="0"/>
      </c:catAx>
      <c:valAx>
        <c:axId val="200771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76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741968</c:v>
                </c:pt>
                <c:pt idx="5">
                  <c:v>747341</c:v>
                </c:pt>
                <c:pt idx="8">
                  <c:v>749066</c:v>
                </c:pt>
                <c:pt idx="11">
                  <c:v>748640</c:v>
                </c:pt>
                <c:pt idx="14">
                  <c:v>763524</c:v>
                </c:pt>
              </c:numCache>
            </c:numRef>
          </c:val>
          <c:extLst xmlns:c16r2="http://schemas.microsoft.com/office/drawing/2015/06/chart">
            <c:ext xmlns:c16="http://schemas.microsoft.com/office/drawing/2014/chart" uri="{C3380CC4-5D6E-409C-BE32-E72D297353CC}">
              <c16:uniqueId val="{00000000-BC13-4175-A2E8-D5E7001E2A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260772</c:v>
                </c:pt>
                <c:pt idx="5">
                  <c:v>244838</c:v>
                </c:pt>
                <c:pt idx="8">
                  <c:v>232175</c:v>
                </c:pt>
                <c:pt idx="11">
                  <c:v>224070</c:v>
                </c:pt>
                <c:pt idx="14">
                  <c:v>218696</c:v>
                </c:pt>
              </c:numCache>
            </c:numRef>
          </c:val>
          <c:extLst xmlns:c16r2="http://schemas.microsoft.com/office/drawing/2015/06/chart">
            <c:ext xmlns:c16="http://schemas.microsoft.com/office/drawing/2014/chart" uri="{C3380CC4-5D6E-409C-BE32-E72D297353CC}">
              <c16:uniqueId val="{00000001-BC13-4175-A2E8-D5E7001E2A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241412</c:v>
                </c:pt>
                <c:pt idx="5">
                  <c:v>258654</c:v>
                </c:pt>
                <c:pt idx="8">
                  <c:v>264863</c:v>
                </c:pt>
                <c:pt idx="11">
                  <c:v>267838</c:v>
                </c:pt>
                <c:pt idx="14">
                  <c:v>281632</c:v>
                </c:pt>
              </c:numCache>
            </c:numRef>
          </c:val>
          <c:extLst xmlns:c16r2="http://schemas.microsoft.com/office/drawing/2015/06/chart">
            <c:ext xmlns:c16="http://schemas.microsoft.com/office/drawing/2014/chart" uri="{C3380CC4-5D6E-409C-BE32-E72D297353CC}">
              <c16:uniqueId val="{00000002-BC13-4175-A2E8-D5E7001E2A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C13-4175-A2E8-D5E7001E2A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C13-4175-A2E8-D5E7001E2A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3221</c:v>
                </c:pt>
                <c:pt idx="3">
                  <c:v>2445</c:v>
                </c:pt>
                <c:pt idx="6">
                  <c:v>2142</c:v>
                </c:pt>
                <c:pt idx="9">
                  <c:v>1582</c:v>
                </c:pt>
                <c:pt idx="12">
                  <c:v>1016</c:v>
                </c:pt>
              </c:numCache>
            </c:numRef>
          </c:val>
          <c:extLst xmlns:c16r2="http://schemas.microsoft.com/office/drawing/2015/06/chart">
            <c:ext xmlns:c16="http://schemas.microsoft.com/office/drawing/2014/chart" uri="{C3380CC4-5D6E-409C-BE32-E72D297353CC}">
              <c16:uniqueId val="{00000005-BC13-4175-A2E8-D5E7001E2A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111777</c:v>
                </c:pt>
                <c:pt idx="3">
                  <c:v>103299</c:v>
                </c:pt>
                <c:pt idx="6">
                  <c:v>95839</c:v>
                </c:pt>
                <c:pt idx="9">
                  <c:v>95086</c:v>
                </c:pt>
                <c:pt idx="12">
                  <c:v>139918</c:v>
                </c:pt>
              </c:numCache>
            </c:numRef>
          </c:val>
          <c:extLst xmlns:c16r2="http://schemas.microsoft.com/office/drawing/2015/06/chart">
            <c:ext xmlns:c16="http://schemas.microsoft.com/office/drawing/2014/chart" uri="{C3380CC4-5D6E-409C-BE32-E72D297353CC}">
              <c16:uniqueId val="{00000006-BC13-4175-A2E8-D5E7001E2A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2443</c:v>
                </c:pt>
                <c:pt idx="3">
                  <c:v>1950</c:v>
                </c:pt>
                <c:pt idx="6">
                  <c:v>1132</c:v>
                </c:pt>
                <c:pt idx="9">
                  <c:v>843</c:v>
                </c:pt>
                <c:pt idx="12">
                  <c:v>628</c:v>
                </c:pt>
              </c:numCache>
            </c:numRef>
          </c:val>
          <c:extLst xmlns:c16r2="http://schemas.microsoft.com/office/drawing/2015/06/chart">
            <c:ext xmlns:c16="http://schemas.microsoft.com/office/drawing/2014/chart" uri="{C3380CC4-5D6E-409C-BE32-E72D297353CC}">
              <c16:uniqueId val="{00000007-BC13-4175-A2E8-D5E7001E2A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204603</c:v>
                </c:pt>
                <c:pt idx="3">
                  <c:v>190496</c:v>
                </c:pt>
                <c:pt idx="6">
                  <c:v>180858</c:v>
                </c:pt>
                <c:pt idx="9">
                  <c:v>184758</c:v>
                </c:pt>
                <c:pt idx="12">
                  <c:v>182768</c:v>
                </c:pt>
              </c:numCache>
            </c:numRef>
          </c:val>
          <c:extLst xmlns:c16r2="http://schemas.microsoft.com/office/drawing/2015/06/chart">
            <c:ext xmlns:c16="http://schemas.microsoft.com/office/drawing/2014/chart" uri="{C3380CC4-5D6E-409C-BE32-E72D297353CC}">
              <c16:uniqueId val="{00000008-BC13-4175-A2E8-D5E7001E2A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12519</c:v>
                </c:pt>
                <c:pt idx="3">
                  <c:v>13034</c:v>
                </c:pt>
                <c:pt idx="6">
                  <c:v>20059</c:v>
                </c:pt>
                <c:pt idx="9">
                  <c:v>18055</c:v>
                </c:pt>
                <c:pt idx="12">
                  <c:v>14140</c:v>
                </c:pt>
              </c:numCache>
            </c:numRef>
          </c:val>
          <c:extLst xmlns:c16r2="http://schemas.microsoft.com/office/drawing/2015/06/chart">
            <c:ext xmlns:c16="http://schemas.microsoft.com/office/drawing/2014/chart" uri="{C3380CC4-5D6E-409C-BE32-E72D297353CC}">
              <c16:uniqueId val="{00000009-BC13-4175-A2E8-D5E7001E2A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1212306</c:v>
                </c:pt>
                <c:pt idx="3">
                  <c:v>1214532</c:v>
                </c:pt>
                <c:pt idx="6">
                  <c:v>1204324</c:v>
                </c:pt>
                <c:pt idx="9">
                  <c:v>1198275</c:v>
                </c:pt>
                <c:pt idx="12">
                  <c:v>1222264</c:v>
                </c:pt>
              </c:numCache>
            </c:numRef>
          </c:val>
          <c:extLst xmlns:c16r2="http://schemas.microsoft.com/office/drawing/2015/06/chart">
            <c:ext xmlns:c16="http://schemas.microsoft.com/office/drawing/2014/chart" uri="{C3380CC4-5D6E-409C-BE32-E72D297353CC}">
              <c16:uniqueId val="{0000000A-BC13-4175-A2E8-D5E7001E2A23}"/>
            </c:ext>
          </c:extLst>
        </c:ser>
        <c:dLbls>
          <c:showLegendKey val="0"/>
          <c:showVal val="0"/>
          <c:showCatName val="0"/>
          <c:showSerName val="0"/>
          <c:showPercent val="0"/>
          <c:showBubbleSize val="0"/>
        </c:dLbls>
        <c:gapWidth val="100"/>
        <c:overlap val="100"/>
        <c:axId val="200679424"/>
        <c:axId val="20068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302718</c:v>
                </c:pt>
                <c:pt idx="2">
                  <c:v>#N/A</c:v>
                </c:pt>
                <c:pt idx="3">
                  <c:v>#N/A</c:v>
                </c:pt>
                <c:pt idx="4">
                  <c:v>274925</c:v>
                </c:pt>
                <c:pt idx="5">
                  <c:v>#N/A</c:v>
                </c:pt>
                <c:pt idx="6">
                  <c:v>#N/A</c:v>
                </c:pt>
                <c:pt idx="7">
                  <c:v>258251</c:v>
                </c:pt>
                <c:pt idx="8">
                  <c:v>#N/A</c:v>
                </c:pt>
                <c:pt idx="9">
                  <c:v>#N/A</c:v>
                </c:pt>
                <c:pt idx="10">
                  <c:v>258050</c:v>
                </c:pt>
                <c:pt idx="11">
                  <c:v>#N/A</c:v>
                </c:pt>
                <c:pt idx="12">
                  <c:v>#N/A</c:v>
                </c:pt>
                <c:pt idx="13">
                  <c:v>296882</c:v>
                </c:pt>
                <c:pt idx="14">
                  <c:v>#N/A</c:v>
                </c:pt>
              </c:numCache>
            </c:numRef>
          </c:val>
          <c:smooth val="0"/>
          <c:extLst xmlns:c16r2="http://schemas.microsoft.com/office/drawing/2015/06/chart">
            <c:ext xmlns:c16="http://schemas.microsoft.com/office/drawing/2014/chart" uri="{C3380CC4-5D6E-409C-BE32-E72D297353CC}">
              <c16:uniqueId val="{0000000B-BC13-4175-A2E8-D5E7001E2A23}"/>
            </c:ext>
          </c:extLst>
        </c:ser>
        <c:dLbls>
          <c:showLegendKey val="0"/>
          <c:showVal val="0"/>
          <c:showCatName val="0"/>
          <c:showSerName val="0"/>
          <c:showPercent val="0"/>
          <c:showBubbleSize val="0"/>
        </c:dLbls>
        <c:marker val="1"/>
        <c:smooth val="0"/>
        <c:axId val="200679424"/>
        <c:axId val="200680960"/>
      </c:lineChart>
      <c:catAx>
        <c:axId val="200679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0680960"/>
        <c:crosses val="autoZero"/>
        <c:auto val="1"/>
        <c:lblAlgn val="ctr"/>
        <c:lblOffset val="100"/>
        <c:tickLblSkip val="1"/>
        <c:tickMarkSkip val="1"/>
        <c:noMultiLvlLbl val="0"/>
      </c:catAx>
      <c:valAx>
        <c:axId val="20068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679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12866</c:v>
                </c:pt>
                <c:pt idx="1">
                  <c:v>12897</c:v>
                </c:pt>
                <c:pt idx="2">
                  <c:v>12898</c:v>
                </c:pt>
              </c:numCache>
            </c:numRef>
          </c:val>
          <c:extLst xmlns:c16r2="http://schemas.microsoft.com/office/drawing/2015/06/chart">
            <c:ext xmlns:c16="http://schemas.microsoft.com/office/drawing/2014/chart" uri="{C3380CC4-5D6E-409C-BE32-E72D297353CC}">
              <c16:uniqueId val="{00000000-930F-4621-A9AD-A63A1E9E704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24493</c:v>
                </c:pt>
                <c:pt idx="1">
                  <c:v>24353</c:v>
                </c:pt>
                <c:pt idx="2">
                  <c:v>23162</c:v>
                </c:pt>
              </c:numCache>
            </c:numRef>
          </c:val>
          <c:extLst xmlns:c16r2="http://schemas.microsoft.com/office/drawing/2015/06/chart">
            <c:ext xmlns:c16="http://schemas.microsoft.com/office/drawing/2014/chart" uri="{C3380CC4-5D6E-409C-BE32-E72D297353CC}">
              <c16:uniqueId val="{00000001-930F-4621-A9AD-A63A1E9E704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25346</c:v>
                </c:pt>
                <c:pt idx="1">
                  <c:v>25416</c:v>
                </c:pt>
                <c:pt idx="2">
                  <c:v>19084</c:v>
                </c:pt>
              </c:numCache>
            </c:numRef>
          </c:val>
          <c:extLst xmlns:c16r2="http://schemas.microsoft.com/office/drawing/2015/06/chart">
            <c:ext xmlns:c16="http://schemas.microsoft.com/office/drawing/2014/chart" uri="{C3380CC4-5D6E-409C-BE32-E72D297353CC}">
              <c16:uniqueId val="{00000002-930F-4621-A9AD-A63A1E9E704B}"/>
            </c:ext>
          </c:extLst>
        </c:ser>
        <c:dLbls>
          <c:showLegendKey val="0"/>
          <c:showVal val="0"/>
          <c:showCatName val="0"/>
          <c:showSerName val="0"/>
          <c:showPercent val="0"/>
          <c:showBubbleSize val="0"/>
        </c:dLbls>
        <c:gapWidth val="120"/>
        <c:overlap val="100"/>
        <c:axId val="200873856"/>
        <c:axId val="200875392"/>
      </c:barChart>
      <c:catAx>
        <c:axId val="20087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0875392"/>
        <c:crosses val="autoZero"/>
        <c:auto val="1"/>
        <c:lblAlgn val="ctr"/>
        <c:lblOffset val="100"/>
        <c:tickLblSkip val="1"/>
        <c:tickMarkSkip val="1"/>
        <c:noMultiLvlLbl val="0"/>
      </c:catAx>
      <c:valAx>
        <c:axId val="200875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087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{99E14345-58AC-4929-8220-0ACD9791B0C8}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C57-412F-85FA-7F05522A8AE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{87A81E5E-033D-430E-96BB-331DAAB7656F}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57-412F-85FA-7F05522A8AE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{80211ACB-3FC6-4D5F-BF08-DBA9EB1D599C}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57-412F-85FA-7F05522A8AE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{7A700589-0295-4886-A4BF-0A00F10EEA56}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57-412F-85FA-7F05522A8AE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{C8189EAB-2E87-41E9-8D35-327662395CE5}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57-412F-85FA-7F05522A8AE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{E2E5DF49-E0D1-4AD6-BAE9-A18547CFB659}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C57-412F-85FA-7F05522A8AE3}"/>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{60AB104C-57CB-4573-AEEC-B6A7BCEF5970}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C57-412F-85FA-7F05522A8AE3}"/>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{BD829613-F4AC-4A35-AF65-CB6C034397EA}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C57-412F-85FA-7F05522A8AE3}"/>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{F30821FB-33FE-45D8-9E51-42D569072129}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C57-412F-85FA-7F05522A8A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65.2</c:v>
                </c:pt>
                <c:pt idx="24">
                  <c:v>65.599999999999994</c:v>
                </c:pt>
                <c:pt idx="32">
                  <c:v>66.3</c:v>
                </c:pt>
              </c:numCache>
            </c:numRef>
          </c:xVal>
          <c:yVal>
            <c:numRef>
              <c:f>公会計指標分析・財政指標組合せ分析表!$BP$51:$DC$51</c:f>
              <c:numCache>
                <c:formatCode>#,##0.0;"▲ "#,##0.0</c:formatCode>
                <c:ptCount val="40"/>
                <c:pt idx="16">
                  <c:v>80.2</c:v>
                </c:pt>
                <c:pt idx="24">
                  <c:v>80</c:v>
                </c:pt>
                <c:pt idx="32">
                  <c:v>78.8</c:v>
                </c:pt>
              </c:numCache>
            </c:numRef>
          </c:yVal>
          <c:smooth val="0"/>
          <c:extLst xmlns:c16r2="http://schemas.microsoft.com/office/drawing/2015/06/chart">
            <c:ext xmlns:c16="http://schemas.microsoft.com/office/drawing/2014/chart" uri="{C3380CC4-5D6E-409C-BE32-E72D297353CC}">
              <c16:uniqueId val="{00000009-7C57-412F-85FA-7F05522A8A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{DDCA8327-EC89-4FF5-ABEC-B30D640B9E34}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C57-412F-85FA-7F05522A8AE3}"/>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{5EB80E08-17F2-4634-B984-2935B4F74BBB}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57-412F-85FA-7F05522A8AE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{197FDE79-2036-471B-97C3-517AC4463412}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57-412F-85FA-7F05522A8AE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{6B782FE7-913B-44CD-B937-7AC2460B1BCF}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57-412F-85FA-7F05522A8AE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{B63E8F2D-7B3E-4268-A534-EE9B585266AE}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57-412F-85FA-7F05522A8AE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{BE7B02B8-3514-484B-B4CA-9A8CD023F5DB}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C57-412F-85FA-7F05522A8AE3}"/>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{9C564282-F3F1-48E4-8FA6-B8F11D563A4D}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C57-412F-85FA-7F05522A8AE3}"/>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{EB574AB1-DA53-40E9-A9A2-CEA0C8B9ED9E}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C57-412F-85FA-7F05522A8AE3}"/>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{18E1F8DD-3FD7-4627-9561-586315B802F1}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C57-412F-85FA-7F05522A8A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59.4</c:v>
                </c:pt>
                <c:pt idx="24">
                  <c:v>61</c:v>
                </c:pt>
                <c:pt idx="32">
                  <c:v>62</c:v>
                </c:pt>
              </c:numCache>
            </c:numRef>
          </c:xVal>
          <c:yVal>
            <c:numRef>
              <c:f>公会計指標分析・財政指標組合せ分析表!$BP$55:$DC$55</c:f>
              <c:numCache>
                <c:formatCode>#,##0.0;"▲ "#,##0.0</c:formatCode>
                <c:ptCount val="40"/>
                <c:pt idx="16">
                  <c:v>124.2</c:v>
                </c:pt>
                <c:pt idx="24">
                  <c:v>115.7</c:v>
                </c:pt>
                <c:pt idx="32">
                  <c:v>106</c:v>
                </c:pt>
              </c:numCache>
            </c:numRef>
          </c:yVal>
          <c:smooth val="0"/>
          <c:extLst xmlns:c16r2="http://schemas.microsoft.com/office/drawing/2015/06/chart">
            <c:ext xmlns:c16="http://schemas.microsoft.com/office/drawing/2014/chart" uri="{C3380CC4-5D6E-409C-BE32-E72D297353CC}">
              <c16:uniqueId val="{00000013-7C57-412F-85FA-7F05522A8AE3}"/>
            </c:ext>
          </c:extLst>
        </c:ser>
        <c:dLbls>
          <c:showLegendKey val="0"/>
          <c:showVal val="1"/>
          <c:showCatName val="0"/>
          <c:showSerName val="0"/>
          <c:showPercent val="0"/>
          <c:showBubbleSize val="0"/>
        </c:dLbls>
        <c:axId val="201720960"/>
        <c:axId val="201722880"/>
      </c:scatterChart>
      <c:valAx>
        <c:axId val="201720960"/>
        <c:scaling>
          <c:orientation val="minMax"/>
          <c:max val="66.899999999999991"/>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1722880"/>
        <c:crosses val="autoZero"/>
        <c:crossBetween val="midCat"/>
      </c:valAx>
      <c:valAx>
        <c:axId val="201722880"/>
        <c:scaling>
          <c:orientation val="minMax"/>
          <c:max val="132"/>
          <c:min val="7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1720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{30B4FA13-BD6D-4E24-95FB-9F3A39E27D37}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142-4CCE-87D5-7AE3A15AF86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{F3ADEEDD-AA65-4637-B70C-ECA339E22A8B}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42-4CCE-87D5-7AE3A15AF86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{A8BC1536-9348-4509-8173-6F5BE5018536}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42-4CCE-87D5-7AE3A15AF86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{8A967BD8-75F5-4746-83E8-5CCFF75651BD}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42-4CCE-87D5-7AE3A15AF86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{25A019CE-4756-4AED-A4DE-E0E63CCDF674}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42-4CCE-87D5-7AE3A15AF862}"/>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{107191AA-4958-4968-8E6C-D3397D9143D7}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142-4CCE-87D5-7AE3A15AF862}"/>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{BE2D6FCD-7E4A-49A4-AD95-6C3BC4C3C981}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142-4CCE-87D5-7AE3A15AF862}"/>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{ECA08C77-7F35-4364-9885-CBBCF056BA2E}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142-4CCE-87D5-7AE3A15AF862}"/>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{B92502B6-45A0-4846-A03E-173D0964C6C3}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142-4CCE-87D5-7AE3A15AF8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8.6999999999999993</c:v>
                </c:pt>
                <c:pt idx="16">
                  <c:v>7.9</c:v>
                </c:pt>
                <c:pt idx="24">
                  <c:v>7.4</c:v>
                </c:pt>
                <c:pt idx="32">
                  <c:v>6.6</c:v>
                </c:pt>
              </c:numCache>
            </c:numRef>
          </c:xVal>
          <c:yVal>
            <c:numRef>
              <c:f>公会計指標分析・財政指標組合せ分析表!$BP$73:$DC$73</c:f>
              <c:numCache>
                <c:formatCode>#,##0.0;"▲ "#,##0.0</c:formatCode>
                <c:ptCount val="40"/>
                <c:pt idx="0">
                  <c:v>94.6</c:v>
                </c:pt>
                <c:pt idx="8">
                  <c:v>86.1</c:v>
                </c:pt>
                <c:pt idx="16">
                  <c:v>80.2</c:v>
                </c:pt>
                <c:pt idx="24">
                  <c:v>80</c:v>
                </c:pt>
                <c:pt idx="32">
                  <c:v>78.8</c:v>
                </c:pt>
              </c:numCache>
            </c:numRef>
          </c:yVal>
          <c:smooth val="0"/>
          <c:extLst xmlns:c16r2="http://schemas.microsoft.com/office/drawing/2015/06/chart">
            <c:ext xmlns:c16="http://schemas.microsoft.com/office/drawing/2014/chart" uri="{C3380CC4-5D6E-409C-BE32-E72D297353CC}">
              <c16:uniqueId val="{00000009-2142-4CCE-87D5-7AE3A15AF86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{CF937A4C-474E-4ADC-9197-1498C928A99A}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142-4CCE-87D5-7AE3A15AF86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{8FCD1CE4-CD96-4573-B619-24EB23781DB1}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42-4CCE-87D5-7AE3A15AF86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{C87AD85C-5089-4AE6-B58D-14305332BB71}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42-4CCE-87D5-7AE3A15AF86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{619FBBF0-EF2C-4C21-B536-9804F1CF96F6}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42-4CCE-87D5-7AE3A15AF86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{654CB523-CEC3-48E9-8F2C-5389A4E1070B}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42-4CCE-87D5-7AE3A15AF862}"/>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{3F74CABD-C3FF-4B4E-B2BA-B8F383E88E9B}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142-4CCE-87D5-7AE3A15AF862}"/>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{F223F631-A912-43A5-8EFE-DDBB5C84A464}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142-4CCE-87D5-7AE3A15AF862}"/>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{AE5673C6-EF66-41ED-83F2-82CE223491C2}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142-4CCE-87D5-7AE3A15AF862}"/>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{1F531F9B-93C2-40F1-A6E1-BA762D3B04D5}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142-4CCE-87D5-7AE3A15AF8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11.2</c:v>
                </c:pt>
                <c:pt idx="16">
                  <c:v>10.9</c:v>
                </c:pt>
                <c:pt idx="24">
                  <c:v>10.3</c:v>
                </c:pt>
                <c:pt idx="32">
                  <c:v>9</c:v>
                </c:pt>
              </c:numCache>
            </c:numRef>
          </c:xVal>
          <c:yVal>
            <c:numRef>
              <c:f>公会計指標分析・財政指標組合せ分析表!$BP$77:$DC$77</c:f>
              <c:numCache>
                <c:formatCode>#,##0.0;"▲ "#,##0.0</c:formatCode>
                <c:ptCount val="40"/>
                <c:pt idx="0">
                  <c:v>139</c:v>
                </c:pt>
                <c:pt idx="8">
                  <c:v>132.4</c:v>
                </c:pt>
                <c:pt idx="16">
                  <c:v>124.2</c:v>
                </c:pt>
                <c:pt idx="24">
                  <c:v>115.7</c:v>
                </c:pt>
                <c:pt idx="32">
                  <c:v>106</c:v>
                </c:pt>
              </c:numCache>
            </c:numRef>
          </c:yVal>
          <c:smooth val="0"/>
          <c:extLst xmlns:c16r2="http://schemas.microsoft.com/office/drawing/2015/06/chart">
            <c:ext xmlns:c16="http://schemas.microsoft.com/office/drawing/2014/chart" uri="{C3380CC4-5D6E-409C-BE32-E72D297353CC}">
              <c16:uniqueId val="{00000013-2142-4CCE-87D5-7AE3A15AF862}"/>
            </c:ext>
          </c:extLst>
        </c:ser>
        <c:dLbls>
          <c:showLegendKey val="0"/>
          <c:showVal val="1"/>
          <c:showCatName val="0"/>
          <c:showSerName val="0"/>
          <c:showPercent val="0"/>
          <c:showBubbleSize val="0"/>
        </c:dLbls>
        <c:axId val="201817088"/>
        <c:axId val="201847936"/>
      </c:scatterChart>
      <c:valAx>
        <c:axId val="201817088"/>
        <c:scaling>
          <c:orientation val="minMax"/>
          <c:max val="11.6"/>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1847936"/>
        <c:crosses val="autoZero"/>
        <c:crossBetween val="midCat"/>
      </c:valAx>
      <c:valAx>
        <c:axId val="201847936"/>
        <c:scaling>
          <c:orientation val="minMax"/>
          <c:max val="150"/>
          <c:min val="7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18170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年度については、震災直後に発行した震災関連の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年債の償還がＨ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年度に多く終了したことなどにより、実質公債費比率の分子は前年度に比べて約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0" lang="ja-JP" altLang="ja-JP" sz="14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Courier New"/>
            </a:rPr>
            <a:t>今後も、市民のくらしと安全・安心を守るために必要な公共投資を行う一方で、「神戸市行財政改革</a:t>
          </a:r>
          <a:r>
            <a:rPr kumimoji="0" lang="en-US" altLang="ja-JP" sz="14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Courier New"/>
            </a:rPr>
            <a:t>2020</a:t>
          </a:r>
          <a:r>
            <a:rPr kumimoji="0" lang="ja-JP" altLang="ja-JP" sz="14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Courier New"/>
            </a:rPr>
            <a:t>」に基づき、実質公債費比率の政令指定都市中位程度の水準を保ちつつ、将来世代に負担</a:t>
          </a:r>
          <a:r>
            <a:rPr kumimoji="0" lang="ja-JP" altLang="en-US" sz="14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Courier New"/>
            </a:rPr>
            <a:t>の先送りをし</a:t>
          </a:r>
          <a:r>
            <a:rPr kumimoji="0" lang="ja-JP" altLang="ja-JP" sz="14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Courier New"/>
            </a:rPr>
            <a:t>ないことを基本とした健全で持続可能な財政運営を図っていく。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学校先行建設事業の進捗等に伴い「債務負担行為に基づく支出予定額」が減少したものの、県費負担教職員制度の権限移譲に伴い「退職手当負担見込額」が増加したことにより、将来負担比率の分子は前年度に比べて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388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なお、行財政改革の中で、実質的な市債残高の削減に取り組み公債費負担の適正化に努めてきたこと等により、将来負担比率は減少傾向にある。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「財政調整基金」が微増となった一方、「減債基金」、「その他特定目的基金」が大きく減少しため、平成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年度末における基金全体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短期的には、「減債基金」や「まちづくり等基金」の取崩しを予定しているため、基金全体として減少見込みであるが、中長期的には、</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災害への備えや公共施設の老朽化への対応など将来必要となる財源を確保しながら、持続可能な財政運営を行っていく。</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「市営住宅敷金等積立基金」・・・①市営住宅等の敷金の適正な管理・還付のため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②市営住宅の建替事業の財源に充てるため</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「まちづくり等基金」・・・・・・①都市計画事業の円滑な運用及び適正な執行を図るため</a:t>
          </a: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②市民による都市景観の形成活動の推進及び都市景観の形成のため</a:t>
          </a: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「市民福祉振興等基金」・・・・・①市民福祉の向上を目的とする事業の推進のため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・西神戸医療センターの神戸市民病院機構への移管に伴い、将来発生する修繕のために「都市整備等基金」に積み立てていた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神戸市民病院機構に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移管したことによる</a:t>
          </a:r>
          <a:r>
            <a:rPr kumimoji="1" lang="ja-JP" altLang="ja-JP" sz="1100">
              <a:solidFill>
                <a:schemeClr val="dk1"/>
              </a:solidFill>
              <a:effectLst/>
              <a:latin typeface="+mn-lt"/>
              <a:ea typeface="+mn-ea"/>
              <a:cs typeface="+mn-cs"/>
            </a:rPr>
            <a:t>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・勤労福祉共済事業の市から神戸いきいき勤労財団への移管にあわせ、加入企業からの掛金を積み立てていた「勤労者福祉共済基金」を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神戸いきいき勤労財団へ</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移管したことによる８億円の</a:t>
          </a:r>
          <a:r>
            <a:rPr kumimoji="1" lang="ja-JP" altLang="ja-JP" sz="1100">
              <a:solidFill>
                <a:schemeClr val="dk1"/>
              </a:solidFill>
              <a:effectLst/>
              <a:latin typeface="+mn-lt"/>
              <a:ea typeface="+mn-ea"/>
              <a:cs typeface="+mn-cs"/>
            </a:rPr>
            <a:t>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・「まちづくり等基金」については、市街地再開発事業（都市計画事業）にかかる公債費がピークを迎えていることから、平成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残高は８億円程度となる見込み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・特定目的基金全体については、将来的に活用が必要となる財源ということも見据え、適切に管理していく。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・基金運用益（１百万円）の積立てによる増加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百万円を積み立てたが、全額を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年度２月補正予算財源として取り崩したため、残高は微増にとど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・阪神淡路大震災にかかる復旧・復興事業の財源として取り崩したことにより平成７年度に枯渇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したが、その後の行財政改革などに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億円まで残高を回復させた。</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・今後、「神戸市行財政改革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」に定める政令指定都市平均（平成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億円）を当面の目標値とする。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利子償還財源として取り崩したことによ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・満期一括償還に備えた積立金を活用し、積極的な資金運用を行ってきたことや、行財政改革の取組みなどにより公債費充当財源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を捻出してきたことから、基金運用益の取崩額が相対的に少なく、残高が他の政令指定都市に比して多くなっている。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・今後も資金の効率的な運用を行うとともに、公共施設の老朽化への対応や未来に向けた投資のための公債費充当財源として活用して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1,542,935
1,496,055
557.02
834,311,195
825,439,627
2,657,560
437,141,160
1,089,327,502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類似団体より高い水準にあるが、これは有形固定資産に占める割合が高い、学校施設及び公営住宅の老朽化が進んでおり、類似団体より、いずれも高い水準にあることが影響している。</a:t>
          </a:r>
        </a:p>
        <a:p>
          <a:r>
            <a:rPr kumimoji="1" lang="ja-JP" altLang="en-US" sz="1100">
              <a:latin typeface="ＭＳ Ｐゴシック" panose="020B0600070205080204" pitchFamily="50" charset="-128"/>
              <a:ea typeface="ＭＳ Ｐゴシック" panose="020B0600070205080204" pitchFamily="50" charset="-128"/>
            </a:rPr>
            <a:t>　神戸市では、平成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年度に公共施設等総合管理計画を策定し、長寿命化（施設使用年数を</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年に延長）を推進する一方で、施設の統廃合や複合化・集約化、再配置などを計画的に進めながら、施設保有量の低減（平成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年度を基準に「</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％の削減」）を図ることで適正な施設保有量を実現していく。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135013</xdr:rowOff>
    </xdr:from>
    <xdr:to>
      <xdr:col>23</xdr:col>
      <xdr:colOff>85090</xdr:colOff>
      <xdr:row>35</xdr:row>
      <xdr:rowOff>10734</xdr:rowOff>
    </xdr:to>
    <xdr:cxnSp macro="">
      <xdr:nvCxnSpPr>
        <xdr:cNvPr id="66" name="直線コネクタ 65"/>
        <xdr:cNvCxnSpPr/>
      </xdr:nvCxnSpPr>
      <xdr:spPr>
        <a:xfrm flipV="1">
          <a:off x="4206240" y="5248033"/>
          <a:ext cx="1270" cy="138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14561</xdr:rowOff>
    </xdr:from>
    <xdr:ext cx="405111" cy="259045"/>
    <xdr:sp macro="" textlink="">
      <xdr:nvSpPr>
        <xdr:cNvPr id="67" name="有形固定資産減価償却率最小値テキスト"/>
        <xdr:cNvSpPr txBox="1"/>
      </xdr:nvSpPr>
      <xdr:spPr>
        <a:xfrm>
          <a:off x="4258945" y="663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10734</xdr:rowOff>
    </xdr:from>
    <xdr:to>
      <xdr:col>23</xdr:col>
      <xdr:colOff>174625</xdr:colOff>
      <xdr:row>35</xdr:row>
      <xdr:rowOff>10734</xdr:rowOff>
    </xdr:to>
    <xdr:cxnSp macro="">
      <xdr:nvCxnSpPr>
        <xdr:cNvPr id="68" name="直線コネクタ 67"/>
        <xdr:cNvCxnSpPr/>
      </xdr:nvCxnSpPr>
      <xdr:spPr>
        <a:xfrm>
          <a:off x="4119245" y="663251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81690</xdr:rowOff>
    </xdr:from>
    <xdr:ext cx="405111" cy="259045"/>
    <xdr:sp macro="" textlink="">
      <xdr:nvSpPr>
        <xdr:cNvPr id="69" name="有形固定資産減価償却率最大値テキスト"/>
        <xdr:cNvSpPr txBox="1"/>
      </xdr:nvSpPr>
      <xdr:spPr>
        <a:xfrm>
          <a:off x="4258945" y="5027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135013</xdr:rowOff>
    </xdr:from>
    <xdr:to>
      <xdr:col>23</xdr:col>
      <xdr:colOff>174625</xdr:colOff>
      <xdr:row>26</xdr:row>
      <xdr:rowOff>135013</xdr:rowOff>
    </xdr:to>
    <xdr:cxnSp macro="">
      <xdr:nvCxnSpPr>
        <xdr:cNvPr id="70" name="直線コネクタ 69"/>
        <xdr:cNvCxnSpPr/>
      </xdr:nvCxnSpPr>
      <xdr:spPr>
        <a:xfrm>
          <a:off x="4119245" y="524803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165147</xdr:rowOff>
    </xdr:from>
    <xdr:ext cx="405111" cy="259045"/>
    <xdr:sp macro="" textlink="">
      <xdr:nvSpPr>
        <xdr:cNvPr id="71" name="有形固定資産減価償却率平均値テキスト"/>
        <xdr:cNvSpPr txBox="1"/>
      </xdr:nvSpPr>
      <xdr:spPr>
        <a:xfrm>
          <a:off x="4258945" y="5781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15270</xdr:rowOff>
    </xdr:from>
    <xdr:to>
      <xdr:col>23</xdr:col>
      <xdr:colOff>136525</xdr:colOff>
      <xdr:row>30</xdr:row>
      <xdr:rowOff>116870</xdr:rowOff>
    </xdr:to>
    <xdr:sp macro="" textlink="">
      <xdr:nvSpPr>
        <xdr:cNvPr id="72" name="フローチャート: 判断 71"/>
        <xdr:cNvSpPr/>
      </xdr:nvSpPr>
      <xdr:spPr>
        <a:xfrm>
          <a:off x="4157345" y="579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118080</xdr:rowOff>
    </xdr:from>
    <xdr:to>
      <xdr:col>19</xdr:col>
      <xdr:colOff>187325</xdr:colOff>
      <xdr:row>31</xdr:row>
      <xdr:rowOff>48230</xdr:rowOff>
    </xdr:to>
    <xdr:sp macro="" textlink="">
      <xdr:nvSpPr>
        <xdr:cNvPr id="73" name="フローチャート: 判断 72"/>
        <xdr:cNvSpPr/>
      </xdr:nvSpPr>
      <xdr:spPr>
        <a:xfrm>
          <a:off x="3537585" y="5901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4" name="フローチャート: 判断 73"/>
        <xdr:cNvSpPr/>
      </xdr:nvSpPr>
      <xdr:spPr>
        <a:xfrm>
          <a:off x="2867025" y="606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87539</xdr:rowOff>
    </xdr:from>
    <xdr:to>
      <xdr:col>23</xdr:col>
      <xdr:colOff>136525</xdr:colOff>
      <xdr:row>28</xdr:row>
      <xdr:rowOff>17689</xdr:rowOff>
    </xdr:to>
    <xdr:sp macro="" textlink="">
      <xdr:nvSpPr>
        <xdr:cNvPr id="80" name="楕円 79"/>
        <xdr:cNvSpPr/>
      </xdr:nvSpPr>
      <xdr:spPr>
        <a:xfrm>
          <a:off x="4157345" y="53681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110416</xdr:rowOff>
    </xdr:from>
    <xdr:ext cx="405111" cy="259045"/>
    <xdr:sp macro="" textlink="">
      <xdr:nvSpPr>
        <xdr:cNvPr id="81" name="有形固定資産減価償却率該当値テキスト"/>
        <xdr:cNvSpPr txBox="1"/>
      </xdr:nvSpPr>
      <xdr:spPr>
        <a:xfrm>
          <a:off x="4258945" y="522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159506</xdr:rowOff>
    </xdr:from>
    <xdr:to>
      <xdr:col>19</xdr:col>
      <xdr:colOff>187325</xdr:colOff>
      <xdr:row>28</xdr:row>
      <xdr:rowOff>89656</xdr:rowOff>
    </xdr:to>
    <xdr:sp macro="" textlink="">
      <xdr:nvSpPr>
        <xdr:cNvPr id="82" name="楕円 81"/>
        <xdr:cNvSpPr/>
      </xdr:nvSpPr>
      <xdr:spPr>
        <a:xfrm>
          <a:off x="3537585" y="54401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138339</xdr:rowOff>
    </xdr:from>
    <xdr:to>
      <xdr:col>23</xdr:col>
      <xdr:colOff>85725</xdr:colOff>
      <xdr:row>28</xdr:row>
      <xdr:rowOff>38856</xdr:rowOff>
    </xdr:to>
    <xdr:cxnSp macro="">
      <xdr:nvCxnSpPr>
        <xdr:cNvPr id="83" name="直線コネクタ 82"/>
        <xdr:cNvCxnSpPr/>
      </xdr:nvCxnSpPr>
      <xdr:spPr>
        <a:xfrm flipV="1">
          <a:off x="3588385" y="5418999"/>
          <a:ext cx="619760" cy="6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29180</xdr:rowOff>
    </xdr:from>
    <xdr:to>
      <xdr:col>15</xdr:col>
      <xdr:colOff>187325</xdr:colOff>
      <xdr:row>28</xdr:row>
      <xdr:rowOff>130780</xdr:rowOff>
    </xdr:to>
    <xdr:sp macro="" textlink="">
      <xdr:nvSpPr>
        <xdr:cNvPr id="84" name="楕円 83"/>
        <xdr:cNvSpPr/>
      </xdr:nvSpPr>
      <xdr:spPr>
        <a:xfrm>
          <a:off x="2867025" y="54774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38856</xdr:rowOff>
    </xdr:from>
    <xdr:to>
      <xdr:col>19</xdr:col>
      <xdr:colOff>136525</xdr:colOff>
      <xdr:row>28</xdr:row>
      <xdr:rowOff>79980</xdr:rowOff>
    </xdr:to>
    <xdr:cxnSp macro="">
      <xdr:nvCxnSpPr>
        <xdr:cNvPr id="85" name="直線コネクタ 84"/>
        <xdr:cNvCxnSpPr/>
      </xdr:nvCxnSpPr>
      <xdr:spPr>
        <a:xfrm flipV="1">
          <a:off x="2917825" y="5487156"/>
          <a:ext cx="670560" cy="4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39357</xdr:rowOff>
    </xdr:from>
    <xdr:ext cx="405111" cy="259045"/>
    <xdr:sp macro="" textlink="">
      <xdr:nvSpPr>
        <xdr:cNvPr id="86" name="n_1aveValue有形固定資産減価償却率"/>
        <xdr:cNvSpPr txBox="1"/>
      </xdr:nvSpPr>
      <xdr:spPr>
        <a:xfrm>
          <a:off x="3395989" y="599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87" name="n_2aveValue有形固定資産減価償却率"/>
        <xdr:cNvSpPr txBox="1"/>
      </xdr:nvSpPr>
      <xdr:spPr>
        <a:xfrm>
          <a:off x="2738129"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106183</xdr:rowOff>
    </xdr:from>
    <xdr:ext cx="405111" cy="259045"/>
    <xdr:sp macro="" textlink="">
      <xdr:nvSpPr>
        <xdr:cNvPr id="88" name="n_1mainValue有形固定資産減価償却率"/>
        <xdr:cNvSpPr txBox="1"/>
      </xdr:nvSpPr>
      <xdr:spPr>
        <a:xfrm>
          <a:off x="3395989" y="521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147307</xdr:rowOff>
    </xdr:from>
    <xdr:ext cx="405111" cy="259045"/>
    <xdr:sp macro="" textlink="">
      <xdr:nvSpPr>
        <xdr:cNvPr id="89" name="n_2mainValue有形固定資産減価償却率"/>
        <xdr:cNvSpPr txBox="1"/>
      </xdr:nvSpPr>
      <xdr:spPr>
        <a:xfrm>
          <a:off x="2738129" y="526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行財政改革の中で、実質的な市債残高の削減に取り組み公債費負担の適正化に努めてきたこと等により、類似団体と比較すると低い水準となっている。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xdr:cNvSpPr txBox="1"/>
      </xdr:nvSpPr>
      <xdr:spPr>
        <a:xfrm>
          <a:off x="9645528" y="68638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9" name="テキスト ボックス 108"/>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1" name="テキスト ボックス 110"/>
        <xdr:cNvSpPr txBox="1"/>
      </xdr:nvSpPr>
      <xdr:spPr>
        <a:xfrm>
          <a:off x="959423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3" name="テキスト ボックス 112"/>
        <xdr:cNvSpPr txBox="1"/>
      </xdr:nvSpPr>
      <xdr:spPr>
        <a:xfrm>
          <a:off x="959423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5" name="テキスト ボックス 114"/>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152047</xdr:rowOff>
    </xdr:from>
    <xdr:to>
      <xdr:col>76</xdr:col>
      <xdr:colOff>21589</xdr:colOff>
      <xdr:row>35</xdr:row>
      <xdr:rowOff>63853</xdr:rowOff>
    </xdr:to>
    <xdr:cxnSp macro="">
      <xdr:nvCxnSpPr>
        <xdr:cNvPr id="119" name="直線コネクタ 118"/>
        <xdr:cNvCxnSpPr/>
      </xdr:nvCxnSpPr>
      <xdr:spPr>
        <a:xfrm flipV="1">
          <a:off x="13027660" y="5432707"/>
          <a:ext cx="1269" cy="12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67680</xdr:rowOff>
    </xdr:from>
    <xdr:ext cx="340478" cy="259045"/>
    <xdr:sp macro="" textlink="">
      <xdr:nvSpPr>
        <xdr:cNvPr id="120" name="債務償還可能年数最小値テキスト"/>
        <xdr:cNvSpPr txBox="1"/>
      </xdr:nvSpPr>
      <xdr:spPr>
        <a:xfrm>
          <a:off x="13080365" y="66894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63853</xdr:rowOff>
    </xdr:from>
    <xdr:to>
      <xdr:col>76</xdr:col>
      <xdr:colOff>111125</xdr:colOff>
      <xdr:row>35</xdr:row>
      <xdr:rowOff>63853</xdr:rowOff>
    </xdr:to>
    <xdr:cxnSp macro="">
      <xdr:nvCxnSpPr>
        <xdr:cNvPr id="121" name="直線コネクタ 120"/>
        <xdr:cNvCxnSpPr/>
      </xdr:nvCxnSpPr>
      <xdr:spPr>
        <a:xfrm>
          <a:off x="12963525" y="66856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98724</xdr:rowOff>
    </xdr:from>
    <xdr:ext cx="405111" cy="259045"/>
    <xdr:sp macro="" textlink="">
      <xdr:nvSpPr>
        <xdr:cNvPr id="122" name="債務償還可能年数最大値テキスト"/>
        <xdr:cNvSpPr txBox="1"/>
      </xdr:nvSpPr>
      <xdr:spPr>
        <a:xfrm>
          <a:off x="13080365" y="521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152047</xdr:rowOff>
    </xdr:from>
    <xdr:to>
      <xdr:col>76</xdr:col>
      <xdr:colOff>111125</xdr:colOff>
      <xdr:row>27</xdr:row>
      <xdr:rowOff>152047</xdr:rowOff>
    </xdr:to>
    <xdr:cxnSp macro="">
      <xdr:nvCxnSpPr>
        <xdr:cNvPr id="123" name="直線コネクタ 122"/>
        <xdr:cNvCxnSpPr/>
      </xdr:nvCxnSpPr>
      <xdr:spPr>
        <a:xfrm>
          <a:off x="12963525" y="54327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110013</xdr:rowOff>
    </xdr:from>
    <xdr:ext cx="405111" cy="259045"/>
    <xdr:sp macro="" textlink="">
      <xdr:nvSpPr>
        <xdr:cNvPr id="124" name="債務償還可能年数平均値テキスト"/>
        <xdr:cNvSpPr txBox="1"/>
      </xdr:nvSpPr>
      <xdr:spPr>
        <a:xfrm>
          <a:off x="13080365" y="589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87136</xdr:rowOff>
    </xdr:from>
    <xdr:to>
      <xdr:col>76</xdr:col>
      <xdr:colOff>73025</xdr:colOff>
      <xdr:row>32</xdr:row>
      <xdr:rowOff>17286</xdr:rowOff>
    </xdr:to>
    <xdr:sp macro="" textlink="">
      <xdr:nvSpPr>
        <xdr:cNvPr id="125" name="フローチャート: 判断 124"/>
        <xdr:cNvSpPr/>
      </xdr:nvSpPr>
      <xdr:spPr>
        <a:xfrm>
          <a:off x="13001625" y="60383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71614</xdr:rowOff>
    </xdr:from>
    <xdr:to>
      <xdr:col>76</xdr:col>
      <xdr:colOff>73025</xdr:colOff>
      <xdr:row>33</xdr:row>
      <xdr:rowOff>1764</xdr:rowOff>
    </xdr:to>
    <xdr:sp macro="" textlink="">
      <xdr:nvSpPr>
        <xdr:cNvPr id="131" name="楕円 130"/>
        <xdr:cNvSpPr/>
      </xdr:nvSpPr>
      <xdr:spPr>
        <a:xfrm>
          <a:off x="13001625" y="6190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50041</xdr:rowOff>
    </xdr:from>
    <xdr:ext cx="340478" cy="259045"/>
    <xdr:sp macro="" textlink="">
      <xdr:nvSpPr>
        <xdr:cNvPr id="132" name="債務償還可能年数該当値テキスト"/>
        <xdr:cNvSpPr txBox="1"/>
      </xdr:nvSpPr>
      <xdr:spPr>
        <a:xfrm>
          <a:off x="13080365" y="61689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1,542,935
1,496,055
557.02
834,311,195
825,439,627
2,657,560
437,141,160
1,089,327,502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56606</xdr:rowOff>
    </xdr:from>
    <xdr:to>
      <xdr:col>24</xdr:col>
      <xdr:colOff>62865</xdr:colOff>
      <xdr:row>42</xdr:row>
      <xdr:rowOff>99060</xdr:rowOff>
    </xdr:to>
    <xdr:cxnSp macro="">
      <xdr:nvCxnSpPr>
        <xdr:cNvPr id="58" name="直線コネクタ 57"/>
        <xdr:cNvCxnSpPr/>
      </xdr:nvCxnSpPr>
      <xdr:spPr>
        <a:xfrm flipV="1">
          <a:off x="4086225" y="5756366"/>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102887</xdr:rowOff>
    </xdr:from>
    <xdr:ext cx="405111" cy="259045"/>
    <xdr:sp macro="" textlink="">
      <xdr:nvSpPr>
        <xdr:cNvPr id="59" name="【道路】&#10;有形固定資産減価償却率最小値テキスト"/>
        <xdr:cNvSpPr txBox="1"/>
      </xdr:nvSpPr>
      <xdr:spPr>
        <a:xfrm>
          <a:off x="412496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99060</xdr:rowOff>
    </xdr:from>
    <xdr:to>
      <xdr:col>24</xdr:col>
      <xdr:colOff>152400</xdr:colOff>
      <xdr:row>42</xdr:row>
      <xdr:rowOff>99060</xdr:rowOff>
    </xdr:to>
    <xdr:cxnSp macro="">
      <xdr:nvCxnSpPr>
        <xdr:cNvPr id="60" name="直線コネクタ 59"/>
        <xdr:cNvCxnSpPr/>
      </xdr:nvCxnSpPr>
      <xdr:spPr>
        <a:xfrm>
          <a:off x="4020820" y="7139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3283</xdr:rowOff>
    </xdr:from>
    <xdr:ext cx="405111" cy="259045"/>
    <xdr:sp macro="" textlink="">
      <xdr:nvSpPr>
        <xdr:cNvPr id="61" name="【道路】&#10;有形固定資産減価償却率最大値テキスト"/>
        <xdr:cNvSpPr txBox="1"/>
      </xdr:nvSpPr>
      <xdr:spPr>
        <a:xfrm>
          <a:off x="4124960" y="553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56606</xdr:rowOff>
    </xdr:from>
    <xdr:to>
      <xdr:col>24</xdr:col>
      <xdr:colOff>152400</xdr:colOff>
      <xdr:row>34</xdr:row>
      <xdr:rowOff>56606</xdr:rowOff>
    </xdr:to>
    <xdr:cxnSp macro="">
      <xdr:nvCxnSpPr>
        <xdr:cNvPr id="62" name="直線コネクタ 61"/>
        <xdr:cNvCxnSpPr/>
      </xdr:nvCxnSpPr>
      <xdr:spPr>
        <a:xfrm>
          <a:off x="4020820" y="5756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51543</xdr:rowOff>
    </xdr:from>
    <xdr:ext cx="405111" cy="259045"/>
    <xdr:sp macro="" textlink="">
      <xdr:nvSpPr>
        <xdr:cNvPr id="63" name="【道路】&#10;有形固定資産減価償却率平均値テキスト"/>
        <xdr:cNvSpPr txBox="1"/>
      </xdr:nvSpPr>
      <xdr:spPr>
        <a:xfrm>
          <a:off x="4124960" y="6254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4" name="フローチャート: 判断 63"/>
        <xdr:cNvSpPr/>
      </xdr:nvSpPr>
      <xdr:spPr>
        <a:xfrm>
          <a:off x="4036060" y="639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67854</xdr:rowOff>
    </xdr:from>
    <xdr:to>
      <xdr:col>20</xdr:col>
      <xdr:colOff>38100</xdr:colOff>
      <xdr:row>38</xdr:row>
      <xdr:rowOff>169454</xdr:rowOff>
    </xdr:to>
    <xdr:sp macro="" textlink="">
      <xdr:nvSpPr>
        <xdr:cNvPr id="65" name="フローチャート: 判断 64"/>
        <xdr:cNvSpPr/>
      </xdr:nvSpPr>
      <xdr:spPr>
        <a:xfrm>
          <a:off x="3312160" y="64381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40096</xdr:rowOff>
    </xdr:from>
    <xdr:to>
      <xdr:col>15</xdr:col>
      <xdr:colOff>101600</xdr:colOff>
      <xdr:row>39</xdr:row>
      <xdr:rowOff>141696</xdr:rowOff>
    </xdr:to>
    <xdr:sp macro="" textlink="">
      <xdr:nvSpPr>
        <xdr:cNvPr id="66" name="フローチャート: 判断 65"/>
        <xdr:cNvSpPr/>
      </xdr:nvSpPr>
      <xdr:spPr>
        <a:xfrm>
          <a:off x="25146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74385</xdr:rowOff>
    </xdr:from>
    <xdr:to>
      <xdr:col>24</xdr:col>
      <xdr:colOff>114300</xdr:colOff>
      <xdr:row>41</xdr:row>
      <xdr:rowOff>4535</xdr:rowOff>
    </xdr:to>
    <xdr:sp macro="" textlink="">
      <xdr:nvSpPr>
        <xdr:cNvPr id="72" name="楕円 71"/>
        <xdr:cNvSpPr/>
      </xdr:nvSpPr>
      <xdr:spPr>
        <a:xfrm>
          <a:off x="4036060" y="6779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52812</xdr:rowOff>
    </xdr:from>
    <xdr:ext cx="405111" cy="259045"/>
    <xdr:sp macro="" textlink="">
      <xdr:nvSpPr>
        <xdr:cNvPr id="73" name="【道路】&#10;有形固定資産減価償却率該当値テキスト"/>
        <xdr:cNvSpPr txBox="1"/>
      </xdr:nvSpPr>
      <xdr:spPr>
        <a:xfrm>
          <a:off x="4124960" y="675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133169</xdr:rowOff>
    </xdr:from>
    <xdr:to>
      <xdr:col>20</xdr:col>
      <xdr:colOff>38100</xdr:colOff>
      <xdr:row>41</xdr:row>
      <xdr:rowOff>63319</xdr:rowOff>
    </xdr:to>
    <xdr:sp macro="" textlink="">
      <xdr:nvSpPr>
        <xdr:cNvPr id="74" name="楕円 73"/>
        <xdr:cNvSpPr/>
      </xdr:nvSpPr>
      <xdr:spPr>
        <a:xfrm>
          <a:off x="3312160" y="6838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125185</xdr:rowOff>
    </xdr:from>
    <xdr:to>
      <xdr:col>24</xdr:col>
      <xdr:colOff>63500</xdr:colOff>
      <xdr:row>41</xdr:row>
      <xdr:rowOff>12519</xdr:rowOff>
    </xdr:to>
    <xdr:cxnSp macro="">
      <xdr:nvCxnSpPr>
        <xdr:cNvPr id="75" name="直線コネクタ 74"/>
        <xdr:cNvCxnSpPr/>
      </xdr:nvCxnSpPr>
      <xdr:spPr>
        <a:xfrm flipV="1">
          <a:off x="3355340" y="6830785"/>
          <a:ext cx="731520" cy="5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27033</xdr:rowOff>
    </xdr:from>
    <xdr:to>
      <xdr:col>15</xdr:col>
      <xdr:colOff>101600</xdr:colOff>
      <xdr:row>41</xdr:row>
      <xdr:rowOff>128633</xdr:rowOff>
    </xdr:to>
    <xdr:sp macro="" textlink="">
      <xdr:nvSpPr>
        <xdr:cNvPr id="76" name="楕円 75"/>
        <xdr:cNvSpPr/>
      </xdr:nvSpPr>
      <xdr:spPr>
        <a:xfrm>
          <a:off x="2514600" y="69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12519</xdr:rowOff>
    </xdr:from>
    <xdr:to>
      <xdr:col>19</xdr:col>
      <xdr:colOff>177800</xdr:colOff>
      <xdr:row>41</xdr:row>
      <xdr:rowOff>77833</xdr:rowOff>
    </xdr:to>
    <xdr:cxnSp macro="">
      <xdr:nvCxnSpPr>
        <xdr:cNvPr id="77" name="直線コネクタ 76"/>
        <xdr:cNvCxnSpPr/>
      </xdr:nvCxnSpPr>
      <xdr:spPr>
        <a:xfrm flipV="1">
          <a:off x="2565400" y="6885759"/>
          <a:ext cx="78994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14531</xdr:rowOff>
    </xdr:from>
    <xdr:ext cx="405111" cy="259045"/>
    <xdr:sp macro="" textlink="">
      <xdr:nvSpPr>
        <xdr:cNvPr id="78" name="n_1aveValue【道路】&#10;有形固定資産減価償却率"/>
        <xdr:cNvSpPr txBox="1"/>
      </xdr:nvSpPr>
      <xdr:spPr>
        <a:xfrm>
          <a:off x="3170564" y="621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158223</xdr:rowOff>
    </xdr:from>
    <xdr:ext cx="405111" cy="259045"/>
    <xdr:sp macro="" textlink="">
      <xdr:nvSpPr>
        <xdr:cNvPr id="79" name="n_2aveValue【道路】&#10;有形固定資産減価償却率"/>
        <xdr:cNvSpPr txBox="1"/>
      </xdr:nvSpPr>
      <xdr:spPr>
        <a:xfrm>
          <a:off x="2385704" y="636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54446</xdr:rowOff>
    </xdr:from>
    <xdr:ext cx="405111" cy="259045"/>
    <xdr:sp macro="" textlink="">
      <xdr:nvSpPr>
        <xdr:cNvPr id="80" name="n_1mainValue【道路】&#10;有形固定資産減価償却率"/>
        <xdr:cNvSpPr txBox="1"/>
      </xdr:nvSpPr>
      <xdr:spPr>
        <a:xfrm>
          <a:off x="3170564" y="692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119760</xdr:rowOff>
    </xdr:from>
    <xdr:ext cx="405111" cy="259045"/>
    <xdr:sp macro="" textlink="">
      <xdr:nvSpPr>
        <xdr:cNvPr id="81" name="n_2mainValue【道路】&#10;有形固定資産減価償却率"/>
        <xdr:cNvSpPr txBox="1"/>
      </xdr:nvSpPr>
      <xdr:spPr>
        <a:xfrm>
          <a:off x="2385704" y="699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5" name="テキスト ボックス 9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9" name="テキスト ボックス 9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3" name="テキスト ボックス 102"/>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93726</xdr:rowOff>
    </xdr:from>
    <xdr:to>
      <xdr:col>54</xdr:col>
      <xdr:colOff>189865</xdr:colOff>
      <xdr:row>42</xdr:row>
      <xdr:rowOff>5842</xdr:rowOff>
    </xdr:to>
    <xdr:cxnSp macro="">
      <xdr:nvCxnSpPr>
        <xdr:cNvPr id="105" name="直線コネクタ 104"/>
        <xdr:cNvCxnSpPr/>
      </xdr:nvCxnSpPr>
      <xdr:spPr>
        <a:xfrm flipV="1">
          <a:off x="9219565" y="5625846"/>
          <a:ext cx="0" cy="142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9669</xdr:rowOff>
    </xdr:from>
    <xdr:ext cx="469744" cy="259045"/>
    <xdr:sp macro="" textlink="">
      <xdr:nvSpPr>
        <xdr:cNvPr id="106" name="【道路】&#10;一人当たり延長最小値テキスト"/>
        <xdr:cNvSpPr txBox="1"/>
      </xdr:nvSpPr>
      <xdr:spPr>
        <a:xfrm>
          <a:off x="9258300" y="705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5842</xdr:rowOff>
    </xdr:from>
    <xdr:to>
      <xdr:col>55</xdr:col>
      <xdr:colOff>88900</xdr:colOff>
      <xdr:row>42</xdr:row>
      <xdr:rowOff>5842</xdr:rowOff>
    </xdr:to>
    <xdr:cxnSp macro="">
      <xdr:nvCxnSpPr>
        <xdr:cNvPr id="107" name="直線コネクタ 106"/>
        <xdr:cNvCxnSpPr/>
      </xdr:nvCxnSpPr>
      <xdr:spPr>
        <a:xfrm>
          <a:off x="9154160" y="704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40403</xdr:rowOff>
    </xdr:from>
    <xdr:ext cx="534377" cy="259045"/>
    <xdr:sp macro="" textlink="">
      <xdr:nvSpPr>
        <xdr:cNvPr id="108" name="【道路】&#10;一人当たり延長最大値テキスト"/>
        <xdr:cNvSpPr txBox="1"/>
      </xdr:nvSpPr>
      <xdr:spPr>
        <a:xfrm>
          <a:off x="9258300" y="540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93726</xdr:rowOff>
    </xdr:from>
    <xdr:to>
      <xdr:col>55</xdr:col>
      <xdr:colOff>88900</xdr:colOff>
      <xdr:row>33</xdr:row>
      <xdr:rowOff>93726</xdr:rowOff>
    </xdr:to>
    <xdr:cxnSp macro="">
      <xdr:nvCxnSpPr>
        <xdr:cNvPr id="109" name="直線コネクタ 108"/>
        <xdr:cNvCxnSpPr/>
      </xdr:nvCxnSpPr>
      <xdr:spPr>
        <a:xfrm>
          <a:off x="9154160" y="5625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67200</xdr:rowOff>
    </xdr:from>
    <xdr:ext cx="469744" cy="259045"/>
    <xdr:sp macro="" textlink="">
      <xdr:nvSpPr>
        <xdr:cNvPr id="110" name="【道路】&#10;一人当たり延長平均値テキスト"/>
        <xdr:cNvSpPr txBox="1"/>
      </xdr:nvSpPr>
      <xdr:spPr>
        <a:xfrm>
          <a:off x="9258300" y="6605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88773</xdr:rowOff>
    </xdr:from>
    <xdr:to>
      <xdr:col>55</xdr:col>
      <xdr:colOff>50800</xdr:colOff>
      <xdr:row>40</xdr:row>
      <xdr:rowOff>18923</xdr:rowOff>
    </xdr:to>
    <xdr:sp macro="" textlink="">
      <xdr:nvSpPr>
        <xdr:cNvPr id="111" name="フローチャート: 判断 110"/>
        <xdr:cNvSpPr/>
      </xdr:nvSpPr>
      <xdr:spPr>
        <a:xfrm>
          <a:off x="9192260" y="66267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77597</xdr:rowOff>
    </xdr:from>
    <xdr:to>
      <xdr:col>50</xdr:col>
      <xdr:colOff>165100</xdr:colOff>
      <xdr:row>40</xdr:row>
      <xdr:rowOff>7747</xdr:rowOff>
    </xdr:to>
    <xdr:sp macro="" textlink="">
      <xdr:nvSpPr>
        <xdr:cNvPr id="112" name="フローチャート: 判断 111"/>
        <xdr:cNvSpPr/>
      </xdr:nvSpPr>
      <xdr:spPr>
        <a:xfrm>
          <a:off x="8445500" y="66155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41021</xdr:rowOff>
    </xdr:from>
    <xdr:to>
      <xdr:col>46</xdr:col>
      <xdr:colOff>38100</xdr:colOff>
      <xdr:row>39</xdr:row>
      <xdr:rowOff>142621</xdr:rowOff>
    </xdr:to>
    <xdr:sp macro="" textlink="">
      <xdr:nvSpPr>
        <xdr:cNvPr id="113" name="フローチャート: 判断 112"/>
        <xdr:cNvSpPr/>
      </xdr:nvSpPr>
      <xdr:spPr>
        <a:xfrm>
          <a:off x="7670800" y="65789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54991</xdr:rowOff>
    </xdr:from>
    <xdr:to>
      <xdr:col>55</xdr:col>
      <xdr:colOff>50800</xdr:colOff>
      <xdr:row>39</xdr:row>
      <xdr:rowOff>156591</xdr:rowOff>
    </xdr:to>
    <xdr:sp macro="" textlink="">
      <xdr:nvSpPr>
        <xdr:cNvPr id="119" name="楕円 118"/>
        <xdr:cNvSpPr/>
      </xdr:nvSpPr>
      <xdr:spPr>
        <a:xfrm>
          <a:off x="9192260" y="65929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77868</xdr:rowOff>
    </xdr:from>
    <xdr:ext cx="469744" cy="259045"/>
    <xdr:sp macro="" textlink="">
      <xdr:nvSpPr>
        <xdr:cNvPr id="120" name="【道路】&#10;一人当たり延長該当値テキスト"/>
        <xdr:cNvSpPr txBox="1"/>
      </xdr:nvSpPr>
      <xdr:spPr>
        <a:xfrm>
          <a:off x="9258300" y="644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53848</xdr:rowOff>
    </xdr:from>
    <xdr:to>
      <xdr:col>50</xdr:col>
      <xdr:colOff>165100</xdr:colOff>
      <xdr:row>39</xdr:row>
      <xdr:rowOff>155448</xdr:rowOff>
    </xdr:to>
    <xdr:sp macro="" textlink="">
      <xdr:nvSpPr>
        <xdr:cNvPr id="121" name="楕円 120"/>
        <xdr:cNvSpPr/>
      </xdr:nvSpPr>
      <xdr:spPr>
        <a:xfrm>
          <a:off x="8445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104648</xdr:rowOff>
    </xdr:from>
    <xdr:to>
      <xdr:col>55</xdr:col>
      <xdr:colOff>0</xdr:colOff>
      <xdr:row>39</xdr:row>
      <xdr:rowOff>105791</xdr:rowOff>
    </xdr:to>
    <xdr:cxnSp macro="">
      <xdr:nvCxnSpPr>
        <xdr:cNvPr id="122" name="直線コネクタ 121"/>
        <xdr:cNvCxnSpPr/>
      </xdr:nvCxnSpPr>
      <xdr:spPr>
        <a:xfrm>
          <a:off x="8496300" y="6642608"/>
          <a:ext cx="7239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54991</xdr:rowOff>
    </xdr:from>
    <xdr:to>
      <xdr:col>46</xdr:col>
      <xdr:colOff>38100</xdr:colOff>
      <xdr:row>39</xdr:row>
      <xdr:rowOff>156591</xdr:rowOff>
    </xdr:to>
    <xdr:sp macro="" textlink="">
      <xdr:nvSpPr>
        <xdr:cNvPr id="123" name="楕円 122"/>
        <xdr:cNvSpPr/>
      </xdr:nvSpPr>
      <xdr:spPr>
        <a:xfrm>
          <a:off x="7670800" y="65929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104648</xdr:rowOff>
    </xdr:from>
    <xdr:to>
      <xdr:col>50</xdr:col>
      <xdr:colOff>114300</xdr:colOff>
      <xdr:row>39</xdr:row>
      <xdr:rowOff>105791</xdr:rowOff>
    </xdr:to>
    <xdr:cxnSp macro="">
      <xdr:nvCxnSpPr>
        <xdr:cNvPr id="124" name="直線コネクタ 123"/>
        <xdr:cNvCxnSpPr/>
      </xdr:nvCxnSpPr>
      <xdr:spPr>
        <a:xfrm flipV="1">
          <a:off x="7713980" y="6642608"/>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170324</xdr:rowOff>
    </xdr:from>
    <xdr:ext cx="469744" cy="259045"/>
    <xdr:sp macro="" textlink="">
      <xdr:nvSpPr>
        <xdr:cNvPr id="125" name="n_1aveValue【道路】&#10;一人当たり延長"/>
        <xdr:cNvSpPr txBox="1"/>
      </xdr:nvSpPr>
      <xdr:spPr>
        <a:xfrm>
          <a:off x="8271587" y="670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159148</xdr:rowOff>
    </xdr:from>
    <xdr:ext cx="469744" cy="259045"/>
    <xdr:sp macro="" textlink="">
      <xdr:nvSpPr>
        <xdr:cNvPr id="126" name="n_2aveValue【道路】&#10;一人当たり延長"/>
        <xdr:cNvSpPr txBox="1"/>
      </xdr:nvSpPr>
      <xdr:spPr>
        <a:xfrm>
          <a:off x="7509587" y="636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525</xdr:rowOff>
    </xdr:from>
    <xdr:ext cx="469744" cy="259045"/>
    <xdr:sp macro="" textlink="">
      <xdr:nvSpPr>
        <xdr:cNvPr id="127" name="n_1mainValue【道路】&#10;一人当たり延長"/>
        <xdr:cNvSpPr txBox="1"/>
      </xdr:nvSpPr>
      <xdr:spPr>
        <a:xfrm>
          <a:off x="8271587" y="637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147718</xdr:rowOff>
    </xdr:from>
    <xdr:ext cx="469744" cy="259045"/>
    <xdr:sp macro="" textlink="">
      <xdr:nvSpPr>
        <xdr:cNvPr id="128" name="n_2mainValue【道路】&#10;一人当たり延長"/>
        <xdr:cNvSpPr txBox="1"/>
      </xdr:nvSpPr>
      <xdr:spPr>
        <a:xfrm>
          <a:off x="7509587" y="668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9" name="テキスト ボックス 138"/>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0" name="直線コネクタ 139"/>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1" name="テキスト ボックス 140"/>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2" name="直線コネクタ 141"/>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3" name="テキスト ボックス 142"/>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4" name="直線コネクタ 143"/>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5" name="テキスト ボックス 144"/>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6" name="直線コネクタ 145"/>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7" name="テキスト ボックス 146"/>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9" name="テキスト ボックス 148"/>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64008</xdr:rowOff>
    </xdr:from>
    <xdr:to>
      <xdr:col>24</xdr:col>
      <xdr:colOff>62865</xdr:colOff>
      <xdr:row>63</xdr:row>
      <xdr:rowOff>125730</xdr:rowOff>
    </xdr:to>
    <xdr:cxnSp macro="">
      <xdr:nvCxnSpPr>
        <xdr:cNvPr id="151" name="直線コネクタ 150"/>
        <xdr:cNvCxnSpPr/>
      </xdr:nvCxnSpPr>
      <xdr:spPr>
        <a:xfrm flipV="1">
          <a:off x="4086225" y="9451848"/>
          <a:ext cx="0" cy="1235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52" name="【橋りょう・トンネル】&#10;有形固定資産減価償却率最小値テキスト"/>
        <xdr:cNvSpPr txBox="1"/>
      </xdr:nvSpPr>
      <xdr:spPr>
        <a:xfrm>
          <a:off x="412496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53" name="直線コネクタ 152"/>
        <xdr:cNvCxnSpPr/>
      </xdr:nvCxnSpPr>
      <xdr:spPr>
        <a:xfrm>
          <a:off x="402082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10685</xdr:rowOff>
    </xdr:from>
    <xdr:ext cx="405111" cy="259045"/>
    <xdr:sp macro="" textlink="">
      <xdr:nvSpPr>
        <xdr:cNvPr id="154" name="【橋りょう・トンネル】&#10;有形固定資産減価償却率最大値テキスト"/>
        <xdr:cNvSpPr txBox="1"/>
      </xdr:nvSpPr>
      <xdr:spPr>
        <a:xfrm>
          <a:off x="4124960" y="9230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64008</xdr:rowOff>
    </xdr:from>
    <xdr:to>
      <xdr:col>24</xdr:col>
      <xdr:colOff>152400</xdr:colOff>
      <xdr:row>56</xdr:row>
      <xdr:rowOff>64008</xdr:rowOff>
    </xdr:to>
    <xdr:cxnSp macro="">
      <xdr:nvCxnSpPr>
        <xdr:cNvPr id="155" name="直線コネクタ 154"/>
        <xdr:cNvCxnSpPr/>
      </xdr:nvCxnSpPr>
      <xdr:spPr>
        <a:xfrm>
          <a:off x="4020820" y="9451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56" name="【橋りょう・トンネル】&#10;有形固定資産減価償却率平均値テキスト"/>
        <xdr:cNvSpPr txBox="1"/>
      </xdr:nvSpPr>
      <xdr:spPr>
        <a:xfrm>
          <a:off x="4124960" y="99486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57" name="フローチャート: 判断 156"/>
        <xdr:cNvSpPr/>
      </xdr:nvSpPr>
      <xdr:spPr>
        <a:xfrm>
          <a:off x="4036060" y="99702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58" name="フローチャート: 判断 157"/>
        <xdr:cNvSpPr/>
      </xdr:nvSpPr>
      <xdr:spPr>
        <a:xfrm>
          <a:off x="3312160" y="99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93218</xdr:rowOff>
    </xdr:from>
    <xdr:to>
      <xdr:col>15</xdr:col>
      <xdr:colOff>101600</xdr:colOff>
      <xdr:row>60</xdr:row>
      <xdr:rowOff>23368</xdr:rowOff>
    </xdr:to>
    <xdr:sp macro="" textlink="">
      <xdr:nvSpPr>
        <xdr:cNvPr id="159" name="フローチャート: 判断 158"/>
        <xdr:cNvSpPr/>
      </xdr:nvSpPr>
      <xdr:spPr>
        <a:xfrm>
          <a:off x="2514600" y="9983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170942</xdr:rowOff>
    </xdr:from>
    <xdr:to>
      <xdr:col>24</xdr:col>
      <xdr:colOff>114300</xdr:colOff>
      <xdr:row>58</xdr:row>
      <xdr:rowOff>101092</xdr:rowOff>
    </xdr:to>
    <xdr:sp macro="" textlink="">
      <xdr:nvSpPr>
        <xdr:cNvPr id="165" name="楕円 164"/>
        <xdr:cNvSpPr/>
      </xdr:nvSpPr>
      <xdr:spPr>
        <a:xfrm>
          <a:off x="4036060" y="9726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22369</xdr:rowOff>
    </xdr:from>
    <xdr:ext cx="405111" cy="259045"/>
    <xdr:sp macro="" textlink="">
      <xdr:nvSpPr>
        <xdr:cNvPr id="166" name="【橋りょう・トンネル】&#10;有形固定資産減価償却率該当値テキスト"/>
        <xdr:cNvSpPr txBox="1"/>
      </xdr:nvSpPr>
      <xdr:spPr>
        <a:xfrm>
          <a:off x="4124960" y="957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63500</xdr:rowOff>
    </xdr:from>
    <xdr:to>
      <xdr:col>20</xdr:col>
      <xdr:colOff>38100</xdr:colOff>
      <xdr:row>58</xdr:row>
      <xdr:rowOff>165100</xdr:rowOff>
    </xdr:to>
    <xdr:sp macro="" textlink="">
      <xdr:nvSpPr>
        <xdr:cNvPr id="167" name="楕円 166"/>
        <xdr:cNvSpPr/>
      </xdr:nvSpPr>
      <xdr:spPr>
        <a:xfrm>
          <a:off x="3312160" y="9786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50292</xdr:rowOff>
    </xdr:from>
    <xdr:to>
      <xdr:col>24</xdr:col>
      <xdr:colOff>63500</xdr:colOff>
      <xdr:row>58</xdr:row>
      <xdr:rowOff>114300</xdr:rowOff>
    </xdr:to>
    <xdr:cxnSp macro="">
      <xdr:nvCxnSpPr>
        <xdr:cNvPr id="168" name="直線コネクタ 167"/>
        <xdr:cNvCxnSpPr/>
      </xdr:nvCxnSpPr>
      <xdr:spPr>
        <a:xfrm flipV="1">
          <a:off x="3355340" y="9773412"/>
          <a:ext cx="73152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122936</xdr:rowOff>
    </xdr:from>
    <xdr:to>
      <xdr:col>15</xdr:col>
      <xdr:colOff>101600</xdr:colOff>
      <xdr:row>59</xdr:row>
      <xdr:rowOff>53086</xdr:rowOff>
    </xdr:to>
    <xdr:sp macro="" textlink="">
      <xdr:nvSpPr>
        <xdr:cNvPr id="169" name="楕円 168"/>
        <xdr:cNvSpPr/>
      </xdr:nvSpPr>
      <xdr:spPr>
        <a:xfrm>
          <a:off x="2514600" y="98460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59</xdr:row>
      <xdr:rowOff>2286</xdr:rowOff>
    </xdr:to>
    <xdr:cxnSp macro="">
      <xdr:nvCxnSpPr>
        <xdr:cNvPr id="170" name="直線コネクタ 169"/>
        <xdr:cNvCxnSpPr/>
      </xdr:nvCxnSpPr>
      <xdr:spPr>
        <a:xfrm flipV="1">
          <a:off x="2565400" y="9837420"/>
          <a:ext cx="78994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19067</xdr:rowOff>
    </xdr:from>
    <xdr:ext cx="405111" cy="259045"/>
    <xdr:sp macro="" textlink="">
      <xdr:nvSpPr>
        <xdr:cNvPr id="171" name="n_1aveValue【橋りょう・トンネル】&#10;有形固定資産減価償却率"/>
        <xdr:cNvSpPr txBox="1"/>
      </xdr:nvSpPr>
      <xdr:spPr>
        <a:xfrm>
          <a:off x="317056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14495</xdr:rowOff>
    </xdr:from>
    <xdr:ext cx="405111" cy="259045"/>
    <xdr:sp macro="" textlink="">
      <xdr:nvSpPr>
        <xdr:cNvPr id="172" name="n_2aveValue【橋りょう・トンネル】&#10;有形固定資産減価償却率"/>
        <xdr:cNvSpPr txBox="1"/>
      </xdr:nvSpPr>
      <xdr:spPr>
        <a:xfrm>
          <a:off x="238570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10177</xdr:rowOff>
    </xdr:from>
    <xdr:ext cx="405111" cy="259045"/>
    <xdr:sp macro="" textlink="">
      <xdr:nvSpPr>
        <xdr:cNvPr id="173" name="n_1mainValue【橋りょう・トンネル】&#10;有形固定資産減価償却率"/>
        <xdr:cNvSpPr txBox="1"/>
      </xdr:nvSpPr>
      <xdr:spPr>
        <a:xfrm>
          <a:off x="317056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69613</xdr:rowOff>
    </xdr:from>
    <xdr:ext cx="405111" cy="259045"/>
    <xdr:sp macro="" textlink="">
      <xdr:nvSpPr>
        <xdr:cNvPr id="174" name="n_2mainValue【橋りょう・トンネル】&#10;有形固定資産減価償却率"/>
        <xdr:cNvSpPr txBox="1"/>
      </xdr:nvSpPr>
      <xdr:spPr>
        <a:xfrm>
          <a:off x="238570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4" name="テキスト ボックス 193"/>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6" name="テキスト ボックス 19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117032</xdr:rowOff>
    </xdr:from>
    <xdr:to>
      <xdr:col>54</xdr:col>
      <xdr:colOff>189865</xdr:colOff>
      <xdr:row>63</xdr:row>
      <xdr:rowOff>110863</xdr:rowOff>
    </xdr:to>
    <xdr:cxnSp macro="">
      <xdr:nvCxnSpPr>
        <xdr:cNvPr id="198" name="直線コネクタ 197"/>
        <xdr:cNvCxnSpPr/>
      </xdr:nvCxnSpPr>
      <xdr:spPr>
        <a:xfrm flipV="1">
          <a:off x="9219565" y="9504872"/>
          <a:ext cx="0" cy="116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114690</xdr:rowOff>
    </xdr:from>
    <xdr:ext cx="534377" cy="259045"/>
    <xdr:sp macro="" textlink="">
      <xdr:nvSpPr>
        <xdr:cNvPr id="199" name="【橋りょう・トンネル】&#10;一人当たり有形固定資産（償却資産）額最小値テキスト"/>
        <xdr:cNvSpPr txBox="1"/>
      </xdr:nvSpPr>
      <xdr:spPr>
        <a:xfrm>
          <a:off x="9258300" y="1067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110863</xdr:rowOff>
    </xdr:from>
    <xdr:to>
      <xdr:col>55</xdr:col>
      <xdr:colOff>88900</xdr:colOff>
      <xdr:row>63</xdr:row>
      <xdr:rowOff>110863</xdr:rowOff>
    </xdr:to>
    <xdr:cxnSp macro="">
      <xdr:nvCxnSpPr>
        <xdr:cNvPr id="200" name="直線コネクタ 199"/>
        <xdr:cNvCxnSpPr/>
      </xdr:nvCxnSpPr>
      <xdr:spPr>
        <a:xfrm>
          <a:off x="9154160" y="10672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63709</xdr:rowOff>
    </xdr:from>
    <xdr:ext cx="599010" cy="259045"/>
    <xdr:sp macro="" textlink="">
      <xdr:nvSpPr>
        <xdr:cNvPr id="201" name="【橋りょう・トンネル】&#10;一人当たり有形固定資産（償却資産）額最大値テキスト"/>
        <xdr:cNvSpPr txBox="1"/>
      </xdr:nvSpPr>
      <xdr:spPr>
        <a:xfrm>
          <a:off x="9258300" y="928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117032</xdr:rowOff>
    </xdr:from>
    <xdr:to>
      <xdr:col>55</xdr:col>
      <xdr:colOff>88900</xdr:colOff>
      <xdr:row>56</xdr:row>
      <xdr:rowOff>117032</xdr:rowOff>
    </xdr:to>
    <xdr:cxnSp macro="">
      <xdr:nvCxnSpPr>
        <xdr:cNvPr id="202" name="直線コネクタ 201"/>
        <xdr:cNvCxnSpPr/>
      </xdr:nvCxnSpPr>
      <xdr:spPr>
        <a:xfrm>
          <a:off x="9154160" y="9504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128824</xdr:rowOff>
    </xdr:from>
    <xdr:ext cx="599010" cy="259045"/>
    <xdr:sp macro="" textlink="">
      <xdr:nvSpPr>
        <xdr:cNvPr id="203" name="【橋りょう・トンネル】&#10;一人当たり有形固定資産（償却資産）額平均値テキスト"/>
        <xdr:cNvSpPr txBox="1"/>
      </xdr:nvSpPr>
      <xdr:spPr>
        <a:xfrm>
          <a:off x="9258300" y="101872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105947</xdr:rowOff>
    </xdr:from>
    <xdr:to>
      <xdr:col>55</xdr:col>
      <xdr:colOff>50800</xdr:colOff>
      <xdr:row>62</xdr:row>
      <xdr:rowOff>36097</xdr:rowOff>
    </xdr:to>
    <xdr:sp macro="" textlink="">
      <xdr:nvSpPr>
        <xdr:cNvPr id="204" name="フローチャート: 判断 203"/>
        <xdr:cNvSpPr/>
      </xdr:nvSpPr>
      <xdr:spPr>
        <a:xfrm>
          <a:off x="9192260" y="10331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66220</xdr:rowOff>
    </xdr:from>
    <xdr:to>
      <xdr:col>50</xdr:col>
      <xdr:colOff>165100</xdr:colOff>
      <xdr:row>61</xdr:row>
      <xdr:rowOff>167820</xdr:rowOff>
    </xdr:to>
    <xdr:sp macro="" textlink="">
      <xdr:nvSpPr>
        <xdr:cNvPr id="205" name="フローチャート: 判断 204"/>
        <xdr:cNvSpPr/>
      </xdr:nvSpPr>
      <xdr:spPr>
        <a:xfrm>
          <a:off x="8445500" y="102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78846</xdr:rowOff>
    </xdr:from>
    <xdr:to>
      <xdr:col>46</xdr:col>
      <xdr:colOff>38100</xdr:colOff>
      <xdr:row>62</xdr:row>
      <xdr:rowOff>8996</xdr:rowOff>
    </xdr:to>
    <xdr:sp macro="" textlink="">
      <xdr:nvSpPr>
        <xdr:cNvPr id="206" name="フローチャート: 判断 205"/>
        <xdr:cNvSpPr/>
      </xdr:nvSpPr>
      <xdr:spPr>
        <a:xfrm>
          <a:off x="7670800" y="10304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59682</xdr:rowOff>
    </xdr:from>
    <xdr:to>
      <xdr:col>55</xdr:col>
      <xdr:colOff>50800</xdr:colOff>
      <xdr:row>62</xdr:row>
      <xdr:rowOff>161282</xdr:rowOff>
    </xdr:to>
    <xdr:sp macro="" textlink="">
      <xdr:nvSpPr>
        <xdr:cNvPr id="212" name="楕円 211"/>
        <xdr:cNvSpPr/>
      </xdr:nvSpPr>
      <xdr:spPr>
        <a:xfrm>
          <a:off x="9192260" y="104533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38109</xdr:rowOff>
    </xdr:from>
    <xdr:ext cx="534377" cy="259045"/>
    <xdr:sp macro="" textlink="">
      <xdr:nvSpPr>
        <xdr:cNvPr id="213" name="【橋りょう・トンネル】&#10;一人当たり有形固定資産（償却資産）額該当値テキスト"/>
        <xdr:cNvSpPr txBox="1"/>
      </xdr:nvSpPr>
      <xdr:spPr>
        <a:xfrm>
          <a:off x="9258300" y="1043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60315</xdr:rowOff>
    </xdr:from>
    <xdr:to>
      <xdr:col>50</xdr:col>
      <xdr:colOff>165100</xdr:colOff>
      <xdr:row>62</xdr:row>
      <xdr:rowOff>161915</xdr:rowOff>
    </xdr:to>
    <xdr:sp macro="" textlink="">
      <xdr:nvSpPr>
        <xdr:cNvPr id="214" name="楕円 213"/>
        <xdr:cNvSpPr/>
      </xdr:nvSpPr>
      <xdr:spPr>
        <a:xfrm>
          <a:off x="8445500" y="1045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110482</xdr:rowOff>
    </xdr:from>
    <xdr:to>
      <xdr:col>55</xdr:col>
      <xdr:colOff>0</xdr:colOff>
      <xdr:row>62</xdr:row>
      <xdr:rowOff>111115</xdr:rowOff>
    </xdr:to>
    <xdr:cxnSp macro="">
      <xdr:nvCxnSpPr>
        <xdr:cNvPr id="215" name="直線コネクタ 214"/>
        <xdr:cNvCxnSpPr/>
      </xdr:nvCxnSpPr>
      <xdr:spPr>
        <a:xfrm flipV="1">
          <a:off x="8496300" y="10504162"/>
          <a:ext cx="7239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61461</xdr:rowOff>
    </xdr:from>
    <xdr:to>
      <xdr:col>46</xdr:col>
      <xdr:colOff>38100</xdr:colOff>
      <xdr:row>62</xdr:row>
      <xdr:rowOff>163061</xdr:rowOff>
    </xdr:to>
    <xdr:sp macro="" textlink="">
      <xdr:nvSpPr>
        <xdr:cNvPr id="216" name="楕円 215"/>
        <xdr:cNvSpPr/>
      </xdr:nvSpPr>
      <xdr:spPr>
        <a:xfrm>
          <a:off x="7670800" y="10455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111115</xdr:rowOff>
    </xdr:from>
    <xdr:to>
      <xdr:col>50</xdr:col>
      <xdr:colOff>114300</xdr:colOff>
      <xdr:row>62</xdr:row>
      <xdr:rowOff>112261</xdr:rowOff>
    </xdr:to>
    <xdr:cxnSp macro="">
      <xdr:nvCxnSpPr>
        <xdr:cNvPr id="217" name="直線コネクタ 216"/>
        <xdr:cNvCxnSpPr/>
      </xdr:nvCxnSpPr>
      <xdr:spPr>
        <a:xfrm flipV="1">
          <a:off x="7713980" y="10504795"/>
          <a:ext cx="78232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12897</xdr:rowOff>
    </xdr:from>
    <xdr:ext cx="599010" cy="259045"/>
    <xdr:sp macro="" textlink="">
      <xdr:nvSpPr>
        <xdr:cNvPr id="218" name="n_1aveValue【橋りょう・トンネル】&#10;一人当たり有形固定資産（償却資産）額"/>
        <xdr:cNvSpPr txBox="1"/>
      </xdr:nvSpPr>
      <xdr:spPr>
        <a:xfrm>
          <a:off x="8214575" y="1007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25523</xdr:rowOff>
    </xdr:from>
    <xdr:ext cx="599010" cy="259045"/>
    <xdr:sp macro="" textlink="">
      <xdr:nvSpPr>
        <xdr:cNvPr id="219" name="n_2aveValue【橋りょう・トンネル】&#10;一人当たり有形固定資産（償却資産）額"/>
        <xdr:cNvSpPr txBox="1"/>
      </xdr:nvSpPr>
      <xdr:spPr>
        <a:xfrm>
          <a:off x="7444955" y="100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153042</xdr:rowOff>
    </xdr:from>
    <xdr:ext cx="534377" cy="259045"/>
    <xdr:sp macro="" textlink="">
      <xdr:nvSpPr>
        <xdr:cNvPr id="220" name="n_1mainValue【橋りょう・トンネル】&#10;一人当たり有形固定資産（償却資産）額"/>
        <xdr:cNvSpPr txBox="1"/>
      </xdr:nvSpPr>
      <xdr:spPr>
        <a:xfrm>
          <a:off x="8239271" y="1054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154188</xdr:rowOff>
    </xdr:from>
    <xdr:ext cx="534377" cy="259045"/>
    <xdr:sp macro="" textlink="">
      <xdr:nvSpPr>
        <xdr:cNvPr id="221" name="n_2mainValue【橋りょう・トンネル】&#10;一人当たり有形固定資産（償却資産）額"/>
        <xdr:cNvSpPr txBox="1"/>
      </xdr:nvSpPr>
      <xdr:spPr>
        <a:xfrm>
          <a:off x="7477271" y="1054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2" name="テキスト ボックス 24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4" name="テキスト ボックス 24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87</xdr:row>
      <xdr:rowOff>22861</xdr:rowOff>
    </xdr:to>
    <xdr:cxnSp macro="">
      <xdr:nvCxnSpPr>
        <xdr:cNvPr id="246" name="直線コネクタ 245"/>
        <xdr:cNvCxnSpPr/>
      </xdr:nvCxnSpPr>
      <xdr:spPr>
        <a:xfrm flipV="1">
          <a:off x="4086225" y="13068300"/>
          <a:ext cx="0" cy="1539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26688</xdr:rowOff>
    </xdr:from>
    <xdr:ext cx="405111" cy="259045"/>
    <xdr:sp macro="" textlink="">
      <xdr:nvSpPr>
        <xdr:cNvPr id="247" name="【公営住宅】&#10;有形固定資産減価償却率最小値テキスト"/>
        <xdr:cNvSpPr txBox="1"/>
      </xdr:nvSpPr>
      <xdr:spPr>
        <a:xfrm>
          <a:off x="4124960" y="1461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22861</xdr:rowOff>
    </xdr:from>
    <xdr:to>
      <xdr:col>24</xdr:col>
      <xdr:colOff>152400</xdr:colOff>
      <xdr:row>87</xdr:row>
      <xdr:rowOff>22861</xdr:rowOff>
    </xdr:to>
    <xdr:cxnSp macro="">
      <xdr:nvCxnSpPr>
        <xdr:cNvPr id="248" name="直線コネクタ 247"/>
        <xdr:cNvCxnSpPr/>
      </xdr:nvCxnSpPr>
      <xdr:spPr>
        <a:xfrm>
          <a:off x="4020820" y="14607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49" name="【公営住宅】&#10;有形固定資産減価償却率最大値テキスト"/>
        <xdr:cNvSpPr txBox="1"/>
      </xdr:nvSpPr>
      <xdr:spPr>
        <a:xfrm>
          <a:off x="4124960" y="1284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50" name="直線コネクタ 249"/>
        <xdr:cNvCxnSpPr/>
      </xdr:nvCxnSpPr>
      <xdr:spPr>
        <a:xfrm>
          <a:off x="4020820" y="1306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57166</xdr:rowOff>
    </xdr:from>
    <xdr:ext cx="405111" cy="259045"/>
    <xdr:sp macro="" textlink="">
      <xdr:nvSpPr>
        <xdr:cNvPr id="251" name="【公営住宅】&#10;有形固定資産減価償却率平均値テキスト"/>
        <xdr:cNvSpPr txBox="1"/>
      </xdr:nvSpPr>
      <xdr:spPr>
        <a:xfrm>
          <a:off x="4124960" y="136360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52" name="フローチャート: 判断 251"/>
        <xdr:cNvSpPr/>
      </xdr:nvSpPr>
      <xdr:spPr>
        <a:xfrm>
          <a:off x="4036060" y="13657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147320</xdr:rowOff>
    </xdr:from>
    <xdr:to>
      <xdr:col>20</xdr:col>
      <xdr:colOff>38100</xdr:colOff>
      <xdr:row>82</xdr:row>
      <xdr:rowOff>77470</xdr:rowOff>
    </xdr:to>
    <xdr:sp macro="" textlink="">
      <xdr:nvSpPr>
        <xdr:cNvPr id="253" name="フローチャート: 判断 252"/>
        <xdr:cNvSpPr/>
      </xdr:nvSpPr>
      <xdr:spPr>
        <a:xfrm>
          <a:off x="3312160" y="1372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54" name="フローチャート: 判断 253"/>
        <xdr:cNvSpPr/>
      </xdr:nvSpPr>
      <xdr:spPr>
        <a:xfrm>
          <a:off x="251460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162561</xdr:rowOff>
    </xdr:from>
    <xdr:to>
      <xdr:col>24</xdr:col>
      <xdr:colOff>114300</xdr:colOff>
      <xdr:row>80</xdr:row>
      <xdr:rowOff>92711</xdr:rowOff>
    </xdr:to>
    <xdr:sp macro="" textlink="">
      <xdr:nvSpPr>
        <xdr:cNvPr id="260" name="楕円 259"/>
        <xdr:cNvSpPr/>
      </xdr:nvSpPr>
      <xdr:spPr>
        <a:xfrm>
          <a:off x="4036060" y="13406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13988</xdr:rowOff>
    </xdr:from>
    <xdr:ext cx="405111" cy="259045"/>
    <xdr:sp macro="" textlink="">
      <xdr:nvSpPr>
        <xdr:cNvPr id="261" name="【公営住宅】&#10;有形固定資産減価償却率該当値テキスト"/>
        <xdr:cNvSpPr txBox="1"/>
      </xdr:nvSpPr>
      <xdr:spPr>
        <a:xfrm>
          <a:off x="4124960" y="13257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36830</xdr:rowOff>
    </xdr:from>
    <xdr:to>
      <xdr:col>20</xdr:col>
      <xdr:colOff>38100</xdr:colOff>
      <xdr:row>80</xdr:row>
      <xdr:rowOff>138430</xdr:rowOff>
    </xdr:to>
    <xdr:sp macro="" textlink="">
      <xdr:nvSpPr>
        <xdr:cNvPr id="262" name="楕円 261"/>
        <xdr:cNvSpPr/>
      </xdr:nvSpPr>
      <xdr:spPr>
        <a:xfrm>
          <a:off x="3312160" y="13448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41911</xdr:rowOff>
    </xdr:from>
    <xdr:to>
      <xdr:col>24</xdr:col>
      <xdr:colOff>63500</xdr:colOff>
      <xdr:row>80</xdr:row>
      <xdr:rowOff>87630</xdr:rowOff>
    </xdr:to>
    <xdr:cxnSp macro="">
      <xdr:nvCxnSpPr>
        <xdr:cNvPr id="263" name="直線コネクタ 262"/>
        <xdr:cNvCxnSpPr/>
      </xdr:nvCxnSpPr>
      <xdr:spPr>
        <a:xfrm flipV="1">
          <a:off x="3355340" y="13453111"/>
          <a:ext cx="7315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86361</xdr:rowOff>
    </xdr:from>
    <xdr:to>
      <xdr:col>15</xdr:col>
      <xdr:colOff>101600</xdr:colOff>
      <xdr:row>81</xdr:row>
      <xdr:rowOff>16511</xdr:rowOff>
    </xdr:to>
    <xdr:sp macro="" textlink="">
      <xdr:nvSpPr>
        <xdr:cNvPr id="264" name="楕円 263"/>
        <xdr:cNvSpPr/>
      </xdr:nvSpPr>
      <xdr:spPr>
        <a:xfrm>
          <a:off x="2514600" y="13497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87630</xdr:rowOff>
    </xdr:from>
    <xdr:to>
      <xdr:col>19</xdr:col>
      <xdr:colOff>177800</xdr:colOff>
      <xdr:row>80</xdr:row>
      <xdr:rowOff>137161</xdr:rowOff>
    </xdr:to>
    <xdr:cxnSp macro="">
      <xdr:nvCxnSpPr>
        <xdr:cNvPr id="265" name="直線コネクタ 264"/>
        <xdr:cNvCxnSpPr/>
      </xdr:nvCxnSpPr>
      <xdr:spPr>
        <a:xfrm flipV="1">
          <a:off x="2565400" y="13498830"/>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68597</xdr:rowOff>
    </xdr:from>
    <xdr:ext cx="405111" cy="259045"/>
    <xdr:sp macro="" textlink="">
      <xdr:nvSpPr>
        <xdr:cNvPr id="266" name="n_1aveValue【公営住宅】&#10;有形固定資産減価償却率"/>
        <xdr:cNvSpPr txBox="1"/>
      </xdr:nvSpPr>
      <xdr:spPr>
        <a:xfrm>
          <a:off x="317056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267" name="n_2aveValue【公営住宅】&#10;有形固定資産減価償却率"/>
        <xdr:cNvSpPr txBox="1"/>
      </xdr:nvSpPr>
      <xdr:spPr>
        <a:xfrm>
          <a:off x="23857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154957</xdr:rowOff>
    </xdr:from>
    <xdr:ext cx="405111" cy="259045"/>
    <xdr:sp macro="" textlink="">
      <xdr:nvSpPr>
        <xdr:cNvPr id="268" name="n_1mainValue【公営住宅】&#10;有形固定資産減価償却率"/>
        <xdr:cNvSpPr txBox="1"/>
      </xdr:nvSpPr>
      <xdr:spPr>
        <a:xfrm>
          <a:off x="317056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33038</xdr:rowOff>
    </xdr:from>
    <xdr:ext cx="405111" cy="259045"/>
    <xdr:sp macro="" textlink="">
      <xdr:nvSpPr>
        <xdr:cNvPr id="269" name="n_2mainValue【公営住宅】&#10;有形固定資産減価償却率"/>
        <xdr:cNvSpPr txBox="1"/>
      </xdr:nvSpPr>
      <xdr:spPr>
        <a:xfrm>
          <a:off x="2385704" y="1327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0" name="直線コネクタ 27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1" name="テキスト ボックス 28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2" name="直線コネクタ 28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3" name="テキスト ボックス 28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4" name="直線コネクタ 28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5" name="テキスト ボックス 28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6" name="直線コネクタ 28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7" name="テキスト ボックス 28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11582</xdr:rowOff>
    </xdr:from>
    <xdr:to>
      <xdr:col>54</xdr:col>
      <xdr:colOff>189865</xdr:colOff>
      <xdr:row>85</xdr:row>
      <xdr:rowOff>156514</xdr:rowOff>
    </xdr:to>
    <xdr:cxnSp macro="">
      <xdr:nvCxnSpPr>
        <xdr:cNvPr id="291" name="直線コネクタ 290"/>
        <xdr:cNvCxnSpPr/>
      </xdr:nvCxnSpPr>
      <xdr:spPr>
        <a:xfrm flipV="1">
          <a:off x="9219565" y="13255142"/>
          <a:ext cx="0" cy="1150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160341</xdr:rowOff>
    </xdr:from>
    <xdr:ext cx="469744" cy="259045"/>
    <xdr:sp macro="" textlink="">
      <xdr:nvSpPr>
        <xdr:cNvPr id="292" name="【公営住宅】&#10;一人当たり面積最小値テキスト"/>
        <xdr:cNvSpPr txBox="1"/>
      </xdr:nvSpPr>
      <xdr:spPr>
        <a:xfrm>
          <a:off x="9258300" y="144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156514</xdr:rowOff>
    </xdr:from>
    <xdr:to>
      <xdr:col>55</xdr:col>
      <xdr:colOff>88900</xdr:colOff>
      <xdr:row>85</xdr:row>
      <xdr:rowOff>156514</xdr:rowOff>
    </xdr:to>
    <xdr:cxnSp macro="">
      <xdr:nvCxnSpPr>
        <xdr:cNvPr id="293" name="直線コネクタ 292"/>
        <xdr:cNvCxnSpPr/>
      </xdr:nvCxnSpPr>
      <xdr:spPr>
        <a:xfrm>
          <a:off x="9154160" y="14405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129709</xdr:rowOff>
    </xdr:from>
    <xdr:ext cx="469744" cy="259045"/>
    <xdr:sp macro="" textlink="">
      <xdr:nvSpPr>
        <xdr:cNvPr id="294" name="【公営住宅】&#10;一人当たり面積最大値テキスト"/>
        <xdr:cNvSpPr txBox="1"/>
      </xdr:nvSpPr>
      <xdr:spPr>
        <a:xfrm>
          <a:off x="9258300" y="1303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11582</xdr:rowOff>
    </xdr:from>
    <xdr:to>
      <xdr:col>55</xdr:col>
      <xdr:colOff>88900</xdr:colOff>
      <xdr:row>79</xdr:row>
      <xdr:rowOff>11582</xdr:rowOff>
    </xdr:to>
    <xdr:cxnSp macro="">
      <xdr:nvCxnSpPr>
        <xdr:cNvPr id="295" name="直線コネクタ 294"/>
        <xdr:cNvCxnSpPr/>
      </xdr:nvCxnSpPr>
      <xdr:spPr>
        <a:xfrm>
          <a:off x="9154160" y="13255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115231</xdr:rowOff>
    </xdr:from>
    <xdr:ext cx="469744" cy="259045"/>
    <xdr:sp macro="" textlink="">
      <xdr:nvSpPr>
        <xdr:cNvPr id="296" name="【公営住宅】&#10;一人当たり面積平均値テキスト"/>
        <xdr:cNvSpPr txBox="1"/>
      </xdr:nvSpPr>
      <xdr:spPr>
        <a:xfrm>
          <a:off x="9258300" y="13861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136804</xdr:rowOff>
    </xdr:from>
    <xdr:to>
      <xdr:col>55</xdr:col>
      <xdr:colOff>50800</xdr:colOff>
      <xdr:row>83</xdr:row>
      <xdr:rowOff>66954</xdr:rowOff>
    </xdr:to>
    <xdr:sp macro="" textlink="">
      <xdr:nvSpPr>
        <xdr:cNvPr id="297" name="フローチャート: 判断 296"/>
        <xdr:cNvSpPr/>
      </xdr:nvSpPr>
      <xdr:spPr>
        <a:xfrm>
          <a:off x="9192260" y="138832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298" name="フローチャート: 判断 297"/>
        <xdr:cNvSpPr/>
      </xdr:nvSpPr>
      <xdr:spPr>
        <a:xfrm>
          <a:off x="8445500" y="13893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71425</xdr:rowOff>
    </xdr:from>
    <xdr:to>
      <xdr:col>46</xdr:col>
      <xdr:colOff>38100</xdr:colOff>
      <xdr:row>83</xdr:row>
      <xdr:rowOff>1575</xdr:rowOff>
    </xdr:to>
    <xdr:sp macro="" textlink="">
      <xdr:nvSpPr>
        <xdr:cNvPr id="299" name="フローチャート: 判断 298"/>
        <xdr:cNvSpPr/>
      </xdr:nvSpPr>
      <xdr:spPr>
        <a:xfrm>
          <a:off x="7670800" y="13817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70968</xdr:rowOff>
    </xdr:from>
    <xdr:to>
      <xdr:col>55</xdr:col>
      <xdr:colOff>50800</xdr:colOff>
      <xdr:row>81</xdr:row>
      <xdr:rowOff>1118</xdr:rowOff>
    </xdr:to>
    <xdr:sp macro="" textlink="">
      <xdr:nvSpPr>
        <xdr:cNvPr id="305" name="楕円 304"/>
        <xdr:cNvSpPr/>
      </xdr:nvSpPr>
      <xdr:spPr>
        <a:xfrm>
          <a:off x="9192260" y="134821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93845</xdr:rowOff>
    </xdr:from>
    <xdr:ext cx="469744" cy="259045"/>
    <xdr:sp macro="" textlink="">
      <xdr:nvSpPr>
        <xdr:cNvPr id="306" name="【公営住宅】&#10;一人当たり面積該当値テキスト"/>
        <xdr:cNvSpPr txBox="1"/>
      </xdr:nvSpPr>
      <xdr:spPr>
        <a:xfrm>
          <a:off x="9258300" y="1333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68224</xdr:rowOff>
    </xdr:from>
    <xdr:to>
      <xdr:col>50</xdr:col>
      <xdr:colOff>165100</xdr:colOff>
      <xdr:row>80</xdr:row>
      <xdr:rowOff>169824</xdr:rowOff>
    </xdr:to>
    <xdr:sp macro="" textlink="">
      <xdr:nvSpPr>
        <xdr:cNvPr id="307" name="楕円 306"/>
        <xdr:cNvSpPr/>
      </xdr:nvSpPr>
      <xdr:spPr>
        <a:xfrm>
          <a:off x="8445500" y="134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119024</xdr:rowOff>
    </xdr:from>
    <xdr:to>
      <xdr:col>55</xdr:col>
      <xdr:colOff>0</xdr:colOff>
      <xdr:row>80</xdr:row>
      <xdr:rowOff>121768</xdr:rowOff>
    </xdr:to>
    <xdr:cxnSp macro="">
      <xdr:nvCxnSpPr>
        <xdr:cNvPr id="308" name="直線コネクタ 307"/>
        <xdr:cNvCxnSpPr/>
      </xdr:nvCxnSpPr>
      <xdr:spPr>
        <a:xfrm>
          <a:off x="8496300" y="13530224"/>
          <a:ext cx="7239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71425</xdr:rowOff>
    </xdr:from>
    <xdr:to>
      <xdr:col>46</xdr:col>
      <xdr:colOff>38100</xdr:colOff>
      <xdr:row>81</xdr:row>
      <xdr:rowOff>1575</xdr:rowOff>
    </xdr:to>
    <xdr:sp macro="" textlink="">
      <xdr:nvSpPr>
        <xdr:cNvPr id="309" name="楕円 308"/>
        <xdr:cNvSpPr/>
      </xdr:nvSpPr>
      <xdr:spPr>
        <a:xfrm>
          <a:off x="7670800" y="13482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119024</xdr:rowOff>
    </xdr:from>
    <xdr:to>
      <xdr:col>50</xdr:col>
      <xdr:colOff>114300</xdr:colOff>
      <xdr:row>80</xdr:row>
      <xdr:rowOff>122225</xdr:rowOff>
    </xdr:to>
    <xdr:cxnSp macro="">
      <xdr:nvCxnSpPr>
        <xdr:cNvPr id="310" name="直線コネクタ 309"/>
        <xdr:cNvCxnSpPr/>
      </xdr:nvCxnSpPr>
      <xdr:spPr>
        <a:xfrm flipV="1">
          <a:off x="7713980" y="13530224"/>
          <a:ext cx="78232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68139</xdr:rowOff>
    </xdr:from>
    <xdr:ext cx="469744" cy="259045"/>
    <xdr:sp macro="" textlink="">
      <xdr:nvSpPr>
        <xdr:cNvPr id="311" name="n_1aveValue【公営住宅】&#10;一人当たり面積"/>
        <xdr:cNvSpPr txBox="1"/>
      </xdr:nvSpPr>
      <xdr:spPr>
        <a:xfrm>
          <a:off x="8271587" y="1398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164152</xdr:rowOff>
    </xdr:from>
    <xdr:ext cx="469744" cy="259045"/>
    <xdr:sp macro="" textlink="">
      <xdr:nvSpPr>
        <xdr:cNvPr id="312" name="n_2aveValue【公営住宅】&#10;一人当たり面積"/>
        <xdr:cNvSpPr txBox="1"/>
      </xdr:nvSpPr>
      <xdr:spPr>
        <a:xfrm>
          <a:off x="7509587" y="1391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14901</xdr:rowOff>
    </xdr:from>
    <xdr:ext cx="469744" cy="259045"/>
    <xdr:sp macro="" textlink="">
      <xdr:nvSpPr>
        <xdr:cNvPr id="313" name="n_1mainValue【公営住宅】&#10;一人当たり面積"/>
        <xdr:cNvSpPr txBox="1"/>
      </xdr:nvSpPr>
      <xdr:spPr>
        <a:xfrm>
          <a:off x="8271587"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18102</xdr:rowOff>
    </xdr:from>
    <xdr:ext cx="469744" cy="259045"/>
    <xdr:sp macro="" textlink="">
      <xdr:nvSpPr>
        <xdr:cNvPr id="314" name="n_2mainValue【公営住宅】&#10;一人当たり面積"/>
        <xdr:cNvSpPr txBox="1"/>
      </xdr:nvSpPr>
      <xdr:spPr>
        <a:xfrm>
          <a:off x="7509587" y="1326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5" name="直線コネクタ 324"/>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6" name="テキスト ボックス 325"/>
        <xdr:cNvSpPr txBox="1"/>
      </xdr:nvSpPr>
      <xdr:spPr>
        <a:xfrm>
          <a:off x="37734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7" name="直線コネクタ 326"/>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8" name="テキスト ボックス 327"/>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9" name="直線コネクタ 328"/>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0" name="テキスト ボックス 329"/>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1" name="直線コネクタ 330"/>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2" name="テキスト ボックス 331"/>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3" name="直線コネクタ 332"/>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4" name="テキスト ボックス 333"/>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22861</xdr:rowOff>
    </xdr:from>
    <xdr:to>
      <xdr:col>24</xdr:col>
      <xdr:colOff>62865</xdr:colOff>
      <xdr:row>108</xdr:row>
      <xdr:rowOff>123825</xdr:rowOff>
    </xdr:to>
    <xdr:cxnSp macro="">
      <xdr:nvCxnSpPr>
        <xdr:cNvPr id="338" name="直線コネクタ 337"/>
        <xdr:cNvCxnSpPr/>
      </xdr:nvCxnSpPr>
      <xdr:spPr>
        <a:xfrm flipV="1">
          <a:off x="4086225" y="16786861"/>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127652</xdr:rowOff>
    </xdr:from>
    <xdr:ext cx="340478" cy="259045"/>
    <xdr:sp macro="" textlink="">
      <xdr:nvSpPr>
        <xdr:cNvPr id="339" name="【港湾・漁港】&#10;有形固定資産減価償却率最小値テキスト"/>
        <xdr:cNvSpPr txBox="1"/>
      </xdr:nvSpPr>
      <xdr:spPr>
        <a:xfrm>
          <a:off x="4124960" y="182327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123825</xdr:rowOff>
    </xdr:from>
    <xdr:to>
      <xdr:col>24</xdr:col>
      <xdr:colOff>152400</xdr:colOff>
      <xdr:row>108</xdr:row>
      <xdr:rowOff>123825</xdr:rowOff>
    </xdr:to>
    <xdr:cxnSp macro="">
      <xdr:nvCxnSpPr>
        <xdr:cNvPr id="340" name="直線コネクタ 339"/>
        <xdr:cNvCxnSpPr/>
      </xdr:nvCxnSpPr>
      <xdr:spPr>
        <a:xfrm>
          <a:off x="4020820" y="18228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140988</xdr:rowOff>
    </xdr:from>
    <xdr:ext cx="405111" cy="259045"/>
    <xdr:sp macro="" textlink="">
      <xdr:nvSpPr>
        <xdr:cNvPr id="341" name="【港湾・漁港】&#10;有形固定資産減価償却率最大値テキスト"/>
        <xdr:cNvSpPr txBox="1"/>
      </xdr:nvSpPr>
      <xdr:spPr>
        <a:xfrm>
          <a:off x="4124960" y="165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22861</xdr:rowOff>
    </xdr:from>
    <xdr:to>
      <xdr:col>24</xdr:col>
      <xdr:colOff>152400</xdr:colOff>
      <xdr:row>100</xdr:row>
      <xdr:rowOff>22861</xdr:rowOff>
    </xdr:to>
    <xdr:cxnSp macro="">
      <xdr:nvCxnSpPr>
        <xdr:cNvPr id="342" name="直線コネクタ 341"/>
        <xdr:cNvCxnSpPr/>
      </xdr:nvCxnSpPr>
      <xdr:spPr>
        <a:xfrm>
          <a:off x="4020820" y="16786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143527</xdr:rowOff>
    </xdr:from>
    <xdr:ext cx="405111" cy="259045"/>
    <xdr:sp macro="" textlink="">
      <xdr:nvSpPr>
        <xdr:cNvPr id="343" name="【港湾・漁港】&#10;有形固定資産減価償却率平均値テキスト"/>
        <xdr:cNvSpPr txBox="1"/>
      </xdr:nvSpPr>
      <xdr:spPr>
        <a:xfrm>
          <a:off x="4124960" y="1690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120650</xdr:rowOff>
    </xdr:from>
    <xdr:to>
      <xdr:col>24</xdr:col>
      <xdr:colOff>114300</xdr:colOff>
      <xdr:row>102</xdr:row>
      <xdr:rowOff>50800</xdr:rowOff>
    </xdr:to>
    <xdr:sp macro="" textlink="">
      <xdr:nvSpPr>
        <xdr:cNvPr id="344" name="フローチャート: 判断 343"/>
        <xdr:cNvSpPr/>
      </xdr:nvSpPr>
      <xdr:spPr>
        <a:xfrm>
          <a:off x="4036060" y="17052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154939</xdr:rowOff>
    </xdr:from>
    <xdr:to>
      <xdr:col>20</xdr:col>
      <xdr:colOff>38100</xdr:colOff>
      <xdr:row>102</xdr:row>
      <xdr:rowOff>85089</xdr:rowOff>
    </xdr:to>
    <xdr:sp macro="" textlink="">
      <xdr:nvSpPr>
        <xdr:cNvPr id="345" name="フローチャート: 判断 344"/>
        <xdr:cNvSpPr/>
      </xdr:nvSpPr>
      <xdr:spPr>
        <a:xfrm>
          <a:off x="3312160" y="17086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120650</xdr:rowOff>
    </xdr:from>
    <xdr:to>
      <xdr:col>15</xdr:col>
      <xdr:colOff>101600</xdr:colOff>
      <xdr:row>102</xdr:row>
      <xdr:rowOff>50800</xdr:rowOff>
    </xdr:to>
    <xdr:sp macro="" textlink="">
      <xdr:nvSpPr>
        <xdr:cNvPr id="346" name="フローチャート: 判断 345"/>
        <xdr:cNvSpPr/>
      </xdr:nvSpPr>
      <xdr:spPr>
        <a:xfrm>
          <a:off x="2514600" y="17052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352" name="楕円 351"/>
        <xdr:cNvSpPr/>
      </xdr:nvSpPr>
      <xdr:spPr>
        <a:xfrm>
          <a:off x="4036060" y="172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163847</xdr:rowOff>
    </xdr:from>
    <xdr:ext cx="405111" cy="259045"/>
    <xdr:sp macro="" textlink="">
      <xdr:nvSpPr>
        <xdr:cNvPr id="353" name="【港湾・漁港】&#10;有形固定資産減価償却率該当値テキスト"/>
        <xdr:cNvSpPr txBox="1"/>
      </xdr:nvSpPr>
      <xdr:spPr>
        <a:xfrm>
          <a:off x="4124960"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52070</xdr:rowOff>
    </xdr:from>
    <xdr:to>
      <xdr:col>20</xdr:col>
      <xdr:colOff>38100</xdr:colOff>
      <xdr:row>103</xdr:row>
      <xdr:rowOff>153670</xdr:rowOff>
    </xdr:to>
    <xdr:sp macro="" textlink="">
      <xdr:nvSpPr>
        <xdr:cNvPr id="354" name="楕円 353"/>
        <xdr:cNvSpPr/>
      </xdr:nvSpPr>
      <xdr:spPr>
        <a:xfrm>
          <a:off x="3312160" y="17318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64770</xdr:rowOff>
    </xdr:from>
    <xdr:to>
      <xdr:col>24</xdr:col>
      <xdr:colOff>63500</xdr:colOff>
      <xdr:row>103</xdr:row>
      <xdr:rowOff>102870</xdr:rowOff>
    </xdr:to>
    <xdr:cxnSp macro="">
      <xdr:nvCxnSpPr>
        <xdr:cNvPr id="355" name="直線コネクタ 354"/>
        <xdr:cNvCxnSpPr/>
      </xdr:nvCxnSpPr>
      <xdr:spPr>
        <a:xfrm flipV="1">
          <a:off x="3355340" y="1733169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90170</xdr:rowOff>
    </xdr:from>
    <xdr:to>
      <xdr:col>15</xdr:col>
      <xdr:colOff>101600</xdr:colOff>
      <xdr:row>104</xdr:row>
      <xdr:rowOff>20320</xdr:rowOff>
    </xdr:to>
    <xdr:sp macro="" textlink="">
      <xdr:nvSpPr>
        <xdr:cNvPr id="356" name="楕円 355"/>
        <xdr:cNvSpPr/>
      </xdr:nvSpPr>
      <xdr:spPr>
        <a:xfrm>
          <a:off x="2514600" y="17357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102870</xdr:rowOff>
    </xdr:from>
    <xdr:to>
      <xdr:col>19</xdr:col>
      <xdr:colOff>177800</xdr:colOff>
      <xdr:row>103</xdr:row>
      <xdr:rowOff>140970</xdr:rowOff>
    </xdr:to>
    <xdr:cxnSp macro="">
      <xdr:nvCxnSpPr>
        <xdr:cNvPr id="357" name="直線コネクタ 356"/>
        <xdr:cNvCxnSpPr/>
      </xdr:nvCxnSpPr>
      <xdr:spPr>
        <a:xfrm flipV="1">
          <a:off x="2565400" y="1736979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101616</xdr:rowOff>
    </xdr:from>
    <xdr:ext cx="405111" cy="259045"/>
    <xdr:sp macro="" textlink="">
      <xdr:nvSpPr>
        <xdr:cNvPr id="358" name="n_1aveValue【港湾・漁港】&#10;有形固定資産減価償却率"/>
        <xdr:cNvSpPr txBox="1"/>
      </xdr:nvSpPr>
      <xdr:spPr>
        <a:xfrm>
          <a:off x="3170564" y="1686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67327</xdr:rowOff>
    </xdr:from>
    <xdr:ext cx="405111" cy="259045"/>
    <xdr:sp macro="" textlink="">
      <xdr:nvSpPr>
        <xdr:cNvPr id="359" name="n_2aveValue【港湾・漁港】&#10;有形固定資産減価償却率"/>
        <xdr:cNvSpPr txBox="1"/>
      </xdr:nvSpPr>
      <xdr:spPr>
        <a:xfrm>
          <a:off x="2385704" y="1683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144797</xdr:rowOff>
    </xdr:from>
    <xdr:ext cx="405111" cy="259045"/>
    <xdr:sp macro="" textlink="">
      <xdr:nvSpPr>
        <xdr:cNvPr id="360" name="n_1mainValue【港湾・漁港】&#10;有形固定資産減価償却率"/>
        <xdr:cNvSpPr txBox="1"/>
      </xdr:nvSpPr>
      <xdr:spPr>
        <a:xfrm>
          <a:off x="317056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11447</xdr:rowOff>
    </xdr:from>
    <xdr:ext cx="405111" cy="259045"/>
    <xdr:sp macro="" textlink="">
      <xdr:nvSpPr>
        <xdr:cNvPr id="361" name="n_2mainValue【港湾・漁港】&#10;有形固定資産減価償却率"/>
        <xdr:cNvSpPr txBox="1"/>
      </xdr:nvSpPr>
      <xdr:spPr>
        <a:xfrm>
          <a:off x="2385704"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2" name="直線コネクタ 371"/>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73" name="テキスト ボックス 372"/>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74" name="直線コネクタ 373"/>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375" name="テキスト ボックス 374"/>
        <xdr:cNvSpPr txBox="1"/>
      </xdr:nvSpPr>
      <xdr:spPr>
        <a:xfrm>
          <a:off x="5364041" y="175971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6" name="直線コネクタ 375"/>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77" name="テキスト ボックス 376"/>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8" name="直線コネクタ 377"/>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79" name="テキスト ボックス 378"/>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81" name="テキスト ボックス 380"/>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36725</xdr:rowOff>
    </xdr:from>
    <xdr:to>
      <xdr:col>54</xdr:col>
      <xdr:colOff>189865</xdr:colOff>
      <xdr:row>108</xdr:row>
      <xdr:rowOff>74326</xdr:rowOff>
    </xdr:to>
    <xdr:cxnSp macro="">
      <xdr:nvCxnSpPr>
        <xdr:cNvPr id="383" name="直線コネクタ 382"/>
        <xdr:cNvCxnSpPr/>
      </xdr:nvCxnSpPr>
      <xdr:spPr>
        <a:xfrm flipV="1">
          <a:off x="9219565" y="16800725"/>
          <a:ext cx="0" cy="137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78153</xdr:rowOff>
    </xdr:from>
    <xdr:ext cx="378565" cy="259045"/>
    <xdr:sp macro="" textlink="">
      <xdr:nvSpPr>
        <xdr:cNvPr id="384" name="【港湾・漁港】&#10;一人当たり有形固定資産（償却資産）額最小値テキスト"/>
        <xdr:cNvSpPr txBox="1"/>
      </xdr:nvSpPr>
      <xdr:spPr>
        <a:xfrm>
          <a:off x="9258300" y="18183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74326</xdr:rowOff>
    </xdr:from>
    <xdr:to>
      <xdr:col>55</xdr:col>
      <xdr:colOff>88900</xdr:colOff>
      <xdr:row>108</xdr:row>
      <xdr:rowOff>74326</xdr:rowOff>
    </xdr:to>
    <xdr:cxnSp macro="">
      <xdr:nvCxnSpPr>
        <xdr:cNvPr id="385" name="直線コネクタ 384"/>
        <xdr:cNvCxnSpPr/>
      </xdr:nvCxnSpPr>
      <xdr:spPr>
        <a:xfrm>
          <a:off x="9154160" y="18179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154852</xdr:rowOff>
    </xdr:from>
    <xdr:ext cx="599010" cy="259045"/>
    <xdr:sp macro="" textlink="">
      <xdr:nvSpPr>
        <xdr:cNvPr id="386" name="【港湾・漁港】&#10;一人当たり有形固定資産（償却資産）額最大値テキスト"/>
        <xdr:cNvSpPr txBox="1"/>
      </xdr:nvSpPr>
      <xdr:spPr>
        <a:xfrm>
          <a:off x="9258300" y="1658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36725</xdr:rowOff>
    </xdr:from>
    <xdr:to>
      <xdr:col>55</xdr:col>
      <xdr:colOff>88900</xdr:colOff>
      <xdr:row>100</xdr:row>
      <xdr:rowOff>36725</xdr:rowOff>
    </xdr:to>
    <xdr:cxnSp macro="">
      <xdr:nvCxnSpPr>
        <xdr:cNvPr id="387" name="直線コネクタ 386"/>
        <xdr:cNvCxnSpPr/>
      </xdr:nvCxnSpPr>
      <xdr:spPr>
        <a:xfrm>
          <a:off x="9154160" y="16800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48341</xdr:rowOff>
    </xdr:from>
    <xdr:ext cx="534377" cy="259045"/>
    <xdr:sp macro="" textlink="">
      <xdr:nvSpPr>
        <xdr:cNvPr id="388" name="【港湾・漁港】&#10;一人当たり有形固定資産（償却資産）額平均値テキスト"/>
        <xdr:cNvSpPr txBox="1"/>
      </xdr:nvSpPr>
      <xdr:spPr>
        <a:xfrm>
          <a:off x="9258300" y="1731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25464</xdr:rowOff>
    </xdr:from>
    <xdr:to>
      <xdr:col>55</xdr:col>
      <xdr:colOff>50800</xdr:colOff>
      <xdr:row>104</xdr:row>
      <xdr:rowOff>127064</xdr:rowOff>
    </xdr:to>
    <xdr:sp macro="" textlink="">
      <xdr:nvSpPr>
        <xdr:cNvPr id="389" name="フローチャート: 判断 388"/>
        <xdr:cNvSpPr/>
      </xdr:nvSpPr>
      <xdr:spPr>
        <a:xfrm>
          <a:off x="9192260" y="174600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78553</xdr:rowOff>
    </xdr:from>
    <xdr:to>
      <xdr:col>50</xdr:col>
      <xdr:colOff>165100</xdr:colOff>
      <xdr:row>105</xdr:row>
      <xdr:rowOff>8703</xdr:rowOff>
    </xdr:to>
    <xdr:sp macro="" textlink="">
      <xdr:nvSpPr>
        <xdr:cNvPr id="390" name="フローチャート: 判断 389"/>
        <xdr:cNvSpPr/>
      </xdr:nvSpPr>
      <xdr:spPr>
        <a:xfrm>
          <a:off x="8445500" y="17513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141858</xdr:rowOff>
    </xdr:from>
    <xdr:to>
      <xdr:col>46</xdr:col>
      <xdr:colOff>38100</xdr:colOff>
      <xdr:row>105</xdr:row>
      <xdr:rowOff>72008</xdr:rowOff>
    </xdr:to>
    <xdr:sp macro="" textlink="">
      <xdr:nvSpPr>
        <xdr:cNvPr id="391" name="フローチャート: 判断 390"/>
        <xdr:cNvSpPr/>
      </xdr:nvSpPr>
      <xdr:spPr>
        <a:xfrm>
          <a:off x="7670800" y="175764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56398</xdr:rowOff>
    </xdr:from>
    <xdr:to>
      <xdr:col>55</xdr:col>
      <xdr:colOff>50800</xdr:colOff>
      <xdr:row>107</xdr:row>
      <xdr:rowOff>157998</xdr:rowOff>
    </xdr:to>
    <xdr:sp macro="" textlink="">
      <xdr:nvSpPr>
        <xdr:cNvPr id="397" name="楕円 396"/>
        <xdr:cNvSpPr/>
      </xdr:nvSpPr>
      <xdr:spPr>
        <a:xfrm>
          <a:off x="9192260" y="17993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34825</xdr:rowOff>
    </xdr:from>
    <xdr:ext cx="534377" cy="259045"/>
    <xdr:sp macro="" textlink="">
      <xdr:nvSpPr>
        <xdr:cNvPr id="398" name="【港湾・漁港】&#10;一人当たり有形固定資産（償却資産）額該当値テキスト"/>
        <xdr:cNvSpPr txBox="1"/>
      </xdr:nvSpPr>
      <xdr:spPr>
        <a:xfrm>
          <a:off x="9258300" y="1797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56700</xdr:rowOff>
    </xdr:from>
    <xdr:to>
      <xdr:col>50</xdr:col>
      <xdr:colOff>165100</xdr:colOff>
      <xdr:row>107</xdr:row>
      <xdr:rowOff>158300</xdr:rowOff>
    </xdr:to>
    <xdr:sp macro="" textlink="">
      <xdr:nvSpPr>
        <xdr:cNvPr id="399" name="楕円 398"/>
        <xdr:cNvSpPr/>
      </xdr:nvSpPr>
      <xdr:spPr>
        <a:xfrm>
          <a:off x="8445500" y="1799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107198</xdr:rowOff>
    </xdr:from>
    <xdr:to>
      <xdr:col>55</xdr:col>
      <xdr:colOff>0</xdr:colOff>
      <xdr:row>107</xdr:row>
      <xdr:rowOff>107500</xdr:rowOff>
    </xdr:to>
    <xdr:cxnSp macro="">
      <xdr:nvCxnSpPr>
        <xdr:cNvPr id="400" name="直線コネクタ 399"/>
        <xdr:cNvCxnSpPr/>
      </xdr:nvCxnSpPr>
      <xdr:spPr>
        <a:xfrm flipV="1">
          <a:off x="8496300" y="18044678"/>
          <a:ext cx="7239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56837</xdr:rowOff>
    </xdr:from>
    <xdr:to>
      <xdr:col>46</xdr:col>
      <xdr:colOff>38100</xdr:colOff>
      <xdr:row>107</xdr:row>
      <xdr:rowOff>158437</xdr:rowOff>
    </xdr:to>
    <xdr:sp macro="" textlink="">
      <xdr:nvSpPr>
        <xdr:cNvPr id="401" name="楕円 400"/>
        <xdr:cNvSpPr/>
      </xdr:nvSpPr>
      <xdr:spPr>
        <a:xfrm>
          <a:off x="7670800" y="179943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107500</xdr:rowOff>
    </xdr:from>
    <xdr:to>
      <xdr:col>50</xdr:col>
      <xdr:colOff>114300</xdr:colOff>
      <xdr:row>107</xdr:row>
      <xdr:rowOff>107637</xdr:rowOff>
    </xdr:to>
    <xdr:cxnSp macro="">
      <xdr:nvCxnSpPr>
        <xdr:cNvPr id="402" name="直線コネクタ 401"/>
        <xdr:cNvCxnSpPr/>
      </xdr:nvCxnSpPr>
      <xdr:spPr>
        <a:xfrm flipV="1">
          <a:off x="7713980" y="18044980"/>
          <a:ext cx="78232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25230</xdr:rowOff>
    </xdr:from>
    <xdr:ext cx="534377" cy="259045"/>
    <xdr:sp macro="" textlink="">
      <xdr:nvSpPr>
        <xdr:cNvPr id="403" name="n_1aveValue【港湾・漁港】&#10;一人当たり有形固定資産（償却資産）額"/>
        <xdr:cNvSpPr txBox="1"/>
      </xdr:nvSpPr>
      <xdr:spPr>
        <a:xfrm>
          <a:off x="8239271" y="1729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88535</xdr:rowOff>
    </xdr:from>
    <xdr:ext cx="534377" cy="259045"/>
    <xdr:sp macro="" textlink="">
      <xdr:nvSpPr>
        <xdr:cNvPr id="404" name="n_2aveValue【港湾・漁港】&#10;一人当たり有形固定資産（償却資産）額"/>
        <xdr:cNvSpPr txBox="1"/>
      </xdr:nvSpPr>
      <xdr:spPr>
        <a:xfrm>
          <a:off x="7477271" y="173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149427</xdr:rowOff>
    </xdr:from>
    <xdr:ext cx="534377" cy="259045"/>
    <xdr:sp macro="" textlink="">
      <xdr:nvSpPr>
        <xdr:cNvPr id="405" name="n_1mainValue【港湾・漁港】&#10;一人当たり有形固定資産（償却資産）額"/>
        <xdr:cNvSpPr txBox="1"/>
      </xdr:nvSpPr>
      <xdr:spPr>
        <a:xfrm>
          <a:off x="8239271" y="18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149564</xdr:rowOff>
    </xdr:from>
    <xdr:ext cx="534377" cy="259045"/>
    <xdr:sp macro="" textlink="">
      <xdr:nvSpPr>
        <xdr:cNvPr id="406" name="n_2mainValue【港湾・漁港】&#10;一人当たり有形固定資産（償却資産）額"/>
        <xdr:cNvSpPr txBox="1"/>
      </xdr:nvSpPr>
      <xdr:spPr>
        <a:xfrm>
          <a:off x="7477271" y="1808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7" name="テキスト ボックス 416"/>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9" name="テキスト ボックス 418"/>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7" name="テキスト ボックス 42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137160</xdr:rowOff>
    </xdr:from>
    <xdr:to>
      <xdr:col>85</xdr:col>
      <xdr:colOff>126364</xdr:colOff>
      <xdr:row>42</xdr:row>
      <xdr:rowOff>129540</xdr:rowOff>
    </xdr:to>
    <xdr:cxnSp macro="">
      <xdr:nvCxnSpPr>
        <xdr:cNvPr id="431" name="直線コネクタ 430"/>
        <xdr:cNvCxnSpPr/>
      </xdr:nvCxnSpPr>
      <xdr:spPr>
        <a:xfrm flipV="1">
          <a:off x="14375764" y="583692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133367</xdr:rowOff>
    </xdr:from>
    <xdr:ext cx="405111" cy="259045"/>
    <xdr:sp macro="" textlink="">
      <xdr:nvSpPr>
        <xdr:cNvPr id="432" name="【認定こども園・幼稚園・保育所】&#10;有形固定資産減価償却率最小値テキスト"/>
        <xdr:cNvSpPr txBox="1"/>
      </xdr:nvSpPr>
      <xdr:spPr>
        <a:xfrm>
          <a:off x="144145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129540</xdr:rowOff>
    </xdr:from>
    <xdr:to>
      <xdr:col>86</xdr:col>
      <xdr:colOff>25400</xdr:colOff>
      <xdr:row>42</xdr:row>
      <xdr:rowOff>129540</xdr:rowOff>
    </xdr:to>
    <xdr:cxnSp macro="">
      <xdr:nvCxnSpPr>
        <xdr:cNvPr id="433" name="直線コネクタ 432"/>
        <xdr:cNvCxnSpPr/>
      </xdr:nvCxnSpPr>
      <xdr:spPr>
        <a:xfrm>
          <a:off x="14287500" y="7170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83837</xdr:rowOff>
    </xdr:from>
    <xdr:ext cx="405111" cy="259045"/>
    <xdr:sp macro="" textlink="">
      <xdr:nvSpPr>
        <xdr:cNvPr id="434" name="【認定こども園・幼稚園・保育所】&#10;有形固定資産減価償却率最大値テキスト"/>
        <xdr:cNvSpPr txBox="1"/>
      </xdr:nvSpPr>
      <xdr:spPr>
        <a:xfrm>
          <a:off x="144145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137160</xdr:rowOff>
    </xdr:from>
    <xdr:to>
      <xdr:col>86</xdr:col>
      <xdr:colOff>25400</xdr:colOff>
      <xdr:row>34</xdr:row>
      <xdr:rowOff>137160</xdr:rowOff>
    </xdr:to>
    <xdr:cxnSp macro="">
      <xdr:nvCxnSpPr>
        <xdr:cNvPr id="435" name="直線コネクタ 434"/>
        <xdr:cNvCxnSpPr/>
      </xdr:nvCxnSpPr>
      <xdr:spPr>
        <a:xfrm>
          <a:off x="1428750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137177</xdr:rowOff>
    </xdr:from>
    <xdr:ext cx="405111" cy="259045"/>
    <xdr:sp macro="" textlink="">
      <xdr:nvSpPr>
        <xdr:cNvPr id="436" name="【認定こども園・幼稚園・保育所】&#10;有形固定資産減価償却率平均値テキスト"/>
        <xdr:cNvSpPr txBox="1"/>
      </xdr:nvSpPr>
      <xdr:spPr>
        <a:xfrm>
          <a:off x="14414500" y="633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37" name="フローチャート: 判断 436"/>
        <xdr:cNvSpPr/>
      </xdr:nvSpPr>
      <xdr:spPr>
        <a:xfrm>
          <a:off x="14325600" y="63614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38" name="フローチャート: 判断 437"/>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116840</xdr:rowOff>
    </xdr:from>
    <xdr:to>
      <xdr:col>76</xdr:col>
      <xdr:colOff>165100</xdr:colOff>
      <xdr:row>38</xdr:row>
      <xdr:rowOff>46990</xdr:rowOff>
    </xdr:to>
    <xdr:sp macro="" textlink="">
      <xdr:nvSpPr>
        <xdr:cNvPr id="439" name="フローチャート: 判断 438"/>
        <xdr:cNvSpPr/>
      </xdr:nvSpPr>
      <xdr:spPr>
        <a:xfrm>
          <a:off x="12804140" y="631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10160</xdr:rowOff>
    </xdr:from>
    <xdr:to>
      <xdr:col>85</xdr:col>
      <xdr:colOff>177800</xdr:colOff>
      <xdr:row>35</xdr:row>
      <xdr:rowOff>111760</xdr:rowOff>
    </xdr:to>
    <xdr:sp macro="" textlink="">
      <xdr:nvSpPr>
        <xdr:cNvPr id="445" name="楕円 444"/>
        <xdr:cNvSpPr/>
      </xdr:nvSpPr>
      <xdr:spPr>
        <a:xfrm>
          <a:off x="14325600" y="58775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96537</xdr:rowOff>
    </xdr:from>
    <xdr:ext cx="405111" cy="259045"/>
    <xdr:sp macro="" textlink="">
      <xdr:nvSpPr>
        <xdr:cNvPr id="446" name="【認定こども園・幼稚園・保育所】&#10;有形固定資産減価償却率該当値テキスト"/>
        <xdr:cNvSpPr txBox="1"/>
      </xdr:nvSpPr>
      <xdr:spPr>
        <a:xfrm>
          <a:off x="14414500" y="579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55880</xdr:rowOff>
    </xdr:from>
    <xdr:to>
      <xdr:col>81</xdr:col>
      <xdr:colOff>101600</xdr:colOff>
      <xdr:row>35</xdr:row>
      <xdr:rowOff>157480</xdr:rowOff>
    </xdr:to>
    <xdr:sp macro="" textlink="">
      <xdr:nvSpPr>
        <xdr:cNvPr id="447" name="楕円 446"/>
        <xdr:cNvSpPr/>
      </xdr:nvSpPr>
      <xdr:spPr>
        <a:xfrm>
          <a:off x="1357884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60960</xdr:rowOff>
    </xdr:from>
    <xdr:to>
      <xdr:col>85</xdr:col>
      <xdr:colOff>127000</xdr:colOff>
      <xdr:row>35</xdr:row>
      <xdr:rowOff>106680</xdr:rowOff>
    </xdr:to>
    <xdr:cxnSp macro="">
      <xdr:nvCxnSpPr>
        <xdr:cNvPr id="448" name="直線コネクタ 447"/>
        <xdr:cNvCxnSpPr/>
      </xdr:nvCxnSpPr>
      <xdr:spPr>
        <a:xfrm flipV="1">
          <a:off x="13629640" y="592836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109220</xdr:rowOff>
    </xdr:from>
    <xdr:to>
      <xdr:col>76</xdr:col>
      <xdr:colOff>165100</xdr:colOff>
      <xdr:row>36</xdr:row>
      <xdr:rowOff>39370</xdr:rowOff>
    </xdr:to>
    <xdr:sp macro="" textlink="">
      <xdr:nvSpPr>
        <xdr:cNvPr id="449" name="楕円 448"/>
        <xdr:cNvSpPr/>
      </xdr:nvSpPr>
      <xdr:spPr>
        <a:xfrm>
          <a:off x="12804140" y="597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106680</xdr:rowOff>
    </xdr:from>
    <xdr:to>
      <xdr:col>81</xdr:col>
      <xdr:colOff>50800</xdr:colOff>
      <xdr:row>35</xdr:row>
      <xdr:rowOff>160020</xdr:rowOff>
    </xdr:to>
    <xdr:cxnSp macro="">
      <xdr:nvCxnSpPr>
        <xdr:cNvPr id="450" name="直線コネクタ 449"/>
        <xdr:cNvCxnSpPr/>
      </xdr:nvCxnSpPr>
      <xdr:spPr>
        <a:xfrm flipV="1">
          <a:off x="12854940" y="597408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51" name="n_1aveValue【認定こども園・幼稚園・保育所】&#10;有形固定資産減価償却率"/>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38117</xdr:rowOff>
    </xdr:from>
    <xdr:ext cx="405111" cy="259045"/>
    <xdr:sp macro="" textlink="">
      <xdr:nvSpPr>
        <xdr:cNvPr id="452" name="n_2aveValue【認定こども園・幼稚園・保育所】&#10;有形固定資産減価償却率"/>
        <xdr:cNvSpPr txBox="1"/>
      </xdr:nvSpPr>
      <xdr:spPr>
        <a:xfrm>
          <a:off x="126752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2557</xdr:rowOff>
    </xdr:from>
    <xdr:ext cx="405111" cy="259045"/>
    <xdr:sp macro="" textlink="">
      <xdr:nvSpPr>
        <xdr:cNvPr id="453" name="n_1mainValue【認定こども園・幼稚園・保育所】&#10;有形固定資産減価償却率"/>
        <xdr:cNvSpPr txBox="1"/>
      </xdr:nvSpPr>
      <xdr:spPr>
        <a:xfrm>
          <a:off x="13437244" y="57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55897</xdr:rowOff>
    </xdr:from>
    <xdr:ext cx="405111" cy="259045"/>
    <xdr:sp macro="" textlink="">
      <xdr:nvSpPr>
        <xdr:cNvPr id="454" name="n_2mainValue【認定こども園・幼稚園・保育所】&#10;有形固定資産減価償却率"/>
        <xdr:cNvSpPr txBox="1"/>
      </xdr:nvSpPr>
      <xdr:spPr>
        <a:xfrm>
          <a:off x="126752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51054</xdr:rowOff>
    </xdr:from>
    <xdr:to>
      <xdr:col>116</xdr:col>
      <xdr:colOff>62864</xdr:colOff>
      <xdr:row>41</xdr:row>
      <xdr:rowOff>69342</xdr:rowOff>
    </xdr:to>
    <xdr:cxnSp macro="">
      <xdr:nvCxnSpPr>
        <xdr:cNvPr id="476" name="直線コネクタ 475"/>
        <xdr:cNvCxnSpPr/>
      </xdr:nvCxnSpPr>
      <xdr:spPr>
        <a:xfrm flipV="1">
          <a:off x="19509104" y="5583174"/>
          <a:ext cx="0" cy="135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73169</xdr:rowOff>
    </xdr:from>
    <xdr:ext cx="469744" cy="259045"/>
    <xdr:sp macro="" textlink="">
      <xdr:nvSpPr>
        <xdr:cNvPr id="477" name="【認定こども園・幼稚園・保育所】&#10;一人当たり面積最小値テキスト"/>
        <xdr:cNvSpPr txBox="1"/>
      </xdr:nvSpPr>
      <xdr:spPr>
        <a:xfrm>
          <a:off x="19547840" y="694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69342</xdr:rowOff>
    </xdr:from>
    <xdr:to>
      <xdr:col>116</xdr:col>
      <xdr:colOff>152400</xdr:colOff>
      <xdr:row>41</xdr:row>
      <xdr:rowOff>69342</xdr:rowOff>
    </xdr:to>
    <xdr:cxnSp macro="">
      <xdr:nvCxnSpPr>
        <xdr:cNvPr id="478" name="直線コネクタ 477"/>
        <xdr:cNvCxnSpPr/>
      </xdr:nvCxnSpPr>
      <xdr:spPr>
        <a:xfrm>
          <a:off x="19443700" y="6942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169181</xdr:rowOff>
    </xdr:from>
    <xdr:ext cx="469744" cy="259045"/>
    <xdr:sp macro="" textlink="">
      <xdr:nvSpPr>
        <xdr:cNvPr id="479" name="【認定こども園・幼稚園・保育所】&#10;一人当たり面積最大値テキスト"/>
        <xdr:cNvSpPr txBox="1"/>
      </xdr:nvSpPr>
      <xdr:spPr>
        <a:xfrm>
          <a:off x="19547840" y="536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51054</xdr:rowOff>
    </xdr:from>
    <xdr:to>
      <xdr:col>116</xdr:col>
      <xdr:colOff>152400</xdr:colOff>
      <xdr:row>33</xdr:row>
      <xdr:rowOff>51054</xdr:rowOff>
    </xdr:to>
    <xdr:cxnSp macro="">
      <xdr:nvCxnSpPr>
        <xdr:cNvPr id="480" name="直線コネクタ 479"/>
        <xdr:cNvCxnSpPr/>
      </xdr:nvCxnSpPr>
      <xdr:spPr>
        <a:xfrm>
          <a:off x="19443700" y="558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74693</xdr:rowOff>
    </xdr:from>
    <xdr:ext cx="469744" cy="259045"/>
    <xdr:sp macro="" textlink="">
      <xdr:nvSpPr>
        <xdr:cNvPr id="481" name="【認定こども園・幼稚園・保育所】&#10;一人当たり面積平均値テキスト"/>
        <xdr:cNvSpPr txBox="1"/>
      </xdr:nvSpPr>
      <xdr:spPr>
        <a:xfrm>
          <a:off x="19547840" y="6612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96266</xdr:rowOff>
    </xdr:from>
    <xdr:to>
      <xdr:col>116</xdr:col>
      <xdr:colOff>114300</xdr:colOff>
      <xdr:row>40</xdr:row>
      <xdr:rowOff>26416</xdr:rowOff>
    </xdr:to>
    <xdr:sp macro="" textlink="">
      <xdr:nvSpPr>
        <xdr:cNvPr id="482" name="フローチャート: 判断 481"/>
        <xdr:cNvSpPr/>
      </xdr:nvSpPr>
      <xdr:spPr>
        <a:xfrm>
          <a:off x="19458940" y="6634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68834</xdr:rowOff>
    </xdr:from>
    <xdr:to>
      <xdr:col>112</xdr:col>
      <xdr:colOff>38100</xdr:colOff>
      <xdr:row>39</xdr:row>
      <xdr:rowOff>170434</xdr:rowOff>
    </xdr:to>
    <xdr:sp macro="" textlink="">
      <xdr:nvSpPr>
        <xdr:cNvPr id="483" name="フローチャート: 判断 482"/>
        <xdr:cNvSpPr/>
      </xdr:nvSpPr>
      <xdr:spPr>
        <a:xfrm>
          <a:off x="18735040" y="6606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167132</xdr:rowOff>
    </xdr:from>
    <xdr:to>
      <xdr:col>107</xdr:col>
      <xdr:colOff>101600</xdr:colOff>
      <xdr:row>39</xdr:row>
      <xdr:rowOff>97282</xdr:rowOff>
    </xdr:to>
    <xdr:sp macro="" textlink="">
      <xdr:nvSpPr>
        <xdr:cNvPr id="484" name="フローチャート: 判断 483"/>
        <xdr:cNvSpPr/>
      </xdr:nvSpPr>
      <xdr:spPr>
        <a:xfrm>
          <a:off x="17937480" y="65374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130556</xdr:rowOff>
    </xdr:from>
    <xdr:to>
      <xdr:col>116</xdr:col>
      <xdr:colOff>114300</xdr:colOff>
      <xdr:row>39</xdr:row>
      <xdr:rowOff>60706</xdr:rowOff>
    </xdr:to>
    <xdr:sp macro="" textlink="">
      <xdr:nvSpPr>
        <xdr:cNvPr id="490" name="楕円 489"/>
        <xdr:cNvSpPr/>
      </xdr:nvSpPr>
      <xdr:spPr>
        <a:xfrm>
          <a:off x="19458940" y="6500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153433</xdr:rowOff>
    </xdr:from>
    <xdr:ext cx="469744" cy="259045"/>
    <xdr:sp macro="" textlink="">
      <xdr:nvSpPr>
        <xdr:cNvPr id="491" name="【認定こども園・幼稚園・保育所】&#10;一人当たり面積該当値テキスト"/>
        <xdr:cNvSpPr txBox="1"/>
      </xdr:nvSpPr>
      <xdr:spPr>
        <a:xfrm>
          <a:off x="19547840"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130556</xdr:rowOff>
    </xdr:from>
    <xdr:to>
      <xdr:col>112</xdr:col>
      <xdr:colOff>38100</xdr:colOff>
      <xdr:row>39</xdr:row>
      <xdr:rowOff>60706</xdr:rowOff>
    </xdr:to>
    <xdr:sp macro="" textlink="">
      <xdr:nvSpPr>
        <xdr:cNvPr id="492" name="楕円 491"/>
        <xdr:cNvSpPr/>
      </xdr:nvSpPr>
      <xdr:spPr>
        <a:xfrm>
          <a:off x="18735040" y="65008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xdr:rowOff>
    </xdr:from>
    <xdr:to>
      <xdr:col>116</xdr:col>
      <xdr:colOff>63500</xdr:colOff>
      <xdr:row>39</xdr:row>
      <xdr:rowOff>9906</xdr:rowOff>
    </xdr:to>
    <xdr:cxnSp macro="">
      <xdr:nvCxnSpPr>
        <xdr:cNvPr id="493" name="直線コネクタ 492"/>
        <xdr:cNvCxnSpPr/>
      </xdr:nvCxnSpPr>
      <xdr:spPr>
        <a:xfrm>
          <a:off x="18778220" y="654786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130556</xdr:rowOff>
    </xdr:from>
    <xdr:to>
      <xdr:col>107</xdr:col>
      <xdr:colOff>101600</xdr:colOff>
      <xdr:row>39</xdr:row>
      <xdr:rowOff>60706</xdr:rowOff>
    </xdr:to>
    <xdr:sp macro="" textlink="">
      <xdr:nvSpPr>
        <xdr:cNvPr id="494" name="楕円 493"/>
        <xdr:cNvSpPr/>
      </xdr:nvSpPr>
      <xdr:spPr>
        <a:xfrm>
          <a:off x="17937480" y="6500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xdr:rowOff>
    </xdr:from>
    <xdr:to>
      <xdr:col>111</xdr:col>
      <xdr:colOff>177800</xdr:colOff>
      <xdr:row>39</xdr:row>
      <xdr:rowOff>9906</xdr:rowOff>
    </xdr:to>
    <xdr:cxnSp macro="">
      <xdr:nvCxnSpPr>
        <xdr:cNvPr id="495" name="直線コネクタ 494"/>
        <xdr:cNvCxnSpPr/>
      </xdr:nvCxnSpPr>
      <xdr:spPr>
        <a:xfrm>
          <a:off x="17988280" y="654786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161561</xdr:rowOff>
    </xdr:from>
    <xdr:ext cx="469744" cy="259045"/>
    <xdr:sp macro="" textlink="">
      <xdr:nvSpPr>
        <xdr:cNvPr id="496" name="n_1aveValue【認定こども園・幼稚園・保育所】&#10;一人当たり面積"/>
        <xdr:cNvSpPr txBox="1"/>
      </xdr:nvSpPr>
      <xdr:spPr>
        <a:xfrm>
          <a:off x="18561127" y="669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88409</xdr:rowOff>
    </xdr:from>
    <xdr:ext cx="469744" cy="259045"/>
    <xdr:sp macro="" textlink="">
      <xdr:nvSpPr>
        <xdr:cNvPr id="497" name="n_2aveValue【認定こども園・幼稚園・保育所】&#10;一人当たり面積"/>
        <xdr:cNvSpPr txBox="1"/>
      </xdr:nvSpPr>
      <xdr:spPr>
        <a:xfrm>
          <a:off x="17776267" y="66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77233</xdr:rowOff>
    </xdr:from>
    <xdr:ext cx="469744" cy="259045"/>
    <xdr:sp macro="" textlink="">
      <xdr:nvSpPr>
        <xdr:cNvPr id="498" name="n_1mainValue【認定こども園・幼稚園・保育所】&#10;一人当たり面積"/>
        <xdr:cNvSpPr txBox="1"/>
      </xdr:nvSpPr>
      <xdr:spPr>
        <a:xfrm>
          <a:off x="18561127"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77233</xdr:rowOff>
    </xdr:from>
    <xdr:ext cx="469744" cy="259045"/>
    <xdr:sp macro="" textlink="">
      <xdr:nvSpPr>
        <xdr:cNvPr id="499" name="n_2mainValue【認定こども園・幼稚園・保育所】&#10;一人当たり面積"/>
        <xdr:cNvSpPr txBox="1"/>
      </xdr:nvSpPr>
      <xdr:spPr>
        <a:xfrm>
          <a:off x="17776267"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1" name="直線コネクタ 510"/>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2" name="テキスト ボックス 511"/>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3" name="直線コネクタ 512"/>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4" name="テキスト ボックス 513"/>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5" name="直線コネクタ 514"/>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6" name="テキスト ボックス 515"/>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7" name="直線コネクタ 516"/>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8" name="テキスト ボックス 517"/>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0" name="テキスト ボックス 519"/>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63</xdr:row>
      <xdr:rowOff>70866</xdr:rowOff>
    </xdr:to>
    <xdr:cxnSp macro="">
      <xdr:nvCxnSpPr>
        <xdr:cNvPr id="522" name="直線コネクタ 521"/>
        <xdr:cNvCxnSpPr/>
      </xdr:nvCxnSpPr>
      <xdr:spPr>
        <a:xfrm flipV="1">
          <a:off x="14375764" y="9644634"/>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74693</xdr:rowOff>
    </xdr:from>
    <xdr:ext cx="405111" cy="259045"/>
    <xdr:sp macro="" textlink="">
      <xdr:nvSpPr>
        <xdr:cNvPr id="523" name="【学校施設】&#10;有形固定資産減価償却率最小値テキスト"/>
        <xdr:cNvSpPr txBox="1"/>
      </xdr:nvSpPr>
      <xdr:spPr>
        <a:xfrm>
          <a:off x="14414500" y="1063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70866</xdr:rowOff>
    </xdr:from>
    <xdr:to>
      <xdr:col>86</xdr:col>
      <xdr:colOff>25400</xdr:colOff>
      <xdr:row>63</xdr:row>
      <xdr:rowOff>70866</xdr:rowOff>
    </xdr:to>
    <xdr:cxnSp macro="">
      <xdr:nvCxnSpPr>
        <xdr:cNvPr id="524" name="直線コネクタ 523"/>
        <xdr:cNvCxnSpPr/>
      </xdr:nvCxnSpPr>
      <xdr:spPr>
        <a:xfrm>
          <a:off x="14287500" y="10632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525" name="【学校施設】&#10;有形固定資産減価償却率最大値テキスト"/>
        <xdr:cNvSpPr txBox="1"/>
      </xdr:nvSpPr>
      <xdr:spPr>
        <a:xfrm>
          <a:off x="14414500" y="942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526" name="直線コネクタ 525"/>
        <xdr:cNvCxnSpPr/>
      </xdr:nvCxnSpPr>
      <xdr:spPr>
        <a:xfrm>
          <a:off x="14287500" y="9644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85361</xdr:rowOff>
    </xdr:from>
    <xdr:ext cx="405111" cy="259045"/>
    <xdr:sp macro="" textlink="">
      <xdr:nvSpPr>
        <xdr:cNvPr id="527" name="【学校施設】&#10;有形固定資産減価償却率平均値テキスト"/>
        <xdr:cNvSpPr txBox="1"/>
      </xdr:nvSpPr>
      <xdr:spPr>
        <a:xfrm>
          <a:off x="14414500" y="9976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28" name="フローチャート: 判断 527"/>
        <xdr:cNvSpPr/>
      </xdr:nvSpPr>
      <xdr:spPr>
        <a:xfrm>
          <a:off x="14325600" y="99976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529" name="フローチャート: 判断 528"/>
        <xdr:cNvSpPr/>
      </xdr:nvSpPr>
      <xdr:spPr>
        <a:xfrm>
          <a:off x="13578840" y="10015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49784</xdr:rowOff>
    </xdr:from>
    <xdr:to>
      <xdr:col>76</xdr:col>
      <xdr:colOff>165100</xdr:colOff>
      <xdr:row>60</xdr:row>
      <xdr:rowOff>151384</xdr:rowOff>
    </xdr:to>
    <xdr:sp macro="" textlink="">
      <xdr:nvSpPr>
        <xdr:cNvPr id="530" name="フローチャート: 判断 529"/>
        <xdr:cNvSpPr/>
      </xdr:nvSpPr>
      <xdr:spPr>
        <a:xfrm>
          <a:off x="1280414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1" name="テキスト ボックス 53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2" name="テキスト ボックス 53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3" name="テキスト ボックス 53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4" name="テキスト ボックス 53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5" name="テキスト ボックス 53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100076</xdr:rowOff>
    </xdr:from>
    <xdr:to>
      <xdr:col>85</xdr:col>
      <xdr:colOff>177800</xdr:colOff>
      <xdr:row>59</xdr:row>
      <xdr:rowOff>30226</xdr:rowOff>
    </xdr:to>
    <xdr:sp macro="" textlink="">
      <xdr:nvSpPr>
        <xdr:cNvPr id="536" name="楕円 535"/>
        <xdr:cNvSpPr/>
      </xdr:nvSpPr>
      <xdr:spPr>
        <a:xfrm>
          <a:off x="14325600" y="98231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122953</xdr:rowOff>
    </xdr:from>
    <xdr:ext cx="405111" cy="259045"/>
    <xdr:sp macro="" textlink="">
      <xdr:nvSpPr>
        <xdr:cNvPr id="537" name="【学校施設】&#10;有形固定資産減価償却率該当値テキスト"/>
        <xdr:cNvSpPr txBox="1"/>
      </xdr:nvSpPr>
      <xdr:spPr>
        <a:xfrm>
          <a:off x="14414500" y="967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26924</xdr:rowOff>
    </xdr:from>
    <xdr:to>
      <xdr:col>81</xdr:col>
      <xdr:colOff>101600</xdr:colOff>
      <xdr:row>58</xdr:row>
      <xdr:rowOff>128524</xdr:rowOff>
    </xdr:to>
    <xdr:sp macro="" textlink="">
      <xdr:nvSpPr>
        <xdr:cNvPr id="538" name="楕円 537"/>
        <xdr:cNvSpPr/>
      </xdr:nvSpPr>
      <xdr:spPr>
        <a:xfrm>
          <a:off x="13578840" y="97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77724</xdr:rowOff>
    </xdr:from>
    <xdr:to>
      <xdr:col>85</xdr:col>
      <xdr:colOff>127000</xdr:colOff>
      <xdr:row>58</xdr:row>
      <xdr:rowOff>150876</xdr:rowOff>
    </xdr:to>
    <xdr:cxnSp macro="">
      <xdr:nvCxnSpPr>
        <xdr:cNvPr id="539" name="直線コネクタ 538"/>
        <xdr:cNvCxnSpPr/>
      </xdr:nvCxnSpPr>
      <xdr:spPr>
        <a:xfrm>
          <a:off x="13629640" y="9800844"/>
          <a:ext cx="74676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xdr:rowOff>
    </xdr:from>
    <xdr:to>
      <xdr:col>76</xdr:col>
      <xdr:colOff>165100</xdr:colOff>
      <xdr:row>58</xdr:row>
      <xdr:rowOff>114808</xdr:rowOff>
    </xdr:to>
    <xdr:sp macro="" textlink="">
      <xdr:nvSpPr>
        <xdr:cNvPr id="540" name="楕円 539"/>
        <xdr:cNvSpPr/>
      </xdr:nvSpPr>
      <xdr:spPr>
        <a:xfrm>
          <a:off x="12804140" y="973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64008</xdr:rowOff>
    </xdr:from>
    <xdr:to>
      <xdr:col>81</xdr:col>
      <xdr:colOff>50800</xdr:colOff>
      <xdr:row>58</xdr:row>
      <xdr:rowOff>77724</xdr:rowOff>
    </xdr:to>
    <xdr:cxnSp macro="">
      <xdr:nvCxnSpPr>
        <xdr:cNvPr id="541" name="直線コネクタ 540"/>
        <xdr:cNvCxnSpPr/>
      </xdr:nvCxnSpPr>
      <xdr:spPr>
        <a:xfrm>
          <a:off x="12854940" y="9787128"/>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46499</xdr:rowOff>
    </xdr:from>
    <xdr:ext cx="405111" cy="259045"/>
    <xdr:sp macro="" textlink="">
      <xdr:nvSpPr>
        <xdr:cNvPr id="542" name="n_1aveValue【学校施設】&#10;有形固定資産減価償却率"/>
        <xdr:cNvSpPr txBox="1"/>
      </xdr:nvSpPr>
      <xdr:spPr>
        <a:xfrm>
          <a:off x="134372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142511</xdr:rowOff>
    </xdr:from>
    <xdr:ext cx="405111" cy="259045"/>
    <xdr:sp macro="" textlink="">
      <xdr:nvSpPr>
        <xdr:cNvPr id="543" name="n_2aveValue【学校施設】&#10;有形固定資産減価償却率"/>
        <xdr:cNvSpPr txBox="1"/>
      </xdr:nvSpPr>
      <xdr:spPr>
        <a:xfrm>
          <a:off x="126752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145051</xdr:rowOff>
    </xdr:from>
    <xdr:ext cx="405111" cy="259045"/>
    <xdr:sp macro="" textlink="">
      <xdr:nvSpPr>
        <xdr:cNvPr id="544" name="n_1mainValue【学校施設】&#10;有形固定資産減価償却率"/>
        <xdr:cNvSpPr txBox="1"/>
      </xdr:nvSpPr>
      <xdr:spPr>
        <a:xfrm>
          <a:off x="13437244" y="95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131335</xdr:rowOff>
    </xdr:from>
    <xdr:ext cx="405111" cy="259045"/>
    <xdr:sp macro="" textlink="">
      <xdr:nvSpPr>
        <xdr:cNvPr id="545" name="n_2mainValue【学校施設】&#10;有形固定資産減価償却率"/>
        <xdr:cNvSpPr txBox="1"/>
      </xdr:nvSpPr>
      <xdr:spPr>
        <a:xfrm>
          <a:off x="12675244" y="951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4" name="テキスト ボックス 55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6" name="直線コネクタ 55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7" name="テキスト ボックス 55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8" name="直線コネクタ 55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9" name="テキスト ボックス 55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0" name="直線コネクタ 55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1" name="テキスト ボックス 56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2" name="直線コネクタ 56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3" name="テキスト ボックス 56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4" name="直線コネクタ 56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5" name="テキスト ボックス 56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62</xdr:row>
      <xdr:rowOff>169926</xdr:rowOff>
    </xdr:to>
    <xdr:cxnSp macro="">
      <xdr:nvCxnSpPr>
        <xdr:cNvPr id="569" name="直線コネクタ 568"/>
        <xdr:cNvCxnSpPr/>
      </xdr:nvCxnSpPr>
      <xdr:spPr>
        <a:xfrm flipV="1">
          <a:off x="19509104" y="9525000"/>
          <a:ext cx="0" cy="103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2303</xdr:rowOff>
    </xdr:from>
    <xdr:ext cx="469744" cy="259045"/>
    <xdr:sp macro="" textlink="">
      <xdr:nvSpPr>
        <xdr:cNvPr id="570" name="【学校施設】&#10;一人当たり面積最小値テキスト"/>
        <xdr:cNvSpPr txBox="1"/>
      </xdr:nvSpPr>
      <xdr:spPr>
        <a:xfrm>
          <a:off x="19547840" y="1056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169926</xdr:rowOff>
    </xdr:from>
    <xdr:to>
      <xdr:col>116</xdr:col>
      <xdr:colOff>152400</xdr:colOff>
      <xdr:row>62</xdr:row>
      <xdr:rowOff>169926</xdr:rowOff>
    </xdr:to>
    <xdr:cxnSp macro="">
      <xdr:nvCxnSpPr>
        <xdr:cNvPr id="571" name="直線コネクタ 570"/>
        <xdr:cNvCxnSpPr/>
      </xdr:nvCxnSpPr>
      <xdr:spPr>
        <a:xfrm>
          <a:off x="19443700" y="10563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572" name="【学校施設】&#10;一人当たり面積最大値テキスト"/>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573" name="直線コネクタ 572"/>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93616</xdr:rowOff>
    </xdr:from>
    <xdr:ext cx="469744" cy="259045"/>
    <xdr:sp macro="" textlink="">
      <xdr:nvSpPr>
        <xdr:cNvPr id="574" name="【学校施設】&#10;一人当たり面積平均値テキスト"/>
        <xdr:cNvSpPr txBox="1"/>
      </xdr:nvSpPr>
      <xdr:spPr>
        <a:xfrm>
          <a:off x="19547840" y="1015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70739</xdr:rowOff>
    </xdr:from>
    <xdr:to>
      <xdr:col>116</xdr:col>
      <xdr:colOff>114300</xdr:colOff>
      <xdr:row>62</xdr:row>
      <xdr:rowOff>889</xdr:rowOff>
    </xdr:to>
    <xdr:sp macro="" textlink="">
      <xdr:nvSpPr>
        <xdr:cNvPr id="575" name="フローチャート: 判断 574"/>
        <xdr:cNvSpPr/>
      </xdr:nvSpPr>
      <xdr:spPr>
        <a:xfrm>
          <a:off x="19458940" y="10296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86741</xdr:rowOff>
    </xdr:from>
    <xdr:to>
      <xdr:col>112</xdr:col>
      <xdr:colOff>38100</xdr:colOff>
      <xdr:row>62</xdr:row>
      <xdr:rowOff>16891</xdr:rowOff>
    </xdr:to>
    <xdr:sp macro="" textlink="">
      <xdr:nvSpPr>
        <xdr:cNvPr id="576" name="フローチャート: 判断 575"/>
        <xdr:cNvSpPr/>
      </xdr:nvSpPr>
      <xdr:spPr>
        <a:xfrm>
          <a:off x="18735040" y="103127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91694</xdr:rowOff>
    </xdr:from>
    <xdr:to>
      <xdr:col>107</xdr:col>
      <xdr:colOff>101600</xdr:colOff>
      <xdr:row>62</xdr:row>
      <xdr:rowOff>21844</xdr:rowOff>
    </xdr:to>
    <xdr:sp macro="" textlink="">
      <xdr:nvSpPr>
        <xdr:cNvPr id="577" name="フローチャート: 判断 576"/>
        <xdr:cNvSpPr/>
      </xdr:nvSpPr>
      <xdr:spPr>
        <a:xfrm>
          <a:off x="17937480" y="10317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99695</xdr:rowOff>
    </xdr:from>
    <xdr:to>
      <xdr:col>116</xdr:col>
      <xdr:colOff>114300</xdr:colOff>
      <xdr:row>62</xdr:row>
      <xdr:rowOff>29845</xdr:rowOff>
    </xdr:to>
    <xdr:sp macro="" textlink="">
      <xdr:nvSpPr>
        <xdr:cNvPr id="583" name="楕円 582"/>
        <xdr:cNvSpPr/>
      </xdr:nvSpPr>
      <xdr:spPr>
        <a:xfrm>
          <a:off x="19458940" y="10325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78122</xdr:rowOff>
    </xdr:from>
    <xdr:ext cx="469744" cy="259045"/>
    <xdr:sp macro="" textlink="">
      <xdr:nvSpPr>
        <xdr:cNvPr id="584" name="【学校施設】&#10;一人当たり面積該当値テキスト"/>
        <xdr:cNvSpPr txBox="1"/>
      </xdr:nvSpPr>
      <xdr:spPr>
        <a:xfrm>
          <a:off x="19547840" y="1030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108077</xdr:rowOff>
    </xdr:from>
    <xdr:to>
      <xdr:col>112</xdr:col>
      <xdr:colOff>38100</xdr:colOff>
      <xdr:row>62</xdr:row>
      <xdr:rowOff>38227</xdr:rowOff>
    </xdr:to>
    <xdr:sp macro="" textlink="">
      <xdr:nvSpPr>
        <xdr:cNvPr id="585" name="楕円 584"/>
        <xdr:cNvSpPr/>
      </xdr:nvSpPr>
      <xdr:spPr>
        <a:xfrm>
          <a:off x="18735040" y="103341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150495</xdr:rowOff>
    </xdr:from>
    <xdr:to>
      <xdr:col>116</xdr:col>
      <xdr:colOff>63500</xdr:colOff>
      <xdr:row>61</xdr:row>
      <xdr:rowOff>158877</xdr:rowOff>
    </xdr:to>
    <xdr:cxnSp macro="">
      <xdr:nvCxnSpPr>
        <xdr:cNvPr id="586" name="直線コネクタ 585"/>
        <xdr:cNvCxnSpPr/>
      </xdr:nvCxnSpPr>
      <xdr:spPr>
        <a:xfrm flipV="1">
          <a:off x="18778220" y="10376535"/>
          <a:ext cx="73152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113411</xdr:rowOff>
    </xdr:from>
    <xdr:to>
      <xdr:col>107</xdr:col>
      <xdr:colOff>101600</xdr:colOff>
      <xdr:row>62</xdr:row>
      <xdr:rowOff>43561</xdr:rowOff>
    </xdr:to>
    <xdr:sp macro="" textlink="">
      <xdr:nvSpPr>
        <xdr:cNvPr id="587" name="楕円 586"/>
        <xdr:cNvSpPr/>
      </xdr:nvSpPr>
      <xdr:spPr>
        <a:xfrm>
          <a:off x="17937480" y="103394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158877</xdr:rowOff>
    </xdr:from>
    <xdr:to>
      <xdr:col>111</xdr:col>
      <xdr:colOff>177800</xdr:colOff>
      <xdr:row>61</xdr:row>
      <xdr:rowOff>164211</xdr:rowOff>
    </xdr:to>
    <xdr:cxnSp macro="">
      <xdr:nvCxnSpPr>
        <xdr:cNvPr id="588" name="直線コネクタ 587"/>
        <xdr:cNvCxnSpPr/>
      </xdr:nvCxnSpPr>
      <xdr:spPr>
        <a:xfrm flipV="1">
          <a:off x="17988280" y="10384917"/>
          <a:ext cx="78994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33418</xdr:rowOff>
    </xdr:from>
    <xdr:ext cx="469744" cy="259045"/>
    <xdr:sp macro="" textlink="">
      <xdr:nvSpPr>
        <xdr:cNvPr id="589" name="n_1aveValue【学校施設】&#10;一人当たり面積"/>
        <xdr:cNvSpPr txBox="1"/>
      </xdr:nvSpPr>
      <xdr:spPr>
        <a:xfrm>
          <a:off x="18561127" y="1009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38371</xdr:rowOff>
    </xdr:from>
    <xdr:ext cx="469744" cy="259045"/>
    <xdr:sp macro="" textlink="">
      <xdr:nvSpPr>
        <xdr:cNvPr id="590" name="n_2aveValue【学校施設】&#10;一人当たり面積"/>
        <xdr:cNvSpPr txBox="1"/>
      </xdr:nvSpPr>
      <xdr:spPr>
        <a:xfrm>
          <a:off x="17776267"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29354</xdr:rowOff>
    </xdr:from>
    <xdr:ext cx="469744" cy="259045"/>
    <xdr:sp macro="" textlink="">
      <xdr:nvSpPr>
        <xdr:cNvPr id="591" name="n_1mainValue【学校施設】&#10;一人当たり面積"/>
        <xdr:cNvSpPr txBox="1"/>
      </xdr:nvSpPr>
      <xdr:spPr>
        <a:xfrm>
          <a:off x="18561127" y="1042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34688</xdr:rowOff>
    </xdr:from>
    <xdr:ext cx="469744" cy="259045"/>
    <xdr:sp macro="" textlink="">
      <xdr:nvSpPr>
        <xdr:cNvPr id="592" name="n_2mainValue【学校施設】&#10;一人当たり面積"/>
        <xdr:cNvSpPr txBox="1"/>
      </xdr:nvSpPr>
      <xdr:spPr>
        <a:xfrm>
          <a:off x="17776267" y="1042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03" name="テキスト ボックス 602"/>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05" name="テキスト ボックス 604"/>
        <xdr:cNvSpPr txBox="1"/>
      </xdr:nvSpPr>
      <xdr:spPr>
        <a:xfrm>
          <a:off x="1060276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15" name="テキスト ボックス 614"/>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17" name="テキスト ボックス 616"/>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118111</xdr:rowOff>
    </xdr:to>
    <xdr:cxnSp macro="">
      <xdr:nvCxnSpPr>
        <xdr:cNvPr id="619" name="直線コネクタ 618"/>
        <xdr:cNvCxnSpPr/>
      </xdr:nvCxnSpPr>
      <xdr:spPr>
        <a:xfrm flipV="1">
          <a:off x="14375764" y="12993732"/>
          <a:ext cx="0" cy="137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620" name="【児童館】&#10;有形固定資産減価償却率最小値テキスト"/>
        <xdr:cNvSpPr txBox="1"/>
      </xdr:nvSpPr>
      <xdr:spPr>
        <a:xfrm>
          <a:off x="1441450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621" name="直線コネクタ 620"/>
        <xdr:cNvCxnSpPr/>
      </xdr:nvCxnSpPr>
      <xdr:spPr>
        <a:xfrm>
          <a:off x="1428750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622" name="【児童館】&#10;有形固定資産減価償却率最大値テキスト"/>
        <xdr:cNvSpPr txBox="1"/>
      </xdr:nvSpPr>
      <xdr:spPr>
        <a:xfrm>
          <a:off x="14414500" y="12772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23" name="直線コネクタ 622"/>
        <xdr:cNvCxnSpPr/>
      </xdr:nvCxnSpPr>
      <xdr:spPr>
        <a:xfrm>
          <a:off x="14287500" y="12993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119215</xdr:rowOff>
    </xdr:from>
    <xdr:ext cx="405111" cy="259045"/>
    <xdr:sp macro="" textlink="">
      <xdr:nvSpPr>
        <xdr:cNvPr id="624" name="【児童館】&#10;有形固定資産減価償却率平均値テキスト"/>
        <xdr:cNvSpPr txBox="1"/>
      </xdr:nvSpPr>
      <xdr:spPr>
        <a:xfrm>
          <a:off x="14414500" y="13530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140788</xdr:rowOff>
    </xdr:from>
    <xdr:to>
      <xdr:col>85</xdr:col>
      <xdr:colOff>177800</xdr:colOff>
      <xdr:row>81</xdr:row>
      <xdr:rowOff>70938</xdr:rowOff>
    </xdr:to>
    <xdr:sp macro="" textlink="">
      <xdr:nvSpPr>
        <xdr:cNvPr id="625" name="フローチャート: 判断 624"/>
        <xdr:cNvSpPr/>
      </xdr:nvSpPr>
      <xdr:spPr>
        <a:xfrm>
          <a:off x="14325600" y="135519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170180</xdr:rowOff>
    </xdr:from>
    <xdr:to>
      <xdr:col>81</xdr:col>
      <xdr:colOff>101600</xdr:colOff>
      <xdr:row>81</xdr:row>
      <xdr:rowOff>100330</xdr:rowOff>
    </xdr:to>
    <xdr:sp macro="" textlink="">
      <xdr:nvSpPr>
        <xdr:cNvPr id="626" name="フローチャート: 判断 625"/>
        <xdr:cNvSpPr/>
      </xdr:nvSpPr>
      <xdr:spPr>
        <a:xfrm>
          <a:off x="13578840" y="13581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59145</xdr:rowOff>
    </xdr:from>
    <xdr:to>
      <xdr:col>76</xdr:col>
      <xdr:colOff>165100</xdr:colOff>
      <xdr:row>82</xdr:row>
      <xdr:rowOff>160745</xdr:rowOff>
    </xdr:to>
    <xdr:sp macro="" textlink="">
      <xdr:nvSpPr>
        <xdr:cNvPr id="627" name="フローチャート: 判断 626"/>
        <xdr:cNvSpPr/>
      </xdr:nvSpPr>
      <xdr:spPr>
        <a:xfrm>
          <a:off x="12804140" y="138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82006</xdr:rowOff>
    </xdr:from>
    <xdr:to>
      <xdr:col>85</xdr:col>
      <xdr:colOff>177800</xdr:colOff>
      <xdr:row>79</xdr:row>
      <xdr:rowOff>12156</xdr:rowOff>
    </xdr:to>
    <xdr:sp macro="" textlink="">
      <xdr:nvSpPr>
        <xdr:cNvPr id="633" name="楕円 632"/>
        <xdr:cNvSpPr/>
      </xdr:nvSpPr>
      <xdr:spPr>
        <a:xfrm>
          <a:off x="14325600" y="131579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104883</xdr:rowOff>
    </xdr:from>
    <xdr:ext cx="405111" cy="259045"/>
    <xdr:sp macro="" textlink="">
      <xdr:nvSpPr>
        <xdr:cNvPr id="634" name="【児童館】&#10;有形固定資産減価償却率該当値テキスト"/>
        <xdr:cNvSpPr txBox="1"/>
      </xdr:nvSpPr>
      <xdr:spPr>
        <a:xfrm>
          <a:off x="14414500" y="1301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150586</xdr:rowOff>
    </xdr:from>
    <xdr:to>
      <xdr:col>81</xdr:col>
      <xdr:colOff>101600</xdr:colOff>
      <xdr:row>79</xdr:row>
      <xdr:rowOff>80736</xdr:rowOff>
    </xdr:to>
    <xdr:sp macro="" textlink="">
      <xdr:nvSpPr>
        <xdr:cNvPr id="635" name="楕円 634"/>
        <xdr:cNvSpPr/>
      </xdr:nvSpPr>
      <xdr:spPr>
        <a:xfrm>
          <a:off x="13578840" y="13226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132806</xdr:rowOff>
    </xdr:from>
    <xdr:to>
      <xdr:col>85</xdr:col>
      <xdr:colOff>127000</xdr:colOff>
      <xdr:row>79</xdr:row>
      <xdr:rowOff>29936</xdr:rowOff>
    </xdr:to>
    <xdr:cxnSp macro="">
      <xdr:nvCxnSpPr>
        <xdr:cNvPr id="636" name="直線コネクタ 635"/>
        <xdr:cNvCxnSpPr/>
      </xdr:nvCxnSpPr>
      <xdr:spPr>
        <a:xfrm flipV="1">
          <a:off x="13629640" y="13208726"/>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50981</xdr:rowOff>
    </xdr:from>
    <xdr:to>
      <xdr:col>76</xdr:col>
      <xdr:colOff>165100</xdr:colOff>
      <xdr:row>79</xdr:row>
      <xdr:rowOff>152581</xdr:rowOff>
    </xdr:to>
    <xdr:sp macro="" textlink="">
      <xdr:nvSpPr>
        <xdr:cNvPr id="637" name="楕円 636"/>
        <xdr:cNvSpPr/>
      </xdr:nvSpPr>
      <xdr:spPr>
        <a:xfrm>
          <a:off x="12804140" y="1329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29936</xdr:rowOff>
    </xdr:from>
    <xdr:to>
      <xdr:col>81</xdr:col>
      <xdr:colOff>50800</xdr:colOff>
      <xdr:row>79</xdr:row>
      <xdr:rowOff>101781</xdr:rowOff>
    </xdr:to>
    <xdr:cxnSp macro="">
      <xdr:nvCxnSpPr>
        <xdr:cNvPr id="638" name="直線コネクタ 637"/>
        <xdr:cNvCxnSpPr/>
      </xdr:nvCxnSpPr>
      <xdr:spPr>
        <a:xfrm flipV="1">
          <a:off x="12854940" y="13273496"/>
          <a:ext cx="7747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91457</xdr:rowOff>
    </xdr:from>
    <xdr:ext cx="405111" cy="259045"/>
    <xdr:sp macro="" textlink="">
      <xdr:nvSpPr>
        <xdr:cNvPr id="639" name="n_1aveValue【児童館】&#10;有形固定資産減価償却率"/>
        <xdr:cNvSpPr txBox="1"/>
      </xdr:nvSpPr>
      <xdr:spPr>
        <a:xfrm>
          <a:off x="13437244" y="1367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151872</xdr:rowOff>
    </xdr:from>
    <xdr:ext cx="405111" cy="259045"/>
    <xdr:sp macro="" textlink="">
      <xdr:nvSpPr>
        <xdr:cNvPr id="640" name="n_2aveValue【児童館】&#10;有形固定資産減価償却率"/>
        <xdr:cNvSpPr txBox="1"/>
      </xdr:nvSpPr>
      <xdr:spPr>
        <a:xfrm>
          <a:off x="12675244" y="1389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97263</xdr:rowOff>
    </xdr:from>
    <xdr:ext cx="405111" cy="259045"/>
    <xdr:sp macro="" textlink="">
      <xdr:nvSpPr>
        <xdr:cNvPr id="641" name="n_1mainValue【児童館】&#10;有形固定資産減価償却率"/>
        <xdr:cNvSpPr txBox="1"/>
      </xdr:nvSpPr>
      <xdr:spPr>
        <a:xfrm>
          <a:off x="13437244" y="1300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169108</xdr:rowOff>
    </xdr:from>
    <xdr:ext cx="405111" cy="259045"/>
    <xdr:sp macro="" textlink="">
      <xdr:nvSpPr>
        <xdr:cNvPr id="642" name="n_2mainValue【児童館】&#10;有形固定資産減価償却率"/>
        <xdr:cNvSpPr txBox="1"/>
      </xdr:nvSpPr>
      <xdr:spPr>
        <a:xfrm>
          <a:off x="12675244" y="1307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3" name="直線コネクタ 652"/>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4" name="テキスト ボックス 653"/>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5" name="直線コネクタ 654"/>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6" name="テキスト ボックス 655"/>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7" name="直線コネクタ 656"/>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8" name="テキスト ボックス 657"/>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9" name="直線コネクタ 658"/>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0" name="テキスト ボックス 659"/>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163830</xdr:rowOff>
    </xdr:to>
    <xdr:cxnSp macro="">
      <xdr:nvCxnSpPr>
        <xdr:cNvPr id="664" name="直線コネクタ 663"/>
        <xdr:cNvCxnSpPr/>
      </xdr:nvCxnSpPr>
      <xdr:spPr>
        <a:xfrm flipV="1">
          <a:off x="19509104" y="1307211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665" name="【児童館】&#10;一人当たり面積最小値テキスト"/>
        <xdr:cNvSpPr txBox="1"/>
      </xdr:nvSpPr>
      <xdr:spPr>
        <a:xfrm>
          <a:off x="19547840"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666" name="直線コネクタ 665"/>
        <xdr:cNvCxnSpPr/>
      </xdr:nvCxnSpPr>
      <xdr:spPr>
        <a:xfrm>
          <a:off x="19443700" y="14413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67" name="【児童館】&#10;一人当たり面積最大値テキスト"/>
        <xdr:cNvSpPr txBox="1"/>
      </xdr:nvSpPr>
      <xdr:spPr>
        <a:xfrm>
          <a:off x="1954784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68" name="直線コネクタ 667"/>
        <xdr:cNvCxnSpPr/>
      </xdr:nvCxnSpPr>
      <xdr:spPr>
        <a:xfrm>
          <a:off x="194437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91457</xdr:rowOff>
    </xdr:from>
    <xdr:ext cx="469744" cy="259045"/>
    <xdr:sp macro="" textlink="">
      <xdr:nvSpPr>
        <xdr:cNvPr id="669" name="【児童館】&#10;一人当たり面積平均値テキスト"/>
        <xdr:cNvSpPr txBox="1"/>
      </xdr:nvSpPr>
      <xdr:spPr>
        <a:xfrm>
          <a:off x="19547840" y="13670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113030</xdr:rowOff>
    </xdr:from>
    <xdr:to>
      <xdr:col>116</xdr:col>
      <xdr:colOff>114300</xdr:colOff>
      <xdr:row>82</xdr:row>
      <xdr:rowOff>43180</xdr:rowOff>
    </xdr:to>
    <xdr:sp macro="" textlink="">
      <xdr:nvSpPr>
        <xdr:cNvPr id="670" name="フローチャート: 判断 669"/>
        <xdr:cNvSpPr/>
      </xdr:nvSpPr>
      <xdr:spPr>
        <a:xfrm>
          <a:off x="1945894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113030</xdr:rowOff>
    </xdr:from>
    <xdr:to>
      <xdr:col>112</xdr:col>
      <xdr:colOff>38100</xdr:colOff>
      <xdr:row>82</xdr:row>
      <xdr:rowOff>43180</xdr:rowOff>
    </xdr:to>
    <xdr:sp macro="" textlink="">
      <xdr:nvSpPr>
        <xdr:cNvPr id="671" name="フローチャート: 判断 670"/>
        <xdr:cNvSpPr/>
      </xdr:nvSpPr>
      <xdr:spPr>
        <a:xfrm>
          <a:off x="187350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72" name="フローチャート: 判断 671"/>
        <xdr:cNvSpPr/>
      </xdr:nvSpPr>
      <xdr:spPr>
        <a:xfrm>
          <a:off x="1793748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113030</xdr:rowOff>
    </xdr:from>
    <xdr:to>
      <xdr:col>116</xdr:col>
      <xdr:colOff>114300</xdr:colOff>
      <xdr:row>78</xdr:row>
      <xdr:rowOff>43180</xdr:rowOff>
    </xdr:to>
    <xdr:sp macro="" textlink="">
      <xdr:nvSpPr>
        <xdr:cNvPr id="678" name="楕円 677"/>
        <xdr:cNvSpPr/>
      </xdr:nvSpPr>
      <xdr:spPr>
        <a:xfrm>
          <a:off x="19458940" y="1302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66057</xdr:rowOff>
    </xdr:from>
    <xdr:ext cx="469744" cy="259045"/>
    <xdr:sp macro="" textlink="">
      <xdr:nvSpPr>
        <xdr:cNvPr id="679" name="【児童館】&#10;一人当たり面積該当値テキスト"/>
        <xdr:cNvSpPr txBox="1"/>
      </xdr:nvSpPr>
      <xdr:spPr>
        <a:xfrm>
          <a:off x="19547840" y="1297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113030</xdr:rowOff>
    </xdr:from>
    <xdr:to>
      <xdr:col>112</xdr:col>
      <xdr:colOff>38100</xdr:colOff>
      <xdr:row>78</xdr:row>
      <xdr:rowOff>43180</xdr:rowOff>
    </xdr:to>
    <xdr:sp macro="" textlink="">
      <xdr:nvSpPr>
        <xdr:cNvPr id="680" name="楕円 679"/>
        <xdr:cNvSpPr/>
      </xdr:nvSpPr>
      <xdr:spPr>
        <a:xfrm>
          <a:off x="18735040" y="13021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163830</xdr:rowOff>
    </xdr:from>
    <xdr:to>
      <xdr:col>116</xdr:col>
      <xdr:colOff>63500</xdr:colOff>
      <xdr:row>77</xdr:row>
      <xdr:rowOff>163830</xdr:rowOff>
    </xdr:to>
    <xdr:cxnSp macro="">
      <xdr:nvCxnSpPr>
        <xdr:cNvPr id="681" name="直線コネクタ 680"/>
        <xdr:cNvCxnSpPr/>
      </xdr:nvCxnSpPr>
      <xdr:spPr>
        <a:xfrm>
          <a:off x="18778220" y="130721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158750</xdr:rowOff>
    </xdr:from>
    <xdr:to>
      <xdr:col>107</xdr:col>
      <xdr:colOff>101600</xdr:colOff>
      <xdr:row>78</xdr:row>
      <xdr:rowOff>88900</xdr:rowOff>
    </xdr:to>
    <xdr:sp macro="" textlink="">
      <xdr:nvSpPr>
        <xdr:cNvPr id="682" name="楕円 681"/>
        <xdr:cNvSpPr/>
      </xdr:nvSpPr>
      <xdr:spPr>
        <a:xfrm>
          <a:off x="1793748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163830</xdr:rowOff>
    </xdr:from>
    <xdr:to>
      <xdr:col>111</xdr:col>
      <xdr:colOff>177800</xdr:colOff>
      <xdr:row>78</xdr:row>
      <xdr:rowOff>38100</xdr:rowOff>
    </xdr:to>
    <xdr:cxnSp macro="">
      <xdr:nvCxnSpPr>
        <xdr:cNvPr id="683" name="直線コネクタ 682"/>
        <xdr:cNvCxnSpPr/>
      </xdr:nvCxnSpPr>
      <xdr:spPr>
        <a:xfrm flipV="1">
          <a:off x="17988280" y="1307211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34307</xdr:rowOff>
    </xdr:from>
    <xdr:ext cx="469744" cy="259045"/>
    <xdr:sp macro="" textlink="">
      <xdr:nvSpPr>
        <xdr:cNvPr id="684" name="n_1aveValue【児童館】&#10;一人当たり面積"/>
        <xdr:cNvSpPr txBox="1"/>
      </xdr:nvSpPr>
      <xdr:spPr>
        <a:xfrm>
          <a:off x="18561127" y="1378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xdr:rowOff>
    </xdr:from>
    <xdr:ext cx="469744" cy="259045"/>
    <xdr:sp macro="" textlink="">
      <xdr:nvSpPr>
        <xdr:cNvPr id="685" name="n_2aveValue【児童館】&#10;一人当たり面積"/>
        <xdr:cNvSpPr txBox="1"/>
      </xdr:nvSpPr>
      <xdr:spPr>
        <a:xfrm>
          <a:off x="17776267" y="1391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59707</xdr:rowOff>
    </xdr:from>
    <xdr:ext cx="469744" cy="259045"/>
    <xdr:sp macro="" textlink="">
      <xdr:nvSpPr>
        <xdr:cNvPr id="686" name="n_1mainValue【児童館】&#10;一人当たり面積"/>
        <xdr:cNvSpPr txBox="1"/>
      </xdr:nvSpPr>
      <xdr:spPr>
        <a:xfrm>
          <a:off x="18561127" y="1280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105427</xdr:rowOff>
    </xdr:from>
    <xdr:ext cx="469744" cy="259045"/>
    <xdr:sp macro="" textlink="">
      <xdr:nvSpPr>
        <xdr:cNvPr id="687" name="n_2mainValue【児童館】&#10;一人当たり面積"/>
        <xdr:cNvSpPr txBox="1"/>
      </xdr:nvSpPr>
      <xdr:spPr>
        <a:xfrm>
          <a:off x="17776267" y="1284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8" name="正方形/長方形 68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9" name="正方形/長方形 68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0" name="正方形/長方形 68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1" name="正方形/長方形 69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2" name="正方形/長方形 69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3" name="正方形/長方形 69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4" name="正方形/長方形 69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正方形/長方形 69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6" name="テキスト ボックス 69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7" name="直線コネクタ 69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8" name="テキスト ボックス 697"/>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9" name="直線コネクタ 698"/>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00" name="テキスト ボックス 699"/>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1" name="直線コネクタ 700"/>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2" name="テキスト ボックス 701"/>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3" name="直線コネクタ 702"/>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04" name="テキスト ボックス 703"/>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05" name="直線コネクタ 704"/>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06" name="テキスト ボックス 705"/>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8" name="テキスト ボックス 707"/>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107</xdr:row>
      <xdr:rowOff>51054</xdr:rowOff>
    </xdr:to>
    <xdr:cxnSp macro="">
      <xdr:nvCxnSpPr>
        <xdr:cNvPr id="710" name="直線コネクタ 709"/>
        <xdr:cNvCxnSpPr/>
      </xdr:nvCxnSpPr>
      <xdr:spPr>
        <a:xfrm flipV="1">
          <a:off x="14375764" y="16803624"/>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54881</xdr:rowOff>
    </xdr:from>
    <xdr:ext cx="405111" cy="259045"/>
    <xdr:sp macro="" textlink="">
      <xdr:nvSpPr>
        <xdr:cNvPr id="711" name="【公民館】&#10;有形固定資産減価償却率最小値テキスト"/>
        <xdr:cNvSpPr txBox="1"/>
      </xdr:nvSpPr>
      <xdr:spPr>
        <a:xfrm>
          <a:off x="14414500" y="1799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51054</xdr:rowOff>
    </xdr:from>
    <xdr:to>
      <xdr:col>86</xdr:col>
      <xdr:colOff>25400</xdr:colOff>
      <xdr:row>107</xdr:row>
      <xdr:rowOff>51054</xdr:rowOff>
    </xdr:to>
    <xdr:cxnSp macro="">
      <xdr:nvCxnSpPr>
        <xdr:cNvPr id="712" name="直線コネクタ 711"/>
        <xdr:cNvCxnSpPr/>
      </xdr:nvCxnSpPr>
      <xdr:spPr>
        <a:xfrm>
          <a:off x="14287500" y="17988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713" name="【公民館】&#10;有形固定資産減価償却率最大値テキスト"/>
        <xdr:cNvSpPr txBox="1"/>
      </xdr:nvSpPr>
      <xdr:spPr>
        <a:xfrm>
          <a:off x="14414500" y="16586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714" name="直線コネクタ 713"/>
        <xdr:cNvCxnSpPr/>
      </xdr:nvCxnSpPr>
      <xdr:spPr>
        <a:xfrm>
          <a:off x="14287500" y="16803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40403</xdr:rowOff>
    </xdr:from>
    <xdr:ext cx="405111" cy="259045"/>
    <xdr:sp macro="" textlink="">
      <xdr:nvSpPr>
        <xdr:cNvPr id="715" name="【公民館】&#10;有形固定資産減価償却率平均値テキスト"/>
        <xdr:cNvSpPr txBox="1"/>
      </xdr:nvSpPr>
      <xdr:spPr>
        <a:xfrm>
          <a:off x="14414500" y="17474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61976</xdr:rowOff>
    </xdr:from>
    <xdr:to>
      <xdr:col>85</xdr:col>
      <xdr:colOff>177800</xdr:colOff>
      <xdr:row>104</xdr:row>
      <xdr:rowOff>163576</xdr:rowOff>
    </xdr:to>
    <xdr:sp macro="" textlink="">
      <xdr:nvSpPr>
        <xdr:cNvPr id="716" name="フローチャート: 判断 715"/>
        <xdr:cNvSpPr/>
      </xdr:nvSpPr>
      <xdr:spPr>
        <a:xfrm>
          <a:off x="14325600" y="1749653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717" name="フローチャート: 判断 716"/>
        <xdr:cNvSpPr/>
      </xdr:nvSpPr>
      <xdr:spPr>
        <a:xfrm>
          <a:off x="135788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71120</xdr:rowOff>
    </xdr:from>
    <xdr:to>
      <xdr:col>76</xdr:col>
      <xdr:colOff>165100</xdr:colOff>
      <xdr:row>105</xdr:row>
      <xdr:rowOff>1270</xdr:rowOff>
    </xdr:to>
    <xdr:sp macro="" textlink="">
      <xdr:nvSpPr>
        <xdr:cNvPr id="718" name="フローチャート: 判断 717"/>
        <xdr:cNvSpPr/>
      </xdr:nvSpPr>
      <xdr:spPr>
        <a:xfrm>
          <a:off x="128041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9" name="テキスト ボックス 71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0" name="テキスト ボックス 71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1" name="テキスト ボックス 72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2" name="テキスト ボックス 72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3" name="テキスト ボックス 72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29972</xdr:rowOff>
    </xdr:from>
    <xdr:to>
      <xdr:col>85</xdr:col>
      <xdr:colOff>177800</xdr:colOff>
      <xdr:row>102</xdr:row>
      <xdr:rowOff>131572</xdr:rowOff>
    </xdr:to>
    <xdr:sp macro="" textlink="">
      <xdr:nvSpPr>
        <xdr:cNvPr id="724" name="楕円 723"/>
        <xdr:cNvSpPr/>
      </xdr:nvSpPr>
      <xdr:spPr>
        <a:xfrm>
          <a:off x="14325600" y="1712925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52849</xdr:rowOff>
    </xdr:from>
    <xdr:ext cx="405111" cy="259045"/>
    <xdr:sp macro="" textlink="">
      <xdr:nvSpPr>
        <xdr:cNvPr id="725" name="【公民館】&#10;有形固定資産減価償却率該当値テキスト"/>
        <xdr:cNvSpPr txBox="1"/>
      </xdr:nvSpPr>
      <xdr:spPr>
        <a:xfrm>
          <a:off x="14414500" y="16984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48261</xdr:rowOff>
    </xdr:from>
    <xdr:to>
      <xdr:col>81</xdr:col>
      <xdr:colOff>101600</xdr:colOff>
      <xdr:row>102</xdr:row>
      <xdr:rowOff>149861</xdr:rowOff>
    </xdr:to>
    <xdr:sp macro="" textlink="">
      <xdr:nvSpPr>
        <xdr:cNvPr id="726" name="楕円 725"/>
        <xdr:cNvSpPr/>
      </xdr:nvSpPr>
      <xdr:spPr>
        <a:xfrm>
          <a:off x="13578840" y="171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80772</xdr:rowOff>
    </xdr:from>
    <xdr:to>
      <xdr:col>85</xdr:col>
      <xdr:colOff>127000</xdr:colOff>
      <xdr:row>102</xdr:row>
      <xdr:rowOff>99061</xdr:rowOff>
    </xdr:to>
    <xdr:cxnSp macro="">
      <xdr:nvCxnSpPr>
        <xdr:cNvPr id="727" name="直線コネクタ 726"/>
        <xdr:cNvCxnSpPr/>
      </xdr:nvCxnSpPr>
      <xdr:spPr>
        <a:xfrm flipV="1">
          <a:off x="13629640" y="17180052"/>
          <a:ext cx="74676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91694</xdr:rowOff>
    </xdr:from>
    <xdr:to>
      <xdr:col>76</xdr:col>
      <xdr:colOff>165100</xdr:colOff>
      <xdr:row>103</xdr:row>
      <xdr:rowOff>21844</xdr:rowOff>
    </xdr:to>
    <xdr:sp macro="" textlink="">
      <xdr:nvSpPr>
        <xdr:cNvPr id="728" name="楕円 727"/>
        <xdr:cNvSpPr/>
      </xdr:nvSpPr>
      <xdr:spPr>
        <a:xfrm>
          <a:off x="12804140" y="17190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99061</xdr:rowOff>
    </xdr:from>
    <xdr:to>
      <xdr:col>81</xdr:col>
      <xdr:colOff>50800</xdr:colOff>
      <xdr:row>102</xdr:row>
      <xdr:rowOff>142494</xdr:rowOff>
    </xdr:to>
    <xdr:cxnSp macro="">
      <xdr:nvCxnSpPr>
        <xdr:cNvPr id="729" name="直線コネクタ 728"/>
        <xdr:cNvCxnSpPr/>
      </xdr:nvCxnSpPr>
      <xdr:spPr>
        <a:xfrm flipV="1">
          <a:off x="12854940" y="17198341"/>
          <a:ext cx="7747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730" name="n_1aveValue【公民館】&#10;有形固定資産減価償却率"/>
        <xdr:cNvSpPr txBox="1"/>
      </xdr:nvSpPr>
      <xdr:spPr>
        <a:xfrm>
          <a:off x="1343724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163847</xdr:rowOff>
    </xdr:from>
    <xdr:ext cx="405111" cy="259045"/>
    <xdr:sp macro="" textlink="">
      <xdr:nvSpPr>
        <xdr:cNvPr id="731" name="n_2aveValue【公民館】&#10;有形固定資産減価償却率"/>
        <xdr:cNvSpPr txBox="1"/>
      </xdr:nvSpPr>
      <xdr:spPr>
        <a:xfrm>
          <a:off x="12675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166388</xdr:rowOff>
    </xdr:from>
    <xdr:ext cx="405111" cy="259045"/>
    <xdr:sp macro="" textlink="">
      <xdr:nvSpPr>
        <xdr:cNvPr id="732" name="n_1mainValue【公民館】&#10;有形固定資産減価償却率"/>
        <xdr:cNvSpPr txBox="1"/>
      </xdr:nvSpPr>
      <xdr:spPr>
        <a:xfrm>
          <a:off x="134372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38371</xdr:rowOff>
    </xdr:from>
    <xdr:ext cx="405111" cy="259045"/>
    <xdr:sp macro="" textlink="">
      <xdr:nvSpPr>
        <xdr:cNvPr id="733" name="n_2mainValue【公民館】&#10;有形固定資産減価償却率"/>
        <xdr:cNvSpPr txBox="1"/>
      </xdr:nvSpPr>
      <xdr:spPr>
        <a:xfrm>
          <a:off x="12675244" y="1697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4" name="直線コネクタ 743"/>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5" name="テキスト ボックス 744"/>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6" name="直線コネクタ 745"/>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7" name="テキスト ボックス 746"/>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8" name="直線コネクタ 747"/>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9" name="テキスト ボックス 748"/>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0" name="直線コネクタ 749"/>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1" name="テキスト ボックス 750"/>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2" name="直線コネクタ 751"/>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3" name="テキスト ボックス 752"/>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4" name="直線コネクタ 753"/>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5" name="テキスト ボックス 754"/>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19050</xdr:rowOff>
    </xdr:to>
    <xdr:cxnSp macro="">
      <xdr:nvCxnSpPr>
        <xdr:cNvPr id="759" name="直線コネクタ 758"/>
        <xdr:cNvCxnSpPr/>
      </xdr:nvCxnSpPr>
      <xdr:spPr>
        <a:xfrm flipV="1">
          <a:off x="19509104" y="16746039"/>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60" name="【公民館】&#10;一人当たり面積最小値テキスト"/>
        <xdr:cNvSpPr txBox="1"/>
      </xdr:nvSpPr>
      <xdr:spPr>
        <a:xfrm>
          <a:off x="19547840"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61" name="直線コネクタ 760"/>
        <xdr:cNvCxnSpPr/>
      </xdr:nvCxnSpPr>
      <xdr:spPr>
        <a:xfrm>
          <a:off x="194437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762" name="【公民館】&#10;一人当たり面積最大値テキスト"/>
        <xdr:cNvSpPr txBox="1"/>
      </xdr:nvSpPr>
      <xdr:spPr>
        <a:xfrm>
          <a:off x="19547840" y="1652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763" name="直線コネクタ 762"/>
        <xdr:cNvCxnSpPr/>
      </xdr:nvCxnSpPr>
      <xdr:spPr>
        <a:xfrm>
          <a:off x="1944370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89098</xdr:rowOff>
    </xdr:from>
    <xdr:ext cx="469744" cy="259045"/>
    <xdr:sp macro="" textlink="">
      <xdr:nvSpPr>
        <xdr:cNvPr id="764" name="【公民館】&#10;一人当たり面積平均値テキスト"/>
        <xdr:cNvSpPr txBox="1"/>
      </xdr:nvSpPr>
      <xdr:spPr>
        <a:xfrm>
          <a:off x="19547840" y="17523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66221</xdr:rowOff>
    </xdr:from>
    <xdr:to>
      <xdr:col>116</xdr:col>
      <xdr:colOff>114300</xdr:colOff>
      <xdr:row>105</xdr:row>
      <xdr:rowOff>167821</xdr:rowOff>
    </xdr:to>
    <xdr:sp macro="" textlink="">
      <xdr:nvSpPr>
        <xdr:cNvPr id="765" name="フローチャート: 判断 764"/>
        <xdr:cNvSpPr/>
      </xdr:nvSpPr>
      <xdr:spPr>
        <a:xfrm>
          <a:off x="1945894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139700</xdr:rowOff>
    </xdr:from>
    <xdr:to>
      <xdr:col>112</xdr:col>
      <xdr:colOff>38100</xdr:colOff>
      <xdr:row>105</xdr:row>
      <xdr:rowOff>69850</xdr:rowOff>
    </xdr:to>
    <xdr:sp macro="" textlink="">
      <xdr:nvSpPr>
        <xdr:cNvPr id="766" name="フローチャート: 判断 765"/>
        <xdr:cNvSpPr/>
      </xdr:nvSpPr>
      <xdr:spPr>
        <a:xfrm>
          <a:off x="1873504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156029</xdr:rowOff>
    </xdr:from>
    <xdr:to>
      <xdr:col>107</xdr:col>
      <xdr:colOff>101600</xdr:colOff>
      <xdr:row>105</xdr:row>
      <xdr:rowOff>86179</xdr:rowOff>
    </xdr:to>
    <xdr:sp macro="" textlink="">
      <xdr:nvSpPr>
        <xdr:cNvPr id="767" name="フローチャート: 判断 766"/>
        <xdr:cNvSpPr/>
      </xdr:nvSpPr>
      <xdr:spPr>
        <a:xfrm>
          <a:off x="1793748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8" name="テキスト ボックス 76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773" name="楕円 772"/>
        <xdr:cNvSpPr/>
      </xdr:nvSpPr>
      <xdr:spPr>
        <a:xfrm>
          <a:off x="1945894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774" name="【公民館】&#10;一人当たり面積該当値テキスト"/>
        <xdr:cNvSpPr txBox="1"/>
      </xdr:nvSpPr>
      <xdr:spPr>
        <a:xfrm>
          <a:off x="19547840" y="1808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775" name="楕円 774"/>
        <xdr:cNvSpPr/>
      </xdr:nvSpPr>
      <xdr:spPr>
        <a:xfrm>
          <a:off x="18735040" y="181631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108857</xdr:rowOff>
    </xdr:to>
    <xdr:cxnSp macro="">
      <xdr:nvCxnSpPr>
        <xdr:cNvPr id="776" name="直線コネクタ 775"/>
        <xdr:cNvCxnSpPr/>
      </xdr:nvCxnSpPr>
      <xdr:spPr>
        <a:xfrm>
          <a:off x="18778220" y="1821397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58057</xdr:rowOff>
    </xdr:from>
    <xdr:to>
      <xdr:col>107</xdr:col>
      <xdr:colOff>101600</xdr:colOff>
      <xdr:row>108</xdr:row>
      <xdr:rowOff>159657</xdr:rowOff>
    </xdr:to>
    <xdr:sp macro="" textlink="">
      <xdr:nvSpPr>
        <xdr:cNvPr id="777" name="楕円 776"/>
        <xdr:cNvSpPr/>
      </xdr:nvSpPr>
      <xdr:spPr>
        <a:xfrm>
          <a:off x="1793748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108857</xdr:rowOff>
    </xdr:to>
    <xdr:cxnSp macro="">
      <xdr:nvCxnSpPr>
        <xdr:cNvPr id="778" name="直線コネクタ 777"/>
        <xdr:cNvCxnSpPr/>
      </xdr:nvCxnSpPr>
      <xdr:spPr>
        <a:xfrm>
          <a:off x="17988280" y="1821397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86377</xdr:rowOff>
    </xdr:from>
    <xdr:ext cx="469744" cy="259045"/>
    <xdr:sp macro="" textlink="">
      <xdr:nvSpPr>
        <xdr:cNvPr id="779" name="n_1aveValue【公民館】&#10;一人当たり面積"/>
        <xdr:cNvSpPr txBox="1"/>
      </xdr:nvSpPr>
      <xdr:spPr>
        <a:xfrm>
          <a:off x="185611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102706</xdr:rowOff>
    </xdr:from>
    <xdr:ext cx="469744" cy="259045"/>
    <xdr:sp macro="" textlink="">
      <xdr:nvSpPr>
        <xdr:cNvPr id="780" name="n_2aveValue【公民館】&#10;一人当たり面積"/>
        <xdr:cNvSpPr txBox="1"/>
      </xdr:nvSpPr>
      <xdr:spPr>
        <a:xfrm>
          <a:off x="17776267" y="173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781" name="n_1mainValue【公民館】&#10;一人当たり面積"/>
        <xdr:cNvSpPr txBox="1"/>
      </xdr:nvSpPr>
      <xdr:spPr>
        <a:xfrm>
          <a:off x="1856112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150784</xdr:rowOff>
    </xdr:from>
    <xdr:ext cx="469744" cy="259045"/>
    <xdr:sp macro="" textlink="">
      <xdr:nvSpPr>
        <xdr:cNvPr id="782" name="n_2mainValue【公民館】&#10;一人当たり面積"/>
        <xdr:cNvSpPr txBox="1"/>
      </xdr:nvSpPr>
      <xdr:spPr>
        <a:xfrm>
          <a:off x="1777626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3" name="正方形/長方形 78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4" name="正方形/長方形 78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5" name="テキスト ボックス 78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spc="-100" baseline="0">
              <a:solidFill>
                <a:schemeClr val="dk1"/>
              </a:solidFill>
              <a:effectLst/>
              <a:latin typeface="+mn-lt"/>
              <a:ea typeface="+mn-ea"/>
              <a:cs typeface="+mn-cs"/>
            </a:rPr>
            <a:t>　</a:t>
          </a:r>
          <a:r>
            <a:rPr kumimoji="1" lang="ja-JP" altLang="en-US" sz="1100" spc="-100" baseline="0">
              <a:solidFill>
                <a:schemeClr val="dk1"/>
              </a:solidFill>
              <a:effectLst/>
              <a:latin typeface="+mn-lt"/>
              <a:ea typeface="+mn-ea"/>
              <a:cs typeface="+mn-cs"/>
            </a:rPr>
            <a:t>類似団体と比較して、有形固定資産減価償却率が特に高くなっている施設は、認定こども園・幼稚園・保育所であり、特に低くなっている施設は道路である。</a:t>
          </a:r>
        </a:p>
        <a:p>
          <a:r>
            <a:rPr kumimoji="1" lang="ja-JP" altLang="en-US" sz="1100" spc="-100" baseline="0">
              <a:solidFill>
                <a:schemeClr val="dk1"/>
              </a:solidFill>
              <a:effectLst/>
              <a:latin typeface="+mn-lt"/>
              <a:ea typeface="+mn-ea"/>
              <a:cs typeface="+mn-cs"/>
            </a:rPr>
            <a:t>　認定こども園・幼稚園・保育所については、特に幼稚園の有形固定資産減価償却率が高くなっている。神戸市では平成</a:t>
          </a:r>
          <a:r>
            <a:rPr kumimoji="1" lang="en-US" altLang="ja-JP" sz="1100" spc="-100" baseline="0">
              <a:solidFill>
                <a:schemeClr val="dk1"/>
              </a:solidFill>
              <a:effectLst/>
              <a:latin typeface="+mn-lt"/>
              <a:ea typeface="+mn-ea"/>
              <a:cs typeface="+mn-cs"/>
            </a:rPr>
            <a:t>27</a:t>
          </a:r>
          <a:r>
            <a:rPr kumimoji="1" lang="ja-JP" altLang="en-US" sz="1100" spc="-100" baseline="0">
              <a:solidFill>
                <a:schemeClr val="dk1"/>
              </a:solidFill>
              <a:effectLst/>
              <a:latin typeface="+mn-lt"/>
              <a:ea typeface="+mn-ea"/>
              <a:cs typeface="+mn-cs"/>
            </a:rPr>
            <a:t>年度に「子ども・子育て支援新制度実施後の神戸市立幼稚園のあり方」を策定し、市街地における幼稚園の規模を適正化する観点から、令和</a:t>
          </a:r>
          <a:r>
            <a:rPr kumimoji="1" lang="en-US" altLang="ja-JP" sz="1100" spc="-100" baseline="0">
              <a:solidFill>
                <a:schemeClr val="dk1"/>
              </a:solidFill>
              <a:effectLst/>
              <a:latin typeface="+mn-lt"/>
              <a:ea typeface="+mn-ea"/>
              <a:cs typeface="+mn-cs"/>
            </a:rPr>
            <a:t>3</a:t>
          </a:r>
          <a:r>
            <a:rPr kumimoji="1" lang="ja-JP" altLang="en-US" sz="1100" spc="-100" baseline="0">
              <a:solidFill>
                <a:schemeClr val="dk1"/>
              </a:solidFill>
              <a:effectLst/>
              <a:latin typeface="+mn-lt"/>
              <a:ea typeface="+mn-ea"/>
              <a:cs typeface="+mn-cs"/>
            </a:rPr>
            <a:t>年度までに計</a:t>
          </a:r>
          <a:r>
            <a:rPr kumimoji="1" lang="en-US" altLang="ja-JP" sz="1100" spc="-100" baseline="0">
              <a:solidFill>
                <a:schemeClr val="dk1"/>
              </a:solidFill>
              <a:effectLst/>
              <a:latin typeface="+mn-lt"/>
              <a:ea typeface="+mn-ea"/>
              <a:cs typeface="+mn-cs"/>
            </a:rPr>
            <a:t>9</a:t>
          </a:r>
          <a:r>
            <a:rPr kumimoji="1" lang="ja-JP" altLang="en-US" sz="1100" spc="-100" baseline="0">
              <a:solidFill>
                <a:schemeClr val="dk1"/>
              </a:solidFill>
              <a:effectLst/>
              <a:latin typeface="+mn-lt"/>
              <a:ea typeface="+mn-ea"/>
              <a:cs typeface="+mn-cs"/>
            </a:rPr>
            <a:t>園の閉園を進め、施設総量の削減を図っている。また、平成</a:t>
          </a:r>
          <a:r>
            <a:rPr kumimoji="1" lang="en-US" altLang="ja-JP" sz="1100" spc="-100" baseline="0">
              <a:solidFill>
                <a:schemeClr val="dk1"/>
              </a:solidFill>
              <a:effectLst/>
              <a:latin typeface="+mn-lt"/>
              <a:ea typeface="+mn-ea"/>
              <a:cs typeface="+mn-cs"/>
            </a:rPr>
            <a:t>30</a:t>
          </a:r>
          <a:r>
            <a:rPr kumimoji="1" lang="ja-JP" altLang="en-US" sz="1100" spc="-100" baseline="0">
              <a:solidFill>
                <a:schemeClr val="dk1"/>
              </a:solidFill>
              <a:effectLst/>
              <a:latin typeface="+mn-lt"/>
              <a:ea typeface="+mn-ea"/>
              <a:cs typeface="+mn-cs"/>
            </a:rPr>
            <a:t>年度には幼稚園を含めた学校施設にかかる個別施設計画を策定しており、同計画に基づいて令和元年度より本格的に長寿命化改修を行っていき、老朽化対策にも取り組んでいく。</a:t>
          </a:r>
        </a:p>
        <a:p>
          <a:r>
            <a:rPr kumimoji="1" lang="ja-JP" altLang="en-US" sz="1100" spc="-100" baseline="0">
              <a:solidFill>
                <a:schemeClr val="dk1"/>
              </a:solidFill>
              <a:effectLst/>
              <a:latin typeface="+mn-lt"/>
              <a:ea typeface="+mn-ea"/>
              <a:cs typeface="+mn-cs"/>
            </a:rPr>
            <a:t>　道路については、舗装のひび割れ率やわだちを定量的に評価し、計画的かつ緊急性の高いものから順次道路補修整備、また道路改良工事に合わせて計画的に舗装補修を行っている。有形固定資産減価償却率は上昇傾向にはあるものの全国平均よりは下回っており、引続き計画的に道路修繕を実施する。</a:t>
          </a:r>
          <a:endParaRPr kumimoji="1" lang="en-US" altLang="ja-JP" sz="1100" spc="-10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spc="-100" baseline="0">
              <a:latin typeface="ＭＳ Ｐゴシック" panose="020B0600070205080204" pitchFamily="50" charset="-128"/>
              <a:ea typeface="ＭＳ Ｐゴシック" panose="020B0600070205080204" pitchFamily="50" charset="-128"/>
            </a:rPr>
            <a:t>　また、</a:t>
          </a:r>
          <a:r>
            <a:rPr kumimoji="1" lang="ja-JP" altLang="ja-JP" sz="1100" spc="-100" baseline="0">
              <a:solidFill>
                <a:schemeClr val="dk1"/>
              </a:solidFill>
              <a:effectLst/>
              <a:latin typeface="+mn-lt"/>
              <a:ea typeface="+mn-ea"/>
              <a:cs typeface="+mn-cs"/>
            </a:rPr>
            <a:t>学校施設については、昨年度までは有形固定資産減価償却率が高くなっていたが、平成</a:t>
          </a:r>
          <a:r>
            <a:rPr kumimoji="1" lang="en-US" altLang="ja-JP" sz="1100" spc="-100" baseline="0">
              <a:solidFill>
                <a:schemeClr val="dk1"/>
              </a:solidFill>
              <a:effectLst/>
              <a:latin typeface="+mn-lt"/>
              <a:ea typeface="+mn-ea"/>
              <a:cs typeface="+mn-cs"/>
            </a:rPr>
            <a:t>29</a:t>
          </a:r>
          <a:r>
            <a:rPr kumimoji="1" lang="ja-JP" altLang="ja-JP" sz="1100" spc="-100" baseline="0">
              <a:solidFill>
                <a:schemeClr val="dk1"/>
              </a:solidFill>
              <a:effectLst/>
              <a:latin typeface="+mn-lt"/>
              <a:ea typeface="+mn-ea"/>
              <a:cs typeface="+mn-cs"/>
            </a:rPr>
            <a:t>年度に市立高校</a:t>
          </a:r>
          <a:r>
            <a:rPr kumimoji="1" lang="en-US" altLang="ja-JP" sz="1100" spc="-100" baseline="0">
              <a:solidFill>
                <a:schemeClr val="dk1"/>
              </a:solidFill>
              <a:effectLst/>
              <a:latin typeface="+mn-lt"/>
              <a:ea typeface="+mn-ea"/>
              <a:cs typeface="+mn-cs"/>
            </a:rPr>
            <a:t>2</a:t>
          </a:r>
          <a:r>
            <a:rPr kumimoji="1" lang="ja-JP" altLang="ja-JP" sz="1100" spc="-100" baseline="0">
              <a:solidFill>
                <a:schemeClr val="dk1"/>
              </a:solidFill>
              <a:effectLst/>
              <a:latin typeface="+mn-lt"/>
              <a:ea typeface="+mn-ea"/>
              <a:cs typeface="+mn-cs"/>
            </a:rPr>
            <a:t>校の統合に伴う建替、小学校の新設等を行った影響により、</a:t>
          </a:r>
          <a:r>
            <a:rPr kumimoji="1" lang="ja-JP" altLang="en-US" sz="1100" spc="-100" baseline="0">
              <a:solidFill>
                <a:schemeClr val="dk1"/>
              </a:solidFill>
              <a:effectLst/>
              <a:latin typeface="+mn-lt"/>
              <a:ea typeface="+mn-ea"/>
              <a:cs typeface="+mn-cs"/>
            </a:rPr>
            <a:t>平成</a:t>
          </a:r>
          <a:r>
            <a:rPr kumimoji="1" lang="en-US" altLang="ja-JP" sz="1100" spc="-100" baseline="0">
              <a:solidFill>
                <a:schemeClr val="dk1"/>
              </a:solidFill>
              <a:effectLst/>
              <a:latin typeface="+mn-lt"/>
              <a:ea typeface="+mn-ea"/>
              <a:cs typeface="+mn-cs"/>
            </a:rPr>
            <a:t>29</a:t>
          </a:r>
          <a:r>
            <a:rPr kumimoji="1" lang="ja-JP" altLang="ja-JP" sz="1100" spc="-100" baseline="0">
              <a:solidFill>
                <a:schemeClr val="dk1"/>
              </a:solidFill>
              <a:effectLst/>
              <a:latin typeface="+mn-lt"/>
              <a:ea typeface="+mn-ea"/>
              <a:cs typeface="+mn-cs"/>
            </a:rPr>
            <a:t>年度の有形固定資産減価償却率は昨年度より低下している。</a:t>
          </a:r>
          <a:r>
            <a:rPr kumimoji="1" lang="ja-JP" altLang="en-US" sz="1100" spc="-100" baseline="0">
              <a:solidFill>
                <a:schemeClr val="dk1"/>
              </a:solidFill>
              <a:effectLst/>
              <a:latin typeface="+mn-lt"/>
              <a:ea typeface="+mn-ea"/>
              <a:cs typeface="+mn-cs"/>
            </a:rPr>
            <a:t>今後についても、幼稚園と同様に、既に策定している個別施設計画に基づいて長寿命化改修を行っていき、老朽化対策に取り組んでいく。</a:t>
          </a: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1,542,935
1,496,055
557.02
834,311,195
825,439,627
2,657,560
437,141,160
1,089,327,502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106680</xdr:rowOff>
    </xdr:from>
    <xdr:to>
      <xdr:col>24</xdr:col>
      <xdr:colOff>62865</xdr:colOff>
      <xdr:row>42</xdr:row>
      <xdr:rowOff>87630</xdr:rowOff>
    </xdr:to>
    <xdr:cxnSp macro="">
      <xdr:nvCxnSpPr>
        <xdr:cNvPr id="56" name="直線コネクタ 55"/>
        <xdr:cNvCxnSpPr/>
      </xdr:nvCxnSpPr>
      <xdr:spPr>
        <a:xfrm flipV="1">
          <a:off x="4086225" y="580644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7" name="【図書館】&#10;有形固定資産減価償却率最小値テキスト"/>
        <xdr:cNvSpPr txBox="1"/>
      </xdr:nvSpPr>
      <xdr:spPr>
        <a:xfrm>
          <a:off x="412496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58" name="直線コネクタ 57"/>
        <xdr:cNvCxnSpPr/>
      </xdr:nvCxnSpPr>
      <xdr:spPr>
        <a:xfrm>
          <a:off x="4020820" y="7128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53357</xdr:rowOff>
    </xdr:from>
    <xdr:ext cx="405111" cy="259045"/>
    <xdr:sp macro="" textlink="">
      <xdr:nvSpPr>
        <xdr:cNvPr id="59" name="【図書館】&#10;有形固定資産減価償却率最大値テキスト"/>
        <xdr:cNvSpPr txBox="1"/>
      </xdr:nvSpPr>
      <xdr:spPr>
        <a:xfrm>
          <a:off x="412496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106680</xdr:rowOff>
    </xdr:from>
    <xdr:to>
      <xdr:col>24</xdr:col>
      <xdr:colOff>152400</xdr:colOff>
      <xdr:row>34</xdr:row>
      <xdr:rowOff>106680</xdr:rowOff>
    </xdr:to>
    <xdr:cxnSp macro="">
      <xdr:nvCxnSpPr>
        <xdr:cNvPr id="60" name="直線コネクタ 59"/>
        <xdr:cNvCxnSpPr/>
      </xdr:nvCxnSpPr>
      <xdr:spPr>
        <a:xfrm>
          <a:off x="4020820" y="580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95267</xdr:rowOff>
    </xdr:from>
    <xdr:ext cx="405111" cy="259045"/>
    <xdr:sp macro="" textlink="">
      <xdr:nvSpPr>
        <xdr:cNvPr id="61" name="【図書館】&#10;有形固定資産減価償却率平均値テキスト"/>
        <xdr:cNvSpPr txBox="1"/>
      </xdr:nvSpPr>
      <xdr:spPr>
        <a:xfrm>
          <a:off x="412496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62" name="フローチャート: 判断 61"/>
        <xdr:cNvSpPr/>
      </xdr:nvSpPr>
      <xdr:spPr>
        <a:xfrm>
          <a:off x="403606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135890</xdr:rowOff>
    </xdr:from>
    <xdr:to>
      <xdr:col>20</xdr:col>
      <xdr:colOff>38100</xdr:colOff>
      <xdr:row>39</xdr:row>
      <xdr:rowOff>66040</xdr:rowOff>
    </xdr:to>
    <xdr:sp macro="" textlink="">
      <xdr:nvSpPr>
        <xdr:cNvPr id="63" name="フローチャート: 判断 62"/>
        <xdr:cNvSpPr/>
      </xdr:nvSpPr>
      <xdr:spPr>
        <a:xfrm>
          <a:off x="3312160" y="650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64" name="フローチャート: 判断 63"/>
        <xdr:cNvSpPr/>
      </xdr:nvSpPr>
      <xdr:spPr>
        <a:xfrm>
          <a:off x="25146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70" name="楕円 69"/>
        <xdr:cNvSpPr/>
      </xdr:nvSpPr>
      <xdr:spPr>
        <a:xfrm>
          <a:off x="4036060" y="633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158767</xdr:rowOff>
    </xdr:from>
    <xdr:ext cx="405111" cy="259045"/>
    <xdr:sp macro="" textlink="">
      <xdr:nvSpPr>
        <xdr:cNvPr id="71" name="【図書館】&#10;有形固定資産減価償却率該当値テキスト"/>
        <xdr:cNvSpPr txBox="1"/>
      </xdr:nvSpPr>
      <xdr:spPr>
        <a:xfrm>
          <a:off x="412496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40640</xdr:rowOff>
    </xdr:from>
    <xdr:to>
      <xdr:col>20</xdr:col>
      <xdr:colOff>38100</xdr:colOff>
      <xdr:row>38</xdr:row>
      <xdr:rowOff>142240</xdr:rowOff>
    </xdr:to>
    <xdr:sp macro="" textlink="">
      <xdr:nvSpPr>
        <xdr:cNvPr id="72" name="楕円 71"/>
        <xdr:cNvSpPr/>
      </xdr:nvSpPr>
      <xdr:spPr>
        <a:xfrm>
          <a:off x="3312160" y="6410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91440</xdr:rowOff>
    </xdr:to>
    <xdr:cxnSp macro="">
      <xdr:nvCxnSpPr>
        <xdr:cNvPr id="73" name="直線コネクタ 72"/>
        <xdr:cNvCxnSpPr/>
      </xdr:nvCxnSpPr>
      <xdr:spPr>
        <a:xfrm flipV="1">
          <a:off x="3355340" y="6385560"/>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93980</xdr:rowOff>
    </xdr:from>
    <xdr:to>
      <xdr:col>15</xdr:col>
      <xdr:colOff>101600</xdr:colOff>
      <xdr:row>39</xdr:row>
      <xdr:rowOff>24130</xdr:rowOff>
    </xdr:to>
    <xdr:sp macro="" textlink="">
      <xdr:nvSpPr>
        <xdr:cNvPr id="74" name="楕円 73"/>
        <xdr:cNvSpPr/>
      </xdr:nvSpPr>
      <xdr:spPr>
        <a:xfrm>
          <a:off x="251460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91440</xdr:rowOff>
    </xdr:from>
    <xdr:to>
      <xdr:col>19</xdr:col>
      <xdr:colOff>177800</xdr:colOff>
      <xdr:row>38</xdr:row>
      <xdr:rowOff>144780</xdr:rowOff>
    </xdr:to>
    <xdr:cxnSp macro="">
      <xdr:nvCxnSpPr>
        <xdr:cNvPr id="75" name="直線コネクタ 74"/>
        <xdr:cNvCxnSpPr/>
      </xdr:nvCxnSpPr>
      <xdr:spPr>
        <a:xfrm flipV="1">
          <a:off x="2565400" y="646176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57167</xdr:rowOff>
    </xdr:from>
    <xdr:ext cx="405111" cy="259045"/>
    <xdr:sp macro="" textlink="">
      <xdr:nvSpPr>
        <xdr:cNvPr id="76" name="n_1aveValue【図書館】&#10;有形固定資産減価償却率"/>
        <xdr:cNvSpPr txBox="1"/>
      </xdr:nvSpPr>
      <xdr:spPr>
        <a:xfrm>
          <a:off x="317056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129557</xdr:rowOff>
    </xdr:from>
    <xdr:ext cx="405111" cy="259045"/>
    <xdr:sp macro="" textlink="">
      <xdr:nvSpPr>
        <xdr:cNvPr id="77" name="n_2aveValue【図書館】&#10;有形固定資産減価償却率"/>
        <xdr:cNvSpPr txBox="1"/>
      </xdr:nvSpPr>
      <xdr:spPr>
        <a:xfrm>
          <a:off x="238570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158767</xdr:rowOff>
    </xdr:from>
    <xdr:ext cx="405111" cy="259045"/>
    <xdr:sp macro="" textlink="">
      <xdr:nvSpPr>
        <xdr:cNvPr id="78" name="n_1mainValue【図書館】&#10;有形固定資産減価償却率"/>
        <xdr:cNvSpPr txBox="1"/>
      </xdr:nvSpPr>
      <xdr:spPr>
        <a:xfrm>
          <a:off x="317056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40657</xdr:rowOff>
    </xdr:from>
    <xdr:ext cx="405111" cy="259045"/>
    <xdr:sp macro="" textlink="">
      <xdr:nvSpPr>
        <xdr:cNvPr id="79" name="n_2mainValue【図書館】&#10;有形固定資産減価償却率"/>
        <xdr:cNvSpPr txBox="1"/>
      </xdr:nvSpPr>
      <xdr:spPr>
        <a:xfrm>
          <a:off x="238570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0" name="テキスト ボックス 89"/>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133350</xdr:rowOff>
    </xdr:to>
    <xdr:cxnSp macro="">
      <xdr:nvCxnSpPr>
        <xdr:cNvPr id="102" name="直線コネクタ 101"/>
        <xdr:cNvCxnSpPr/>
      </xdr:nvCxnSpPr>
      <xdr:spPr>
        <a:xfrm flipV="1">
          <a:off x="9219565" y="557403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3" name="【図書館】&#10;一人当たり面積最小値テキスト"/>
        <xdr:cNvSpPr txBox="1"/>
      </xdr:nvSpPr>
      <xdr:spPr>
        <a:xfrm>
          <a:off x="925830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4" name="直線コネクタ 103"/>
        <xdr:cNvCxnSpPr/>
      </xdr:nvCxnSpPr>
      <xdr:spPr>
        <a:xfrm>
          <a:off x="915416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05" name="【図書館】&#10;一人当たり面積最大値テキスト"/>
        <xdr:cNvSpPr txBox="1"/>
      </xdr:nvSpPr>
      <xdr:spPr>
        <a:xfrm>
          <a:off x="925830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06" name="直線コネクタ 105"/>
        <xdr:cNvCxnSpPr/>
      </xdr:nvCxnSpPr>
      <xdr:spPr>
        <a:xfrm>
          <a:off x="9154160" y="557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36847</xdr:rowOff>
    </xdr:from>
    <xdr:ext cx="469744" cy="259045"/>
    <xdr:sp macro="" textlink="">
      <xdr:nvSpPr>
        <xdr:cNvPr id="107" name="【図書館】&#10;一人当たり面積平均値テキスト"/>
        <xdr:cNvSpPr txBox="1"/>
      </xdr:nvSpPr>
      <xdr:spPr>
        <a:xfrm>
          <a:off x="9258300" y="640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08" name="フローチャート: 判断 107"/>
        <xdr:cNvSpPr/>
      </xdr:nvSpPr>
      <xdr:spPr>
        <a:xfrm>
          <a:off x="9192260" y="6551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xdr:rowOff>
    </xdr:from>
    <xdr:to>
      <xdr:col>50</xdr:col>
      <xdr:colOff>165100</xdr:colOff>
      <xdr:row>39</xdr:row>
      <xdr:rowOff>115570</xdr:rowOff>
    </xdr:to>
    <xdr:sp macro="" textlink="">
      <xdr:nvSpPr>
        <xdr:cNvPr id="109" name="フローチャート: 判断 108"/>
        <xdr:cNvSpPr/>
      </xdr:nvSpPr>
      <xdr:spPr>
        <a:xfrm>
          <a:off x="8445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10" name="フローチャート: 判断 109"/>
        <xdr:cNvSpPr/>
      </xdr:nvSpPr>
      <xdr:spPr>
        <a:xfrm>
          <a:off x="767080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16" name="楕円 115"/>
        <xdr:cNvSpPr/>
      </xdr:nvSpPr>
      <xdr:spPr>
        <a:xfrm>
          <a:off x="9192260" y="686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77487</xdr:rowOff>
    </xdr:from>
    <xdr:ext cx="469744" cy="259045"/>
    <xdr:sp macro="" textlink="">
      <xdr:nvSpPr>
        <xdr:cNvPr id="117" name="【図書館】&#10;一人当たり面積該当値テキスト"/>
        <xdr:cNvSpPr txBox="1"/>
      </xdr:nvSpPr>
      <xdr:spPr>
        <a:xfrm>
          <a:off x="9258300" y="678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18" name="楕円 117"/>
        <xdr:cNvSpPr/>
      </xdr:nvSpPr>
      <xdr:spPr>
        <a:xfrm>
          <a:off x="844550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41910</xdr:rowOff>
    </xdr:to>
    <xdr:cxnSp macro="">
      <xdr:nvCxnSpPr>
        <xdr:cNvPr id="119" name="直線コネクタ 118"/>
        <xdr:cNvCxnSpPr/>
      </xdr:nvCxnSpPr>
      <xdr:spPr>
        <a:xfrm>
          <a:off x="8496300" y="69151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20" name="楕円 119"/>
        <xdr:cNvSpPr/>
      </xdr:nvSpPr>
      <xdr:spPr>
        <a:xfrm>
          <a:off x="7670800" y="6868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41910</xdr:rowOff>
    </xdr:to>
    <xdr:cxnSp macro="">
      <xdr:nvCxnSpPr>
        <xdr:cNvPr id="121" name="直線コネクタ 120"/>
        <xdr:cNvCxnSpPr/>
      </xdr:nvCxnSpPr>
      <xdr:spPr>
        <a:xfrm>
          <a:off x="7713980" y="69151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132097</xdr:rowOff>
    </xdr:from>
    <xdr:ext cx="469744" cy="259045"/>
    <xdr:sp macro="" textlink="">
      <xdr:nvSpPr>
        <xdr:cNvPr id="122" name="n_1aveValue【図書館】&#10;一人当たり面積"/>
        <xdr:cNvSpPr txBox="1"/>
      </xdr:nvSpPr>
      <xdr:spPr>
        <a:xfrm>
          <a:off x="827158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23" name="n_2aveValue【図書館】&#10;一人当たり面積"/>
        <xdr:cNvSpPr txBox="1"/>
      </xdr:nvSpPr>
      <xdr:spPr>
        <a:xfrm>
          <a:off x="750958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83837</xdr:rowOff>
    </xdr:from>
    <xdr:ext cx="469744" cy="259045"/>
    <xdr:sp macro="" textlink="">
      <xdr:nvSpPr>
        <xdr:cNvPr id="124" name="n_1mainValue【図書館】&#10;一人当たり面積"/>
        <xdr:cNvSpPr txBox="1"/>
      </xdr:nvSpPr>
      <xdr:spPr>
        <a:xfrm>
          <a:off x="827158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25" name="n_2mainValue【図書館】&#10;一人当たり面積"/>
        <xdr:cNvSpPr txBox="1"/>
      </xdr:nvSpPr>
      <xdr:spPr>
        <a:xfrm>
          <a:off x="750958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6" name="テキスト ボックス 135"/>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6" name="テキスト ボックス 14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8" name="テキスト ボックス 147"/>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167640</xdr:rowOff>
    </xdr:to>
    <xdr:cxnSp macro="">
      <xdr:nvCxnSpPr>
        <xdr:cNvPr id="150" name="直線コネクタ 149"/>
        <xdr:cNvCxnSpPr/>
      </xdr:nvCxnSpPr>
      <xdr:spPr>
        <a:xfrm flipV="1">
          <a:off x="4086225" y="95059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51" name="【体育館・プール】&#10;有形固定資産減価償却率最小値テキスト"/>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52" name="直線コネクタ 151"/>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53" name="【体育館・プール】&#10;有形固定資産減価償却率最大値テキスト"/>
        <xdr:cNvSpPr txBox="1"/>
      </xdr:nvSpPr>
      <xdr:spPr>
        <a:xfrm>
          <a:off x="412496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54" name="直線コネクタ 153"/>
        <xdr:cNvCxnSpPr/>
      </xdr:nvCxnSpPr>
      <xdr:spPr>
        <a:xfrm>
          <a:off x="402082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55" name="【体育館・プール】&#10;有形固定資産減価償却率平均値テキスト"/>
        <xdr:cNvSpPr txBox="1"/>
      </xdr:nvSpPr>
      <xdr:spPr>
        <a:xfrm>
          <a:off x="412496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56" name="フローチャート: 判断 155"/>
        <xdr:cNvSpPr/>
      </xdr:nvSpPr>
      <xdr:spPr>
        <a:xfrm>
          <a:off x="403606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36830</xdr:rowOff>
    </xdr:from>
    <xdr:to>
      <xdr:col>20</xdr:col>
      <xdr:colOff>38100</xdr:colOff>
      <xdr:row>61</xdr:row>
      <xdr:rowOff>138430</xdr:rowOff>
    </xdr:to>
    <xdr:sp macro="" textlink="">
      <xdr:nvSpPr>
        <xdr:cNvPr id="157" name="フローチャート: 判断 156"/>
        <xdr:cNvSpPr/>
      </xdr:nvSpPr>
      <xdr:spPr>
        <a:xfrm>
          <a:off x="3312160" y="102628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124460</xdr:rowOff>
    </xdr:from>
    <xdr:to>
      <xdr:col>15</xdr:col>
      <xdr:colOff>101600</xdr:colOff>
      <xdr:row>62</xdr:row>
      <xdr:rowOff>54610</xdr:rowOff>
    </xdr:to>
    <xdr:sp macro="" textlink="">
      <xdr:nvSpPr>
        <xdr:cNvPr id="158" name="フローチャート: 判断 157"/>
        <xdr:cNvSpPr/>
      </xdr:nvSpPr>
      <xdr:spPr>
        <a:xfrm>
          <a:off x="2514600" y="1035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xdr:rowOff>
    </xdr:from>
    <xdr:to>
      <xdr:col>24</xdr:col>
      <xdr:colOff>114300</xdr:colOff>
      <xdr:row>62</xdr:row>
      <xdr:rowOff>111760</xdr:rowOff>
    </xdr:to>
    <xdr:sp macro="" textlink="">
      <xdr:nvSpPr>
        <xdr:cNvPr id="164" name="楕円 163"/>
        <xdr:cNvSpPr/>
      </xdr:nvSpPr>
      <xdr:spPr>
        <a:xfrm>
          <a:off x="403606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160037</xdr:rowOff>
    </xdr:from>
    <xdr:ext cx="405111" cy="259045"/>
    <xdr:sp macro="" textlink="">
      <xdr:nvSpPr>
        <xdr:cNvPr id="165" name="【体育館・プール】&#10;有形固定資産減価償却率該当値テキスト"/>
        <xdr:cNvSpPr txBox="1"/>
      </xdr:nvSpPr>
      <xdr:spPr>
        <a:xfrm>
          <a:off x="412496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105410</xdr:rowOff>
    </xdr:from>
    <xdr:to>
      <xdr:col>20</xdr:col>
      <xdr:colOff>38100</xdr:colOff>
      <xdr:row>63</xdr:row>
      <xdr:rowOff>35560</xdr:rowOff>
    </xdr:to>
    <xdr:sp macro="" textlink="">
      <xdr:nvSpPr>
        <xdr:cNvPr id="166" name="楕円 165"/>
        <xdr:cNvSpPr/>
      </xdr:nvSpPr>
      <xdr:spPr>
        <a:xfrm>
          <a:off x="3312160" y="10499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60960</xdr:rowOff>
    </xdr:from>
    <xdr:to>
      <xdr:col>24</xdr:col>
      <xdr:colOff>63500</xdr:colOff>
      <xdr:row>62</xdr:row>
      <xdr:rowOff>156210</xdr:rowOff>
    </xdr:to>
    <xdr:cxnSp macro="">
      <xdr:nvCxnSpPr>
        <xdr:cNvPr id="167" name="直線コネクタ 166"/>
        <xdr:cNvCxnSpPr/>
      </xdr:nvCxnSpPr>
      <xdr:spPr>
        <a:xfrm flipV="1">
          <a:off x="3355340" y="10454640"/>
          <a:ext cx="7315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36830</xdr:rowOff>
    </xdr:from>
    <xdr:to>
      <xdr:col>15</xdr:col>
      <xdr:colOff>101600</xdr:colOff>
      <xdr:row>63</xdr:row>
      <xdr:rowOff>138430</xdr:rowOff>
    </xdr:to>
    <xdr:sp macro="" textlink="">
      <xdr:nvSpPr>
        <xdr:cNvPr id="168" name="楕円 167"/>
        <xdr:cNvSpPr/>
      </xdr:nvSpPr>
      <xdr:spPr>
        <a:xfrm>
          <a:off x="25146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156210</xdr:rowOff>
    </xdr:from>
    <xdr:to>
      <xdr:col>19</xdr:col>
      <xdr:colOff>177800</xdr:colOff>
      <xdr:row>63</xdr:row>
      <xdr:rowOff>87630</xdr:rowOff>
    </xdr:to>
    <xdr:cxnSp macro="">
      <xdr:nvCxnSpPr>
        <xdr:cNvPr id="169" name="直線コネクタ 168"/>
        <xdr:cNvCxnSpPr/>
      </xdr:nvCxnSpPr>
      <xdr:spPr>
        <a:xfrm flipV="1">
          <a:off x="2565400" y="10549890"/>
          <a:ext cx="78994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154957</xdr:rowOff>
    </xdr:from>
    <xdr:ext cx="405111" cy="259045"/>
    <xdr:sp macro="" textlink="">
      <xdr:nvSpPr>
        <xdr:cNvPr id="170" name="n_1aveValue【体育館・プール】&#10;有形固定資産減価償却率"/>
        <xdr:cNvSpPr txBox="1"/>
      </xdr:nvSpPr>
      <xdr:spPr>
        <a:xfrm>
          <a:off x="317056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71137</xdr:rowOff>
    </xdr:from>
    <xdr:ext cx="405111" cy="259045"/>
    <xdr:sp macro="" textlink="">
      <xdr:nvSpPr>
        <xdr:cNvPr id="171" name="n_2aveValue【体育館・プール】&#10;有形固定資産減価償却率"/>
        <xdr:cNvSpPr txBox="1"/>
      </xdr:nvSpPr>
      <xdr:spPr>
        <a:xfrm>
          <a:off x="238570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26687</xdr:rowOff>
    </xdr:from>
    <xdr:ext cx="405111" cy="259045"/>
    <xdr:sp macro="" textlink="">
      <xdr:nvSpPr>
        <xdr:cNvPr id="172" name="n_1mainValue【体育館・プール】&#10;有形固定資産減価償却率"/>
        <xdr:cNvSpPr txBox="1"/>
      </xdr:nvSpPr>
      <xdr:spPr>
        <a:xfrm>
          <a:off x="317056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129557</xdr:rowOff>
    </xdr:from>
    <xdr:ext cx="405111" cy="259045"/>
    <xdr:sp macro="" textlink="">
      <xdr:nvSpPr>
        <xdr:cNvPr id="173" name="n_2mainValue【体育館・プール】&#10;有形固定資産減価償却率"/>
        <xdr:cNvSpPr txBox="1"/>
      </xdr:nvSpPr>
      <xdr:spPr>
        <a:xfrm>
          <a:off x="238570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4" name="テキスト ボックス 183"/>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6" name="テキスト ボックス 185"/>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8" name="テキスト ボックス 187"/>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0" name="テキスト ボックス 189"/>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2" name="テキスト ボックス 191"/>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4" name="テキスト ボックス 193"/>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6" name="テキスト ボックス 195"/>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117022</xdr:rowOff>
    </xdr:from>
    <xdr:to>
      <xdr:col>54</xdr:col>
      <xdr:colOff>189865</xdr:colOff>
      <xdr:row>64</xdr:row>
      <xdr:rowOff>21772</xdr:rowOff>
    </xdr:to>
    <xdr:cxnSp macro="">
      <xdr:nvCxnSpPr>
        <xdr:cNvPr id="200" name="直線コネクタ 199"/>
        <xdr:cNvCxnSpPr/>
      </xdr:nvCxnSpPr>
      <xdr:spPr>
        <a:xfrm flipV="1">
          <a:off x="9219565" y="9337222"/>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25599</xdr:rowOff>
    </xdr:from>
    <xdr:ext cx="469744" cy="259045"/>
    <xdr:sp macro="" textlink="">
      <xdr:nvSpPr>
        <xdr:cNvPr id="201" name="【体育館・プール】&#10;一人当たり面積最小値テキスト"/>
        <xdr:cNvSpPr txBox="1"/>
      </xdr:nvSpPr>
      <xdr:spPr>
        <a:xfrm>
          <a:off x="9258300" y="1075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21772</xdr:rowOff>
    </xdr:from>
    <xdr:to>
      <xdr:col>55</xdr:col>
      <xdr:colOff>88900</xdr:colOff>
      <xdr:row>64</xdr:row>
      <xdr:rowOff>21772</xdr:rowOff>
    </xdr:to>
    <xdr:cxnSp macro="">
      <xdr:nvCxnSpPr>
        <xdr:cNvPr id="202" name="直線コネクタ 201"/>
        <xdr:cNvCxnSpPr/>
      </xdr:nvCxnSpPr>
      <xdr:spPr>
        <a:xfrm>
          <a:off x="9154160" y="107507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63699</xdr:rowOff>
    </xdr:from>
    <xdr:ext cx="469744" cy="259045"/>
    <xdr:sp macro="" textlink="">
      <xdr:nvSpPr>
        <xdr:cNvPr id="203" name="【体育館・プール】&#10;一人当たり面積最大値テキスト"/>
        <xdr:cNvSpPr txBox="1"/>
      </xdr:nvSpPr>
      <xdr:spPr>
        <a:xfrm>
          <a:off x="9258300" y="911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117022</xdr:rowOff>
    </xdr:from>
    <xdr:to>
      <xdr:col>55</xdr:col>
      <xdr:colOff>88900</xdr:colOff>
      <xdr:row>55</xdr:row>
      <xdr:rowOff>117022</xdr:rowOff>
    </xdr:to>
    <xdr:cxnSp macro="">
      <xdr:nvCxnSpPr>
        <xdr:cNvPr id="204" name="直線コネクタ 203"/>
        <xdr:cNvCxnSpPr/>
      </xdr:nvCxnSpPr>
      <xdr:spPr>
        <a:xfrm>
          <a:off x="9154160" y="9337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148062</xdr:rowOff>
    </xdr:from>
    <xdr:ext cx="469744" cy="259045"/>
    <xdr:sp macro="" textlink="">
      <xdr:nvSpPr>
        <xdr:cNvPr id="205" name="【体育館・プール】&#10;一人当たり面積平均値テキスト"/>
        <xdr:cNvSpPr txBox="1"/>
      </xdr:nvSpPr>
      <xdr:spPr>
        <a:xfrm>
          <a:off x="9258300" y="10374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169635</xdr:rowOff>
    </xdr:from>
    <xdr:to>
      <xdr:col>55</xdr:col>
      <xdr:colOff>50800</xdr:colOff>
      <xdr:row>62</xdr:row>
      <xdr:rowOff>99785</xdr:rowOff>
    </xdr:to>
    <xdr:sp macro="" textlink="">
      <xdr:nvSpPr>
        <xdr:cNvPr id="206" name="フローチャート: 判断 205"/>
        <xdr:cNvSpPr/>
      </xdr:nvSpPr>
      <xdr:spPr>
        <a:xfrm>
          <a:off x="9192260" y="1039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147865</xdr:rowOff>
    </xdr:from>
    <xdr:to>
      <xdr:col>50</xdr:col>
      <xdr:colOff>165100</xdr:colOff>
      <xdr:row>62</xdr:row>
      <xdr:rowOff>78015</xdr:rowOff>
    </xdr:to>
    <xdr:sp macro="" textlink="">
      <xdr:nvSpPr>
        <xdr:cNvPr id="207" name="フローチャート: 判断 206"/>
        <xdr:cNvSpPr/>
      </xdr:nvSpPr>
      <xdr:spPr>
        <a:xfrm>
          <a:off x="844550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08" name="フローチャート: 判断 207"/>
        <xdr:cNvSpPr/>
      </xdr:nvSpPr>
      <xdr:spPr>
        <a:xfrm>
          <a:off x="7670800" y="10308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79828</xdr:rowOff>
    </xdr:from>
    <xdr:to>
      <xdr:col>55</xdr:col>
      <xdr:colOff>50800</xdr:colOff>
      <xdr:row>61</xdr:row>
      <xdr:rowOff>9978</xdr:rowOff>
    </xdr:to>
    <xdr:sp macro="" textlink="">
      <xdr:nvSpPr>
        <xdr:cNvPr id="214" name="楕円 213"/>
        <xdr:cNvSpPr/>
      </xdr:nvSpPr>
      <xdr:spPr>
        <a:xfrm>
          <a:off x="9192260" y="101382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102705</xdr:rowOff>
    </xdr:from>
    <xdr:ext cx="469744" cy="259045"/>
    <xdr:sp macro="" textlink="">
      <xdr:nvSpPr>
        <xdr:cNvPr id="215" name="【体育館・プール】&#10;一人当たり面積該当値テキスト"/>
        <xdr:cNvSpPr txBox="1"/>
      </xdr:nvSpPr>
      <xdr:spPr>
        <a:xfrm>
          <a:off x="9258300"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112485</xdr:rowOff>
    </xdr:from>
    <xdr:to>
      <xdr:col>50</xdr:col>
      <xdr:colOff>165100</xdr:colOff>
      <xdr:row>61</xdr:row>
      <xdr:rowOff>42635</xdr:rowOff>
    </xdr:to>
    <xdr:sp macro="" textlink="">
      <xdr:nvSpPr>
        <xdr:cNvPr id="216" name="楕円 215"/>
        <xdr:cNvSpPr/>
      </xdr:nvSpPr>
      <xdr:spPr>
        <a:xfrm>
          <a:off x="8445500" y="10170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130628</xdr:rowOff>
    </xdr:from>
    <xdr:to>
      <xdr:col>55</xdr:col>
      <xdr:colOff>0</xdr:colOff>
      <xdr:row>60</xdr:row>
      <xdr:rowOff>163285</xdr:rowOff>
    </xdr:to>
    <xdr:cxnSp macro="">
      <xdr:nvCxnSpPr>
        <xdr:cNvPr id="217" name="直線コネクタ 216"/>
        <xdr:cNvCxnSpPr/>
      </xdr:nvCxnSpPr>
      <xdr:spPr>
        <a:xfrm flipV="1">
          <a:off x="8496300" y="10189028"/>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6350</xdr:rowOff>
    </xdr:from>
    <xdr:to>
      <xdr:col>46</xdr:col>
      <xdr:colOff>38100</xdr:colOff>
      <xdr:row>61</xdr:row>
      <xdr:rowOff>107950</xdr:rowOff>
    </xdr:to>
    <xdr:sp macro="" textlink="">
      <xdr:nvSpPr>
        <xdr:cNvPr id="218" name="楕円 217"/>
        <xdr:cNvSpPr/>
      </xdr:nvSpPr>
      <xdr:spPr>
        <a:xfrm>
          <a:off x="7670800" y="1023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163285</xdr:rowOff>
    </xdr:from>
    <xdr:to>
      <xdr:col>50</xdr:col>
      <xdr:colOff>114300</xdr:colOff>
      <xdr:row>61</xdr:row>
      <xdr:rowOff>57150</xdr:rowOff>
    </xdr:to>
    <xdr:cxnSp macro="">
      <xdr:nvCxnSpPr>
        <xdr:cNvPr id="219" name="直線コネクタ 218"/>
        <xdr:cNvCxnSpPr/>
      </xdr:nvCxnSpPr>
      <xdr:spPr>
        <a:xfrm flipV="1">
          <a:off x="7713980" y="10221685"/>
          <a:ext cx="78232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69142</xdr:rowOff>
    </xdr:from>
    <xdr:ext cx="469744" cy="259045"/>
    <xdr:sp macro="" textlink="">
      <xdr:nvSpPr>
        <xdr:cNvPr id="220" name="n_1aveValue【体育館・プール】&#10;一人当たり面積"/>
        <xdr:cNvSpPr txBox="1"/>
      </xdr:nvSpPr>
      <xdr:spPr>
        <a:xfrm>
          <a:off x="8271587" y="104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21" name="n_2aveValue【体育館・プール】&#10;一人当たり面積"/>
        <xdr:cNvSpPr txBox="1"/>
      </xdr:nvSpPr>
      <xdr:spPr>
        <a:xfrm>
          <a:off x="750958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59162</xdr:rowOff>
    </xdr:from>
    <xdr:ext cx="469744" cy="259045"/>
    <xdr:sp macro="" textlink="">
      <xdr:nvSpPr>
        <xdr:cNvPr id="222" name="n_1mainValue【体育館・プール】&#10;一人当たり面積"/>
        <xdr:cNvSpPr txBox="1"/>
      </xdr:nvSpPr>
      <xdr:spPr>
        <a:xfrm>
          <a:off x="8271587" y="99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223" name="n_2mainValue【体育館・プール】&#10;一人当たり面積"/>
        <xdr:cNvSpPr txBox="1"/>
      </xdr:nvSpPr>
      <xdr:spPr>
        <a:xfrm>
          <a:off x="750958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67492</xdr:rowOff>
    </xdr:to>
    <xdr:cxnSp macro="">
      <xdr:nvCxnSpPr>
        <xdr:cNvPr id="250" name="直線コネクタ 249"/>
        <xdr:cNvCxnSpPr/>
      </xdr:nvCxnSpPr>
      <xdr:spPr>
        <a:xfrm flipV="1">
          <a:off x="4086225" y="13146677"/>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51" name="【福祉施設】&#10;有形固定資産減価償却率最小値テキスト"/>
        <xdr:cNvSpPr txBox="1"/>
      </xdr:nvSpPr>
      <xdr:spPr>
        <a:xfrm>
          <a:off x="4124960" y="14488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52" name="直線コネクタ 251"/>
        <xdr:cNvCxnSpPr/>
      </xdr:nvCxnSpPr>
      <xdr:spPr>
        <a:xfrm>
          <a:off x="4020820" y="14484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53" name="【福祉施設】&#10;有形固定資産減価償却率最大値テキスト"/>
        <xdr:cNvSpPr txBox="1"/>
      </xdr:nvSpPr>
      <xdr:spPr>
        <a:xfrm>
          <a:off x="4124960" y="1292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54" name="直線コネクタ 253"/>
        <xdr:cNvCxnSpPr/>
      </xdr:nvCxnSpPr>
      <xdr:spPr>
        <a:xfrm>
          <a:off x="4020820" y="13146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55" name="【福祉施設】&#10;有形固定資産減価償却率平均値テキスト"/>
        <xdr:cNvSpPr txBox="1"/>
      </xdr:nvSpPr>
      <xdr:spPr>
        <a:xfrm>
          <a:off x="4124960" y="13751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56" name="フローチャート: 判断 255"/>
        <xdr:cNvSpPr/>
      </xdr:nvSpPr>
      <xdr:spPr>
        <a:xfrm>
          <a:off x="403606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1995</xdr:rowOff>
    </xdr:from>
    <xdr:to>
      <xdr:col>20</xdr:col>
      <xdr:colOff>38100</xdr:colOff>
      <xdr:row>83</xdr:row>
      <xdr:rowOff>103595</xdr:rowOff>
    </xdr:to>
    <xdr:sp macro="" textlink="">
      <xdr:nvSpPr>
        <xdr:cNvPr id="257" name="フローチャート: 判断 256"/>
        <xdr:cNvSpPr/>
      </xdr:nvSpPr>
      <xdr:spPr>
        <a:xfrm>
          <a:off x="3312160" y="13916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130992</xdr:rowOff>
    </xdr:from>
    <xdr:to>
      <xdr:col>15</xdr:col>
      <xdr:colOff>101600</xdr:colOff>
      <xdr:row>83</xdr:row>
      <xdr:rowOff>61142</xdr:rowOff>
    </xdr:to>
    <xdr:sp macro="" textlink="">
      <xdr:nvSpPr>
        <xdr:cNvPr id="258" name="フローチャート: 判断 257"/>
        <xdr:cNvSpPr/>
      </xdr:nvSpPr>
      <xdr:spPr>
        <a:xfrm>
          <a:off x="2514600" y="138774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78739</xdr:rowOff>
    </xdr:from>
    <xdr:to>
      <xdr:col>24</xdr:col>
      <xdr:colOff>114300</xdr:colOff>
      <xdr:row>85</xdr:row>
      <xdr:rowOff>8889</xdr:rowOff>
    </xdr:to>
    <xdr:sp macro="" textlink="">
      <xdr:nvSpPr>
        <xdr:cNvPr id="264" name="楕円 263"/>
        <xdr:cNvSpPr/>
      </xdr:nvSpPr>
      <xdr:spPr>
        <a:xfrm>
          <a:off x="4036060" y="141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57166</xdr:rowOff>
    </xdr:from>
    <xdr:ext cx="405111" cy="259045"/>
    <xdr:sp macro="" textlink="">
      <xdr:nvSpPr>
        <xdr:cNvPr id="265" name="【福祉施設】&#10;有形固定資産減価償却率該当値テキスト"/>
        <xdr:cNvSpPr txBox="1"/>
      </xdr:nvSpPr>
      <xdr:spPr>
        <a:xfrm>
          <a:off x="4124960"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8527</xdr:rowOff>
    </xdr:from>
    <xdr:to>
      <xdr:col>20</xdr:col>
      <xdr:colOff>38100</xdr:colOff>
      <xdr:row>83</xdr:row>
      <xdr:rowOff>110127</xdr:rowOff>
    </xdr:to>
    <xdr:sp macro="" textlink="">
      <xdr:nvSpPr>
        <xdr:cNvPr id="266" name="楕円 265"/>
        <xdr:cNvSpPr/>
      </xdr:nvSpPr>
      <xdr:spPr>
        <a:xfrm>
          <a:off x="3312160" y="139226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59327</xdr:rowOff>
    </xdr:from>
    <xdr:to>
      <xdr:col>24</xdr:col>
      <xdr:colOff>63500</xdr:colOff>
      <xdr:row>84</xdr:row>
      <xdr:rowOff>129539</xdr:rowOff>
    </xdr:to>
    <xdr:cxnSp macro="">
      <xdr:nvCxnSpPr>
        <xdr:cNvPr id="267" name="直線コネクタ 266"/>
        <xdr:cNvCxnSpPr/>
      </xdr:nvCxnSpPr>
      <xdr:spPr>
        <a:xfrm>
          <a:off x="3355340" y="13973447"/>
          <a:ext cx="731520" cy="23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77107</xdr:rowOff>
    </xdr:from>
    <xdr:to>
      <xdr:col>15</xdr:col>
      <xdr:colOff>101600</xdr:colOff>
      <xdr:row>84</xdr:row>
      <xdr:rowOff>7257</xdr:rowOff>
    </xdr:to>
    <xdr:sp macro="" textlink="">
      <xdr:nvSpPr>
        <xdr:cNvPr id="268" name="楕円 267"/>
        <xdr:cNvSpPr/>
      </xdr:nvSpPr>
      <xdr:spPr>
        <a:xfrm>
          <a:off x="2514600" y="13991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59327</xdr:rowOff>
    </xdr:from>
    <xdr:to>
      <xdr:col>19</xdr:col>
      <xdr:colOff>177800</xdr:colOff>
      <xdr:row>83</xdr:row>
      <xdr:rowOff>127907</xdr:rowOff>
    </xdr:to>
    <xdr:cxnSp macro="">
      <xdr:nvCxnSpPr>
        <xdr:cNvPr id="269" name="直線コネクタ 268"/>
        <xdr:cNvCxnSpPr/>
      </xdr:nvCxnSpPr>
      <xdr:spPr>
        <a:xfrm flipV="1">
          <a:off x="2565400" y="13973447"/>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120122</xdr:rowOff>
    </xdr:from>
    <xdr:ext cx="405111" cy="259045"/>
    <xdr:sp macro="" textlink="">
      <xdr:nvSpPr>
        <xdr:cNvPr id="270" name="n_1aveValue【福祉施設】&#10;有形固定資産減価償却率"/>
        <xdr:cNvSpPr txBox="1"/>
      </xdr:nvSpPr>
      <xdr:spPr>
        <a:xfrm>
          <a:off x="317056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77669</xdr:rowOff>
    </xdr:from>
    <xdr:ext cx="405111" cy="259045"/>
    <xdr:sp macro="" textlink="">
      <xdr:nvSpPr>
        <xdr:cNvPr id="271" name="n_2aveValue【福祉施設】&#10;有形固定資産減価償却率"/>
        <xdr:cNvSpPr txBox="1"/>
      </xdr:nvSpPr>
      <xdr:spPr>
        <a:xfrm>
          <a:off x="2385704" y="1365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101254</xdr:rowOff>
    </xdr:from>
    <xdr:ext cx="405111" cy="259045"/>
    <xdr:sp macro="" textlink="">
      <xdr:nvSpPr>
        <xdr:cNvPr id="272" name="n_1mainValue【福祉施設】&#10;有形固定資産減価償却率"/>
        <xdr:cNvSpPr txBox="1"/>
      </xdr:nvSpPr>
      <xdr:spPr>
        <a:xfrm>
          <a:off x="3170564" y="14015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169834</xdr:rowOff>
    </xdr:from>
    <xdr:ext cx="405111" cy="259045"/>
    <xdr:sp macro="" textlink="">
      <xdr:nvSpPr>
        <xdr:cNvPr id="273" name="n_2mainValue【福祉施設】&#10;有形固定資産減価償却率"/>
        <xdr:cNvSpPr txBox="1"/>
      </xdr:nvSpPr>
      <xdr:spPr>
        <a:xfrm>
          <a:off x="2385704"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5443</xdr:rowOff>
    </xdr:from>
    <xdr:to>
      <xdr:col>54</xdr:col>
      <xdr:colOff>189865</xdr:colOff>
      <xdr:row>86</xdr:row>
      <xdr:rowOff>38100</xdr:rowOff>
    </xdr:to>
    <xdr:cxnSp macro="">
      <xdr:nvCxnSpPr>
        <xdr:cNvPr id="299" name="直線コネクタ 298"/>
        <xdr:cNvCxnSpPr/>
      </xdr:nvCxnSpPr>
      <xdr:spPr>
        <a:xfrm flipV="1">
          <a:off x="9219565" y="13081363"/>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00" name="【福祉施設】&#10;一人当たり面積最小値テキスト"/>
        <xdr:cNvSpPr txBox="1"/>
      </xdr:nvSpPr>
      <xdr:spPr>
        <a:xfrm>
          <a:off x="92583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01" name="直線コネクタ 300"/>
        <xdr:cNvCxnSpPr/>
      </xdr:nvCxnSpPr>
      <xdr:spPr>
        <a:xfrm>
          <a:off x="915416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123570</xdr:rowOff>
    </xdr:from>
    <xdr:ext cx="469744" cy="259045"/>
    <xdr:sp macro="" textlink="">
      <xdr:nvSpPr>
        <xdr:cNvPr id="302" name="【福祉施設】&#10;一人当たり面積最大値テキスト"/>
        <xdr:cNvSpPr txBox="1"/>
      </xdr:nvSpPr>
      <xdr:spPr>
        <a:xfrm>
          <a:off x="9258300" y="1286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5443</xdr:rowOff>
    </xdr:from>
    <xdr:to>
      <xdr:col>55</xdr:col>
      <xdr:colOff>88900</xdr:colOff>
      <xdr:row>78</xdr:row>
      <xdr:rowOff>5443</xdr:rowOff>
    </xdr:to>
    <xdr:cxnSp macro="">
      <xdr:nvCxnSpPr>
        <xdr:cNvPr id="303" name="直線コネクタ 302"/>
        <xdr:cNvCxnSpPr/>
      </xdr:nvCxnSpPr>
      <xdr:spPr>
        <a:xfrm>
          <a:off x="9154160" y="130813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120848</xdr:rowOff>
    </xdr:from>
    <xdr:ext cx="469744" cy="259045"/>
    <xdr:sp macro="" textlink="">
      <xdr:nvSpPr>
        <xdr:cNvPr id="304" name="【福祉施設】&#10;一人当たり面積平均値テキスト"/>
        <xdr:cNvSpPr txBox="1"/>
      </xdr:nvSpPr>
      <xdr:spPr>
        <a:xfrm>
          <a:off x="9258300" y="1403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142421</xdr:rowOff>
    </xdr:from>
    <xdr:to>
      <xdr:col>55</xdr:col>
      <xdr:colOff>50800</xdr:colOff>
      <xdr:row>84</xdr:row>
      <xdr:rowOff>72571</xdr:rowOff>
    </xdr:to>
    <xdr:sp macro="" textlink="">
      <xdr:nvSpPr>
        <xdr:cNvPr id="305" name="フローチャート: 判断 304"/>
        <xdr:cNvSpPr/>
      </xdr:nvSpPr>
      <xdr:spPr>
        <a:xfrm>
          <a:off x="9192260" y="140565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3629</xdr:rowOff>
    </xdr:from>
    <xdr:to>
      <xdr:col>50</xdr:col>
      <xdr:colOff>165100</xdr:colOff>
      <xdr:row>84</xdr:row>
      <xdr:rowOff>105229</xdr:rowOff>
    </xdr:to>
    <xdr:sp macro="" textlink="">
      <xdr:nvSpPr>
        <xdr:cNvPr id="306" name="フローチャート: 判断 305"/>
        <xdr:cNvSpPr/>
      </xdr:nvSpPr>
      <xdr:spPr>
        <a:xfrm>
          <a:off x="8445500" y="140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3629</xdr:rowOff>
    </xdr:from>
    <xdr:to>
      <xdr:col>46</xdr:col>
      <xdr:colOff>38100</xdr:colOff>
      <xdr:row>84</xdr:row>
      <xdr:rowOff>105229</xdr:rowOff>
    </xdr:to>
    <xdr:sp macro="" textlink="">
      <xdr:nvSpPr>
        <xdr:cNvPr id="307" name="フローチャート: 判断 306"/>
        <xdr:cNvSpPr/>
      </xdr:nvSpPr>
      <xdr:spPr>
        <a:xfrm>
          <a:off x="7670800" y="1408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22679</xdr:rowOff>
    </xdr:from>
    <xdr:to>
      <xdr:col>55</xdr:col>
      <xdr:colOff>50800</xdr:colOff>
      <xdr:row>83</xdr:row>
      <xdr:rowOff>124279</xdr:rowOff>
    </xdr:to>
    <xdr:sp macro="" textlink="">
      <xdr:nvSpPr>
        <xdr:cNvPr id="313" name="楕円 312"/>
        <xdr:cNvSpPr/>
      </xdr:nvSpPr>
      <xdr:spPr>
        <a:xfrm>
          <a:off x="9192260" y="139367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45556</xdr:rowOff>
    </xdr:from>
    <xdr:ext cx="469744" cy="259045"/>
    <xdr:sp macro="" textlink="">
      <xdr:nvSpPr>
        <xdr:cNvPr id="314" name="【福祉施設】&#10;一人当たり面積該当値テキスト"/>
        <xdr:cNvSpPr txBox="1"/>
      </xdr:nvSpPr>
      <xdr:spPr>
        <a:xfrm>
          <a:off x="9258300"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66221</xdr:rowOff>
    </xdr:from>
    <xdr:to>
      <xdr:col>50</xdr:col>
      <xdr:colOff>165100</xdr:colOff>
      <xdr:row>83</xdr:row>
      <xdr:rowOff>167821</xdr:rowOff>
    </xdr:to>
    <xdr:sp macro="" textlink="">
      <xdr:nvSpPr>
        <xdr:cNvPr id="315" name="楕円 314"/>
        <xdr:cNvSpPr/>
      </xdr:nvSpPr>
      <xdr:spPr>
        <a:xfrm>
          <a:off x="8445500" y="139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73479</xdr:rowOff>
    </xdr:from>
    <xdr:to>
      <xdr:col>55</xdr:col>
      <xdr:colOff>0</xdr:colOff>
      <xdr:row>83</xdr:row>
      <xdr:rowOff>117021</xdr:rowOff>
    </xdr:to>
    <xdr:cxnSp macro="">
      <xdr:nvCxnSpPr>
        <xdr:cNvPr id="316" name="直線コネクタ 315"/>
        <xdr:cNvCxnSpPr/>
      </xdr:nvCxnSpPr>
      <xdr:spPr>
        <a:xfrm flipV="1">
          <a:off x="8496300" y="13987599"/>
          <a:ext cx="7239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17" name="楕円 316"/>
        <xdr:cNvSpPr/>
      </xdr:nvSpPr>
      <xdr:spPr>
        <a:xfrm>
          <a:off x="7670800" y="139803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117021</xdr:rowOff>
    </xdr:from>
    <xdr:to>
      <xdr:col>50</xdr:col>
      <xdr:colOff>114300</xdr:colOff>
      <xdr:row>83</xdr:row>
      <xdr:rowOff>117021</xdr:rowOff>
    </xdr:to>
    <xdr:cxnSp macro="">
      <xdr:nvCxnSpPr>
        <xdr:cNvPr id="318" name="直線コネクタ 317"/>
        <xdr:cNvCxnSpPr/>
      </xdr:nvCxnSpPr>
      <xdr:spPr>
        <a:xfrm>
          <a:off x="7713980" y="1403114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96356</xdr:rowOff>
    </xdr:from>
    <xdr:ext cx="469744" cy="259045"/>
    <xdr:sp macro="" textlink="">
      <xdr:nvSpPr>
        <xdr:cNvPr id="319" name="n_1aveValue【福祉施設】&#10;一人当たり面積"/>
        <xdr:cNvSpPr txBox="1"/>
      </xdr:nvSpPr>
      <xdr:spPr>
        <a:xfrm>
          <a:off x="8271587" y="1417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96356</xdr:rowOff>
    </xdr:from>
    <xdr:ext cx="469744" cy="259045"/>
    <xdr:sp macro="" textlink="">
      <xdr:nvSpPr>
        <xdr:cNvPr id="320" name="n_2aveValue【福祉施設】&#10;一人当たり面積"/>
        <xdr:cNvSpPr txBox="1"/>
      </xdr:nvSpPr>
      <xdr:spPr>
        <a:xfrm>
          <a:off x="7509587" y="1417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12898</xdr:rowOff>
    </xdr:from>
    <xdr:ext cx="469744" cy="259045"/>
    <xdr:sp macro="" textlink="">
      <xdr:nvSpPr>
        <xdr:cNvPr id="321" name="n_1mainValue【福祉施設】&#10;一人当たり面積"/>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22" name="n_2mainValue【福祉施設】&#10;一人当たり面積"/>
        <xdr:cNvSpPr txBox="1"/>
      </xdr:nvSpPr>
      <xdr:spPr>
        <a:xfrm>
          <a:off x="7509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3" name="テキスト ボックス 332"/>
        <xdr:cNvSpPr txBox="1"/>
      </xdr:nvSpPr>
      <xdr:spPr>
        <a:xfrm>
          <a:off x="37734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4" name="直線コネクタ 333"/>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5" name="テキスト ボックス 334"/>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6" name="直線コネクタ 335"/>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7" name="テキスト ボックス 336"/>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8" name="直線コネクタ 337"/>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9" name="テキスト ボックス 338"/>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0" name="直線コネクタ 339"/>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1" name="テキスト ボックス 340"/>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2" name="直線コネクタ 341"/>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3" name="テキスト ボックス 342"/>
        <xdr:cNvSpPr txBox="1"/>
      </xdr:nvSpPr>
      <xdr:spPr>
        <a:xfrm>
          <a:off x="27196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5" name="テキスト ボックス 344"/>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9525</xdr:rowOff>
    </xdr:to>
    <xdr:cxnSp macro="">
      <xdr:nvCxnSpPr>
        <xdr:cNvPr id="347" name="直線コネクタ 346"/>
        <xdr:cNvCxnSpPr/>
      </xdr:nvCxnSpPr>
      <xdr:spPr>
        <a:xfrm flipV="1">
          <a:off x="4086225" y="1676400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348" name="【市民会館】&#10;有形固定資産減価償却率最小値テキスト"/>
        <xdr:cNvSpPr txBox="1"/>
      </xdr:nvSpPr>
      <xdr:spPr>
        <a:xfrm>
          <a:off x="4124960"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349" name="直線コネクタ 348"/>
        <xdr:cNvCxnSpPr/>
      </xdr:nvCxnSpPr>
      <xdr:spPr>
        <a:xfrm>
          <a:off x="4020820" y="181146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50" name="【市民会館】&#10;有形固定資産減価償却率最大値テキスト"/>
        <xdr:cNvSpPr txBox="1"/>
      </xdr:nvSpPr>
      <xdr:spPr>
        <a:xfrm>
          <a:off x="412496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51" name="直線コネクタ 350"/>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49547</xdr:rowOff>
    </xdr:from>
    <xdr:ext cx="405111" cy="259045"/>
    <xdr:sp macro="" textlink="">
      <xdr:nvSpPr>
        <xdr:cNvPr id="352" name="【市民会館】&#10;有形固定資産減価償却率平均値テキスト"/>
        <xdr:cNvSpPr txBox="1"/>
      </xdr:nvSpPr>
      <xdr:spPr>
        <a:xfrm>
          <a:off x="412496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71120</xdr:rowOff>
    </xdr:from>
    <xdr:to>
      <xdr:col>24</xdr:col>
      <xdr:colOff>114300</xdr:colOff>
      <xdr:row>106</xdr:row>
      <xdr:rowOff>1270</xdr:rowOff>
    </xdr:to>
    <xdr:sp macro="" textlink="">
      <xdr:nvSpPr>
        <xdr:cNvPr id="353" name="フローチャート: 判断 352"/>
        <xdr:cNvSpPr/>
      </xdr:nvSpPr>
      <xdr:spPr>
        <a:xfrm>
          <a:off x="403606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53975</xdr:rowOff>
    </xdr:from>
    <xdr:to>
      <xdr:col>20</xdr:col>
      <xdr:colOff>38100</xdr:colOff>
      <xdr:row>105</xdr:row>
      <xdr:rowOff>155575</xdr:rowOff>
    </xdr:to>
    <xdr:sp macro="" textlink="">
      <xdr:nvSpPr>
        <xdr:cNvPr id="354" name="フローチャート: 判断 353"/>
        <xdr:cNvSpPr/>
      </xdr:nvSpPr>
      <xdr:spPr>
        <a:xfrm>
          <a:off x="3312160" y="17656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4445</xdr:rowOff>
    </xdr:from>
    <xdr:to>
      <xdr:col>15</xdr:col>
      <xdr:colOff>101600</xdr:colOff>
      <xdr:row>105</xdr:row>
      <xdr:rowOff>106045</xdr:rowOff>
    </xdr:to>
    <xdr:sp macro="" textlink="">
      <xdr:nvSpPr>
        <xdr:cNvPr id="355" name="フローチャート: 判断 354"/>
        <xdr:cNvSpPr/>
      </xdr:nvSpPr>
      <xdr:spPr>
        <a:xfrm>
          <a:off x="2514600" y="1760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6" name="テキスト ボックス 35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7" name="テキスト ボックス 35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8" name="テキスト ボックス 35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9" name="テキスト ボックス 35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0" name="テキスト ボックス 35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95886</xdr:rowOff>
    </xdr:from>
    <xdr:to>
      <xdr:col>24</xdr:col>
      <xdr:colOff>114300</xdr:colOff>
      <xdr:row>103</xdr:row>
      <xdr:rowOff>26036</xdr:rowOff>
    </xdr:to>
    <xdr:sp macro="" textlink="">
      <xdr:nvSpPr>
        <xdr:cNvPr id="361" name="楕円 360"/>
        <xdr:cNvSpPr/>
      </xdr:nvSpPr>
      <xdr:spPr>
        <a:xfrm>
          <a:off x="4036060" y="17195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118763</xdr:rowOff>
    </xdr:from>
    <xdr:ext cx="405111" cy="259045"/>
    <xdr:sp macro="" textlink="">
      <xdr:nvSpPr>
        <xdr:cNvPr id="362" name="【市民会館】&#10;有形固定資産減価償却率該当値テキスト"/>
        <xdr:cNvSpPr txBox="1"/>
      </xdr:nvSpPr>
      <xdr:spPr>
        <a:xfrm>
          <a:off x="4124960" y="1705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132080</xdr:rowOff>
    </xdr:from>
    <xdr:to>
      <xdr:col>20</xdr:col>
      <xdr:colOff>38100</xdr:colOff>
      <xdr:row>103</xdr:row>
      <xdr:rowOff>62230</xdr:rowOff>
    </xdr:to>
    <xdr:sp macro="" textlink="">
      <xdr:nvSpPr>
        <xdr:cNvPr id="363" name="楕円 362"/>
        <xdr:cNvSpPr/>
      </xdr:nvSpPr>
      <xdr:spPr>
        <a:xfrm>
          <a:off x="3312160" y="17231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146686</xdr:rowOff>
    </xdr:from>
    <xdr:to>
      <xdr:col>24</xdr:col>
      <xdr:colOff>63500</xdr:colOff>
      <xdr:row>103</xdr:row>
      <xdr:rowOff>11430</xdr:rowOff>
    </xdr:to>
    <xdr:cxnSp macro="">
      <xdr:nvCxnSpPr>
        <xdr:cNvPr id="364" name="直線コネクタ 363"/>
        <xdr:cNvCxnSpPr/>
      </xdr:nvCxnSpPr>
      <xdr:spPr>
        <a:xfrm flipV="1">
          <a:off x="3355340" y="17245966"/>
          <a:ext cx="7315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133986</xdr:rowOff>
    </xdr:from>
    <xdr:to>
      <xdr:col>15</xdr:col>
      <xdr:colOff>101600</xdr:colOff>
      <xdr:row>103</xdr:row>
      <xdr:rowOff>64136</xdr:rowOff>
    </xdr:to>
    <xdr:sp macro="" textlink="">
      <xdr:nvSpPr>
        <xdr:cNvPr id="365" name="楕円 364"/>
        <xdr:cNvSpPr/>
      </xdr:nvSpPr>
      <xdr:spPr>
        <a:xfrm>
          <a:off x="2514600" y="17233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11430</xdr:rowOff>
    </xdr:from>
    <xdr:to>
      <xdr:col>19</xdr:col>
      <xdr:colOff>177800</xdr:colOff>
      <xdr:row>103</xdr:row>
      <xdr:rowOff>13336</xdr:rowOff>
    </xdr:to>
    <xdr:cxnSp macro="">
      <xdr:nvCxnSpPr>
        <xdr:cNvPr id="366" name="直線コネクタ 365"/>
        <xdr:cNvCxnSpPr/>
      </xdr:nvCxnSpPr>
      <xdr:spPr>
        <a:xfrm flipV="1">
          <a:off x="2565400" y="17278350"/>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146702</xdr:rowOff>
    </xdr:from>
    <xdr:ext cx="405111" cy="259045"/>
    <xdr:sp macro="" textlink="">
      <xdr:nvSpPr>
        <xdr:cNvPr id="367" name="n_1aveValue【市民会館】&#10;有形固定資産減価償却率"/>
        <xdr:cNvSpPr txBox="1"/>
      </xdr:nvSpPr>
      <xdr:spPr>
        <a:xfrm>
          <a:off x="3170564" y="1774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97172</xdr:rowOff>
    </xdr:from>
    <xdr:ext cx="405111" cy="259045"/>
    <xdr:sp macro="" textlink="">
      <xdr:nvSpPr>
        <xdr:cNvPr id="368" name="n_2aveValue【市民会館】&#10;有形固定資産減価償却率"/>
        <xdr:cNvSpPr txBox="1"/>
      </xdr:nvSpPr>
      <xdr:spPr>
        <a:xfrm>
          <a:off x="2385704" y="1769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78757</xdr:rowOff>
    </xdr:from>
    <xdr:ext cx="405111" cy="259045"/>
    <xdr:sp macro="" textlink="">
      <xdr:nvSpPr>
        <xdr:cNvPr id="369" name="n_1mainValue【市民会館】&#10;有形固定資産減価償却率"/>
        <xdr:cNvSpPr txBox="1"/>
      </xdr:nvSpPr>
      <xdr:spPr>
        <a:xfrm>
          <a:off x="3170564" y="1701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80663</xdr:rowOff>
    </xdr:from>
    <xdr:ext cx="405111" cy="259045"/>
    <xdr:sp macro="" textlink="">
      <xdr:nvSpPr>
        <xdr:cNvPr id="370" name="n_2mainValue【市民会館】&#10;有形固定資産減価償却率"/>
        <xdr:cNvSpPr txBox="1"/>
      </xdr:nvSpPr>
      <xdr:spPr>
        <a:xfrm>
          <a:off x="2385704" y="1701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81" name="直線コネクタ 380"/>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82" name="テキスト ボックス 381"/>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3" name="直線コネクタ 382"/>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4" name="テキスト ボックス 383"/>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85" name="直線コネクタ 384"/>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86" name="テキスト ボックス 385"/>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7" name="直線コネクタ 38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8" name="テキスト ボックス 387"/>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9"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81914</xdr:rowOff>
    </xdr:from>
    <xdr:to>
      <xdr:col>54</xdr:col>
      <xdr:colOff>189865</xdr:colOff>
      <xdr:row>107</xdr:row>
      <xdr:rowOff>99061</xdr:rowOff>
    </xdr:to>
    <xdr:cxnSp macro="">
      <xdr:nvCxnSpPr>
        <xdr:cNvPr id="390" name="直線コネクタ 389"/>
        <xdr:cNvCxnSpPr/>
      </xdr:nvCxnSpPr>
      <xdr:spPr>
        <a:xfrm flipV="1">
          <a:off x="9219565" y="16845914"/>
          <a:ext cx="0" cy="119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391" name="【市民会館】&#10;一人当たり面積最小値テキスト"/>
        <xdr:cNvSpPr txBox="1"/>
      </xdr:nvSpPr>
      <xdr:spPr>
        <a:xfrm>
          <a:off x="9258300" y="1804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392" name="直線コネクタ 391"/>
        <xdr:cNvCxnSpPr/>
      </xdr:nvCxnSpPr>
      <xdr:spPr>
        <a:xfrm>
          <a:off x="9154160" y="18036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28591</xdr:rowOff>
    </xdr:from>
    <xdr:ext cx="469744" cy="259045"/>
    <xdr:sp macro="" textlink="">
      <xdr:nvSpPr>
        <xdr:cNvPr id="393" name="【市民会館】&#10;一人当たり面積最大値テキスト"/>
        <xdr:cNvSpPr txBox="1"/>
      </xdr:nvSpPr>
      <xdr:spPr>
        <a:xfrm>
          <a:off x="9258300" y="1662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81914</xdr:rowOff>
    </xdr:from>
    <xdr:to>
      <xdr:col>55</xdr:col>
      <xdr:colOff>88900</xdr:colOff>
      <xdr:row>100</xdr:row>
      <xdr:rowOff>81914</xdr:rowOff>
    </xdr:to>
    <xdr:cxnSp macro="">
      <xdr:nvCxnSpPr>
        <xdr:cNvPr id="394" name="直線コネクタ 393"/>
        <xdr:cNvCxnSpPr/>
      </xdr:nvCxnSpPr>
      <xdr:spPr>
        <a:xfrm>
          <a:off x="9154160" y="16845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9541</xdr:rowOff>
    </xdr:from>
    <xdr:ext cx="469744" cy="259045"/>
    <xdr:sp macro="" textlink="">
      <xdr:nvSpPr>
        <xdr:cNvPr id="395" name="【市民会館】&#10;一人当たり面積平均値テキスト"/>
        <xdr:cNvSpPr txBox="1"/>
      </xdr:nvSpPr>
      <xdr:spPr>
        <a:xfrm>
          <a:off x="9258300" y="17611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31114</xdr:rowOff>
    </xdr:from>
    <xdr:to>
      <xdr:col>55</xdr:col>
      <xdr:colOff>50800</xdr:colOff>
      <xdr:row>105</xdr:row>
      <xdr:rowOff>132714</xdr:rowOff>
    </xdr:to>
    <xdr:sp macro="" textlink="">
      <xdr:nvSpPr>
        <xdr:cNvPr id="396" name="フローチャート: 判断 395"/>
        <xdr:cNvSpPr/>
      </xdr:nvSpPr>
      <xdr:spPr>
        <a:xfrm>
          <a:off x="9192260" y="17633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168275</xdr:rowOff>
    </xdr:from>
    <xdr:to>
      <xdr:col>50</xdr:col>
      <xdr:colOff>165100</xdr:colOff>
      <xdr:row>105</xdr:row>
      <xdr:rowOff>98425</xdr:rowOff>
    </xdr:to>
    <xdr:sp macro="" textlink="">
      <xdr:nvSpPr>
        <xdr:cNvPr id="397" name="フローチャート: 判断 396"/>
        <xdr:cNvSpPr/>
      </xdr:nvSpPr>
      <xdr:spPr>
        <a:xfrm>
          <a:off x="8445500" y="1760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398" name="フローチャート: 判断 397"/>
        <xdr:cNvSpPr/>
      </xdr:nvSpPr>
      <xdr:spPr>
        <a:xfrm>
          <a:off x="767080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9" name="テキスト ボックス 39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04" name="楕円 403"/>
        <xdr:cNvSpPr/>
      </xdr:nvSpPr>
      <xdr:spPr>
        <a:xfrm>
          <a:off x="9192260" y="175399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128288</xdr:rowOff>
    </xdr:from>
    <xdr:ext cx="469744" cy="259045"/>
    <xdr:sp macro="" textlink="">
      <xdr:nvSpPr>
        <xdr:cNvPr id="405" name="【市民会館】&#10;一人当たり面積該当値テキスト"/>
        <xdr:cNvSpPr txBox="1"/>
      </xdr:nvSpPr>
      <xdr:spPr>
        <a:xfrm>
          <a:off x="9258300" y="1739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76836</xdr:rowOff>
    </xdr:from>
    <xdr:to>
      <xdr:col>50</xdr:col>
      <xdr:colOff>165100</xdr:colOff>
      <xdr:row>105</xdr:row>
      <xdr:rowOff>6986</xdr:rowOff>
    </xdr:to>
    <xdr:sp macro="" textlink="">
      <xdr:nvSpPr>
        <xdr:cNvPr id="406" name="楕円 405"/>
        <xdr:cNvSpPr/>
      </xdr:nvSpPr>
      <xdr:spPr>
        <a:xfrm>
          <a:off x="8445500" y="17511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127636</xdr:rowOff>
    </xdr:from>
    <xdr:to>
      <xdr:col>55</xdr:col>
      <xdr:colOff>0</xdr:colOff>
      <xdr:row>104</xdr:row>
      <xdr:rowOff>156211</xdr:rowOff>
    </xdr:to>
    <xdr:cxnSp macro="">
      <xdr:nvCxnSpPr>
        <xdr:cNvPr id="407" name="直線コネクタ 406"/>
        <xdr:cNvCxnSpPr/>
      </xdr:nvCxnSpPr>
      <xdr:spPr>
        <a:xfrm>
          <a:off x="8496300" y="17562196"/>
          <a:ext cx="7239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65405</xdr:rowOff>
    </xdr:from>
    <xdr:to>
      <xdr:col>46</xdr:col>
      <xdr:colOff>38100</xdr:colOff>
      <xdr:row>104</xdr:row>
      <xdr:rowOff>167005</xdr:rowOff>
    </xdr:to>
    <xdr:sp macro="" textlink="">
      <xdr:nvSpPr>
        <xdr:cNvPr id="408" name="楕円 407"/>
        <xdr:cNvSpPr/>
      </xdr:nvSpPr>
      <xdr:spPr>
        <a:xfrm>
          <a:off x="7670800" y="17499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116205</xdr:rowOff>
    </xdr:from>
    <xdr:to>
      <xdr:col>50</xdr:col>
      <xdr:colOff>114300</xdr:colOff>
      <xdr:row>104</xdr:row>
      <xdr:rowOff>127636</xdr:rowOff>
    </xdr:to>
    <xdr:cxnSp macro="">
      <xdr:nvCxnSpPr>
        <xdr:cNvPr id="409" name="直線コネクタ 408"/>
        <xdr:cNvCxnSpPr/>
      </xdr:nvCxnSpPr>
      <xdr:spPr>
        <a:xfrm>
          <a:off x="7713980" y="17550765"/>
          <a:ext cx="7823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89552</xdr:rowOff>
    </xdr:from>
    <xdr:ext cx="469744" cy="259045"/>
    <xdr:sp macro="" textlink="">
      <xdr:nvSpPr>
        <xdr:cNvPr id="410" name="n_1aveValue【市民会館】&#10;一人当たり面積"/>
        <xdr:cNvSpPr txBox="1"/>
      </xdr:nvSpPr>
      <xdr:spPr>
        <a:xfrm>
          <a:off x="8271587" y="1769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129557</xdr:rowOff>
    </xdr:from>
    <xdr:ext cx="469744" cy="259045"/>
    <xdr:sp macro="" textlink="">
      <xdr:nvSpPr>
        <xdr:cNvPr id="411" name="n_2aveValue【市民会館】&#10;一人当たり面積"/>
        <xdr:cNvSpPr txBox="1"/>
      </xdr:nvSpPr>
      <xdr:spPr>
        <a:xfrm>
          <a:off x="750958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23513</xdr:rowOff>
    </xdr:from>
    <xdr:ext cx="469744" cy="259045"/>
    <xdr:sp macro="" textlink="">
      <xdr:nvSpPr>
        <xdr:cNvPr id="412" name="n_1mainValue【市民会館】&#10;一人当たり面積"/>
        <xdr:cNvSpPr txBox="1"/>
      </xdr:nvSpPr>
      <xdr:spPr>
        <a:xfrm>
          <a:off x="8271587" y="1729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12082</xdr:rowOff>
    </xdr:from>
    <xdr:ext cx="469744" cy="259045"/>
    <xdr:sp macro="" textlink="">
      <xdr:nvSpPr>
        <xdr:cNvPr id="413" name="n_2mainValue【市民会館】&#10;一人当たり面積"/>
        <xdr:cNvSpPr txBox="1"/>
      </xdr:nvSpPr>
      <xdr:spPr>
        <a:xfrm>
          <a:off x="7509587" y="1727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4" name="正方形/長方形 41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5" name="正方形/長方形 41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6" name="正方形/長方形 41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7" name="正方形/長方形 41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8" name="正方形/長方形 41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9" name="正方形/長方形 41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0" name="正方形/長方形 41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正方形/長方形 42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2" name="テキスト ボックス 42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3" name="直線コネクタ 42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24" name="テキスト ボックス 423"/>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425" name="直線コネクタ 424"/>
        <xdr:cNvCxnSpPr/>
      </xdr:nvCxnSpPr>
      <xdr:spPr>
        <a:xfrm>
          <a:off x="10960100" y="71742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426" name="テキスト ボックス 425"/>
        <xdr:cNvSpPr txBox="1"/>
      </xdr:nvSpPr>
      <xdr:spPr>
        <a:xfrm>
          <a:off x="10602761" y="70358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427" name="直線コネクタ 426"/>
        <xdr:cNvCxnSpPr/>
      </xdr:nvCxnSpPr>
      <xdr:spPr>
        <a:xfrm>
          <a:off x="10960100" y="68922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428" name="テキスト ボックス 427"/>
        <xdr:cNvSpPr txBox="1"/>
      </xdr:nvSpPr>
      <xdr:spPr>
        <a:xfrm>
          <a:off x="1060276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429" name="直線コネクタ 428"/>
        <xdr:cNvCxnSpPr/>
      </xdr:nvCxnSpPr>
      <xdr:spPr>
        <a:xfrm>
          <a:off x="10960100" y="6614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430" name="テキスト ボックス 429"/>
        <xdr:cNvSpPr txBox="1"/>
      </xdr:nvSpPr>
      <xdr:spPr>
        <a:xfrm>
          <a:off x="10602761" y="6475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1" name="直線コネクタ 430"/>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2" name="テキスト ボックス 431"/>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433" name="直線コネクタ 432"/>
        <xdr:cNvCxnSpPr/>
      </xdr:nvCxnSpPr>
      <xdr:spPr>
        <a:xfrm>
          <a:off x="10960100" y="6054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434" name="テキスト ボックス 433"/>
        <xdr:cNvSpPr txBox="1"/>
      </xdr:nvSpPr>
      <xdr:spPr>
        <a:xfrm>
          <a:off x="10602761" y="5915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435" name="直線コネクタ 434"/>
        <xdr:cNvCxnSpPr/>
      </xdr:nvCxnSpPr>
      <xdr:spPr>
        <a:xfrm>
          <a:off x="10960100" y="5775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436" name="テキスト ボックス 435"/>
        <xdr:cNvSpPr txBox="1"/>
      </xdr:nvSpPr>
      <xdr:spPr>
        <a:xfrm>
          <a:off x="1060276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437" name="直線コネクタ 436"/>
        <xdr:cNvCxnSpPr/>
      </xdr:nvCxnSpPr>
      <xdr:spPr>
        <a:xfrm>
          <a:off x="10960100" y="5497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438" name="テキスト ボックス 437"/>
        <xdr:cNvSpPr txBox="1"/>
      </xdr:nvSpPr>
      <xdr:spPr>
        <a:xfrm>
          <a:off x="10602761" y="5359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9" name="直線コネクタ 43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0" name="テキスト ボックス 439"/>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1"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67628</xdr:rowOff>
    </xdr:from>
    <xdr:to>
      <xdr:col>85</xdr:col>
      <xdr:colOff>126364</xdr:colOff>
      <xdr:row>41</xdr:row>
      <xdr:rowOff>147638</xdr:rowOff>
    </xdr:to>
    <xdr:cxnSp macro="">
      <xdr:nvCxnSpPr>
        <xdr:cNvPr id="442" name="直線コネクタ 441"/>
        <xdr:cNvCxnSpPr/>
      </xdr:nvCxnSpPr>
      <xdr:spPr>
        <a:xfrm flipV="1">
          <a:off x="14375764" y="5935028"/>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151465</xdr:rowOff>
    </xdr:from>
    <xdr:ext cx="405111" cy="259045"/>
    <xdr:sp macro="" textlink="">
      <xdr:nvSpPr>
        <xdr:cNvPr id="443" name="【一般廃棄物処理施設】&#10;有形固定資産減価償却率最小値テキスト"/>
        <xdr:cNvSpPr txBox="1"/>
      </xdr:nvSpPr>
      <xdr:spPr>
        <a:xfrm>
          <a:off x="14414500" y="702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147638</xdr:rowOff>
    </xdr:from>
    <xdr:to>
      <xdr:col>86</xdr:col>
      <xdr:colOff>25400</xdr:colOff>
      <xdr:row>41</xdr:row>
      <xdr:rowOff>147638</xdr:rowOff>
    </xdr:to>
    <xdr:cxnSp macro="">
      <xdr:nvCxnSpPr>
        <xdr:cNvPr id="444" name="直線コネクタ 443"/>
        <xdr:cNvCxnSpPr/>
      </xdr:nvCxnSpPr>
      <xdr:spPr>
        <a:xfrm>
          <a:off x="14287500" y="702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14305</xdr:rowOff>
    </xdr:from>
    <xdr:ext cx="405111" cy="259045"/>
    <xdr:sp macro="" textlink="">
      <xdr:nvSpPr>
        <xdr:cNvPr id="445" name="【一般廃棄物処理施設】&#10;有形固定資産減価償却率最大値テキスト"/>
        <xdr:cNvSpPr txBox="1"/>
      </xdr:nvSpPr>
      <xdr:spPr>
        <a:xfrm>
          <a:off x="14414500" y="5714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67628</xdr:rowOff>
    </xdr:from>
    <xdr:to>
      <xdr:col>86</xdr:col>
      <xdr:colOff>25400</xdr:colOff>
      <xdr:row>35</xdr:row>
      <xdr:rowOff>67628</xdr:rowOff>
    </xdr:to>
    <xdr:cxnSp macro="">
      <xdr:nvCxnSpPr>
        <xdr:cNvPr id="446" name="直線コネクタ 445"/>
        <xdr:cNvCxnSpPr/>
      </xdr:nvCxnSpPr>
      <xdr:spPr>
        <a:xfrm>
          <a:off x="14287500" y="5935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95267</xdr:rowOff>
    </xdr:from>
    <xdr:ext cx="405111" cy="259045"/>
    <xdr:sp macro="" textlink="">
      <xdr:nvSpPr>
        <xdr:cNvPr id="447" name="【一般廃棄物処理施設】&#10;有形固定資産減価償却率平均値テキスト"/>
        <xdr:cNvSpPr txBox="1"/>
      </xdr:nvSpPr>
      <xdr:spPr>
        <a:xfrm>
          <a:off x="144145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48" name="フローチャート: 判断 447"/>
        <xdr:cNvSpPr/>
      </xdr:nvSpPr>
      <xdr:spPr>
        <a:xfrm>
          <a:off x="14325600" y="61518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11113</xdr:rowOff>
    </xdr:from>
    <xdr:to>
      <xdr:col>81</xdr:col>
      <xdr:colOff>101600</xdr:colOff>
      <xdr:row>37</xdr:row>
      <xdr:rowOff>112713</xdr:rowOff>
    </xdr:to>
    <xdr:sp macro="" textlink="">
      <xdr:nvSpPr>
        <xdr:cNvPr id="449" name="フローチャート: 判断 448"/>
        <xdr:cNvSpPr/>
      </xdr:nvSpPr>
      <xdr:spPr>
        <a:xfrm>
          <a:off x="13578840" y="621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450" name="フローチャート: 判断 449"/>
        <xdr:cNvSpPr/>
      </xdr:nvSpPr>
      <xdr:spPr>
        <a:xfrm>
          <a:off x="1280414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1" name="テキスト ボックス 45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2" name="テキスト ボックス 45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3" name="テキスト ボックス 45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4" name="テキスト ボックス 45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5" name="テキスト ボックス 45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113983</xdr:rowOff>
    </xdr:from>
    <xdr:to>
      <xdr:col>85</xdr:col>
      <xdr:colOff>177800</xdr:colOff>
      <xdr:row>37</xdr:row>
      <xdr:rowOff>44133</xdr:rowOff>
    </xdr:to>
    <xdr:sp macro="" textlink="">
      <xdr:nvSpPr>
        <xdr:cNvPr id="456" name="楕円 455"/>
        <xdr:cNvSpPr/>
      </xdr:nvSpPr>
      <xdr:spPr>
        <a:xfrm>
          <a:off x="14325600" y="614902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136860</xdr:rowOff>
    </xdr:from>
    <xdr:ext cx="405111" cy="259045"/>
    <xdr:sp macro="" textlink="">
      <xdr:nvSpPr>
        <xdr:cNvPr id="457" name="【一般廃棄物処理施設】&#10;有形固定資産減価償却率該当値テキスト"/>
        <xdr:cNvSpPr txBox="1"/>
      </xdr:nvSpPr>
      <xdr:spPr>
        <a:xfrm>
          <a:off x="14414500" y="600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16828</xdr:rowOff>
    </xdr:from>
    <xdr:to>
      <xdr:col>81</xdr:col>
      <xdr:colOff>101600</xdr:colOff>
      <xdr:row>37</xdr:row>
      <xdr:rowOff>118428</xdr:rowOff>
    </xdr:to>
    <xdr:sp macro="" textlink="">
      <xdr:nvSpPr>
        <xdr:cNvPr id="458" name="楕円 457"/>
        <xdr:cNvSpPr/>
      </xdr:nvSpPr>
      <xdr:spPr>
        <a:xfrm>
          <a:off x="13578840" y="621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164783</xdr:rowOff>
    </xdr:from>
    <xdr:to>
      <xdr:col>85</xdr:col>
      <xdr:colOff>127000</xdr:colOff>
      <xdr:row>37</xdr:row>
      <xdr:rowOff>67628</xdr:rowOff>
    </xdr:to>
    <xdr:cxnSp macro="">
      <xdr:nvCxnSpPr>
        <xdr:cNvPr id="459" name="直線コネクタ 458"/>
        <xdr:cNvCxnSpPr/>
      </xdr:nvCxnSpPr>
      <xdr:spPr>
        <a:xfrm flipV="1">
          <a:off x="13629640" y="6199823"/>
          <a:ext cx="74676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88265</xdr:rowOff>
    </xdr:from>
    <xdr:to>
      <xdr:col>76</xdr:col>
      <xdr:colOff>165100</xdr:colOff>
      <xdr:row>34</xdr:row>
      <xdr:rowOff>18415</xdr:rowOff>
    </xdr:to>
    <xdr:sp macro="" textlink="">
      <xdr:nvSpPr>
        <xdr:cNvPr id="460" name="楕円 459"/>
        <xdr:cNvSpPr/>
      </xdr:nvSpPr>
      <xdr:spPr>
        <a:xfrm>
          <a:off x="12804140" y="5620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139065</xdr:rowOff>
    </xdr:from>
    <xdr:to>
      <xdr:col>81</xdr:col>
      <xdr:colOff>50800</xdr:colOff>
      <xdr:row>37</xdr:row>
      <xdr:rowOff>67628</xdr:rowOff>
    </xdr:to>
    <xdr:cxnSp macro="">
      <xdr:nvCxnSpPr>
        <xdr:cNvPr id="461" name="直線コネクタ 460"/>
        <xdr:cNvCxnSpPr/>
      </xdr:nvCxnSpPr>
      <xdr:spPr>
        <a:xfrm>
          <a:off x="12854940" y="5671185"/>
          <a:ext cx="774700" cy="59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129240</xdr:rowOff>
    </xdr:from>
    <xdr:ext cx="405111" cy="259045"/>
    <xdr:sp macro="" textlink="">
      <xdr:nvSpPr>
        <xdr:cNvPr id="462" name="n_1aveValue【一般廃棄物処理施設】&#10;有形固定資産減価償却率"/>
        <xdr:cNvSpPr txBox="1"/>
      </xdr:nvSpPr>
      <xdr:spPr>
        <a:xfrm>
          <a:off x="13437244" y="599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123842</xdr:rowOff>
    </xdr:from>
    <xdr:ext cx="405111" cy="259045"/>
    <xdr:sp macro="" textlink="">
      <xdr:nvSpPr>
        <xdr:cNvPr id="463" name="n_2aveValue【一般廃棄物処理施設】&#10;有形固定資産減価償却率"/>
        <xdr:cNvSpPr txBox="1"/>
      </xdr:nvSpPr>
      <xdr:spPr>
        <a:xfrm>
          <a:off x="12675244" y="632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109555</xdr:rowOff>
    </xdr:from>
    <xdr:ext cx="405111" cy="259045"/>
    <xdr:sp macro="" textlink="">
      <xdr:nvSpPr>
        <xdr:cNvPr id="464" name="n_1mainValue【一般廃棄物処理施設】&#10;有形固定資産減価償却率"/>
        <xdr:cNvSpPr txBox="1"/>
      </xdr:nvSpPr>
      <xdr:spPr>
        <a:xfrm>
          <a:off x="13437244" y="6312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34942</xdr:rowOff>
    </xdr:from>
    <xdr:ext cx="405111" cy="259045"/>
    <xdr:sp macro="" textlink="">
      <xdr:nvSpPr>
        <xdr:cNvPr id="465" name="n_2mainValue【一般廃棄物処理施設】&#10;有形固定資産減価償却率"/>
        <xdr:cNvSpPr txBox="1"/>
      </xdr:nvSpPr>
      <xdr:spPr>
        <a:xfrm>
          <a:off x="12675244" y="53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6" name="正方形/長方形 46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7" name="正方形/長方形 46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8" name="正方形/長方形 46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9" name="正方形/長方形 46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0" name="正方形/長方形 46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1" name="正方形/長方形 47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2" name="正方形/長方形 47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3" name="正方形/長方形 47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4" name="テキスト ボックス 47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5" name="直線コネクタ 47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476" name="テキスト ボックス 475"/>
        <xdr:cNvSpPr txBox="1"/>
      </xdr:nvSpPr>
      <xdr:spPr>
        <a:xfrm>
          <a:off x="15890374" y="73139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77" name="直線コネクタ 476"/>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478" name="テキスト ボックス 477"/>
        <xdr:cNvSpPr txBox="1"/>
      </xdr:nvSpPr>
      <xdr:spPr>
        <a:xfrm>
          <a:off x="1563072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9" name="直線コネクタ 478"/>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0" name="テキスト ボックス 479"/>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1" name="直線コネクタ 48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82" name="テキスト ボックス 481"/>
        <xdr:cNvSpPr txBox="1"/>
      </xdr:nvSpPr>
      <xdr:spPr>
        <a:xfrm>
          <a:off x="1563072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3" name="直線コネクタ 482"/>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84" name="テキスト ボックス 483"/>
        <xdr:cNvSpPr txBox="1"/>
      </xdr:nvSpPr>
      <xdr:spPr>
        <a:xfrm>
          <a:off x="1563072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5" name="直線コネクタ 484"/>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6" name="テキスト ボックス 485"/>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7" name="直線コネクタ 48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8" name="テキスト ボックス 487"/>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9"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90887</xdr:rowOff>
    </xdr:from>
    <xdr:to>
      <xdr:col>116</xdr:col>
      <xdr:colOff>62864</xdr:colOff>
      <xdr:row>42</xdr:row>
      <xdr:rowOff>28461</xdr:rowOff>
    </xdr:to>
    <xdr:cxnSp macro="">
      <xdr:nvCxnSpPr>
        <xdr:cNvPr id="490" name="直線コネクタ 489"/>
        <xdr:cNvCxnSpPr/>
      </xdr:nvCxnSpPr>
      <xdr:spPr>
        <a:xfrm flipV="1">
          <a:off x="19509104" y="5623007"/>
          <a:ext cx="0" cy="144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32288</xdr:rowOff>
    </xdr:from>
    <xdr:ext cx="534377" cy="259045"/>
    <xdr:sp macro="" textlink="">
      <xdr:nvSpPr>
        <xdr:cNvPr id="491" name="【一般廃棄物処理施設】&#10;一人当たり有形固定資産（償却資産）額最小値テキスト"/>
        <xdr:cNvSpPr txBox="1"/>
      </xdr:nvSpPr>
      <xdr:spPr>
        <a:xfrm>
          <a:off x="19547840" y="707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28461</xdr:rowOff>
    </xdr:from>
    <xdr:to>
      <xdr:col>116</xdr:col>
      <xdr:colOff>152400</xdr:colOff>
      <xdr:row>42</xdr:row>
      <xdr:rowOff>28461</xdr:rowOff>
    </xdr:to>
    <xdr:cxnSp macro="">
      <xdr:nvCxnSpPr>
        <xdr:cNvPr id="492" name="直線コネクタ 491"/>
        <xdr:cNvCxnSpPr/>
      </xdr:nvCxnSpPr>
      <xdr:spPr>
        <a:xfrm>
          <a:off x="19443700" y="7069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37564</xdr:rowOff>
    </xdr:from>
    <xdr:ext cx="534377" cy="259045"/>
    <xdr:sp macro="" textlink="">
      <xdr:nvSpPr>
        <xdr:cNvPr id="493" name="【一般廃棄物処理施設】&#10;一人当たり有形固定資産（償却資産）額最大値テキスト"/>
        <xdr:cNvSpPr txBox="1"/>
      </xdr:nvSpPr>
      <xdr:spPr>
        <a:xfrm>
          <a:off x="19547840" y="540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90887</xdr:rowOff>
    </xdr:from>
    <xdr:to>
      <xdr:col>116</xdr:col>
      <xdr:colOff>152400</xdr:colOff>
      <xdr:row>33</xdr:row>
      <xdr:rowOff>90887</xdr:rowOff>
    </xdr:to>
    <xdr:cxnSp macro="">
      <xdr:nvCxnSpPr>
        <xdr:cNvPr id="494" name="直線コネクタ 493"/>
        <xdr:cNvCxnSpPr/>
      </xdr:nvCxnSpPr>
      <xdr:spPr>
        <a:xfrm>
          <a:off x="19443700" y="5623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70750</xdr:rowOff>
    </xdr:from>
    <xdr:ext cx="534377" cy="259045"/>
    <xdr:sp macro="" textlink="">
      <xdr:nvSpPr>
        <xdr:cNvPr id="495" name="【一般廃棄物処理施設】&#10;一人当たり有形固定資産（償却資産）額平均値テキスト"/>
        <xdr:cNvSpPr txBox="1"/>
      </xdr:nvSpPr>
      <xdr:spPr>
        <a:xfrm>
          <a:off x="19547840" y="627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92323</xdr:rowOff>
    </xdr:from>
    <xdr:to>
      <xdr:col>116</xdr:col>
      <xdr:colOff>114300</xdr:colOff>
      <xdr:row>38</xdr:row>
      <xdr:rowOff>22473</xdr:rowOff>
    </xdr:to>
    <xdr:sp macro="" textlink="">
      <xdr:nvSpPr>
        <xdr:cNvPr id="496" name="フローチャート: 判断 495"/>
        <xdr:cNvSpPr/>
      </xdr:nvSpPr>
      <xdr:spPr>
        <a:xfrm>
          <a:off x="19458940" y="62950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87160</xdr:rowOff>
    </xdr:from>
    <xdr:to>
      <xdr:col>112</xdr:col>
      <xdr:colOff>38100</xdr:colOff>
      <xdr:row>38</xdr:row>
      <xdr:rowOff>17311</xdr:rowOff>
    </xdr:to>
    <xdr:sp macro="" textlink="">
      <xdr:nvSpPr>
        <xdr:cNvPr id="497" name="フローチャート: 判断 496"/>
        <xdr:cNvSpPr/>
      </xdr:nvSpPr>
      <xdr:spPr>
        <a:xfrm>
          <a:off x="18735040" y="6289840"/>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141910</xdr:rowOff>
    </xdr:from>
    <xdr:to>
      <xdr:col>107</xdr:col>
      <xdr:colOff>101600</xdr:colOff>
      <xdr:row>37</xdr:row>
      <xdr:rowOff>72060</xdr:rowOff>
    </xdr:to>
    <xdr:sp macro="" textlink="">
      <xdr:nvSpPr>
        <xdr:cNvPr id="498" name="フローチャート: 判断 497"/>
        <xdr:cNvSpPr/>
      </xdr:nvSpPr>
      <xdr:spPr>
        <a:xfrm>
          <a:off x="17937480" y="6176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9" name="テキスト ボックス 49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0" name="テキスト ボックス 49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1" name="テキスト ボックス 50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2" name="テキスト ボックス 50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3" name="テキスト ボックス 50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143243</xdr:rowOff>
    </xdr:from>
    <xdr:to>
      <xdr:col>116</xdr:col>
      <xdr:colOff>114300</xdr:colOff>
      <xdr:row>37</xdr:row>
      <xdr:rowOff>73393</xdr:rowOff>
    </xdr:to>
    <xdr:sp macro="" textlink="">
      <xdr:nvSpPr>
        <xdr:cNvPr id="504" name="楕円 503"/>
        <xdr:cNvSpPr/>
      </xdr:nvSpPr>
      <xdr:spPr>
        <a:xfrm>
          <a:off x="19458940" y="61782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166120</xdr:rowOff>
    </xdr:from>
    <xdr:ext cx="534377" cy="259045"/>
    <xdr:sp macro="" textlink="">
      <xdr:nvSpPr>
        <xdr:cNvPr id="505" name="【一般廃棄物処理施設】&#10;一人当たり有形固定資産（償却資産）額該当値テキスト"/>
        <xdr:cNvSpPr txBox="1"/>
      </xdr:nvSpPr>
      <xdr:spPr>
        <a:xfrm>
          <a:off x="19547840" y="603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156216</xdr:rowOff>
    </xdr:from>
    <xdr:to>
      <xdr:col>112</xdr:col>
      <xdr:colOff>38100</xdr:colOff>
      <xdr:row>37</xdr:row>
      <xdr:rowOff>86366</xdr:rowOff>
    </xdr:to>
    <xdr:sp macro="" textlink="">
      <xdr:nvSpPr>
        <xdr:cNvPr id="506" name="楕円 505"/>
        <xdr:cNvSpPr/>
      </xdr:nvSpPr>
      <xdr:spPr>
        <a:xfrm>
          <a:off x="18735040" y="61912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22593</xdr:rowOff>
    </xdr:from>
    <xdr:to>
      <xdr:col>116</xdr:col>
      <xdr:colOff>63500</xdr:colOff>
      <xdr:row>37</xdr:row>
      <xdr:rowOff>35566</xdr:rowOff>
    </xdr:to>
    <xdr:cxnSp macro="">
      <xdr:nvCxnSpPr>
        <xdr:cNvPr id="507" name="直線コネクタ 506"/>
        <xdr:cNvCxnSpPr/>
      </xdr:nvCxnSpPr>
      <xdr:spPr>
        <a:xfrm flipV="1">
          <a:off x="18778220" y="6225273"/>
          <a:ext cx="73152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146158</xdr:rowOff>
    </xdr:from>
    <xdr:to>
      <xdr:col>107</xdr:col>
      <xdr:colOff>101600</xdr:colOff>
      <xdr:row>36</xdr:row>
      <xdr:rowOff>76308</xdr:rowOff>
    </xdr:to>
    <xdr:sp macro="" textlink="">
      <xdr:nvSpPr>
        <xdr:cNvPr id="508" name="楕円 507"/>
        <xdr:cNvSpPr/>
      </xdr:nvSpPr>
      <xdr:spPr>
        <a:xfrm>
          <a:off x="17937480" y="6013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25508</xdr:rowOff>
    </xdr:from>
    <xdr:to>
      <xdr:col>111</xdr:col>
      <xdr:colOff>177800</xdr:colOff>
      <xdr:row>37</xdr:row>
      <xdr:rowOff>35566</xdr:rowOff>
    </xdr:to>
    <xdr:cxnSp macro="">
      <xdr:nvCxnSpPr>
        <xdr:cNvPr id="509" name="直線コネクタ 508"/>
        <xdr:cNvCxnSpPr/>
      </xdr:nvCxnSpPr>
      <xdr:spPr>
        <a:xfrm>
          <a:off x="17988280" y="6060548"/>
          <a:ext cx="789940" cy="17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8437</xdr:rowOff>
    </xdr:from>
    <xdr:ext cx="534377" cy="259045"/>
    <xdr:sp macro="" textlink="">
      <xdr:nvSpPr>
        <xdr:cNvPr id="510" name="n_1aveValue【一般廃棄物処理施設】&#10;一人当たり有形固定資産（償却資産）額"/>
        <xdr:cNvSpPr txBox="1"/>
      </xdr:nvSpPr>
      <xdr:spPr>
        <a:xfrm>
          <a:off x="18528811" y="63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63187</xdr:rowOff>
    </xdr:from>
    <xdr:ext cx="534377" cy="259045"/>
    <xdr:sp macro="" textlink="">
      <xdr:nvSpPr>
        <xdr:cNvPr id="511" name="n_2aveValue【一般廃棄物処理施設】&#10;一人当たり有形固定資産（償却資産）額"/>
        <xdr:cNvSpPr txBox="1"/>
      </xdr:nvSpPr>
      <xdr:spPr>
        <a:xfrm>
          <a:off x="17766811" y="626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102893</xdr:rowOff>
    </xdr:from>
    <xdr:ext cx="534377" cy="259045"/>
    <xdr:sp macro="" textlink="">
      <xdr:nvSpPr>
        <xdr:cNvPr id="512" name="n_1mainValue【一般廃棄物処理施設】&#10;一人当たり有形固定資産（償却資産）額"/>
        <xdr:cNvSpPr txBox="1"/>
      </xdr:nvSpPr>
      <xdr:spPr>
        <a:xfrm>
          <a:off x="18528811" y="597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92835</xdr:rowOff>
    </xdr:from>
    <xdr:ext cx="534377" cy="259045"/>
    <xdr:sp macro="" textlink="">
      <xdr:nvSpPr>
        <xdr:cNvPr id="513" name="n_2mainValue【一般廃棄物処理施設】&#10;一人当たり有形固定資産（償却資産）額"/>
        <xdr:cNvSpPr txBox="1"/>
      </xdr:nvSpPr>
      <xdr:spPr>
        <a:xfrm>
          <a:off x="17766811" y="57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4" name="テキスト ボックス 523"/>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6" name="テキスト ボックス 525"/>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83820</xdr:rowOff>
    </xdr:to>
    <xdr:cxnSp macro="">
      <xdr:nvCxnSpPr>
        <xdr:cNvPr id="538" name="直線コネクタ 537"/>
        <xdr:cNvCxnSpPr/>
      </xdr:nvCxnSpPr>
      <xdr:spPr>
        <a:xfrm flipV="1">
          <a:off x="14375764" y="9357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87647</xdr:rowOff>
    </xdr:from>
    <xdr:ext cx="405111" cy="259045"/>
    <xdr:sp macro="" textlink="">
      <xdr:nvSpPr>
        <xdr:cNvPr id="539" name="【保健センター・保健所】&#10;有形固定資産減価償却率最小値テキスト"/>
        <xdr:cNvSpPr txBox="1"/>
      </xdr:nvSpPr>
      <xdr:spPr>
        <a:xfrm>
          <a:off x="144145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83820</xdr:rowOff>
    </xdr:from>
    <xdr:to>
      <xdr:col>86</xdr:col>
      <xdr:colOff>25400</xdr:colOff>
      <xdr:row>63</xdr:row>
      <xdr:rowOff>83820</xdr:rowOff>
    </xdr:to>
    <xdr:cxnSp macro="">
      <xdr:nvCxnSpPr>
        <xdr:cNvPr id="540" name="直線コネクタ 539"/>
        <xdr:cNvCxnSpPr/>
      </xdr:nvCxnSpPr>
      <xdr:spPr>
        <a:xfrm>
          <a:off x="14287500" y="1064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41" name="【保健センター・保健所】&#10;有形固定資産減価償却率最大値テキスト"/>
        <xdr:cNvSpPr txBox="1"/>
      </xdr:nvSpPr>
      <xdr:spPr>
        <a:xfrm>
          <a:off x="14414500" y="913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42" name="直線コネクタ 541"/>
        <xdr:cNvCxnSpPr/>
      </xdr:nvCxnSpPr>
      <xdr:spPr>
        <a:xfrm>
          <a:off x="1428750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83837</xdr:rowOff>
    </xdr:from>
    <xdr:ext cx="405111" cy="259045"/>
    <xdr:sp macro="" textlink="">
      <xdr:nvSpPr>
        <xdr:cNvPr id="543" name="【保健センター・保健所】&#10;有形固定資産減価償却率平均値テキスト"/>
        <xdr:cNvSpPr txBox="1"/>
      </xdr:nvSpPr>
      <xdr:spPr>
        <a:xfrm>
          <a:off x="14414500" y="1014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544" name="フローチャート: 判断 543"/>
        <xdr:cNvSpPr/>
      </xdr:nvSpPr>
      <xdr:spPr>
        <a:xfrm>
          <a:off x="14325600" y="101638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170180</xdr:rowOff>
    </xdr:from>
    <xdr:to>
      <xdr:col>81</xdr:col>
      <xdr:colOff>101600</xdr:colOff>
      <xdr:row>61</xdr:row>
      <xdr:rowOff>100330</xdr:rowOff>
    </xdr:to>
    <xdr:sp macro="" textlink="">
      <xdr:nvSpPr>
        <xdr:cNvPr id="545" name="フローチャート: 判断 544"/>
        <xdr:cNvSpPr/>
      </xdr:nvSpPr>
      <xdr:spPr>
        <a:xfrm>
          <a:off x="13578840" y="10228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546" name="フローチャート: 判断 545"/>
        <xdr:cNvSpPr/>
      </xdr:nvSpPr>
      <xdr:spPr>
        <a:xfrm>
          <a:off x="1280414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552" name="楕円 551"/>
        <xdr:cNvSpPr/>
      </xdr:nvSpPr>
      <xdr:spPr>
        <a:xfrm>
          <a:off x="14325600" y="99733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105427</xdr:rowOff>
    </xdr:from>
    <xdr:ext cx="405111" cy="259045"/>
    <xdr:sp macro="" textlink="">
      <xdr:nvSpPr>
        <xdr:cNvPr id="553" name="【保健センター・保健所】&#10;有形固定資産減価償却率該当値テキスト"/>
        <xdr:cNvSpPr txBox="1"/>
      </xdr:nvSpPr>
      <xdr:spPr>
        <a:xfrm>
          <a:off x="144145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554" name="楕円 553"/>
        <xdr:cNvSpPr/>
      </xdr:nvSpPr>
      <xdr:spPr>
        <a:xfrm>
          <a:off x="13578840" y="1005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60</xdr:row>
      <xdr:rowOff>41910</xdr:rowOff>
    </xdr:to>
    <xdr:cxnSp macro="">
      <xdr:nvCxnSpPr>
        <xdr:cNvPr id="555" name="直線コネクタ 554"/>
        <xdr:cNvCxnSpPr/>
      </xdr:nvCxnSpPr>
      <xdr:spPr>
        <a:xfrm flipV="1">
          <a:off x="13629640" y="1002411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71120</xdr:rowOff>
    </xdr:from>
    <xdr:to>
      <xdr:col>76</xdr:col>
      <xdr:colOff>165100</xdr:colOff>
      <xdr:row>61</xdr:row>
      <xdr:rowOff>1270</xdr:rowOff>
    </xdr:to>
    <xdr:sp macro="" textlink="">
      <xdr:nvSpPr>
        <xdr:cNvPr id="556" name="楕円 555"/>
        <xdr:cNvSpPr/>
      </xdr:nvSpPr>
      <xdr:spPr>
        <a:xfrm>
          <a:off x="12804140" y="1012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121920</xdr:rowOff>
    </xdr:to>
    <xdr:cxnSp macro="">
      <xdr:nvCxnSpPr>
        <xdr:cNvPr id="557" name="直線コネクタ 556"/>
        <xdr:cNvCxnSpPr/>
      </xdr:nvCxnSpPr>
      <xdr:spPr>
        <a:xfrm flipV="1">
          <a:off x="12854940" y="10100310"/>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91457</xdr:rowOff>
    </xdr:from>
    <xdr:ext cx="405111" cy="259045"/>
    <xdr:sp macro="" textlink="">
      <xdr:nvSpPr>
        <xdr:cNvPr id="558" name="n_1aveValue【保健センター・保健所】&#10;有形固定資産減価償却率"/>
        <xdr:cNvSpPr txBox="1"/>
      </xdr:nvSpPr>
      <xdr:spPr>
        <a:xfrm>
          <a:off x="134372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559" name="n_2aveValue【保健センター・保健所】&#10;有形固定資産減価償却率"/>
        <xdr:cNvSpPr txBox="1"/>
      </xdr:nvSpPr>
      <xdr:spPr>
        <a:xfrm>
          <a:off x="126752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109237</xdr:rowOff>
    </xdr:from>
    <xdr:ext cx="405111" cy="259045"/>
    <xdr:sp macro="" textlink="">
      <xdr:nvSpPr>
        <xdr:cNvPr id="560" name="n_1mainValue【保健センター・保健所】&#10;有形固定資産減価償却率"/>
        <xdr:cNvSpPr txBox="1"/>
      </xdr:nvSpPr>
      <xdr:spPr>
        <a:xfrm>
          <a:off x="13437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163847</xdr:rowOff>
    </xdr:from>
    <xdr:ext cx="405111" cy="259045"/>
    <xdr:sp macro="" textlink="">
      <xdr:nvSpPr>
        <xdr:cNvPr id="561" name="n_2mainValue【保健センター・保健所】&#10;有形固定資産減価償却率"/>
        <xdr:cNvSpPr txBox="1"/>
      </xdr:nvSpPr>
      <xdr:spPr>
        <a:xfrm>
          <a:off x="126752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585" name="直線コネクタ 584"/>
        <xdr:cNvCxnSpPr/>
      </xdr:nvCxnSpPr>
      <xdr:spPr>
        <a:xfrm flipV="1">
          <a:off x="19509104" y="93535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586" name="【保健センター・保健所】&#10;一人当たり面積最小値テキスト"/>
        <xdr:cNvSpPr txBox="1"/>
      </xdr:nvSpPr>
      <xdr:spPr>
        <a:xfrm>
          <a:off x="1954784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587" name="直線コネクタ 586"/>
        <xdr:cNvCxnSpPr/>
      </xdr:nvCxnSpPr>
      <xdr:spPr>
        <a:xfrm>
          <a:off x="1944370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588" name="【保健センター・保健所】&#10;一人当たり面積最大値テキスト"/>
        <xdr:cNvSpPr txBox="1"/>
      </xdr:nvSpPr>
      <xdr:spPr>
        <a:xfrm>
          <a:off x="19547840" y="913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589" name="直線コネクタ 588"/>
        <xdr:cNvCxnSpPr/>
      </xdr:nvCxnSpPr>
      <xdr:spPr>
        <a:xfrm>
          <a:off x="19443700" y="9353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124477</xdr:rowOff>
    </xdr:from>
    <xdr:ext cx="469744" cy="259045"/>
    <xdr:sp macro="" textlink="">
      <xdr:nvSpPr>
        <xdr:cNvPr id="590" name="【保健センター・保健所】&#10;一人当たり面積平均値テキスト"/>
        <xdr:cNvSpPr txBox="1"/>
      </xdr:nvSpPr>
      <xdr:spPr>
        <a:xfrm>
          <a:off x="19547840" y="10015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591" name="フローチャート: 判断 590"/>
        <xdr:cNvSpPr/>
      </xdr:nvSpPr>
      <xdr:spPr>
        <a:xfrm>
          <a:off x="19458940" y="1016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92" name="フローチャート: 判断 591"/>
        <xdr:cNvSpPr/>
      </xdr:nvSpPr>
      <xdr:spPr>
        <a:xfrm>
          <a:off x="18735040" y="1023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101600</xdr:rowOff>
    </xdr:from>
    <xdr:to>
      <xdr:col>107</xdr:col>
      <xdr:colOff>101600</xdr:colOff>
      <xdr:row>61</xdr:row>
      <xdr:rowOff>31750</xdr:rowOff>
    </xdr:to>
    <xdr:sp macro="" textlink="">
      <xdr:nvSpPr>
        <xdr:cNvPr id="593" name="フローチャート: 判断 592"/>
        <xdr:cNvSpPr/>
      </xdr:nvSpPr>
      <xdr:spPr>
        <a:xfrm>
          <a:off x="17937480" y="1016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99" name="楕円 598"/>
        <xdr:cNvSpPr/>
      </xdr:nvSpPr>
      <xdr:spPr>
        <a:xfrm>
          <a:off x="1945894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22877</xdr:rowOff>
    </xdr:from>
    <xdr:ext cx="469744" cy="259045"/>
    <xdr:sp macro="" textlink="">
      <xdr:nvSpPr>
        <xdr:cNvPr id="600" name="【保健センター・保健所】&#10;一人当たり面積該当値テキスト"/>
        <xdr:cNvSpPr txBox="1"/>
      </xdr:nvSpPr>
      <xdr:spPr>
        <a:xfrm>
          <a:off x="19547840"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44450</xdr:rowOff>
    </xdr:from>
    <xdr:to>
      <xdr:col>112</xdr:col>
      <xdr:colOff>38100</xdr:colOff>
      <xdr:row>61</xdr:row>
      <xdr:rowOff>146050</xdr:rowOff>
    </xdr:to>
    <xdr:sp macro="" textlink="">
      <xdr:nvSpPr>
        <xdr:cNvPr id="601" name="楕円 600"/>
        <xdr:cNvSpPr/>
      </xdr:nvSpPr>
      <xdr:spPr>
        <a:xfrm>
          <a:off x="18735040" y="10270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95250</xdr:rowOff>
    </xdr:from>
    <xdr:to>
      <xdr:col>116</xdr:col>
      <xdr:colOff>63500</xdr:colOff>
      <xdr:row>61</xdr:row>
      <xdr:rowOff>95250</xdr:rowOff>
    </xdr:to>
    <xdr:cxnSp macro="">
      <xdr:nvCxnSpPr>
        <xdr:cNvPr id="602" name="直線コネクタ 601"/>
        <xdr:cNvCxnSpPr/>
      </xdr:nvCxnSpPr>
      <xdr:spPr>
        <a:xfrm>
          <a:off x="18778220" y="103212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44450</xdr:rowOff>
    </xdr:from>
    <xdr:to>
      <xdr:col>107</xdr:col>
      <xdr:colOff>101600</xdr:colOff>
      <xdr:row>61</xdr:row>
      <xdr:rowOff>146050</xdr:rowOff>
    </xdr:to>
    <xdr:sp macro="" textlink="">
      <xdr:nvSpPr>
        <xdr:cNvPr id="603" name="楕円 602"/>
        <xdr:cNvSpPr/>
      </xdr:nvSpPr>
      <xdr:spPr>
        <a:xfrm>
          <a:off x="1793748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95250</xdr:rowOff>
    </xdr:from>
    <xdr:to>
      <xdr:col>111</xdr:col>
      <xdr:colOff>177800</xdr:colOff>
      <xdr:row>61</xdr:row>
      <xdr:rowOff>95250</xdr:rowOff>
    </xdr:to>
    <xdr:cxnSp macro="">
      <xdr:nvCxnSpPr>
        <xdr:cNvPr id="604" name="直線コネクタ 603"/>
        <xdr:cNvCxnSpPr/>
      </xdr:nvCxnSpPr>
      <xdr:spPr>
        <a:xfrm>
          <a:off x="17988280" y="103212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605" name="n_1aveValue【保健センター・保健所】&#10;一人当たり面積"/>
        <xdr:cNvSpPr txBox="1"/>
      </xdr:nvSpPr>
      <xdr:spPr>
        <a:xfrm>
          <a:off x="1856112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48277</xdr:rowOff>
    </xdr:from>
    <xdr:ext cx="469744" cy="259045"/>
    <xdr:sp macro="" textlink="">
      <xdr:nvSpPr>
        <xdr:cNvPr id="606" name="n_2aveValue【保健センター・保健所】&#10;一人当たり面積"/>
        <xdr:cNvSpPr txBox="1"/>
      </xdr:nvSpPr>
      <xdr:spPr>
        <a:xfrm>
          <a:off x="17776267"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137177</xdr:rowOff>
    </xdr:from>
    <xdr:ext cx="469744" cy="259045"/>
    <xdr:sp macro="" textlink="">
      <xdr:nvSpPr>
        <xdr:cNvPr id="607" name="n_1mainValue【保健センター・保健所】&#10;一人当たり面積"/>
        <xdr:cNvSpPr txBox="1"/>
      </xdr:nvSpPr>
      <xdr:spPr>
        <a:xfrm>
          <a:off x="185611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137177</xdr:rowOff>
    </xdr:from>
    <xdr:ext cx="469744" cy="259045"/>
    <xdr:sp macro="" textlink="">
      <xdr:nvSpPr>
        <xdr:cNvPr id="608" name="n_2mainValue【保健センター・保健所】&#10;一人当たり面積"/>
        <xdr:cNvSpPr txBox="1"/>
      </xdr:nvSpPr>
      <xdr:spPr>
        <a:xfrm>
          <a:off x="1777626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7" name="テキスト ボックス 61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8" name="直線コネクタ 61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19" name="テキスト ボックス 618"/>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0" name="直線コネクタ 619"/>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21" name="テキスト ボックス 620"/>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2" name="直線コネクタ 621"/>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3" name="テキスト ボックス 622"/>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4" name="直線コネクタ 623"/>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5" name="テキスト ボックス 624"/>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6" name="直線コネクタ 625"/>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7" name="テキスト ボックス 626"/>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8" name="直線コネクタ 627"/>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9" name="テキスト ボックス 628"/>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0" name="直線コネクタ 62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1" name="テキスト ボックス 630"/>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2"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144780</xdr:rowOff>
    </xdr:from>
    <xdr:to>
      <xdr:col>85</xdr:col>
      <xdr:colOff>126364</xdr:colOff>
      <xdr:row>85</xdr:row>
      <xdr:rowOff>148589</xdr:rowOff>
    </xdr:to>
    <xdr:cxnSp macro="">
      <xdr:nvCxnSpPr>
        <xdr:cNvPr id="633" name="直線コネクタ 632"/>
        <xdr:cNvCxnSpPr/>
      </xdr:nvCxnSpPr>
      <xdr:spPr>
        <a:xfrm flipV="1">
          <a:off x="14375764" y="13053060"/>
          <a:ext cx="0" cy="134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152416</xdr:rowOff>
    </xdr:from>
    <xdr:ext cx="405111" cy="259045"/>
    <xdr:sp macro="" textlink="">
      <xdr:nvSpPr>
        <xdr:cNvPr id="634" name="【消防施設】&#10;有形固定資産減価償却率最小値テキスト"/>
        <xdr:cNvSpPr txBox="1"/>
      </xdr:nvSpPr>
      <xdr:spPr>
        <a:xfrm>
          <a:off x="1441450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148589</xdr:rowOff>
    </xdr:from>
    <xdr:to>
      <xdr:col>86</xdr:col>
      <xdr:colOff>25400</xdr:colOff>
      <xdr:row>85</xdr:row>
      <xdr:rowOff>148589</xdr:rowOff>
    </xdr:to>
    <xdr:cxnSp macro="">
      <xdr:nvCxnSpPr>
        <xdr:cNvPr id="635" name="直線コネクタ 634"/>
        <xdr:cNvCxnSpPr/>
      </xdr:nvCxnSpPr>
      <xdr:spPr>
        <a:xfrm>
          <a:off x="14287500" y="143979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91457</xdr:rowOff>
    </xdr:from>
    <xdr:ext cx="405111" cy="259045"/>
    <xdr:sp macro="" textlink="">
      <xdr:nvSpPr>
        <xdr:cNvPr id="636" name="【消防施設】&#10;有形固定資産減価償却率最大値テキスト"/>
        <xdr:cNvSpPr txBox="1"/>
      </xdr:nvSpPr>
      <xdr:spPr>
        <a:xfrm>
          <a:off x="1441450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144780</xdr:rowOff>
    </xdr:from>
    <xdr:to>
      <xdr:col>86</xdr:col>
      <xdr:colOff>25400</xdr:colOff>
      <xdr:row>77</xdr:row>
      <xdr:rowOff>144780</xdr:rowOff>
    </xdr:to>
    <xdr:cxnSp macro="">
      <xdr:nvCxnSpPr>
        <xdr:cNvPr id="637" name="直線コネクタ 636"/>
        <xdr:cNvCxnSpPr/>
      </xdr:nvCxnSpPr>
      <xdr:spPr>
        <a:xfrm>
          <a:off x="1428750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30497</xdr:rowOff>
    </xdr:from>
    <xdr:ext cx="405111" cy="259045"/>
    <xdr:sp macro="" textlink="">
      <xdr:nvSpPr>
        <xdr:cNvPr id="638" name="【消防施設】&#10;有形固定資産減価償却率平均値テキスト"/>
        <xdr:cNvSpPr txBox="1"/>
      </xdr:nvSpPr>
      <xdr:spPr>
        <a:xfrm>
          <a:off x="14414500" y="13609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52070</xdr:rowOff>
    </xdr:from>
    <xdr:to>
      <xdr:col>85</xdr:col>
      <xdr:colOff>177800</xdr:colOff>
      <xdr:row>81</xdr:row>
      <xdr:rowOff>153670</xdr:rowOff>
    </xdr:to>
    <xdr:sp macro="" textlink="">
      <xdr:nvSpPr>
        <xdr:cNvPr id="639" name="フローチャート: 判断 638"/>
        <xdr:cNvSpPr/>
      </xdr:nvSpPr>
      <xdr:spPr>
        <a:xfrm>
          <a:off x="14325600" y="136309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40" name="フローチャート: 判断 639"/>
        <xdr:cNvSpPr/>
      </xdr:nvSpPr>
      <xdr:spPr>
        <a:xfrm>
          <a:off x="13578840" y="1359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641" name="フローチャート: 判断 640"/>
        <xdr:cNvSpPr/>
      </xdr:nvSpPr>
      <xdr:spPr>
        <a:xfrm>
          <a:off x="1280414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2" name="テキスト ボックス 64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3" name="テキスト ボックス 64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4" name="テキスト ボックス 64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5" name="テキスト ボックス 64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6" name="テキスト ボックス 64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6350</xdr:rowOff>
    </xdr:from>
    <xdr:to>
      <xdr:col>85</xdr:col>
      <xdr:colOff>177800</xdr:colOff>
      <xdr:row>78</xdr:row>
      <xdr:rowOff>107950</xdr:rowOff>
    </xdr:to>
    <xdr:sp macro="" textlink="">
      <xdr:nvSpPr>
        <xdr:cNvPr id="647" name="楕円 646"/>
        <xdr:cNvSpPr/>
      </xdr:nvSpPr>
      <xdr:spPr>
        <a:xfrm>
          <a:off x="14325600" y="130822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92727</xdr:rowOff>
    </xdr:from>
    <xdr:ext cx="405111" cy="259045"/>
    <xdr:sp macro="" textlink="">
      <xdr:nvSpPr>
        <xdr:cNvPr id="648" name="【消防施設】&#10;有形固定資産減価償却率該当値テキスト"/>
        <xdr:cNvSpPr txBox="1"/>
      </xdr:nvSpPr>
      <xdr:spPr>
        <a:xfrm>
          <a:off x="14414500" y="1300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36830</xdr:rowOff>
    </xdr:from>
    <xdr:to>
      <xdr:col>81</xdr:col>
      <xdr:colOff>101600</xdr:colOff>
      <xdr:row>78</xdr:row>
      <xdr:rowOff>138430</xdr:rowOff>
    </xdr:to>
    <xdr:sp macro="" textlink="">
      <xdr:nvSpPr>
        <xdr:cNvPr id="649" name="楕円 648"/>
        <xdr:cNvSpPr/>
      </xdr:nvSpPr>
      <xdr:spPr>
        <a:xfrm>
          <a:off x="1357884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57150</xdr:rowOff>
    </xdr:from>
    <xdr:to>
      <xdr:col>85</xdr:col>
      <xdr:colOff>127000</xdr:colOff>
      <xdr:row>78</xdr:row>
      <xdr:rowOff>87630</xdr:rowOff>
    </xdr:to>
    <xdr:cxnSp macro="">
      <xdr:nvCxnSpPr>
        <xdr:cNvPr id="650" name="直線コネクタ 649"/>
        <xdr:cNvCxnSpPr/>
      </xdr:nvCxnSpPr>
      <xdr:spPr>
        <a:xfrm flipV="1">
          <a:off x="13629640" y="1313307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143511</xdr:rowOff>
    </xdr:from>
    <xdr:to>
      <xdr:col>76</xdr:col>
      <xdr:colOff>165100</xdr:colOff>
      <xdr:row>77</xdr:row>
      <xdr:rowOff>73661</xdr:rowOff>
    </xdr:to>
    <xdr:sp macro="" textlink="">
      <xdr:nvSpPr>
        <xdr:cNvPr id="651" name="楕円 650"/>
        <xdr:cNvSpPr/>
      </xdr:nvSpPr>
      <xdr:spPr>
        <a:xfrm>
          <a:off x="12804140" y="12884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22861</xdr:rowOff>
    </xdr:from>
    <xdr:to>
      <xdr:col>81</xdr:col>
      <xdr:colOff>50800</xdr:colOff>
      <xdr:row>78</xdr:row>
      <xdr:rowOff>87630</xdr:rowOff>
    </xdr:to>
    <xdr:cxnSp macro="">
      <xdr:nvCxnSpPr>
        <xdr:cNvPr id="652" name="直線コネクタ 651"/>
        <xdr:cNvCxnSpPr/>
      </xdr:nvCxnSpPr>
      <xdr:spPr>
        <a:xfrm>
          <a:off x="12854940" y="12931141"/>
          <a:ext cx="774700" cy="23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106697</xdr:rowOff>
    </xdr:from>
    <xdr:ext cx="405111" cy="259045"/>
    <xdr:sp macro="" textlink="">
      <xdr:nvSpPr>
        <xdr:cNvPr id="653" name="n_1aveValue【消防施設】&#10;有形固定資産減価償却率"/>
        <xdr:cNvSpPr txBox="1"/>
      </xdr:nvSpPr>
      <xdr:spPr>
        <a:xfrm>
          <a:off x="13437244" y="1368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654" name="n_2aveValue【消防施設】&#10;有形固定資産減価償却率"/>
        <xdr:cNvSpPr txBox="1"/>
      </xdr:nvSpPr>
      <xdr:spPr>
        <a:xfrm>
          <a:off x="126752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154957</xdr:rowOff>
    </xdr:from>
    <xdr:ext cx="405111" cy="259045"/>
    <xdr:sp macro="" textlink="">
      <xdr:nvSpPr>
        <xdr:cNvPr id="655" name="n_1mainValue【消防施設】&#10;有形固定資産減価償却率"/>
        <xdr:cNvSpPr txBox="1"/>
      </xdr:nvSpPr>
      <xdr:spPr>
        <a:xfrm>
          <a:off x="13437244" y="1289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75</xdr:row>
      <xdr:rowOff>90187</xdr:rowOff>
    </xdr:from>
    <xdr:ext cx="405111" cy="259045"/>
    <xdr:sp macro="" textlink="">
      <xdr:nvSpPr>
        <xdr:cNvPr id="656" name="n_2mainValue【消防施設】&#10;有形固定資産減価償却率"/>
        <xdr:cNvSpPr txBox="1"/>
      </xdr:nvSpPr>
      <xdr:spPr>
        <a:xfrm>
          <a:off x="12675244" y="1266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7" name="正方形/長方形 65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8" name="正方形/長方形 65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9" name="正方形/長方形 65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0" name="正方形/長方形 65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1" name="正方形/長方形 66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2" name="正方形/長方形 66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3" name="正方形/長方形 66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4" name="正方形/長方形 66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5" name="テキスト ボックス 66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6" name="直線コネクタ 66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67" name="テキスト ボックス 666"/>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68" name="直線コネクタ 667"/>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9" name="テキスト ボックス 668"/>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0" name="直線コネクタ 669"/>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1" name="テキスト ボックス 670"/>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2" name="直線コネクタ 671"/>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3" name="テキスト ボックス 672"/>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4" name="直線コネクタ 673"/>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5" name="テキスト ボックス 674"/>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6" name="直線コネクタ 675"/>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7" name="テキスト ボックス 676"/>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8" name="直線コネクタ 67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9" name="テキスト ボックス 67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0"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158750</xdr:rowOff>
    </xdr:from>
    <xdr:to>
      <xdr:col>116</xdr:col>
      <xdr:colOff>62864</xdr:colOff>
      <xdr:row>87</xdr:row>
      <xdr:rowOff>6350</xdr:rowOff>
    </xdr:to>
    <xdr:cxnSp macro="">
      <xdr:nvCxnSpPr>
        <xdr:cNvPr id="681" name="直線コネクタ 680"/>
        <xdr:cNvCxnSpPr/>
      </xdr:nvCxnSpPr>
      <xdr:spPr>
        <a:xfrm flipV="1">
          <a:off x="19509104" y="130670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10177</xdr:rowOff>
    </xdr:from>
    <xdr:ext cx="469744" cy="259045"/>
    <xdr:sp macro="" textlink="">
      <xdr:nvSpPr>
        <xdr:cNvPr id="682" name="【消防施設】&#10;一人当たり面積最小値テキスト"/>
        <xdr:cNvSpPr txBox="1"/>
      </xdr:nvSpPr>
      <xdr:spPr>
        <a:xfrm>
          <a:off x="19547840" y="1459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6350</xdr:rowOff>
    </xdr:from>
    <xdr:to>
      <xdr:col>116</xdr:col>
      <xdr:colOff>152400</xdr:colOff>
      <xdr:row>87</xdr:row>
      <xdr:rowOff>6350</xdr:rowOff>
    </xdr:to>
    <xdr:cxnSp macro="">
      <xdr:nvCxnSpPr>
        <xdr:cNvPr id="683" name="直線コネクタ 682"/>
        <xdr:cNvCxnSpPr/>
      </xdr:nvCxnSpPr>
      <xdr:spPr>
        <a:xfrm>
          <a:off x="19443700" y="14591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105427</xdr:rowOff>
    </xdr:from>
    <xdr:ext cx="469744" cy="259045"/>
    <xdr:sp macro="" textlink="">
      <xdr:nvSpPr>
        <xdr:cNvPr id="684" name="【消防施設】&#10;一人当たり面積最大値テキスト"/>
        <xdr:cNvSpPr txBox="1"/>
      </xdr:nvSpPr>
      <xdr:spPr>
        <a:xfrm>
          <a:off x="19547840" y="1284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158750</xdr:rowOff>
    </xdr:from>
    <xdr:to>
      <xdr:col>116</xdr:col>
      <xdr:colOff>152400</xdr:colOff>
      <xdr:row>77</xdr:row>
      <xdr:rowOff>158750</xdr:rowOff>
    </xdr:to>
    <xdr:cxnSp macro="">
      <xdr:nvCxnSpPr>
        <xdr:cNvPr id="685" name="直線コネクタ 684"/>
        <xdr:cNvCxnSpPr/>
      </xdr:nvCxnSpPr>
      <xdr:spPr>
        <a:xfrm>
          <a:off x="19443700" y="13067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92727</xdr:rowOff>
    </xdr:from>
    <xdr:ext cx="469744" cy="259045"/>
    <xdr:sp macro="" textlink="">
      <xdr:nvSpPr>
        <xdr:cNvPr id="686" name="【消防施設】&#10;一人当たり面積平均値テキスト"/>
        <xdr:cNvSpPr txBox="1"/>
      </xdr:nvSpPr>
      <xdr:spPr>
        <a:xfrm>
          <a:off x="19547840" y="14174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69850</xdr:rowOff>
    </xdr:from>
    <xdr:to>
      <xdr:col>116</xdr:col>
      <xdr:colOff>114300</xdr:colOff>
      <xdr:row>86</xdr:row>
      <xdr:rowOff>0</xdr:rowOff>
    </xdr:to>
    <xdr:sp macro="" textlink="">
      <xdr:nvSpPr>
        <xdr:cNvPr id="687" name="フローチャート: 判断 686"/>
        <xdr:cNvSpPr/>
      </xdr:nvSpPr>
      <xdr:spPr>
        <a:xfrm>
          <a:off x="19458940" y="14319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688" name="フローチャート: 判断 687"/>
        <xdr:cNvSpPr/>
      </xdr:nvSpPr>
      <xdr:spPr>
        <a:xfrm>
          <a:off x="18735040" y="14331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57150</xdr:rowOff>
    </xdr:from>
    <xdr:to>
      <xdr:col>107</xdr:col>
      <xdr:colOff>101600</xdr:colOff>
      <xdr:row>85</xdr:row>
      <xdr:rowOff>158750</xdr:rowOff>
    </xdr:to>
    <xdr:sp macro="" textlink="">
      <xdr:nvSpPr>
        <xdr:cNvPr id="689" name="フローチャート: 判断 688"/>
        <xdr:cNvSpPr/>
      </xdr:nvSpPr>
      <xdr:spPr>
        <a:xfrm>
          <a:off x="17937480" y="1430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0" name="テキスト ボックス 689"/>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1" name="テキスト ボックス 690"/>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2" name="テキスト ボックス 691"/>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3" name="テキスト ボックス 692"/>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4" name="テキスト ボックス 693"/>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695" name="楕円 694"/>
        <xdr:cNvSpPr/>
      </xdr:nvSpPr>
      <xdr:spPr>
        <a:xfrm>
          <a:off x="1945894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696" name="【消防施設】&#10;一人当たり面積該当値テキスト"/>
        <xdr:cNvSpPr txBox="1"/>
      </xdr:nvSpPr>
      <xdr:spPr>
        <a:xfrm>
          <a:off x="1954784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146050</xdr:rowOff>
    </xdr:from>
    <xdr:to>
      <xdr:col>112</xdr:col>
      <xdr:colOff>38100</xdr:colOff>
      <xdr:row>86</xdr:row>
      <xdr:rowOff>76200</xdr:rowOff>
    </xdr:to>
    <xdr:sp macro="" textlink="">
      <xdr:nvSpPr>
        <xdr:cNvPr id="697" name="楕円 696"/>
        <xdr:cNvSpPr/>
      </xdr:nvSpPr>
      <xdr:spPr>
        <a:xfrm>
          <a:off x="18735040" y="14395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25400</xdr:rowOff>
    </xdr:to>
    <xdr:cxnSp macro="">
      <xdr:nvCxnSpPr>
        <xdr:cNvPr id="698" name="直線コネクタ 697"/>
        <xdr:cNvCxnSpPr/>
      </xdr:nvCxnSpPr>
      <xdr:spPr>
        <a:xfrm flipV="1">
          <a:off x="18778220" y="14417040"/>
          <a:ext cx="7315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146050</xdr:rowOff>
    </xdr:from>
    <xdr:to>
      <xdr:col>107</xdr:col>
      <xdr:colOff>101600</xdr:colOff>
      <xdr:row>86</xdr:row>
      <xdr:rowOff>76200</xdr:rowOff>
    </xdr:to>
    <xdr:sp macro="" textlink="">
      <xdr:nvSpPr>
        <xdr:cNvPr id="699" name="楕円 698"/>
        <xdr:cNvSpPr/>
      </xdr:nvSpPr>
      <xdr:spPr>
        <a:xfrm>
          <a:off x="17937480" y="14395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25400</xdr:rowOff>
    </xdr:from>
    <xdr:to>
      <xdr:col>111</xdr:col>
      <xdr:colOff>177800</xdr:colOff>
      <xdr:row>86</xdr:row>
      <xdr:rowOff>25400</xdr:rowOff>
    </xdr:to>
    <xdr:cxnSp macro="">
      <xdr:nvCxnSpPr>
        <xdr:cNvPr id="700" name="直線コネクタ 699"/>
        <xdr:cNvCxnSpPr/>
      </xdr:nvCxnSpPr>
      <xdr:spPr>
        <a:xfrm>
          <a:off x="17988280" y="144424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29227</xdr:rowOff>
    </xdr:from>
    <xdr:ext cx="469744" cy="259045"/>
    <xdr:sp macro="" textlink="">
      <xdr:nvSpPr>
        <xdr:cNvPr id="701" name="n_1aveValue【消防施設】&#10;一人当たり面積"/>
        <xdr:cNvSpPr txBox="1"/>
      </xdr:nvSpPr>
      <xdr:spPr>
        <a:xfrm>
          <a:off x="18561127" y="1411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702" name="n_2aveValue【消防施設】&#10;一人当たり面積"/>
        <xdr:cNvSpPr txBox="1"/>
      </xdr:nvSpPr>
      <xdr:spPr>
        <a:xfrm>
          <a:off x="17776267" y="1408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67327</xdr:rowOff>
    </xdr:from>
    <xdr:ext cx="469744" cy="259045"/>
    <xdr:sp macro="" textlink="">
      <xdr:nvSpPr>
        <xdr:cNvPr id="703" name="n_1mainValue【消防施設】&#10;一人当たり面積"/>
        <xdr:cNvSpPr txBox="1"/>
      </xdr:nvSpPr>
      <xdr:spPr>
        <a:xfrm>
          <a:off x="18561127"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67327</xdr:rowOff>
    </xdr:from>
    <xdr:ext cx="469744" cy="259045"/>
    <xdr:sp macro="" textlink="">
      <xdr:nvSpPr>
        <xdr:cNvPr id="704" name="n_2mainValue【消防施設】&#10;一人当たり面積"/>
        <xdr:cNvSpPr txBox="1"/>
      </xdr:nvSpPr>
      <xdr:spPr>
        <a:xfrm>
          <a:off x="17776267"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15" name="テキスト ボックス 714"/>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6" name="直線コネクタ 715"/>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17" name="テキスト ボックス 716"/>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8" name="直線コネクタ 717"/>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9" name="テキスト ボックス 718"/>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0" name="直線コネクタ 719"/>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1" name="テキスト ボックス 720"/>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2" name="直線コネクタ 721"/>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3" name="テキスト ボックス 722"/>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5" name="テキスト ボックス 724"/>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6"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35052</xdr:rowOff>
    </xdr:to>
    <xdr:cxnSp macro="">
      <xdr:nvCxnSpPr>
        <xdr:cNvPr id="727" name="直線コネクタ 726"/>
        <xdr:cNvCxnSpPr/>
      </xdr:nvCxnSpPr>
      <xdr:spPr>
        <a:xfrm flipV="1">
          <a:off x="14375764" y="16885920"/>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38879</xdr:rowOff>
    </xdr:from>
    <xdr:ext cx="405111" cy="259045"/>
    <xdr:sp macro="" textlink="">
      <xdr:nvSpPr>
        <xdr:cNvPr id="728" name="【庁舎】&#10;有形固定資産減価償却率最小値テキスト"/>
        <xdr:cNvSpPr txBox="1"/>
      </xdr:nvSpPr>
      <xdr:spPr>
        <a:xfrm>
          <a:off x="14414500" y="18143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35052</xdr:rowOff>
    </xdr:from>
    <xdr:to>
      <xdr:col>86</xdr:col>
      <xdr:colOff>25400</xdr:colOff>
      <xdr:row>108</xdr:row>
      <xdr:rowOff>35052</xdr:rowOff>
    </xdr:to>
    <xdr:cxnSp macro="">
      <xdr:nvCxnSpPr>
        <xdr:cNvPr id="729" name="直線コネクタ 728"/>
        <xdr:cNvCxnSpPr/>
      </xdr:nvCxnSpPr>
      <xdr:spPr>
        <a:xfrm>
          <a:off x="14287500" y="18140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730" name="【庁舎】&#10;有形固定資産減価償却率最大値テキスト"/>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731" name="直線コネクタ 730"/>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161562</xdr:rowOff>
    </xdr:from>
    <xdr:ext cx="405111" cy="259045"/>
    <xdr:sp macro="" textlink="">
      <xdr:nvSpPr>
        <xdr:cNvPr id="732" name="【庁舎】&#10;有形固定資産減価償却率平均値テキスト"/>
        <xdr:cNvSpPr txBox="1"/>
      </xdr:nvSpPr>
      <xdr:spPr>
        <a:xfrm>
          <a:off x="14414500" y="17428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11685</xdr:rowOff>
    </xdr:from>
    <xdr:to>
      <xdr:col>85</xdr:col>
      <xdr:colOff>177800</xdr:colOff>
      <xdr:row>104</xdr:row>
      <xdr:rowOff>113285</xdr:rowOff>
    </xdr:to>
    <xdr:sp macro="" textlink="">
      <xdr:nvSpPr>
        <xdr:cNvPr id="733" name="フローチャート: 判断 732"/>
        <xdr:cNvSpPr/>
      </xdr:nvSpPr>
      <xdr:spPr>
        <a:xfrm>
          <a:off x="14325600" y="174462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107696</xdr:rowOff>
    </xdr:from>
    <xdr:to>
      <xdr:col>81</xdr:col>
      <xdr:colOff>101600</xdr:colOff>
      <xdr:row>105</xdr:row>
      <xdr:rowOff>37846</xdr:rowOff>
    </xdr:to>
    <xdr:sp macro="" textlink="">
      <xdr:nvSpPr>
        <xdr:cNvPr id="734" name="フローチャート: 判断 733"/>
        <xdr:cNvSpPr/>
      </xdr:nvSpPr>
      <xdr:spPr>
        <a:xfrm>
          <a:off x="13578840" y="175422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89408</xdr:rowOff>
    </xdr:from>
    <xdr:to>
      <xdr:col>76</xdr:col>
      <xdr:colOff>165100</xdr:colOff>
      <xdr:row>103</xdr:row>
      <xdr:rowOff>19558</xdr:rowOff>
    </xdr:to>
    <xdr:sp macro="" textlink="">
      <xdr:nvSpPr>
        <xdr:cNvPr id="735" name="フローチャート: 判断 734"/>
        <xdr:cNvSpPr/>
      </xdr:nvSpPr>
      <xdr:spPr>
        <a:xfrm>
          <a:off x="12804140" y="17188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66548</xdr:rowOff>
    </xdr:from>
    <xdr:to>
      <xdr:col>85</xdr:col>
      <xdr:colOff>177800</xdr:colOff>
      <xdr:row>102</xdr:row>
      <xdr:rowOff>168148</xdr:rowOff>
    </xdr:to>
    <xdr:sp macro="" textlink="">
      <xdr:nvSpPr>
        <xdr:cNvPr id="741" name="楕円 740"/>
        <xdr:cNvSpPr/>
      </xdr:nvSpPr>
      <xdr:spPr>
        <a:xfrm>
          <a:off x="14325600" y="1716582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89425</xdr:rowOff>
    </xdr:from>
    <xdr:ext cx="405111" cy="259045"/>
    <xdr:sp macro="" textlink="">
      <xdr:nvSpPr>
        <xdr:cNvPr id="742" name="【庁舎】&#10;有形固定資産減価償却率該当値テキスト"/>
        <xdr:cNvSpPr txBox="1"/>
      </xdr:nvSpPr>
      <xdr:spPr>
        <a:xfrm>
          <a:off x="14414500" y="1702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75692</xdr:rowOff>
    </xdr:from>
    <xdr:to>
      <xdr:col>81</xdr:col>
      <xdr:colOff>101600</xdr:colOff>
      <xdr:row>103</xdr:row>
      <xdr:rowOff>5842</xdr:rowOff>
    </xdr:to>
    <xdr:sp macro="" textlink="">
      <xdr:nvSpPr>
        <xdr:cNvPr id="743" name="楕円 742"/>
        <xdr:cNvSpPr/>
      </xdr:nvSpPr>
      <xdr:spPr>
        <a:xfrm>
          <a:off x="13578840" y="17174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117348</xdr:rowOff>
    </xdr:from>
    <xdr:to>
      <xdr:col>85</xdr:col>
      <xdr:colOff>127000</xdr:colOff>
      <xdr:row>102</xdr:row>
      <xdr:rowOff>126492</xdr:rowOff>
    </xdr:to>
    <xdr:cxnSp macro="">
      <xdr:nvCxnSpPr>
        <xdr:cNvPr id="744" name="直線コネクタ 743"/>
        <xdr:cNvCxnSpPr/>
      </xdr:nvCxnSpPr>
      <xdr:spPr>
        <a:xfrm flipV="1">
          <a:off x="13629640" y="17216628"/>
          <a:ext cx="74676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148844</xdr:rowOff>
    </xdr:from>
    <xdr:to>
      <xdr:col>76</xdr:col>
      <xdr:colOff>165100</xdr:colOff>
      <xdr:row>103</xdr:row>
      <xdr:rowOff>78994</xdr:rowOff>
    </xdr:to>
    <xdr:sp macro="" textlink="">
      <xdr:nvSpPr>
        <xdr:cNvPr id="745" name="楕円 744"/>
        <xdr:cNvSpPr/>
      </xdr:nvSpPr>
      <xdr:spPr>
        <a:xfrm>
          <a:off x="12804140" y="17248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126492</xdr:rowOff>
    </xdr:from>
    <xdr:to>
      <xdr:col>81</xdr:col>
      <xdr:colOff>50800</xdr:colOff>
      <xdr:row>103</xdr:row>
      <xdr:rowOff>28194</xdr:rowOff>
    </xdr:to>
    <xdr:cxnSp macro="">
      <xdr:nvCxnSpPr>
        <xdr:cNvPr id="746" name="直線コネクタ 745"/>
        <xdr:cNvCxnSpPr/>
      </xdr:nvCxnSpPr>
      <xdr:spPr>
        <a:xfrm flipV="1">
          <a:off x="12854940" y="17225772"/>
          <a:ext cx="7747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28973</xdr:rowOff>
    </xdr:from>
    <xdr:ext cx="405111" cy="259045"/>
    <xdr:sp macro="" textlink="">
      <xdr:nvSpPr>
        <xdr:cNvPr id="747" name="n_1aveValue【庁舎】&#10;有形固定資産減価償却率"/>
        <xdr:cNvSpPr txBox="1"/>
      </xdr:nvSpPr>
      <xdr:spPr>
        <a:xfrm>
          <a:off x="13437244" y="1763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36085</xdr:rowOff>
    </xdr:from>
    <xdr:ext cx="405111" cy="259045"/>
    <xdr:sp macro="" textlink="">
      <xdr:nvSpPr>
        <xdr:cNvPr id="748" name="n_2aveValue【庁舎】&#10;有形固定資産減価償却率"/>
        <xdr:cNvSpPr txBox="1"/>
      </xdr:nvSpPr>
      <xdr:spPr>
        <a:xfrm>
          <a:off x="12675244" y="1696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22369</xdr:rowOff>
    </xdr:from>
    <xdr:ext cx="405111" cy="259045"/>
    <xdr:sp macro="" textlink="">
      <xdr:nvSpPr>
        <xdr:cNvPr id="749" name="n_1mainValue【庁舎】&#10;有形固定資産減価償却率"/>
        <xdr:cNvSpPr txBox="1"/>
      </xdr:nvSpPr>
      <xdr:spPr>
        <a:xfrm>
          <a:off x="13437244" y="1695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70121</xdr:rowOff>
    </xdr:from>
    <xdr:ext cx="405111" cy="259045"/>
    <xdr:sp macro="" textlink="">
      <xdr:nvSpPr>
        <xdr:cNvPr id="750" name="n_2mainValue【庁舎】&#10;有形固定資産減価償却率"/>
        <xdr:cNvSpPr txBox="1"/>
      </xdr:nvSpPr>
      <xdr:spPr>
        <a:xfrm>
          <a:off x="12675244" y="1733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9" name="テキスト ボックス 75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0" name="直線コネクタ 75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1" name="直線コネクタ 760"/>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2" name="テキスト ボックス 761"/>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3" name="直線コネクタ 762"/>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4" name="テキスト ボックス 763"/>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5" name="直線コネクタ 764"/>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6" name="テキスト ボックス 765"/>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7" name="直線コネクタ 766"/>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8" name="テキスト ボックス 767"/>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106</xdr:row>
      <xdr:rowOff>144780</xdr:rowOff>
    </xdr:to>
    <xdr:cxnSp macro="">
      <xdr:nvCxnSpPr>
        <xdr:cNvPr id="772" name="直線コネクタ 771"/>
        <xdr:cNvCxnSpPr/>
      </xdr:nvCxnSpPr>
      <xdr:spPr>
        <a:xfrm flipV="1">
          <a:off x="19509104" y="1692249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148607</xdr:rowOff>
    </xdr:from>
    <xdr:ext cx="469744" cy="259045"/>
    <xdr:sp macro="" textlink="">
      <xdr:nvSpPr>
        <xdr:cNvPr id="773" name="【庁舎】&#10;一人当たり面積最小値テキスト"/>
        <xdr:cNvSpPr txBox="1"/>
      </xdr:nvSpPr>
      <xdr:spPr>
        <a:xfrm>
          <a:off x="19547840"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144780</xdr:rowOff>
    </xdr:from>
    <xdr:to>
      <xdr:col>116</xdr:col>
      <xdr:colOff>152400</xdr:colOff>
      <xdr:row>106</xdr:row>
      <xdr:rowOff>144780</xdr:rowOff>
    </xdr:to>
    <xdr:cxnSp macro="">
      <xdr:nvCxnSpPr>
        <xdr:cNvPr id="774" name="直線コネクタ 773"/>
        <xdr:cNvCxnSpPr/>
      </xdr:nvCxnSpPr>
      <xdr:spPr>
        <a:xfrm>
          <a:off x="19443700" y="17914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775" name="【庁舎】&#10;一人当たり面積最大値テキスト"/>
        <xdr:cNvSpPr txBox="1"/>
      </xdr:nvSpPr>
      <xdr:spPr>
        <a:xfrm>
          <a:off x="19547840" y="167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776" name="直線コネクタ 775"/>
        <xdr:cNvCxnSpPr/>
      </xdr:nvCxnSpPr>
      <xdr:spPr>
        <a:xfrm>
          <a:off x="19443700" y="169224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777" name="【庁舎】&#10;一人当たり面積平均値テキスト"/>
        <xdr:cNvSpPr txBox="1"/>
      </xdr:nvSpPr>
      <xdr:spPr>
        <a:xfrm>
          <a:off x="19547840" y="1753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78" name="フローチャート: 判断 777"/>
        <xdr:cNvSpPr/>
      </xdr:nvSpPr>
      <xdr:spPr>
        <a:xfrm>
          <a:off x="19458940" y="17555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157987</xdr:rowOff>
    </xdr:from>
    <xdr:to>
      <xdr:col>112</xdr:col>
      <xdr:colOff>38100</xdr:colOff>
      <xdr:row>105</xdr:row>
      <xdr:rowOff>88137</xdr:rowOff>
    </xdr:to>
    <xdr:sp macro="" textlink="">
      <xdr:nvSpPr>
        <xdr:cNvPr id="779" name="フローチャート: 判断 778"/>
        <xdr:cNvSpPr/>
      </xdr:nvSpPr>
      <xdr:spPr>
        <a:xfrm>
          <a:off x="18735040" y="17592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130556</xdr:rowOff>
    </xdr:from>
    <xdr:to>
      <xdr:col>107</xdr:col>
      <xdr:colOff>101600</xdr:colOff>
      <xdr:row>105</xdr:row>
      <xdr:rowOff>60706</xdr:rowOff>
    </xdr:to>
    <xdr:sp macro="" textlink="">
      <xdr:nvSpPr>
        <xdr:cNvPr id="780" name="フローチャート: 判断 779"/>
        <xdr:cNvSpPr/>
      </xdr:nvSpPr>
      <xdr:spPr>
        <a:xfrm>
          <a:off x="17937480" y="175651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xdr:rowOff>
    </xdr:from>
    <xdr:to>
      <xdr:col>116</xdr:col>
      <xdr:colOff>114300</xdr:colOff>
      <xdr:row>104</xdr:row>
      <xdr:rowOff>117856</xdr:rowOff>
    </xdr:to>
    <xdr:sp macro="" textlink="">
      <xdr:nvSpPr>
        <xdr:cNvPr id="786" name="楕円 785"/>
        <xdr:cNvSpPr/>
      </xdr:nvSpPr>
      <xdr:spPr>
        <a:xfrm>
          <a:off x="19458940" y="174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39133</xdr:rowOff>
    </xdr:from>
    <xdr:ext cx="469744" cy="259045"/>
    <xdr:sp macro="" textlink="">
      <xdr:nvSpPr>
        <xdr:cNvPr id="787" name="【庁舎】&#10;一人当たり面積該当値テキスト"/>
        <xdr:cNvSpPr txBox="1"/>
      </xdr:nvSpPr>
      <xdr:spPr>
        <a:xfrm>
          <a:off x="19547840" y="1730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164846</xdr:rowOff>
    </xdr:from>
    <xdr:to>
      <xdr:col>112</xdr:col>
      <xdr:colOff>38100</xdr:colOff>
      <xdr:row>104</xdr:row>
      <xdr:rowOff>94996</xdr:rowOff>
    </xdr:to>
    <xdr:sp macro="" textlink="">
      <xdr:nvSpPr>
        <xdr:cNvPr id="788" name="楕円 787"/>
        <xdr:cNvSpPr/>
      </xdr:nvSpPr>
      <xdr:spPr>
        <a:xfrm>
          <a:off x="18735040" y="174317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44196</xdr:rowOff>
    </xdr:from>
    <xdr:to>
      <xdr:col>116</xdr:col>
      <xdr:colOff>63500</xdr:colOff>
      <xdr:row>104</xdr:row>
      <xdr:rowOff>67056</xdr:rowOff>
    </xdr:to>
    <xdr:cxnSp macro="">
      <xdr:nvCxnSpPr>
        <xdr:cNvPr id="789" name="直線コネクタ 788"/>
        <xdr:cNvCxnSpPr/>
      </xdr:nvCxnSpPr>
      <xdr:spPr>
        <a:xfrm>
          <a:off x="18778220" y="17478756"/>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164846</xdr:rowOff>
    </xdr:from>
    <xdr:to>
      <xdr:col>107</xdr:col>
      <xdr:colOff>101600</xdr:colOff>
      <xdr:row>104</xdr:row>
      <xdr:rowOff>94996</xdr:rowOff>
    </xdr:to>
    <xdr:sp macro="" textlink="">
      <xdr:nvSpPr>
        <xdr:cNvPr id="790" name="楕円 789"/>
        <xdr:cNvSpPr/>
      </xdr:nvSpPr>
      <xdr:spPr>
        <a:xfrm>
          <a:off x="17937480" y="174317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44196</xdr:rowOff>
    </xdr:from>
    <xdr:to>
      <xdr:col>111</xdr:col>
      <xdr:colOff>177800</xdr:colOff>
      <xdr:row>104</xdr:row>
      <xdr:rowOff>44196</xdr:rowOff>
    </xdr:to>
    <xdr:cxnSp macro="">
      <xdr:nvCxnSpPr>
        <xdr:cNvPr id="791" name="直線コネクタ 790"/>
        <xdr:cNvCxnSpPr/>
      </xdr:nvCxnSpPr>
      <xdr:spPr>
        <a:xfrm>
          <a:off x="17988280" y="1747875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79264</xdr:rowOff>
    </xdr:from>
    <xdr:ext cx="469744" cy="259045"/>
    <xdr:sp macro="" textlink="">
      <xdr:nvSpPr>
        <xdr:cNvPr id="792" name="n_1aveValue【庁舎】&#10;一人当たり面積"/>
        <xdr:cNvSpPr txBox="1"/>
      </xdr:nvSpPr>
      <xdr:spPr>
        <a:xfrm>
          <a:off x="18561127" y="1768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51833</xdr:rowOff>
    </xdr:from>
    <xdr:ext cx="469744" cy="259045"/>
    <xdr:sp macro="" textlink="">
      <xdr:nvSpPr>
        <xdr:cNvPr id="793" name="n_2aveValue【庁舎】&#10;一人当たり面積"/>
        <xdr:cNvSpPr txBox="1"/>
      </xdr:nvSpPr>
      <xdr:spPr>
        <a:xfrm>
          <a:off x="17776267" y="1765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111523</xdr:rowOff>
    </xdr:from>
    <xdr:ext cx="469744" cy="259045"/>
    <xdr:sp macro="" textlink="">
      <xdr:nvSpPr>
        <xdr:cNvPr id="794" name="n_1mainValue【庁舎】&#10;一人当たり面積"/>
        <xdr:cNvSpPr txBox="1"/>
      </xdr:nvSpPr>
      <xdr:spPr>
        <a:xfrm>
          <a:off x="18561127" y="1721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111523</xdr:rowOff>
    </xdr:from>
    <xdr:ext cx="469744" cy="259045"/>
    <xdr:sp macro="" textlink="">
      <xdr:nvSpPr>
        <xdr:cNvPr id="795" name="n_2mainValue【庁舎】&#10;一人当たり面積"/>
        <xdr:cNvSpPr txBox="1"/>
      </xdr:nvSpPr>
      <xdr:spPr>
        <a:xfrm>
          <a:off x="17776267" y="1721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6" name="正方形/長方形 79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7" name="正方形/長方形 79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8" name="テキスト ボックス 79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類似団体と比較して、有形固定資産減価償却率が特に高くなっている施設は、消防施設、庁舎、市民会館である。</a:t>
          </a:r>
        </a:p>
        <a:p>
          <a:r>
            <a:rPr kumimoji="1" lang="ja-JP" altLang="en-US" sz="1300">
              <a:latin typeface="ＭＳ Ｐゴシック" panose="020B0600070205080204" pitchFamily="50" charset="-128"/>
              <a:ea typeface="ＭＳ Ｐゴシック" panose="020B0600070205080204" pitchFamily="50" charset="-128"/>
            </a:rPr>
            <a:t>　消防施設については、耐用年数を経過又は経過しつつある須磨消防署や兵庫消防署などの老朽化した消防施設が主な要因である。これらの施設については建替えを進めており、須磨消防署は平成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年度から新庁舎の運用を開始、兵庫消防署についても令和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年度に新庁舎の運用開始を目指し、事業を進めているところであり、引き続き、老朽化対策に取り組んでいく。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　庁舎及び市民会館については、耐用年数が経過している本庁舎</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号館・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号館や老朽化が進んでいる神戸文化ホールが主な要因である。本庁舎</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号館は令和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年度以降に、</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号館は令和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年春ごろまでに区庁舎への整備を進め、神戸文化ホールについても、建替え等の検討を進めているところであり、引き続き、老朽化対策に取り組んでいく。</a:t>
          </a:r>
        </a:p>
        <a:p>
          <a:r>
            <a:rPr kumimoji="1" lang="ja-JP" altLang="en-US" sz="1300">
              <a:latin typeface="ＭＳ Ｐゴシック" panose="020B0600070205080204" pitchFamily="50" charset="-128"/>
              <a:ea typeface="ＭＳ Ｐゴシック" panose="020B0600070205080204" pitchFamily="50" charset="-128"/>
            </a:rPr>
            <a:t>　一方で、福祉施設については、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年度と比較して、有形固定資産減価償却率が低下している。これは、昭和</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年度に完成した総合福祉センターの老朽化に対応し、平成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年度中に耐震・大規模改修を実施した影響である。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1,542,935
1,496,055
557.02
834,311,195
825,439,627
2,657,560
437,141,160
1,089,327,502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財政力指数については、震災復興事業に多額の市債を発行したことにより、その償還のための公債費が基準財政需要額に算入されていることなどから、類似団体平均を下回っている。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県費負担教職員制度の権限移譲の影響があったものの、個人市民税所得割の増（＋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億円）等により、単年度の財政力指数は</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0.79</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）となり、３か年平均では前年同様</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0.80</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今後も、歳入確保の取組み</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を着実に進め、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財政力指数の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改善を図っていく。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68580</xdr:rowOff>
    </xdr:to>
    <xdr:cxnSp macro="">
      <xdr:nvCxnSpPr>
        <xdr:cNvPr id="62" name="直線コネクタ 61"/>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167657</xdr:rowOff>
    </xdr:from>
    <xdr:ext cx="762000" cy="259045"/>
    <xdr:sp macro="" textlink="">
      <xdr:nvSpPr>
        <xdr:cNvPr id="68" name="財政力平均値テキスト"/>
        <xdr:cNvSpPr txBox="1"/>
      </xdr:nvSpPr>
      <xdr:spPr>
        <a:xfrm>
          <a:off x="5041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69" name="フローチャート: 判断 68"/>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73660</xdr:rowOff>
    </xdr:to>
    <xdr:cxnSp macro="">
      <xdr:nvCxnSpPr>
        <xdr:cNvPr id="70" name="直線コネクタ 69"/>
        <xdr:cNvCxnSpPr/>
      </xdr:nvCxnSpPr>
      <xdr:spPr>
        <a:xfrm flipV="1">
          <a:off x="3225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72" name="テキスト ボックス 71"/>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121920</xdr:rowOff>
    </xdr:to>
    <xdr:cxnSp macro="">
      <xdr:nvCxnSpPr>
        <xdr:cNvPr id="73" name="直線コネクタ 72"/>
        <xdr:cNvCxnSpPr/>
      </xdr:nvCxnSpPr>
      <xdr:spPr>
        <a:xfrm flipV="1">
          <a:off x="2336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43</xdr:row>
      <xdr:rowOff>46990</xdr:rowOff>
    </xdr:to>
    <xdr:cxnSp macro="">
      <xdr:nvCxnSpPr>
        <xdr:cNvPr id="76" name="直線コネクタ 75"/>
        <xdr:cNvCxnSpPr/>
      </xdr:nvCxnSpPr>
      <xdr:spPr>
        <a:xfrm flipV="1">
          <a:off x="1447800" y="73228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7"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89" name="テキスト ボックス 88"/>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経常収支比率については、震災復興事業に多額の市債を発行した結果、公債費に関する比率が高い水準となるなど、類似団体平均を上回っていたが、その後の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行財政改革の取組みにより、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概ね類似団体平均まで回復し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、扶助費や公債費にかかる経常経費充当一般財源が増加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ことなどにより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％悪化し、類似団体の中でも財政が硬直している。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「神戸市行財政改革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」に基づき組織の最適化、事務事業の見直し、民間活力の導入など行財政改革の取組みを着実に進め、引き続き経常経費の削減を図っていく。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124178</xdr:rowOff>
    </xdr:from>
    <xdr:to>
      <xdr:col>23</xdr:col>
      <xdr:colOff>133350</xdr:colOff>
      <xdr:row>66</xdr:row>
      <xdr:rowOff>82550</xdr:rowOff>
    </xdr:to>
    <xdr:cxnSp macro="">
      <xdr:nvCxnSpPr>
        <xdr:cNvPr id="125" name="直線コネクタ 124"/>
        <xdr:cNvCxnSpPr/>
      </xdr:nvCxnSpPr>
      <xdr:spPr>
        <a:xfrm flipV="1">
          <a:off x="4953000" y="989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6"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7" name="直線コネクタ 126"/>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39105</xdr:rowOff>
    </xdr:from>
    <xdr:ext cx="762000" cy="259045"/>
    <xdr:sp macro="" textlink="">
      <xdr:nvSpPr>
        <xdr:cNvPr id="128" name="財政構造の弾力性最大値テキスト"/>
        <xdr:cNvSpPr txBox="1"/>
      </xdr:nvSpPr>
      <xdr:spPr>
        <a:xfrm>
          <a:off x="5041900" y="96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124178</xdr:rowOff>
    </xdr:from>
    <xdr:to>
      <xdr:col>24</xdr:col>
      <xdr:colOff>12700</xdr:colOff>
      <xdr:row>57</xdr:row>
      <xdr:rowOff>124178</xdr:rowOff>
    </xdr:to>
    <xdr:cxnSp macro="">
      <xdr:nvCxnSpPr>
        <xdr:cNvPr id="129" name="直線コネクタ 128"/>
        <xdr:cNvCxnSpPr/>
      </xdr:nvCxnSpPr>
      <xdr:spPr>
        <a:xfrm>
          <a:off x="4864100" y="98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76905</xdr:rowOff>
    </xdr:from>
    <xdr:to>
      <xdr:col>23</xdr:col>
      <xdr:colOff>133350</xdr:colOff>
      <xdr:row>65</xdr:row>
      <xdr:rowOff>106539</xdr:rowOff>
    </xdr:to>
    <xdr:cxnSp macro="">
      <xdr:nvCxnSpPr>
        <xdr:cNvPr id="130" name="直線コネクタ 129"/>
        <xdr:cNvCxnSpPr/>
      </xdr:nvCxnSpPr>
      <xdr:spPr>
        <a:xfrm>
          <a:off x="4114800" y="11049705"/>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2" name="フローチャート: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151695</xdr:rowOff>
    </xdr:from>
    <xdr:to>
      <xdr:col>19</xdr:col>
      <xdr:colOff>133350</xdr:colOff>
      <xdr:row>64</xdr:row>
      <xdr:rowOff>76905</xdr:rowOff>
    </xdr:to>
    <xdr:cxnSp macro="">
      <xdr:nvCxnSpPr>
        <xdr:cNvPr id="133" name="直線コネクタ 132"/>
        <xdr:cNvCxnSpPr/>
      </xdr:nvCxnSpPr>
      <xdr:spPr>
        <a:xfrm>
          <a:off x="3225800" y="10781595"/>
          <a:ext cx="889000" cy="2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157339</xdr:rowOff>
    </xdr:from>
    <xdr:to>
      <xdr:col>19</xdr:col>
      <xdr:colOff>184150</xdr:colOff>
      <xdr:row>64</xdr:row>
      <xdr:rowOff>87489</xdr:rowOff>
    </xdr:to>
    <xdr:sp macro="" textlink="">
      <xdr:nvSpPr>
        <xdr:cNvPr id="134" name="フローチャート: 判断 133"/>
        <xdr:cNvSpPr/>
      </xdr:nvSpPr>
      <xdr:spPr>
        <a:xfrm>
          <a:off x="4064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97666</xdr:rowOff>
    </xdr:from>
    <xdr:ext cx="736600" cy="259045"/>
    <xdr:sp macro="" textlink="">
      <xdr:nvSpPr>
        <xdr:cNvPr id="135" name="テキスト ボックス 134"/>
        <xdr:cNvSpPr txBox="1"/>
      </xdr:nvSpPr>
      <xdr:spPr>
        <a:xfrm>
          <a:off x="3733800" y="1072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151695</xdr:rowOff>
    </xdr:from>
    <xdr:to>
      <xdr:col>15</xdr:col>
      <xdr:colOff>82550</xdr:colOff>
      <xdr:row>63</xdr:row>
      <xdr:rowOff>33867</xdr:rowOff>
    </xdr:to>
    <xdr:cxnSp macro="">
      <xdr:nvCxnSpPr>
        <xdr:cNvPr id="136" name="直線コネクタ 135"/>
        <xdr:cNvCxnSpPr/>
      </xdr:nvCxnSpPr>
      <xdr:spPr>
        <a:xfrm flipV="1">
          <a:off x="2336800" y="1078159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33867</xdr:rowOff>
    </xdr:from>
    <xdr:to>
      <xdr:col>15</xdr:col>
      <xdr:colOff>133350</xdr:colOff>
      <xdr:row>62</xdr:row>
      <xdr:rowOff>135467</xdr:rowOff>
    </xdr:to>
    <xdr:sp macro="" textlink="">
      <xdr:nvSpPr>
        <xdr:cNvPr id="137" name="フローチャート: 判断 136"/>
        <xdr:cNvSpPr/>
      </xdr:nvSpPr>
      <xdr:spPr>
        <a:xfrm>
          <a:off x="3175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145644</xdr:rowOff>
    </xdr:from>
    <xdr:ext cx="762000" cy="259045"/>
    <xdr:sp macro="" textlink="">
      <xdr:nvSpPr>
        <xdr:cNvPr id="138" name="テキスト ボックス 137"/>
        <xdr:cNvSpPr txBox="1"/>
      </xdr:nvSpPr>
      <xdr:spPr>
        <a:xfrm>
          <a:off x="2844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33867</xdr:rowOff>
    </xdr:to>
    <xdr:cxnSp macro="">
      <xdr:nvCxnSpPr>
        <xdr:cNvPr id="139" name="直線コネクタ 138"/>
        <xdr:cNvCxnSpPr/>
      </xdr:nvCxnSpPr>
      <xdr:spPr>
        <a:xfrm>
          <a:off x="1447800" y="1067435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23283</xdr:rowOff>
    </xdr:from>
    <xdr:to>
      <xdr:col>11</xdr:col>
      <xdr:colOff>82550</xdr:colOff>
      <xdr:row>63</xdr:row>
      <xdr:rowOff>124883</xdr:rowOff>
    </xdr:to>
    <xdr:sp macro="" textlink="">
      <xdr:nvSpPr>
        <xdr:cNvPr id="140" name="フローチャート: 判断 139"/>
        <xdr:cNvSpPr/>
      </xdr:nvSpPr>
      <xdr:spPr>
        <a:xfrm>
          <a:off x="2286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41" name="テキスト ボックス 140"/>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120244</xdr:rowOff>
    </xdr:from>
    <xdr:ext cx="762000" cy="259045"/>
    <xdr:sp macro="" textlink="">
      <xdr:nvSpPr>
        <xdr:cNvPr id="143" name="テキスト ボックス 142"/>
        <xdr:cNvSpPr txBox="1"/>
      </xdr:nvSpPr>
      <xdr:spPr>
        <a:xfrm>
          <a:off x="1066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55739</xdr:rowOff>
    </xdr:from>
    <xdr:to>
      <xdr:col>23</xdr:col>
      <xdr:colOff>184150</xdr:colOff>
      <xdr:row>65</xdr:row>
      <xdr:rowOff>157339</xdr:rowOff>
    </xdr:to>
    <xdr:sp macro="" textlink="">
      <xdr:nvSpPr>
        <xdr:cNvPr id="149" name="楕円 148"/>
        <xdr:cNvSpPr/>
      </xdr:nvSpPr>
      <xdr:spPr>
        <a:xfrm>
          <a:off x="49022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27816</xdr:rowOff>
    </xdr:from>
    <xdr:ext cx="762000" cy="259045"/>
    <xdr:sp macro="" textlink="">
      <xdr:nvSpPr>
        <xdr:cNvPr id="150" name="財政構造の弾力性該当値テキスト"/>
        <xdr:cNvSpPr txBox="1"/>
      </xdr:nvSpPr>
      <xdr:spPr>
        <a:xfrm>
          <a:off x="5041900" y="1117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26105</xdr:rowOff>
    </xdr:from>
    <xdr:to>
      <xdr:col>19</xdr:col>
      <xdr:colOff>184150</xdr:colOff>
      <xdr:row>64</xdr:row>
      <xdr:rowOff>127705</xdr:rowOff>
    </xdr:to>
    <xdr:sp macro="" textlink="">
      <xdr:nvSpPr>
        <xdr:cNvPr id="151" name="楕円 150"/>
        <xdr:cNvSpPr/>
      </xdr:nvSpPr>
      <xdr:spPr>
        <a:xfrm>
          <a:off x="40640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112482</xdr:rowOff>
    </xdr:from>
    <xdr:ext cx="736600" cy="259045"/>
    <xdr:sp macro="" textlink="">
      <xdr:nvSpPr>
        <xdr:cNvPr id="152" name="テキスト ボックス 151"/>
        <xdr:cNvSpPr txBox="1"/>
      </xdr:nvSpPr>
      <xdr:spPr>
        <a:xfrm>
          <a:off x="3733800" y="1108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100895</xdr:rowOff>
    </xdr:from>
    <xdr:to>
      <xdr:col>15</xdr:col>
      <xdr:colOff>133350</xdr:colOff>
      <xdr:row>63</xdr:row>
      <xdr:rowOff>31045</xdr:rowOff>
    </xdr:to>
    <xdr:sp macro="" textlink="">
      <xdr:nvSpPr>
        <xdr:cNvPr id="153" name="楕円 152"/>
        <xdr:cNvSpPr/>
      </xdr:nvSpPr>
      <xdr:spPr>
        <a:xfrm>
          <a:off x="3175000" y="107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15822</xdr:rowOff>
    </xdr:from>
    <xdr:ext cx="762000" cy="259045"/>
    <xdr:sp macro="" textlink="">
      <xdr:nvSpPr>
        <xdr:cNvPr id="154" name="テキスト ボックス 153"/>
        <xdr:cNvSpPr txBox="1"/>
      </xdr:nvSpPr>
      <xdr:spPr>
        <a:xfrm>
          <a:off x="2844800" y="1081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5" name="楕円 154"/>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56" name="テキスト ボックス 155"/>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7" name="楕円 156"/>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8" name="テキスト ボックス 157"/>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震災以降の平成</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年度で</a:t>
          </a:r>
          <a:r>
            <a:rPr kumimoji="1" lang="en-US" altLang="ja-JP" sz="1100" b="0" i="0" baseline="0">
              <a:solidFill>
                <a:schemeClr val="dk1"/>
              </a:solidFill>
              <a:effectLst/>
              <a:latin typeface="+mn-lt"/>
              <a:ea typeface="+mn-ea"/>
              <a:cs typeface="+mn-cs"/>
            </a:rPr>
            <a:t>7,419</a:t>
          </a:r>
          <a:r>
            <a:rPr kumimoji="1" lang="ja-JP" altLang="ja-JP" sz="1100" b="0" i="0" baseline="0">
              <a:solidFill>
                <a:schemeClr val="dk1"/>
              </a:solidFill>
              <a:effectLst/>
              <a:latin typeface="+mn-lt"/>
              <a:ea typeface="+mn-ea"/>
              <a:cs typeface="+mn-cs"/>
            </a:rPr>
            <a:t>人の職員総定数の削減を行い、総人件費の縮減に努め</a:t>
          </a:r>
          <a:r>
            <a:rPr kumimoji="1" lang="ja-JP" altLang="en-US" sz="1100" b="0" i="0" baseline="0">
              <a:solidFill>
                <a:schemeClr val="dk1"/>
              </a:solidFill>
              <a:effectLst/>
              <a:latin typeface="+mn-lt"/>
              <a:ea typeface="+mn-ea"/>
              <a:cs typeface="+mn-cs"/>
            </a:rPr>
            <a:t>てきたが、</a:t>
          </a: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人当たり人件費・物件費等決算額については、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職員の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平均年齢（平成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月時点類似団体中</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位）や労務職員の給与月額（平成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月時点類似団体中</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位）が類似団体に比べ高い水準であることなどにより、類似団体平均を上回っている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県費負担教職員制度の権限移譲</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に伴い「人口１人当たり人件費・物件費等決算額」が大きく増加している。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「神戸市行財政改革</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」に基づき、</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組織の最適化、事務事業の見直しに取り組んでいく。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139991</xdr:rowOff>
    </xdr:from>
    <xdr:to>
      <xdr:col>23</xdr:col>
      <xdr:colOff>133350</xdr:colOff>
      <xdr:row>89</xdr:row>
      <xdr:rowOff>29990</xdr:rowOff>
    </xdr:to>
    <xdr:cxnSp macro="">
      <xdr:nvCxnSpPr>
        <xdr:cNvPr id="192" name="直線コネクタ 191"/>
        <xdr:cNvCxnSpPr/>
      </xdr:nvCxnSpPr>
      <xdr:spPr>
        <a:xfrm flipV="1">
          <a:off x="4953000" y="14198891"/>
          <a:ext cx="0" cy="10901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2067</xdr:rowOff>
    </xdr:from>
    <xdr:ext cx="762000" cy="259045"/>
    <xdr:sp macro="" textlink="">
      <xdr:nvSpPr>
        <xdr:cNvPr id="193" name="人件費・物件費等の状況最小値テキスト"/>
        <xdr:cNvSpPr txBox="1"/>
      </xdr:nvSpPr>
      <xdr:spPr>
        <a:xfrm>
          <a:off x="5041900" y="1526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29990</xdr:rowOff>
    </xdr:from>
    <xdr:to>
      <xdr:col>24</xdr:col>
      <xdr:colOff>12700</xdr:colOff>
      <xdr:row>89</xdr:row>
      <xdr:rowOff>29990</xdr:rowOff>
    </xdr:to>
    <xdr:cxnSp macro="">
      <xdr:nvCxnSpPr>
        <xdr:cNvPr id="194" name="直線コネクタ 193"/>
        <xdr:cNvCxnSpPr/>
      </xdr:nvCxnSpPr>
      <xdr:spPr>
        <a:xfrm>
          <a:off x="4864100" y="1528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54918</xdr:rowOff>
    </xdr:from>
    <xdr:ext cx="762000" cy="259045"/>
    <xdr:sp macro="" textlink="">
      <xdr:nvSpPr>
        <xdr:cNvPr id="195" name="人件費・物件費等の状況最大値テキスト"/>
        <xdr:cNvSpPr txBox="1"/>
      </xdr:nvSpPr>
      <xdr:spPr>
        <a:xfrm>
          <a:off x="5041900" y="1394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139991</xdr:rowOff>
    </xdr:from>
    <xdr:to>
      <xdr:col>24</xdr:col>
      <xdr:colOff>12700</xdr:colOff>
      <xdr:row>82</xdr:row>
      <xdr:rowOff>139991</xdr:rowOff>
    </xdr:to>
    <xdr:cxnSp macro="">
      <xdr:nvCxnSpPr>
        <xdr:cNvPr id="196" name="直線コネクタ 195"/>
        <xdr:cNvCxnSpPr/>
      </xdr:nvCxnSpPr>
      <xdr:spPr>
        <a:xfrm>
          <a:off x="4864100" y="1419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114089</xdr:rowOff>
    </xdr:from>
    <xdr:to>
      <xdr:col>23</xdr:col>
      <xdr:colOff>133350</xdr:colOff>
      <xdr:row>85</xdr:row>
      <xdr:rowOff>79074</xdr:rowOff>
    </xdr:to>
    <xdr:cxnSp macro="">
      <xdr:nvCxnSpPr>
        <xdr:cNvPr id="197" name="直線コネクタ 196"/>
        <xdr:cNvCxnSpPr/>
      </xdr:nvCxnSpPr>
      <xdr:spPr>
        <a:xfrm>
          <a:off x="4114800" y="14001539"/>
          <a:ext cx="838200" cy="65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28114</xdr:rowOff>
    </xdr:from>
    <xdr:ext cx="762000" cy="259045"/>
    <xdr:sp macro="" textlink="">
      <xdr:nvSpPr>
        <xdr:cNvPr id="198" name="人件費・物件費等の状況平均値テキスト"/>
        <xdr:cNvSpPr txBox="1"/>
      </xdr:nvSpPr>
      <xdr:spPr>
        <a:xfrm>
          <a:off x="5041900" y="14258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11587</xdr:rowOff>
    </xdr:from>
    <xdr:to>
      <xdr:col>23</xdr:col>
      <xdr:colOff>184150</xdr:colOff>
      <xdr:row>84</xdr:row>
      <xdr:rowOff>113187</xdr:rowOff>
    </xdr:to>
    <xdr:sp macro="" textlink="">
      <xdr:nvSpPr>
        <xdr:cNvPr id="199" name="フローチャート: 判断 198"/>
        <xdr:cNvSpPr/>
      </xdr:nvSpPr>
      <xdr:spPr>
        <a:xfrm>
          <a:off x="4902200" y="1441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106291</xdr:rowOff>
    </xdr:from>
    <xdr:to>
      <xdr:col>19</xdr:col>
      <xdr:colOff>133350</xdr:colOff>
      <xdr:row>81</xdr:row>
      <xdr:rowOff>114089</xdr:rowOff>
    </xdr:to>
    <xdr:cxnSp macro="">
      <xdr:nvCxnSpPr>
        <xdr:cNvPr id="200" name="直線コネクタ 199"/>
        <xdr:cNvCxnSpPr/>
      </xdr:nvCxnSpPr>
      <xdr:spPr>
        <a:xfrm>
          <a:off x="3225800" y="13993741"/>
          <a:ext cx="889000" cy="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124058</xdr:rowOff>
    </xdr:from>
    <xdr:to>
      <xdr:col>19</xdr:col>
      <xdr:colOff>184150</xdr:colOff>
      <xdr:row>81</xdr:row>
      <xdr:rowOff>54208</xdr:rowOff>
    </xdr:to>
    <xdr:sp macro="" textlink="">
      <xdr:nvSpPr>
        <xdr:cNvPr id="201" name="フローチャート: 判断 200"/>
        <xdr:cNvSpPr/>
      </xdr:nvSpPr>
      <xdr:spPr>
        <a:xfrm>
          <a:off x="4064000" y="1384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64385</xdr:rowOff>
    </xdr:from>
    <xdr:ext cx="736600" cy="259045"/>
    <xdr:sp macro="" textlink="">
      <xdr:nvSpPr>
        <xdr:cNvPr id="202" name="テキスト ボックス 201"/>
        <xdr:cNvSpPr txBox="1"/>
      </xdr:nvSpPr>
      <xdr:spPr>
        <a:xfrm>
          <a:off x="3733800" y="13608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83550</xdr:rowOff>
    </xdr:from>
    <xdr:to>
      <xdr:col>15</xdr:col>
      <xdr:colOff>82550</xdr:colOff>
      <xdr:row>81</xdr:row>
      <xdr:rowOff>106291</xdr:rowOff>
    </xdr:to>
    <xdr:cxnSp macro="">
      <xdr:nvCxnSpPr>
        <xdr:cNvPr id="203" name="直線コネクタ 202"/>
        <xdr:cNvCxnSpPr/>
      </xdr:nvCxnSpPr>
      <xdr:spPr>
        <a:xfrm>
          <a:off x="2336800" y="13971000"/>
          <a:ext cx="889000" cy="2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101481</xdr:rowOff>
    </xdr:from>
    <xdr:to>
      <xdr:col>15</xdr:col>
      <xdr:colOff>133350</xdr:colOff>
      <xdr:row>81</xdr:row>
      <xdr:rowOff>31631</xdr:rowOff>
    </xdr:to>
    <xdr:sp macro="" textlink="">
      <xdr:nvSpPr>
        <xdr:cNvPr id="204" name="フローチャート: 判断 203"/>
        <xdr:cNvSpPr/>
      </xdr:nvSpPr>
      <xdr:spPr>
        <a:xfrm>
          <a:off x="3175000" y="13817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41808</xdr:rowOff>
    </xdr:from>
    <xdr:ext cx="762000" cy="259045"/>
    <xdr:sp macro="" textlink="">
      <xdr:nvSpPr>
        <xdr:cNvPr id="205" name="テキスト ボックス 204"/>
        <xdr:cNvSpPr txBox="1"/>
      </xdr:nvSpPr>
      <xdr:spPr>
        <a:xfrm>
          <a:off x="2844800" y="13586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1357</xdr:rowOff>
    </xdr:from>
    <xdr:to>
      <xdr:col>11</xdr:col>
      <xdr:colOff>31750</xdr:colOff>
      <xdr:row>81</xdr:row>
      <xdr:rowOff>83550</xdr:rowOff>
    </xdr:to>
    <xdr:cxnSp macro="">
      <xdr:nvCxnSpPr>
        <xdr:cNvPr id="206" name="直線コネクタ 205"/>
        <xdr:cNvCxnSpPr/>
      </xdr:nvCxnSpPr>
      <xdr:spPr>
        <a:xfrm>
          <a:off x="1447800" y="13888807"/>
          <a:ext cx="889000" cy="8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94980</xdr:rowOff>
    </xdr:from>
    <xdr:to>
      <xdr:col>11</xdr:col>
      <xdr:colOff>82550</xdr:colOff>
      <xdr:row>81</xdr:row>
      <xdr:rowOff>25130</xdr:rowOff>
    </xdr:to>
    <xdr:sp macro="" textlink="">
      <xdr:nvSpPr>
        <xdr:cNvPr id="207" name="フローチャート: 判断 206"/>
        <xdr:cNvSpPr/>
      </xdr:nvSpPr>
      <xdr:spPr>
        <a:xfrm>
          <a:off x="2286000" y="1381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35307</xdr:rowOff>
    </xdr:from>
    <xdr:ext cx="762000" cy="259045"/>
    <xdr:sp macro="" textlink="">
      <xdr:nvSpPr>
        <xdr:cNvPr id="208" name="テキスト ボックス 207"/>
        <xdr:cNvSpPr txBox="1"/>
      </xdr:nvSpPr>
      <xdr:spPr>
        <a:xfrm>
          <a:off x="1955800" y="1357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38441</xdr:rowOff>
    </xdr:from>
    <xdr:to>
      <xdr:col>7</xdr:col>
      <xdr:colOff>31750</xdr:colOff>
      <xdr:row>80</xdr:row>
      <xdr:rowOff>140041</xdr:rowOff>
    </xdr:to>
    <xdr:sp macro="" textlink="">
      <xdr:nvSpPr>
        <xdr:cNvPr id="209" name="フローチャート: 判断 208"/>
        <xdr:cNvSpPr/>
      </xdr:nvSpPr>
      <xdr:spPr>
        <a:xfrm>
          <a:off x="1397000" y="1375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150218</xdr:rowOff>
    </xdr:from>
    <xdr:ext cx="762000" cy="259045"/>
    <xdr:sp macro="" textlink="">
      <xdr:nvSpPr>
        <xdr:cNvPr id="210" name="テキスト ボックス 209"/>
        <xdr:cNvSpPr txBox="1"/>
      </xdr:nvSpPr>
      <xdr:spPr>
        <a:xfrm>
          <a:off x="1066800" y="13523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28274</xdr:rowOff>
    </xdr:from>
    <xdr:to>
      <xdr:col>23</xdr:col>
      <xdr:colOff>184150</xdr:colOff>
      <xdr:row>85</xdr:row>
      <xdr:rowOff>129874</xdr:rowOff>
    </xdr:to>
    <xdr:sp macro="" textlink="">
      <xdr:nvSpPr>
        <xdr:cNvPr id="216" name="楕円 215"/>
        <xdr:cNvSpPr/>
      </xdr:nvSpPr>
      <xdr:spPr>
        <a:xfrm>
          <a:off x="4902200" y="146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351</xdr:rowOff>
    </xdr:from>
    <xdr:ext cx="762000" cy="259045"/>
    <xdr:sp macro="" textlink="">
      <xdr:nvSpPr>
        <xdr:cNvPr id="217" name="人件費・物件費等の状況該当値テキスト"/>
        <xdr:cNvSpPr txBox="1"/>
      </xdr:nvSpPr>
      <xdr:spPr>
        <a:xfrm>
          <a:off x="5041900" y="1457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63289</xdr:rowOff>
    </xdr:from>
    <xdr:to>
      <xdr:col>19</xdr:col>
      <xdr:colOff>184150</xdr:colOff>
      <xdr:row>81</xdr:row>
      <xdr:rowOff>164889</xdr:rowOff>
    </xdr:to>
    <xdr:sp macro="" textlink="">
      <xdr:nvSpPr>
        <xdr:cNvPr id="218" name="楕円 217"/>
        <xdr:cNvSpPr/>
      </xdr:nvSpPr>
      <xdr:spPr>
        <a:xfrm>
          <a:off x="4064000" y="1395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149666</xdr:rowOff>
    </xdr:from>
    <xdr:ext cx="736600" cy="259045"/>
    <xdr:sp macro="" textlink="">
      <xdr:nvSpPr>
        <xdr:cNvPr id="219" name="テキスト ボックス 218"/>
        <xdr:cNvSpPr txBox="1"/>
      </xdr:nvSpPr>
      <xdr:spPr>
        <a:xfrm>
          <a:off x="3733800" y="1403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55491</xdr:rowOff>
    </xdr:from>
    <xdr:to>
      <xdr:col>15</xdr:col>
      <xdr:colOff>133350</xdr:colOff>
      <xdr:row>81</xdr:row>
      <xdr:rowOff>157091</xdr:rowOff>
    </xdr:to>
    <xdr:sp macro="" textlink="">
      <xdr:nvSpPr>
        <xdr:cNvPr id="220" name="楕円 219"/>
        <xdr:cNvSpPr/>
      </xdr:nvSpPr>
      <xdr:spPr>
        <a:xfrm>
          <a:off x="3175000" y="1394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141868</xdr:rowOff>
    </xdr:from>
    <xdr:ext cx="762000" cy="259045"/>
    <xdr:sp macro="" textlink="">
      <xdr:nvSpPr>
        <xdr:cNvPr id="221" name="テキスト ボックス 220"/>
        <xdr:cNvSpPr txBox="1"/>
      </xdr:nvSpPr>
      <xdr:spPr>
        <a:xfrm>
          <a:off x="2844800" y="14029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32750</xdr:rowOff>
    </xdr:from>
    <xdr:to>
      <xdr:col>11</xdr:col>
      <xdr:colOff>82550</xdr:colOff>
      <xdr:row>81</xdr:row>
      <xdr:rowOff>134350</xdr:rowOff>
    </xdr:to>
    <xdr:sp macro="" textlink="">
      <xdr:nvSpPr>
        <xdr:cNvPr id="222" name="楕円 221"/>
        <xdr:cNvSpPr/>
      </xdr:nvSpPr>
      <xdr:spPr>
        <a:xfrm>
          <a:off x="2286000" y="139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119127</xdr:rowOff>
    </xdr:from>
    <xdr:ext cx="762000" cy="259045"/>
    <xdr:sp macro="" textlink="">
      <xdr:nvSpPr>
        <xdr:cNvPr id="223" name="テキスト ボックス 222"/>
        <xdr:cNvSpPr txBox="1"/>
      </xdr:nvSpPr>
      <xdr:spPr>
        <a:xfrm>
          <a:off x="1955800" y="140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122007</xdr:rowOff>
    </xdr:from>
    <xdr:to>
      <xdr:col>7</xdr:col>
      <xdr:colOff>31750</xdr:colOff>
      <xdr:row>81</xdr:row>
      <xdr:rowOff>52157</xdr:rowOff>
    </xdr:to>
    <xdr:sp macro="" textlink="">
      <xdr:nvSpPr>
        <xdr:cNvPr id="224" name="楕円 223"/>
        <xdr:cNvSpPr/>
      </xdr:nvSpPr>
      <xdr:spPr>
        <a:xfrm>
          <a:off x="1397000" y="1383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36934</xdr:rowOff>
    </xdr:from>
    <xdr:ext cx="762000" cy="259045"/>
    <xdr:sp macro="" textlink="">
      <xdr:nvSpPr>
        <xdr:cNvPr id="225" name="テキスト ボックス 224"/>
        <xdr:cNvSpPr txBox="1"/>
      </xdr:nvSpPr>
      <xdr:spPr>
        <a:xfrm>
          <a:off x="1066800" y="1392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ラスパイレス指数については、職員構成の変動等の要因により増減しているが、類似団体との比較においては、中位程度の水準を維持している。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なお、給与体系に関しては、</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年度より国に準じて給料表や諸手当の在り方を含めた給与制度の総合的見直しを実施し、給料表を平均２％引下げる見直しを行った。引き続き、</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業務に対する人事評価の結果をさらに給与に反映するといったメリハリのついた給与制度への見直しや、職務職責を反映した給与体系の検討を進めていく。</a:t>
          </a:r>
          <a:endParaRPr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　本項目は、地方公務員給与実態調査に基づくものであるが、当該資料作成時 </a:t>
          </a:r>
          <a:endParaRPr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点（平成</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31</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年１月末時点）において平成</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年調査結果が未公表であるため、平</a:t>
          </a:r>
          <a:endParaRPr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成</a:t>
          </a:r>
          <a:r>
            <a:rPr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年度の数値については、前年度の数値を引用している。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138793</xdr:rowOff>
    </xdr:to>
    <xdr:cxnSp macro="">
      <xdr:nvCxnSpPr>
        <xdr:cNvPr id="256" name="直線コネクタ 255"/>
        <xdr:cNvCxnSpPr/>
      </xdr:nvCxnSpPr>
      <xdr:spPr>
        <a:xfrm flipV="1">
          <a:off x="17018000" y="1377768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9"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60" name="直線コネクタ 259"/>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33564</xdr:rowOff>
    </xdr:to>
    <xdr:cxnSp macro="">
      <xdr:nvCxnSpPr>
        <xdr:cNvPr id="261" name="直線コネクタ 260"/>
        <xdr:cNvCxnSpPr/>
      </xdr:nvCxnSpPr>
      <xdr:spPr>
        <a:xfrm>
          <a:off x="16179800" y="1494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152598</xdr:rowOff>
    </xdr:from>
    <xdr:ext cx="762000" cy="259045"/>
    <xdr:sp macro="" textlink="">
      <xdr:nvSpPr>
        <xdr:cNvPr id="262" name="給与水準   （国との比較）平均値テキスト"/>
        <xdr:cNvSpPr txBox="1"/>
      </xdr:nvSpPr>
      <xdr:spPr>
        <a:xfrm>
          <a:off x="17106900" y="145543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63" name="フローチャート: 判断 262"/>
        <xdr:cNvSpPr/>
      </xdr:nvSpPr>
      <xdr:spPr>
        <a:xfrm>
          <a:off x="169672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33564</xdr:rowOff>
    </xdr:to>
    <xdr:cxnSp macro="">
      <xdr:nvCxnSpPr>
        <xdr:cNvPr id="264" name="直線コネクタ 263"/>
        <xdr:cNvCxnSpPr/>
      </xdr:nvCxnSpPr>
      <xdr:spPr>
        <a:xfrm>
          <a:off x="15290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5" name="フローチャート: 判断 264"/>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6" name="テキスト ボックス 265"/>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136979</xdr:rowOff>
    </xdr:to>
    <xdr:cxnSp macro="">
      <xdr:nvCxnSpPr>
        <xdr:cNvPr id="267" name="直線コネクタ 266"/>
        <xdr:cNvCxnSpPr/>
      </xdr:nvCxnSpPr>
      <xdr:spPr>
        <a:xfrm flipV="1">
          <a:off x="14401800" y="149152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9" name="テキスト ボックス 268"/>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136979</xdr:rowOff>
    </xdr:to>
    <xdr:cxnSp macro="">
      <xdr:nvCxnSpPr>
        <xdr:cNvPr id="270" name="直線コネクタ 269"/>
        <xdr:cNvCxnSpPr/>
      </xdr:nvCxnSpPr>
      <xdr:spPr>
        <a:xfrm>
          <a:off x="13512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71" name="フローチャート: 判断 270"/>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129013</xdr:rowOff>
    </xdr:from>
    <xdr:ext cx="762000" cy="259045"/>
    <xdr:sp macro="" textlink="">
      <xdr:nvSpPr>
        <xdr:cNvPr id="272" name="テキスト ボックス 271"/>
        <xdr:cNvSpPr txBox="1"/>
      </xdr:nvSpPr>
      <xdr:spPr>
        <a:xfrm>
          <a:off x="14020800" y="1470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3" name="フローチャート: 判断 272"/>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4" name="テキスト ボックス 273"/>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80" name="楕円 279"/>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1"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2" name="楕円 281"/>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3" name="テキスト ボックス 282"/>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4" name="楕円 283"/>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5" name="テキスト ボックス 284"/>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6" name="楕円 285"/>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7" name="テキスト ボックス 286"/>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8" name="楕円 287"/>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9" name="テキスト ボックス 288"/>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ct val="100000"/>
            </a:lnSpc>
          </a:pP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人口千人当たり職員数については、類似団体平均を上回っているが、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震災以降、</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行財政改革を着実に進め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外郭団体への派遣職員も含めた職員総定数</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人の削減を行ってきた。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「神戸市行財政改革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」に基づき、行財政改革に取り組み、効率的かつ適正な職員配置、組織体制の構築を図っていく。</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lnSpc>
              <a:spcPct val="100000"/>
            </a:lnSpc>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なお、平成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年度の職員数は、平成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日時点のものとなっており、</a:t>
          </a:r>
          <a:r>
            <a:rPr kumimoji="1" lang="ja-JP" altLang="ja-JP" sz="1100" b="0" i="0" baseline="0">
              <a:solidFill>
                <a:schemeClr val="dk1"/>
              </a:solidFill>
              <a:effectLst/>
              <a:latin typeface="+mn-lt"/>
              <a:ea typeface="+mn-ea"/>
              <a:cs typeface="+mn-cs"/>
            </a:rPr>
            <a:t>県費負担教職員制度の権限移譲に伴い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大きく増加している。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本項目は、地方公務員給与実態調査に基づくものであるが、当該資料作成時 </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点（平成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年１月末時点）において平成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年調査結果が未公表であるため、平</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成</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年度の数値については、前年度の数値を引用している。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eaLnBrk="1" fontAlgn="auto" latinLnBrk="0" hangingPunct="1">
            <a:lnSpc>
              <a:spcPct val="100000"/>
            </a:lnSpc>
          </a:pP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92583</xdr:rowOff>
    </xdr:from>
    <xdr:to>
      <xdr:col>81</xdr:col>
      <xdr:colOff>44450</xdr:colOff>
      <xdr:row>67</xdr:row>
      <xdr:rowOff>96901</xdr:rowOff>
    </xdr:to>
    <xdr:cxnSp macro="">
      <xdr:nvCxnSpPr>
        <xdr:cNvPr id="317" name="直線コネクタ 316"/>
        <xdr:cNvCxnSpPr/>
      </xdr:nvCxnSpPr>
      <xdr:spPr>
        <a:xfrm flipV="1">
          <a:off x="17018000" y="10893933"/>
          <a:ext cx="0" cy="690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68978</xdr:rowOff>
    </xdr:from>
    <xdr:ext cx="762000" cy="259045"/>
    <xdr:sp macro="" textlink="">
      <xdr:nvSpPr>
        <xdr:cNvPr id="318" name="定員管理の状況最小値テキスト"/>
        <xdr:cNvSpPr txBox="1"/>
      </xdr:nvSpPr>
      <xdr:spPr>
        <a:xfrm>
          <a:off x="17106900" y="1155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96901</xdr:rowOff>
    </xdr:from>
    <xdr:to>
      <xdr:col>81</xdr:col>
      <xdr:colOff>133350</xdr:colOff>
      <xdr:row>67</xdr:row>
      <xdr:rowOff>96901</xdr:rowOff>
    </xdr:to>
    <xdr:cxnSp macro="">
      <xdr:nvCxnSpPr>
        <xdr:cNvPr id="319" name="直線コネクタ 318"/>
        <xdr:cNvCxnSpPr/>
      </xdr:nvCxnSpPr>
      <xdr:spPr>
        <a:xfrm>
          <a:off x="16929100" y="1158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7510</xdr:rowOff>
    </xdr:from>
    <xdr:ext cx="762000" cy="259045"/>
    <xdr:sp macro="" textlink="">
      <xdr:nvSpPr>
        <xdr:cNvPr id="320" name="定員管理の状況最大値テキスト"/>
        <xdr:cNvSpPr txBox="1"/>
      </xdr:nvSpPr>
      <xdr:spPr>
        <a:xfrm>
          <a:off x="17106900" y="1063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92583</xdr:rowOff>
    </xdr:from>
    <xdr:to>
      <xdr:col>81</xdr:col>
      <xdr:colOff>133350</xdr:colOff>
      <xdr:row>63</xdr:row>
      <xdr:rowOff>92583</xdr:rowOff>
    </xdr:to>
    <xdr:cxnSp macro="">
      <xdr:nvCxnSpPr>
        <xdr:cNvPr id="321" name="直線コネクタ 320"/>
        <xdr:cNvCxnSpPr/>
      </xdr:nvCxnSpPr>
      <xdr:spPr>
        <a:xfrm>
          <a:off x="16929100" y="1089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130810</xdr:rowOff>
    </xdr:from>
    <xdr:to>
      <xdr:col>81</xdr:col>
      <xdr:colOff>44450</xdr:colOff>
      <xdr:row>66</xdr:row>
      <xdr:rowOff>135636</xdr:rowOff>
    </xdr:to>
    <xdr:cxnSp macro="">
      <xdr:nvCxnSpPr>
        <xdr:cNvPr id="322" name="直線コネクタ 321"/>
        <xdr:cNvCxnSpPr/>
      </xdr:nvCxnSpPr>
      <xdr:spPr>
        <a:xfrm>
          <a:off x="16179800" y="1144651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33926</xdr:rowOff>
    </xdr:from>
    <xdr:ext cx="762000" cy="259045"/>
    <xdr:sp macro="" textlink="">
      <xdr:nvSpPr>
        <xdr:cNvPr id="323" name="定員管理の状況平均値テキスト"/>
        <xdr:cNvSpPr txBox="1"/>
      </xdr:nvSpPr>
      <xdr:spPr>
        <a:xfrm>
          <a:off x="17106900" y="1100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17399</xdr:rowOff>
    </xdr:from>
    <xdr:to>
      <xdr:col>81</xdr:col>
      <xdr:colOff>95250</xdr:colOff>
      <xdr:row>65</xdr:row>
      <xdr:rowOff>118999</xdr:rowOff>
    </xdr:to>
    <xdr:sp macro="" textlink="">
      <xdr:nvSpPr>
        <xdr:cNvPr id="324" name="フローチャート: 判断 323"/>
        <xdr:cNvSpPr/>
      </xdr:nvSpPr>
      <xdr:spPr>
        <a:xfrm>
          <a:off x="16967200" y="1116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119507</xdr:rowOff>
    </xdr:from>
    <xdr:to>
      <xdr:col>77</xdr:col>
      <xdr:colOff>44450</xdr:colOff>
      <xdr:row>66</xdr:row>
      <xdr:rowOff>130810</xdr:rowOff>
    </xdr:to>
    <xdr:cxnSp macro="">
      <xdr:nvCxnSpPr>
        <xdr:cNvPr id="325" name="直線コネクタ 324"/>
        <xdr:cNvCxnSpPr/>
      </xdr:nvCxnSpPr>
      <xdr:spPr>
        <a:xfrm>
          <a:off x="15290800" y="10406507"/>
          <a:ext cx="889000" cy="10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22225</xdr:rowOff>
    </xdr:from>
    <xdr:to>
      <xdr:col>77</xdr:col>
      <xdr:colOff>95250</xdr:colOff>
      <xdr:row>65</xdr:row>
      <xdr:rowOff>123825</xdr:rowOff>
    </xdr:to>
    <xdr:sp macro="" textlink="">
      <xdr:nvSpPr>
        <xdr:cNvPr id="326" name="フローチャート: 判断 325"/>
        <xdr:cNvSpPr/>
      </xdr:nvSpPr>
      <xdr:spPr>
        <a:xfrm>
          <a:off x="16129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134002</xdr:rowOff>
    </xdr:from>
    <xdr:ext cx="736600" cy="259045"/>
    <xdr:sp macro="" textlink="">
      <xdr:nvSpPr>
        <xdr:cNvPr id="327" name="テキスト ボックス 326"/>
        <xdr:cNvSpPr txBox="1"/>
      </xdr:nvSpPr>
      <xdr:spPr>
        <a:xfrm>
          <a:off x="15798800" y="1093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112268</xdr:rowOff>
    </xdr:from>
    <xdr:to>
      <xdr:col>72</xdr:col>
      <xdr:colOff>203200</xdr:colOff>
      <xdr:row>60</xdr:row>
      <xdr:rowOff>119507</xdr:rowOff>
    </xdr:to>
    <xdr:cxnSp macro="">
      <xdr:nvCxnSpPr>
        <xdr:cNvPr id="328" name="直線コネクタ 327"/>
        <xdr:cNvCxnSpPr/>
      </xdr:nvCxnSpPr>
      <xdr:spPr>
        <a:xfrm>
          <a:off x="14401800" y="1039926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35052</xdr:rowOff>
    </xdr:from>
    <xdr:to>
      <xdr:col>73</xdr:col>
      <xdr:colOff>44450</xdr:colOff>
      <xdr:row>59</xdr:row>
      <xdr:rowOff>136652</xdr:rowOff>
    </xdr:to>
    <xdr:sp macro="" textlink="">
      <xdr:nvSpPr>
        <xdr:cNvPr id="329" name="フローチャート: 判断 328"/>
        <xdr:cNvSpPr/>
      </xdr:nvSpPr>
      <xdr:spPr>
        <a:xfrm>
          <a:off x="15240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146829</xdr:rowOff>
    </xdr:from>
    <xdr:ext cx="762000" cy="259045"/>
    <xdr:sp macro="" textlink="">
      <xdr:nvSpPr>
        <xdr:cNvPr id="330" name="テキスト ボックス 329"/>
        <xdr:cNvSpPr txBox="1"/>
      </xdr:nvSpPr>
      <xdr:spPr>
        <a:xfrm>
          <a:off x="14909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100203</xdr:rowOff>
    </xdr:from>
    <xdr:to>
      <xdr:col>68</xdr:col>
      <xdr:colOff>152400</xdr:colOff>
      <xdr:row>60</xdr:row>
      <xdr:rowOff>112268</xdr:rowOff>
    </xdr:to>
    <xdr:cxnSp macro="">
      <xdr:nvCxnSpPr>
        <xdr:cNvPr id="331" name="直線コネクタ 330"/>
        <xdr:cNvCxnSpPr/>
      </xdr:nvCxnSpPr>
      <xdr:spPr>
        <a:xfrm>
          <a:off x="13512800" y="103872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37465</xdr:rowOff>
    </xdr:from>
    <xdr:to>
      <xdr:col>68</xdr:col>
      <xdr:colOff>203200</xdr:colOff>
      <xdr:row>59</xdr:row>
      <xdr:rowOff>139065</xdr:rowOff>
    </xdr:to>
    <xdr:sp macro="" textlink="">
      <xdr:nvSpPr>
        <xdr:cNvPr id="332" name="フローチャート: 判断 331"/>
        <xdr:cNvSpPr/>
      </xdr:nvSpPr>
      <xdr:spPr>
        <a:xfrm>
          <a:off x="14351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149242</xdr:rowOff>
    </xdr:from>
    <xdr:ext cx="762000" cy="259045"/>
    <xdr:sp macro="" textlink="">
      <xdr:nvSpPr>
        <xdr:cNvPr id="333" name="テキスト ボックス 332"/>
        <xdr:cNvSpPr txBox="1"/>
      </xdr:nvSpPr>
      <xdr:spPr>
        <a:xfrm>
          <a:off x="14020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47117</xdr:rowOff>
    </xdr:from>
    <xdr:to>
      <xdr:col>64</xdr:col>
      <xdr:colOff>152400</xdr:colOff>
      <xdr:row>59</xdr:row>
      <xdr:rowOff>148717</xdr:rowOff>
    </xdr:to>
    <xdr:sp macro="" textlink="">
      <xdr:nvSpPr>
        <xdr:cNvPr id="334" name="フローチャート: 判断 333"/>
        <xdr:cNvSpPr/>
      </xdr:nvSpPr>
      <xdr:spPr>
        <a:xfrm>
          <a:off x="13462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158894</xdr:rowOff>
    </xdr:from>
    <xdr:ext cx="762000" cy="259045"/>
    <xdr:sp macro="" textlink="">
      <xdr:nvSpPr>
        <xdr:cNvPr id="335" name="テキスト ボックス 334"/>
        <xdr:cNvSpPr txBox="1"/>
      </xdr:nvSpPr>
      <xdr:spPr>
        <a:xfrm>
          <a:off x="13131800" y="993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84836</xdr:rowOff>
    </xdr:from>
    <xdr:to>
      <xdr:col>81</xdr:col>
      <xdr:colOff>95250</xdr:colOff>
      <xdr:row>67</xdr:row>
      <xdr:rowOff>14986</xdr:rowOff>
    </xdr:to>
    <xdr:sp macro="" textlink="">
      <xdr:nvSpPr>
        <xdr:cNvPr id="341" name="楕円 340"/>
        <xdr:cNvSpPr/>
      </xdr:nvSpPr>
      <xdr:spPr>
        <a:xfrm>
          <a:off x="16967200" y="1140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56913</xdr:rowOff>
    </xdr:from>
    <xdr:ext cx="762000" cy="259045"/>
    <xdr:sp macro="" textlink="">
      <xdr:nvSpPr>
        <xdr:cNvPr id="342" name="定員管理の状況該当値テキスト"/>
        <xdr:cNvSpPr txBox="1"/>
      </xdr:nvSpPr>
      <xdr:spPr>
        <a:xfrm>
          <a:off x="17106900" y="1137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80010</xdr:rowOff>
    </xdr:from>
    <xdr:to>
      <xdr:col>77</xdr:col>
      <xdr:colOff>95250</xdr:colOff>
      <xdr:row>67</xdr:row>
      <xdr:rowOff>10160</xdr:rowOff>
    </xdr:to>
    <xdr:sp macro="" textlink="">
      <xdr:nvSpPr>
        <xdr:cNvPr id="343" name="楕円 342"/>
        <xdr:cNvSpPr/>
      </xdr:nvSpPr>
      <xdr:spPr>
        <a:xfrm>
          <a:off x="16129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166387</xdr:rowOff>
    </xdr:from>
    <xdr:ext cx="736600" cy="259045"/>
    <xdr:sp macro="" textlink="">
      <xdr:nvSpPr>
        <xdr:cNvPr id="344" name="テキスト ボックス 343"/>
        <xdr:cNvSpPr txBox="1"/>
      </xdr:nvSpPr>
      <xdr:spPr>
        <a:xfrm>
          <a:off x="15798800" y="1148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68707</xdr:rowOff>
    </xdr:from>
    <xdr:to>
      <xdr:col>73</xdr:col>
      <xdr:colOff>44450</xdr:colOff>
      <xdr:row>60</xdr:row>
      <xdr:rowOff>170307</xdr:rowOff>
    </xdr:to>
    <xdr:sp macro="" textlink="">
      <xdr:nvSpPr>
        <xdr:cNvPr id="345" name="楕円 344"/>
        <xdr:cNvSpPr/>
      </xdr:nvSpPr>
      <xdr:spPr>
        <a:xfrm>
          <a:off x="15240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155084</xdr:rowOff>
    </xdr:from>
    <xdr:ext cx="762000" cy="259045"/>
    <xdr:sp macro="" textlink="">
      <xdr:nvSpPr>
        <xdr:cNvPr id="346" name="テキスト ボックス 345"/>
        <xdr:cNvSpPr txBox="1"/>
      </xdr:nvSpPr>
      <xdr:spPr>
        <a:xfrm>
          <a:off x="149098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61468</xdr:rowOff>
    </xdr:from>
    <xdr:to>
      <xdr:col>68</xdr:col>
      <xdr:colOff>203200</xdr:colOff>
      <xdr:row>60</xdr:row>
      <xdr:rowOff>163068</xdr:rowOff>
    </xdr:to>
    <xdr:sp macro="" textlink="">
      <xdr:nvSpPr>
        <xdr:cNvPr id="347" name="楕円 346"/>
        <xdr:cNvSpPr/>
      </xdr:nvSpPr>
      <xdr:spPr>
        <a:xfrm>
          <a:off x="14351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147845</xdr:rowOff>
    </xdr:from>
    <xdr:ext cx="762000" cy="259045"/>
    <xdr:sp macro="" textlink="">
      <xdr:nvSpPr>
        <xdr:cNvPr id="348" name="テキスト ボックス 347"/>
        <xdr:cNvSpPr txBox="1"/>
      </xdr:nvSpPr>
      <xdr:spPr>
        <a:xfrm>
          <a:off x="14020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49403</xdr:rowOff>
    </xdr:from>
    <xdr:to>
      <xdr:col>64</xdr:col>
      <xdr:colOff>152400</xdr:colOff>
      <xdr:row>60</xdr:row>
      <xdr:rowOff>151003</xdr:rowOff>
    </xdr:to>
    <xdr:sp macro="" textlink="">
      <xdr:nvSpPr>
        <xdr:cNvPr id="349" name="楕円 348"/>
        <xdr:cNvSpPr/>
      </xdr:nvSpPr>
      <xdr:spPr>
        <a:xfrm>
          <a:off x="13462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135780</xdr:rowOff>
    </xdr:from>
    <xdr:ext cx="762000" cy="259045"/>
    <xdr:sp macro="" textlink="">
      <xdr:nvSpPr>
        <xdr:cNvPr id="350" name="テキスト ボックス 349"/>
        <xdr:cNvSpPr txBox="1"/>
      </xdr:nvSpPr>
      <xdr:spPr>
        <a:xfrm>
          <a:off x="13131800" y="1042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spcAft>
              <a:spcPts val="0"/>
            </a:spcAft>
          </a:pPr>
          <a:r>
            <a:rPr lang="ja-JP" altLang="en-US" sz="1050" kern="100">
              <a:effectLst/>
              <a:latin typeface="ＭＳ ゴシック"/>
              <a:cs typeface="Courier New"/>
            </a:rPr>
            <a:t>　</a:t>
          </a:r>
          <a:r>
            <a:rPr lang="ja-JP" altLang="en-US" sz="1050" kern="100" baseline="0">
              <a:effectLst/>
              <a:latin typeface="ＭＳ ゴシック"/>
              <a:cs typeface="Courier New"/>
            </a:rPr>
            <a:t> </a:t>
          </a:r>
          <a:r>
            <a:rPr lang="ja-JP" altLang="ja-JP" sz="1050" kern="100">
              <a:effectLst/>
              <a:latin typeface="ＭＳ ゴシック" panose="020B0609070205080204" pitchFamily="49" charset="-128"/>
              <a:ea typeface="ＭＳ ゴシック" panose="020B0609070205080204" pitchFamily="49" charset="-128"/>
              <a:cs typeface="Courier New"/>
            </a:rPr>
            <a:t>実質公債費比率については、市債発行の抑制努力に伴う市債残高の削減など、これまでの取組</a:t>
          </a:r>
          <a:r>
            <a:rPr lang="ja-JP" altLang="en-US" sz="1050" kern="100">
              <a:effectLst/>
              <a:latin typeface="ＭＳ ゴシック" panose="020B0609070205080204" pitchFamily="49" charset="-128"/>
              <a:ea typeface="ＭＳ ゴシック" panose="020B0609070205080204" pitchFamily="49" charset="-128"/>
              <a:cs typeface="Courier New"/>
            </a:rPr>
            <a:t>み</a:t>
          </a:r>
          <a:r>
            <a:rPr lang="ja-JP" altLang="ja-JP" sz="1050" kern="100">
              <a:effectLst/>
              <a:latin typeface="ＭＳ ゴシック" panose="020B0609070205080204" pitchFamily="49" charset="-128"/>
              <a:ea typeface="ＭＳ ゴシック" panose="020B0609070205080204" pitchFamily="49" charset="-128"/>
              <a:cs typeface="Courier New"/>
            </a:rPr>
            <a:t>によって着実に低下してきており、平成</a:t>
          </a:r>
          <a:r>
            <a:rPr lang="en-US" altLang="ja-JP" sz="1050" kern="100">
              <a:effectLst/>
              <a:latin typeface="ＭＳ ゴシック" panose="020B0609070205080204" pitchFamily="49" charset="-128"/>
              <a:ea typeface="ＭＳ ゴシック" panose="020B0609070205080204" pitchFamily="49" charset="-128"/>
              <a:cs typeface="Courier New"/>
            </a:rPr>
            <a:t>24</a:t>
          </a:r>
          <a:r>
            <a:rPr lang="ja-JP" altLang="ja-JP" sz="1050" kern="100">
              <a:effectLst/>
              <a:latin typeface="ＭＳ ゴシック" panose="020B0609070205080204" pitchFamily="49" charset="-128"/>
              <a:ea typeface="ＭＳ ゴシック" panose="020B0609070205080204" pitchFamily="49" charset="-128"/>
              <a:cs typeface="Courier New"/>
            </a:rPr>
            <a:t>年度から類似団体平均を下回っている。　</a:t>
          </a:r>
          <a:endParaRPr lang="en-US" altLang="ja-JP" sz="1050" kern="100">
            <a:effectLst/>
            <a:latin typeface="ＭＳ ゴシック" panose="020B0609070205080204" pitchFamily="49" charset="-128"/>
            <a:ea typeface="ＭＳ ゴシック" panose="020B0609070205080204" pitchFamily="49" charset="-128"/>
            <a:cs typeface="Courier New"/>
          </a:endParaRPr>
        </a:p>
        <a:p>
          <a:pPr>
            <a:spcAft>
              <a:spcPts val="0"/>
            </a:spcAft>
          </a:pPr>
          <a:r>
            <a:rPr lang="ja-JP" altLang="en-US" sz="1050" kern="100">
              <a:effectLst/>
              <a:latin typeface="ＭＳ ゴシック" panose="020B0609070205080204" pitchFamily="49" charset="-128"/>
              <a:ea typeface="ＭＳ ゴシック" panose="020B0609070205080204" pitchFamily="49" charset="-128"/>
              <a:cs typeface="Courier New"/>
            </a:rPr>
            <a:t>　</a:t>
          </a:r>
          <a:r>
            <a:rPr lang="ja-JP" altLang="ja-JP" sz="1050" kern="100">
              <a:effectLst/>
              <a:latin typeface="ＭＳ ゴシック" panose="020B0609070205080204" pitchFamily="49" charset="-128"/>
              <a:ea typeface="ＭＳ ゴシック" panose="020B0609070205080204" pitchFamily="49" charset="-128"/>
              <a:cs typeface="Courier New"/>
            </a:rPr>
            <a:t>平成</a:t>
          </a:r>
          <a:r>
            <a:rPr lang="en-US" altLang="ja-JP" sz="1050" kern="100">
              <a:effectLst/>
              <a:latin typeface="ＭＳ ゴシック" panose="020B0609070205080204" pitchFamily="49" charset="-128"/>
              <a:ea typeface="ＭＳ ゴシック" panose="020B0609070205080204" pitchFamily="49" charset="-128"/>
              <a:cs typeface="Courier New"/>
            </a:rPr>
            <a:t>29</a:t>
          </a:r>
          <a:r>
            <a:rPr lang="ja-JP" altLang="ja-JP" sz="1050" kern="100">
              <a:effectLst/>
              <a:latin typeface="ＭＳ ゴシック" panose="020B0609070205080204" pitchFamily="49" charset="-128"/>
              <a:ea typeface="ＭＳ ゴシック" panose="020B0609070205080204" pitchFamily="49" charset="-128"/>
              <a:cs typeface="Courier New"/>
            </a:rPr>
            <a:t>年度については、地方債の元金償還の進捗等により、分子である元利償還金が減少</a:t>
          </a:r>
          <a:r>
            <a:rPr lang="ja-JP" altLang="en-US" sz="1050" kern="100">
              <a:effectLst/>
              <a:latin typeface="ＭＳ ゴシック" panose="020B0609070205080204" pitchFamily="49" charset="-128"/>
              <a:ea typeface="ＭＳ ゴシック" panose="020B0609070205080204" pitchFamily="49" charset="-128"/>
              <a:cs typeface="Courier New"/>
            </a:rPr>
            <a:t>し</a:t>
          </a:r>
          <a:r>
            <a:rPr lang="ja-JP" altLang="ja-JP" sz="1050" kern="100">
              <a:effectLst/>
              <a:latin typeface="ＭＳ ゴシック" panose="020B0609070205080204" pitchFamily="49" charset="-128"/>
              <a:ea typeface="ＭＳ ゴシック" panose="020B0609070205080204" pitchFamily="49" charset="-128"/>
              <a:cs typeface="Courier New"/>
            </a:rPr>
            <a:t>、分母である標準財政規模が県費教職員制度の権限</a:t>
          </a:r>
          <a:r>
            <a:rPr lang="ja-JP" altLang="en-US" sz="1050" kern="100">
              <a:effectLst/>
              <a:latin typeface="ＭＳ ゴシック" panose="020B0609070205080204" pitchFamily="49" charset="-128"/>
              <a:ea typeface="ＭＳ ゴシック" panose="020B0609070205080204" pitchFamily="49" charset="-128"/>
              <a:cs typeface="Courier New"/>
            </a:rPr>
            <a:t>移譲</a:t>
          </a:r>
          <a:r>
            <a:rPr lang="ja-JP" altLang="ja-JP" sz="1050" kern="100">
              <a:effectLst/>
              <a:latin typeface="ＭＳ ゴシック" panose="020B0609070205080204" pitchFamily="49" charset="-128"/>
              <a:ea typeface="ＭＳ ゴシック" panose="020B0609070205080204" pitchFamily="49" charset="-128"/>
              <a:cs typeface="Courier New"/>
            </a:rPr>
            <a:t>に伴い増加したことで</a:t>
          </a:r>
          <a:r>
            <a:rPr lang="en-US" altLang="ja-JP" sz="1050" kern="100">
              <a:effectLst/>
              <a:latin typeface="ＭＳ ゴシック" panose="020B0609070205080204" pitchFamily="49" charset="-128"/>
              <a:ea typeface="ＭＳ ゴシック" panose="020B0609070205080204" pitchFamily="49" charset="-128"/>
              <a:cs typeface="Courier New"/>
            </a:rPr>
            <a:t>0.8</a:t>
          </a:r>
          <a:r>
            <a:rPr lang="ja-JP" altLang="en-US" sz="1050" kern="100">
              <a:effectLst/>
              <a:latin typeface="ＭＳ ゴシック" panose="020B0609070205080204" pitchFamily="49" charset="-128"/>
              <a:ea typeface="ＭＳ ゴシック" panose="020B0609070205080204" pitchFamily="49" charset="-128"/>
              <a:cs typeface="Courier New"/>
            </a:rPr>
            <a:t>％</a:t>
          </a:r>
          <a:r>
            <a:rPr lang="ja-JP" altLang="ja-JP" sz="1050" kern="100">
              <a:effectLst/>
              <a:latin typeface="ＭＳ ゴシック" panose="020B0609070205080204" pitchFamily="49" charset="-128"/>
              <a:ea typeface="ＭＳ ゴシック" panose="020B0609070205080204" pitchFamily="49" charset="-128"/>
              <a:cs typeface="Courier New"/>
            </a:rPr>
            <a:t>改善した。</a:t>
          </a:r>
          <a:endParaRPr lang="en-US" altLang="ja-JP" sz="1050" kern="100">
            <a:effectLst/>
            <a:latin typeface="ＭＳ ゴシック" panose="020B0609070205080204" pitchFamily="49" charset="-128"/>
            <a:ea typeface="ＭＳ ゴシック" panose="020B0609070205080204" pitchFamily="49" charset="-128"/>
            <a:cs typeface="Courier New"/>
          </a:endParaRPr>
        </a:p>
        <a:p>
          <a:pPr>
            <a:spcAft>
              <a:spcPts val="0"/>
            </a:spcAft>
          </a:pPr>
          <a:r>
            <a:rPr lang="ja-JP" altLang="en-US" sz="1050" kern="100">
              <a:effectLst/>
              <a:latin typeface="ＭＳ ゴシック" panose="020B0609070205080204" pitchFamily="49" charset="-128"/>
              <a:ea typeface="ＭＳ ゴシック" panose="020B0609070205080204" pitchFamily="49" charset="-128"/>
              <a:cs typeface="Courier New"/>
            </a:rPr>
            <a:t>　</a:t>
          </a:r>
          <a:r>
            <a:rPr lang="ja-JP" altLang="ja-JP" sz="1050" kern="100">
              <a:effectLst/>
              <a:latin typeface="ＭＳ ゴシック" panose="020B0609070205080204" pitchFamily="49" charset="-128"/>
              <a:ea typeface="ＭＳ ゴシック" panose="020B0609070205080204" pitchFamily="49" charset="-128"/>
              <a:cs typeface="Courier New"/>
            </a:rPr>
            <a:t>今後も、市民のくらしと安全・安心を守るために必要な公共投資を行う一方で、「神戸市行財政改革</a:t>
          </a:r>
          <a:r>
            <a:rPr lang="en-US" altLang="ja-JP" sz="1050" kern="100">
              <a:effectLst/>
              <a:latin typeface="ＭＳ ゴシック" panose="020B0609070205080204" pitchFamily="49" charset="-128"/>
              <a:ea typeface="ＭＳ ゴシック" panose="020B0609070205080204" pitchFamily="49" charset="-128"/>
              <a:cs typeface="Courier New"/>
            </a:rPr>
            <a:t>2020</a:t>
          </a:r>
          <a:r>
            <a:rPr lang="ja-JP" altLang="ja-JP" sz="1050" kern="100">
              <a:effectLst/>
              <a:latin typeface="ＭＳ ゴシック" panose="020B0609070205080204" pitchFamily="49" charset="-128"/>
              <a:ea typeface="ＭＳ ゴシック" panose="020B0609070205080204" pitchFamily="49" charset="-128"/>
              <a:cs typeface="Courier New"/>
            </a:rPr>
            <a:t>」に基づき、実質公債費比率の政令指定都市中位程度の水準を保ちつつ、将来世代に負担</a:t>
          </a:r>
          <a:r>
            <a:rPr lang="ja-JP" altLang="en-US" sz="1050" kern="100">
              <a:effectLst/>
              <a:latin typeface="ＭＳ ゴシック" panose="020B0609070205080204" pitchFamily="49" charset="-128"/>
              <a:ea typeface="ＭＳ ゴシック" panose="020B0609070205080204" pitchFamily="49" charset="-128"/>
              <a:cs typeface="Courier New"/>
            </a:rPr>
            <a:t>の先送りをし</a:t>
          </a:r>
          <a:r>
            <a:rPr lang="ja-JP" altLang="ja-JP" sz="1050" kern="100">
              <a:effectLst/>
              <a:latin typeface="ＭＳ ゴシック" panose="020B0609070205080204" pitchFamily="49" charset="-128"/>
              <a:ea typeface="ＭＳ ゴシック" panose="020B0609070205080204" pitchFamily="49" charset="-128"/>
              <a:cs typeface="Courier New"/>
            </a:rPr>
            <a:t>ないことを基本とした健全で持続可能な財政運営を図っていく。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50195</xdr:rowOff>
    </xdr:to>
    <xdr:cxnSp macro="">
      <xdr:nvCxnSpPr>
        <xdr:cNvPr id="382" name="直線コネクタ 381"/>
        <xdr:cNvCxnSpPr/>
      </xdr:nvCxnSpPr>
      <xdr:spPr>
        <a:xfrm flipV="1">
          <a:off x="17018000" y="6100233"/>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3"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4" name="直線コネクタ 383"/>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5"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6" name="直線コネクタ 385"/>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21772</xdr:rowOff>
    </xdr:from>
    <xdr:to>
      <xdr:col>81</xdr:col>
      <xdr:colOff>44450</xdr:colOff>
      <xdr:row>38</xdr:row>
      <xdr:rowOff>113695</xdr:rowOff>
    </xdr:to>
    <xdr:cxnSp macro="">
      <xdr:nvCxnSpPr>
        <xdr:cNvPr id="387" name="直線コネクタ 386"/>
        <xdr:cNvCxnSpPr/>
      </xdr:nvCxnSpPr>
      <xdr:spPr>
        <a:xfrm flipV="1">
          <a:off x="16179800" y="6536872"/>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47370</xdr:rowOff>
    </xdr:from>
    <xdr:ext cx="762000" cy="259045"/>
    <xdr:sp macro="" textlink="">
      <xdr:nvSpPr>
        <xdr:cNvPr id="388" name="公債費負担の状況平均値テキスト"/>
        <xdr:cNvSpPr txBox="1"/>
      </xdr:nvSpPr>
      <xdr:spPr>
        <a:xfrm>
          <a:off x="17106900" y="673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389" name="フローチャート: 判断 388"/>
        <xdr:cNvSpPr/>
      </xdr:nvSpPr>
      <xdr:spPr>
        <a:xfrm>
          <a:off x="16967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113695</xdr:rowOff>
    </xdr:from>
    <xdr:to>
      <xdr:col>77</xdr:col>
      <xdr:colOff>44450</xdr:colOff>
      <xdr:row>38</xdr:row>
      <xdr:rowOff>171148</xdr:rowOff>
    </xdr:to>
    <xdr:cxnSp macro="">
      <xdr:nvCxnSpPr>
        <xdr:cNvPr id="390" name="直線コネクタ 389"/>
        <xdr:cNvCxnSpPr/>
      </xdr:nvCxnSpPr>
      <xdr:spPr>
        <a:xfrm flipV="1">
          <a:off x="15290800" y="66287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91" name="フローチャート: 判断 390"/>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2" name="テキスト ボックス 391"/>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171148</xdr:rowOff>
    </xdr:from>
    <xdr:to>
      <xdr:col>72</xdr:col>
      <xdr:colOff>203200</xdr:colOff>
      <xdr:row>39</xdr:row>
      <xdr:rowOff>91622</xdr:rowOff>
    </xdr:to>
    <xdr:cxnSp macro="">
      <xdr:nvCxnSpPr>
        <xdr:cNvPr id="393" name="直線コネクタ 392"/>
        <xdr:cNvCxnSpPr/>
      </xdr:nvCxnSpPr>
      <xdr:spPr>
        <a:xfrm flipV="1">
          <a:off x="14401800" y="668624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122162</xdr:rowOff>
    </xdr:from>
    <xdr:to>
      <xdr:col>73</xdr:col>
      <xdr:colOff>44450</xdr:colOff>
      <xdr:row>41</xdr:row>
      <xdr:rowOff>52312</xdr:rowOff>
    </xdr:to>
    <xdr:sp macro="" textlink="">
      <xdr:nvSpPr>
        <xdr:cNvPr id="394" name="フローチャート: 判断 393"/>
        <xdr:cNvSpPr/>
      </xdr:nvSpPr>
      <xdr:spPr>
        <a:xfrm>
          <a:off x="152400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macro="" textlink="">
      <xdr:nvSpPr>
        <xdr:cNvPr id="395" name="テキスト ボックス 394"/>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91622</xdr:rowOff>
    </xdr:from>
    <xdr:to>
      <xdr:col>68</xdr:col>
      <xdr:colOff>152400</xdr:colOff>
      <xdr:row>40</xdr:row>
      <xdr:rowOff>81038</xdr:rowOff>
    </xdr:to>
    <xdr:cxnSp macro="">
      <xdr:nvCxnSpPr>
        <xdr:cNvPr id="396" name="直線コネクタ 395"/>
        <xdr:cNvCxnSpPr/>
      </xdr:nvCxnSpPr>
      <xdr:spPr>
        <a:xfrm flipV="1">
          <a:off x="13512800" y="677817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9" name="フローチャート: 判断 398"/>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00" name="テキスト ボックス 399"/>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142422</xdr:rowOff>
    </xdr:from>
    <xdr:to>
      <xdr:col>81</xdr:col>
      <xdr:colOff>95250</xdr:colOff>
      <xdr:row>38</xdr:row>
      <xdr:rowOff>72572</xdr:rowOff>
    </xdr:to>
    <xdr:sp macro="" textlink="">
      <xdr:nvSpPr>
        <xdr:cNvPr id="406" name="楕円 405"/>
        <xdr:cNvSpPr/>
      </xdr:nvSpPr>
      <xdr:spPr>
        <a:xfrm>
          <a:off x="16967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158949</xdr:rowOff>
    </xdr:from>
    <xdr:ext cx="762000" cy="259045"/>
    <xdr:sp macro="" textlink="">
      <xdr:nvSpPr>
        <xdr:cNvPr id="407" name="公債費負担の状況該当値テキスト"/>
        <xdr:cNvSpPr txBox="1"/>
      </xdr:nvSpPr>
      <xdr:spPr>
        <a:xfrm>
          <a:off x="17106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62895</xdr:rowOff>
    </xdr:from>
    <xdr:to>
      <xdr:col>77</xdr:col>
      <xdr:colOff>95250</xdr:colOff>
      <xdr:row>38</xdr:row>
      <xdr:rowOff>164495</xdr:rowOff>
    </xdr:to>
    <xdr:sp macro="" textlink="">
      <xdr:nvSpPr>
        <xdr:cNvPr id="408" name="楕円 407"/>
        <xdr:cNvSpPr/>
      </xdr:nvSpPr>
      <xdr:spPr>
        <a:xfrm>
          <a:off x="16129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3222</xdr:rowOff>
    </xdr:from>
    <xdr:ext cx="736600" cy="259045"/>
    <xdr:sp macro="" textlink="">
      <xdr:nvSpPr>
        <xdr:cNvPr id="409" name="テキスト ボックス 408"/>
        <xdr:cNvSpPr txBox="1"/>
      </xdr:nvSpPr>
      <xdr:spPr>
        <a:xfrm>
          <a:off x="15798800" y="634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120348</xdr:rowOff>
    </xdr:from>
    <xdr:to>
      <xdr:col>73</xdr:col>
      <xdr:colOff>44450</xdr:colOff>
      <xdr:row>39</xdr:row>
      <xdr:rowOff>50498</xdr:rowOff>
    </xdr:to>
    <xdr:sp macro="" textlink="">
      <xdr:nvSpPr>
        <xdr:cNvPr id="410" name="楕円 409"/>
        <xdr:cNvSpPr/>
      </xdr:nvSpPr>
      <xdr:spPr>
        <a:xfrm>
          <a:off x="15240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60675</xdr:rowOff>
    </xdr:from>
    <xdr:ext cx="762000" cy="259045"/>
    <xdr:sp macro="" textlink="">
      <xdr:nvSpPr>
        <xdr:cNvPr id="411" name="テキスト ボックス 410"/>
        <xdr:cNvSpPr txBox="1"/>
      </xdr:nvSpPr>
      <xdr:spPr>
        <a:xfrm>
          <a:off x="14909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40822</xdr:rowOff>
    </xdr:from>
    <xdr:to>
      <xdr:col>68</xdr:col>
      <xdr:colOff>203200</xdr:colOff>
      <xdr:row>39</xdr:row>
      <xdr:rowOff>142422</xdr:rowOff>
    </xdr:to>
    <xdr:sp macro="" textlink="">
      <xdr:nvSpPr>
        <xdr:cNvPr id="412" name="楕円 411"/>
        <xdr:cNvSpPr/>
      </xdr:nvSpPr>
      <xdr:spPr>
        <a:xfrm>
          <a:off x="14351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152599</xdr:rowOff>
    </xdr:from>
    <xdr:ext cx="762000" cy="259045"/>
    <xdr:sp macro="" textlink="">
      <xdr:nvSpPr>
        <xdr:cNvPr id="413" name="テキスト ボックス 412"/>
        <xdr:cNvSpPr txBox="1"/>
      </xdr:nvSpPr>
      <xdr:spPr>
        <a:xfrm>
          <a:off x="14020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14" name="楕円 413"/>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15" name="テキスト ボックス 414"/>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震災復興事業に伴う多額の市債発行によって市債残高が高水準であったものの、その後の厳格な起債管理や満期一括償還に備えた堅実な公債基金の積立など、着実に比率の改善に取り組んでおり、類似団体平均を下回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年度は、臨時財政対策債を除く地方債の現在高が減少（△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億円）したことや、債務負担行為に基づく支出予定額が減少（△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億円）したため、前年度から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改善した。今後も、公営企業、外郭団体等の経営改革など、行財政改革の取り組みを着実に進め、将来負担の軽減に取り組んでいく。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32766</xdr:rowOff>
    </xdr:to>
    <xdr:cxnSp macro="">
      <xdr:nvCxnSpPr>
        <xdr:cNvPr id="444" name="直線コネクタ 443"/>
        <xdr:cNvCxnSpPr/>
      </xdr:nvCxnSpPr>
      <xdr:spPr>
        <a:xfrm flipV="1">
          <a:off x="17018000" y="2370667"/>
          <a:ext cx="0" cy="16054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4843</xdr:rowOff>
    </xdr:from>
    <xdr:ext cx="762000" cy="259045"/>
    <xdr:sp macro="" textlink="">
      <xdr:nvSpPr>
        <xdr:cNvPr id="445" name="将来負担の状況最小値テキスト"/>
        <xdr:cNvSpPr txBox="1"/>
      </xdr:nvSpPr>
      <xdr:spPr>
        <a:xfrm>
          <a:off x="17106900" y="394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32766</xdr:rowOff>
    </xdr:from>
    <xdr:to>
      <xdr:col>81</xdr:col>
      <xdr:colOff>133350</xdr:colOff>
      <xdr:row>23</xdr:row>
      <xdr:rowOff>32766</xdr:rowOff>
    </xdr:to>
    <xdr:cxnSp macro="">
      <xdr:nvCxnSpPr>
        <xdr:cNvPr id="446" name="直線コネクタ 445"/>
        <xdr:cNvCxnSpPr/>
      </xdr:nvCxnSpPr>
      <xdr:spPr>
        <a:xfrm>
          <a:off x="16929100" y="397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89831</xdr:rowOff>
    </xdr:from>
    <xdr:to>
      <xdr:col>81</xdr:col>
      <xdr:colOff>44450</xdr:colOff>
      <xdr:row>17</xdr:row>
      <xdr:rowOff>99483</xdr:rowOff>
    </xdr:to>
    <xdr:cxnSp macro="">
      <xdr:nvCxnSpPr>
        <xdr:cNvPr id="449" name="直線コネクタ 448"/>
        <xdr:cNvCxnSpPr/>
      </xdr:nvCxnSpPr>
      <xdr:spPr>
        <a:xfrm flipV="1">
          <a:off x="16179800" y="3004481"/>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58437</xdr:rowOff>
    </xdr:from>
    <xdr:ext cx="762000" cy="259045"/>
    <xdr:sp macro="" textlink="">
      <xdr:nvSpPr>
        <xdr:cNvPr id="450" name="将来負担の状況平均値テキスト"/>
        <xdr:cNvSpPr txBox="1"/>
      </xdr:nvSpPr>
      <xdr:spPr>
        <a:xfrm>
          <a:off x="17106900" y="314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86360</xdr:rowOff>
    </xdr:from>
    <xdr:to>
      <xdr:col>81</xdr:col>
      <xdr:colOff>95250</xdr:colOff>
      <xdr:row>19</xdr:row>
      <xdr:rowOff>16510</xdr:rowOff>
    </xdr:to>
    <xdr:sp macro="" textlink="">
      <xdr:nvSpPr>
        <xdr:cNvPr id="451" name="フローチャート: 判断 450"/>
        <xdr:cNvSpPr/>
      </xdr:nvSpPr>
      <xdr:spPr>
        <a:xfrm>
          <a:off x="169672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99483</xdr:rowOff>
    </xdr:from>
    <xdr:to>
      <xdr:col>77</xdr:col>
      <xdr:colOff>44450</xdr:colOff>
      <xdr:row>17</xdr:row>
      <xdr:rowOff>101092</xdr:rowOff>
    </xdr:to>
    <xdr:cxnSp macro="">
      <xdr:nvCxnSpPr>
        <xdr:cNvPr id="452" name="直線コネクタ 451"/>
        <xdr:cNvCxnSpPr/>
      </xdr:nvCxnSpPr>
      <xdr:spPr>
        <a:xfrm flipV="1">
          <a:off x="15290800" y="3014133"/>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164380</xdr:rowOff>
    </xdr:from>
    <xdr:to>
      <xdr:col>77</xdr:col>
      <xdr:colOff>95250</xdr:colOff>
      <xdr:row>19</xdr:row>
      <xdr:rowOff>94530</xdr:rowOff>
    </xdr:to>
    <xdr:sp macro="" textlink="">
      <xdr:nvSpPr>
        <xdr:cNvPr id="453" name="フローチャート: 判断 452"/>
        <xdr:cNvSpPr/>
      </xdr:nvSpPr>
      <xdr:spPr>
        <a:xfrm>
          <a:off x="16129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79307</xdr:rowOff>
    </xdr:from>
    <xdr:ext cx="736600" cy="259045"/>
    <xdr:sp macro="" textlink="">
      <xdr:nvSpPr>
        <xdr:cNvPr id="454" name="テキスト ボックス 453"/>
        <xdr:cNvSpPr txBox="1"/>
      </xdr:nvSpPr>
      <xdr:spPr>
        <a:xfrm>
          <a:off x="15798800" y="333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101092</xdr:rowOff>
    </xdr:from>
    <xdr:to>
      <xdr:col>72</xdr:col>
      <xdr:colOff>203200</xdr:colOff>
      <xdr:row>17</xdr:row>
      <xdr:rowOff>148548</xdr:rowOff>
    </xdr:to>
    <xdr:cxnSp macro="">
      <xdr:nvCxnSpPr>
        <xdr:cNvPr id="455" name="直線コネクタ 454"/>
        <xdr:cNvCxnSpPr/>
      </xdr:nvCxnSpPr>
      <xdr:spPr>
        <a:xfrm flipV="1">
          <a:off x="14401800" y="3015742"/>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61299</xdr:rowOff>
    </xdr:from>
    <xdr:to>
      <xdr:col>73</xdr:col>
      <xdr:colOff>44450</xdr:colOff>
      <xdr:row>19</xdr:row>
      <xdr:rowOff>162899</xdr:rowOff>
    </xdr:to>
    <xdr:sp macro="" textlink="">
      <xdr:nvSpPr>
        <xdr:cNvPr id="456" name="フローチャート: 判断 455"/>
        <xdr:cNvSpPr/>
      </xdr:nvSpPr>
      <xdr:spPr>
        <a:xfrm>
          <a:off x="15240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147676</xdr:rowOff>
    </xdr:from>
    <xdr:ext cx="762000" cy="259045"/>
    <xdr:sp macro="" textlink="">
      <xdr:nvSpPr>
        <xdr:cNvPr id="457" name="テキスト ボックス 456"/>
        <xdr:cNvSpPr txBox="1"/>
      </xdr:nvSpPr>
      <xdr:spPr>
        <a:xfrm>
          <a:off x="14909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148548</xdr:rowOff>
    </xdr:from>
    <xdr:to>
      <xdr:col>68</xdr:col>
      <xdr:colOff>152400</xdr:colOff>
      <xdr:row>18</xdr:row>
      <xdr:rowOff>45466</xdr:rowOff>
    </xdr:to>
    <xdr:cxnSp macro="">
      <xdr:nvCxnSpPr>
        <xdr:cNvPr id="458" name="直線コネクタ 457"/>
        <xdr:cNvCxnSpPr/>
      </xdr:nvCxnSpPr>
      <xdr:spPr>
        <a:xfrm flipV="1">
          <a:off x="13512800" y="3063198"/>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127254</xdr:rowOff>
    </xdr:from>
    <xdr:to>
      <xdr:col>68</xdr:col>
      <xdr:colOff>203200</xdr:colOff>
      <xdr:row>20</xdr:row>
      <xdr:rowOff>57404</xdr:rowOff>
    </xdr:to>
    <xdr:sp macro="" textlink="">
      <xdr:nvSpPr>
        <xdr:cNvPr id="459" name="フローチャート: 判断 458"/>
        <xdr:cNvSpPr/>
      </xdr:nvSpPr>
      <xdr:spPr>
        <a:xfrm>
          <a:off x="14351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42181</xdr:rowOff>
    </xdr:from>
    <xdr:ext cx="762000" cy="259045"/>
    <xdr:sp macro="" textlink="">
      <xdr:nvSpPr>
        <xdr:cNvPr id="460" name="テキスト ボックス 459"/>
        <xdr:cNvSpPr txBox="1"/>
      </xdr:nvSpPr>
      <xdr:spPr>
        <a:xfrm>
          <a:off x="14020800" y="34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8890</xdr:rowOff>
    </xdr:from>
    <xdr:to>
      <xdr:col>64</xdr:col>
      <xdr:colOff>152400</xdr:colOff>
      <xdr:row>20</xdr:row>
      <xdr:rowOff>110490</xdr:rowOff>
    </xdr:to>
    <xdr:sp macro="" textlink="">
      <xdr:nvSpPr>
        <xdr:cNvPr id="461" name="フローチャート: 判断 460"/>
        <xdr:cNvSpPr/>
      </xdr:nvSpPr>
      <xdr:spPr>
        <a:xfrm>
          <a:off x="13462000" y="34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95267</xdr:rowOff>
    </xdr:from>
    <xdr:ext cx="762000" cy="259045"/>
    <xdr:sp macro="" textlink="">
      <xdr:nvSpPr>
        <xdr:cNvPr id="462" name="テキスト ボックス 461"/>
        <xdr:cNvSpPr txBox="1"/>
      </xdr:nvSpPr>
      <xdr:spPr>
        <a:xfrm>
          <a:off x="13131800" y="352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39031</xdr:rowOff>
    </xdr:from>
    <xdr:to>
      <xdr:col>81</xdr:col>
      <xdr:colOff>95250</xdr:colOff>
      <xdr:row>17</xdr:row>
      <xdr:rowOff>140631</xdr:rowOff>
    </xdr:to>
    <xdr:sp macro="" textlink="">
      <xdr:nvSpPr>
        <xdr:cNvPr id="468" name="楕円 467"/>
        <xdr:cNvSpPr/>
      </xdr:nvSpPr>
      <xdr:spPr>
        <a:xfrm>
          <a:off x="16967200" y="29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55558</xdr:rowOff>
    </xdr:from>
    <xdr:ext cx="762000" cy="259045"/>
    <xdr:sp macro="" textlink="">
      <xdr:nvSpPr>
        <xdr:cNvPr id="469" name="将来負担の状況該当値テキスト"/>
        <xdr:cNvSpPr txBox="1"/>
      </xdr:nvSpPr>
      <xdr:spPr>
        <a:xfrm>
          <a:off x="17106900" y="279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48683</xdr:rowOff>
    </xdr:from>
    <xdr:to>
      <xdr:col>77</xdr:col>
      <xdr:colOff>95250</xdr:colOff>
      <xdr:row>17</xdr:row>
      <xdr:rowOff>150283</xdr:rowOff>
    </xdr:to>
    <xdr:sp macro="" textlink="">
      <xdr:nvSpPr>
        <xdr:cNvPr id="470" name="楕円 469"/>
        <xdr:cNvSpPr/>
      </xdr:nvSpPr>
      <xdr:spPr>
        <a:xfrm>
          <a:off x="161290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160460</xdr:rowOff>
    </xdr:from>
    <xdr:ext cx="736600" cy="259045"/>
    <xdr:sp macro="" textlink="">
      <xdr:nvSpPr>
        <xdr:cNvPr id="471" name="テキスト ボックス 470"/>
        <xdr:cNvSpPr txBox="1"/>
      </xdr:nvSpPr>
      <xdr:spPr>
        <a:xfrm>
          <a:off x="15798800" y="273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50292</xdr:rowOff>
    </xdr:from>
    <xdr:to>
      <xdr:col>73</xdr:col>
      <xdr:colOff>44450</xdr:colOff>
      <xdr:row>17</xdr:row>
      <xdr:rowOff>151892</xdr:rowOff>
    </xdr:to>
    <xdr:sp macro="" textlink="">
      <xdr:nvSpPr>
        <xdr:cNvPr id="472" name="楕円 471"/>
        <xdr:cNvSpPr/>
      </xdr:nvSpPr>
      <xdr:spPr>
        <a:xfrm>
          <a:off x="152400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162069</xdr:rowOff>
    </xdr:from>
    <xdr:ext cx="762000" cy="259045"/>
    <xdr:sp macro="" textlink="">
      <xdr:nvSpPr>
        <xdr:cNvPr id="473" name="テキスト ボックス 472"/>
        <xdr:cNvSpPr txBox="1"/>
      </xdr:nvSpPr>
      <xdr:spPr>
        <a:xfrm>
          <a:off x="14909800" y="273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97748</xdr:rowOff>
    </xdr:from>
    <xdr:to>
      <xdr:col>68</xdr:col>
      <xdr:colOff>203200</xdr:colOff>
      <xdr:row>18</xdr:row>
      <xdr:rowOff>27898</xdr:rowOff>
    </xdr:to>
    <xdr:sp macro="" textlink="">
      <xdr:nvSpPr>
        <xdr:cNvPr id="474" name="楕円 473"/>
        <xdr:cNvSpPr/>
      </xdr:nvSpPr>
      <xdr:spPr>
        <a:xfrm>
          <a:off x="14351000" y="30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75" name="テキスト ボックス 474"/>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166116</xdr:rowOff>
    </xdr:from>
    <xdr:to>
      <xdr:col>64</xdr:col>
      <xdr:colOff>152400</xdr:colOff>
      <xdr:row>18</xdr:row>
      <xdr:rowOff>96266</xdr:rowOff>
    </xdr:to>
    <xdr:sp macro="" textlink="">
      <xdr:nvSpPr>
        <xdr:cNvPr id="476" name="楕円 475"/>
        <xdr:cNvSpPr/>
      </xdr:nvSpPr>
      <xdr:spPr>
        <a:xfrm>
          <a:off x="13462000" y="30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106443</xdr:rowOff>
    </xdr:from>
    <xdr:ext cx="762000" cy="259045"/>
    <xdr:sp macro="" textlink="">
      <xdr:nvSpPr>
        <xdr:cNvPr id="477" name="テキスト ボックス 476"/>
        <xdr:cNvSpPr txBox="1"/>
      </xdr:nvSpPr>
      <xdr:spPr>
        <a:xfrm>
          <a:off x="13131800" y="28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1,542,935
1,496,055
557.02
834,311,195
825,439,627
2,657,560
437,141,160
1,089,327,502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人口千人当たりの職員数が類似団体平均と比べて多く、人件費に関する経常収支比率は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％、人件費の人口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人当たり決算額は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120,233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円と類似団体平均と比べて高い水準にある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震災以降、行財政改革を着実に進め、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外郭団体への派遣職員も含めた職員総定数</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7,419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人の削減を行ってき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引き続き、「神戸市行財政改革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」に基づき、効率的かつ適正な職員配置、組織体制の構築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、人件費の抑制を図っていく。</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年度は、県費負担教職員制度の権限移譲</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大きく増加している。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88900</xdr:rowOff>
    </xdr:from>
    <xdr:to>
      <xdr:col>24</xdr:col>
      <xdr:colOff>25400</xdr:colOff>
      <xdr:row>41</xdr:row>
      <xdr:rowOff>133350</xdr:rowOff>
    </xdr:to>
    <xdr:cxnSp macro="">
      <xdr:nvCxnSpPr>
        <xdr:cNvPr id="61" name="直線コネクタ 60"/>
        <xdr:cNvCxnSpPr/>
      </xdr:nvCxnSpPr>
      <xdr:spPr>
        <a:xfrm flipV="1">
          <a:off x="4826000" y="59182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3827</xdr:rowOff>
    </xdr:from>
    <xdr:ext cx="762000" cy="259045"/>
    <xdr:sp macro="" textlink="">
      <xdr:nvSpPr>
        <xdr:cNvPr id="64" name="人件費最大値テキスト"/>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88900</xdr:rowOff>
    </xdr:from>
    <xdr:to>
      <xdr:col>24</xdr:col>
      <xdr:colOff>114300</xdr:colOff>
      <xdr:row>34</xdr:row>
      <xdr:rowOff>88900</xdr:rowOff>
    </xdr:to>
    <xdr:cxnSp macro="">
      <xdr:nvCxnSpPr>
        <xdr:cNvPr id="65" name="直線コネクタ 64"/>
        <xdr:cNvCxnSpPr/>
      </xdr:nvCxnSpPr>
      <xdr:spPr>
        <a:xfrm>
          <a:off x="4737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41</xdr:row>
      <xdr:rowOff>82550</xdr:rowOff>
    </xdr:to>
    <xdr:cxnSp macro="">
      <xdr:nvCxnSpPr>
        <xdr:cNvPr id="66" name="直線コネクタ 65"/>
        <xdr:cNvCxnSpPr/>
      </xdr:nvCxnSpPr>
      <xdr:spPr>
        <a:xfrm>
          <a:off x="3987800" y="6070600"/>
          <a:ext cx="838200" cy="104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68" name="フローチャート: 判断 67"/>
        <xdr:cNvSpPr/>
      </xdr:nvSpPr>
      <xdr:spPr>
        <a:xfrm>
          <a:off x="47752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69850</xdr:rowOff>
    </xdr:to>
    <xdr:cxnSp macro="">
      <xdr:nvCxnSpPr>
        <xdr:cNvPr id="69" name="直線コネクタ 68"/>
        <xdr:cNvCxnSpPr/>
      </xdr:nvCxnSpPr>
      <xdr:spPr>
        <a:xfrm>
          <a:off x="3098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32</xdr:row>
      <xdr:rowOff>63500</xdr:rowOff>
    </xdr:from>
    <xdr:to>
      <xdr:col>20</xdr:col>
      <xdr:colOff>38100</xdr:colOff>
      <xdr:row>32</xdr:row>
      <xdr:rowOff>165100</xdr:rowOff>
    </xdr:to>
    <xdr:sp macro="" textlink="">
      <xdr:nvSpPr>
        <xdr:cNvPr id="70" name="フローチャート: 判断 69"/>
        <xdr:cNvSpPr/>
      </xdr:nvSpPr>
      <xdr:spPr>
        <a:xfrm>
          <a:off x="3937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3827</xdr:rowOff>
    </xdr:from>
    <xdr:ext cx="736600" cy="259045"/>
    <xdr:sp macro="" textlink="">
      <xdr:nvSpPr>
        <xdr:cNvPr id="71" name="テキスト ボックス 70"/>
        <xdr:cNvSpPr txBox="1"/>
      </xdr:nvSpPr>
      <xdr:spPr>
        <a:xfrm>
          <a:off x="3606800" y="531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158750</xdr:rowOff>
    </xdr:to>
    <xdr:cxnSp macro="">
      <xdr:nvCxnSpPr>
        <xdr:cNvPr id="72" name="直線コネクタ 71"/>
        <xdr:cNvCxnSpPr/>
      </xdr:nvCxnSpPr>
      <xdr:spPr>
        <a:xfrm flipV="1">
          <a:off x="2209800" y="603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12700</xdr:rowOff>
    </xdr:from>
    <xdr:to>
      <xdr:col>15</xdr:col>
      <xdr:colOff>149225</xdr:colOff>
      <xdr:row>32</xdr:row>
      <xdr:rowOff>114300</xdr:rowOff>
    </xdr:to>
    <xdr:sp macro="" textlink="">
      <xdr:nvSpPr>
        <xdr:cNvPr id="73" name="フローチャート: 判断 72"/>
        <xdr:cNvSpPr/>
      </xdr:nvSpPr>
      <xdr:spPr>
        <a:xfrm>
          <a:off x="3048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124477</xdr:rowOff>
    </xdr:from>
    <xdr:ext cx="762000" cy="259045"/>
    <xdr:sp macro="" textlink="">
      <xdr:nvSpPr>
        <xdr:cNvPr id="74" name="テキスト ボックス 73"/>
        <xdr:cNvSpPr txBox="1"/>
      </xdr:nvSpPr>
      <xdr:spPr>
        <a:xfrm>
          <a:off x="2717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82550</xdr:rowOff>
    </xdr:from>
    <xdr:to>
      <xdr:col>11</xdr:col>
      <xdr:colOff>9525</xdr:colOff>
      <xdr:row>35</xdr:row>
      <xdr:rowOff>158750</xdr:rowOff>
    </xdr:to>
    <xdr:cxnSp macro="">
      <xdr:nvCxnSpPr>
        <xdr:cNvPr id="75" name="直線コネクタ 74"/>
        <xdr:cNvCxnSpPr/>
      </xdr:nvCxnSpPr>
      <xdr:spPr>
        <a:xfrm>
          <a:off x="1320800" y="6083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63500</xdr:rowOff>
    </xdr:from>
    <xdr:to>
      <xdr:col>11</xdr:col>
      <xdr:colOff>60325</xdr:colOff>
      <xdr:row>32</xdr:row>
      <xdr:rowOff>165100</xdr:rowOff>
    </xdr:to>
    <xdr:sp macro="" textlink="">
      <xdr:nvSpPr>
        <xdr:cNvPr id="76" name="フローチャート: 判断 75"/>
        <xdr:cNvSpPr/>
      </xdr:nvSpPr>
      <xdr:spPr>
        <a:xfrm>
          <a:off x="2159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3827</xdr:rowOff>
    </xdr:from>
    <xdr:ext cx="762000" cy="259045"/>
    <xdr:sp macro="" textlink="">
      <xdr:nvSpPr>
        <xdr:cNvPr id="77" name="テキスト ボックス 76"/>
        <xdr:cNvSpPr txBox="1"/>
      </xdr:nvSpPr>
      <xdr:spPr>
        <a:xfrm>
          <a:off x="1828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50800</xdr:rowOff>
    </xdr:from>
    <xdr:to>
      <xdr:col>6</xdr:col>
      <xdr:colOff>171450</xdr:colOff>
      <xdr:row>32</xdr:row>
      <xdr:rowOff>152400</xdr:rowOff>
    </xdr:to>
    <xdr:sp macro="" textlink="">
      <xdr:nvSpPr>
        <xdr:cNvPr id="78" name="フローチャート: 判断 77"/>
        <xdr:cNvSpPr/>
      </xdr:nvSpPr>
      <xdr:spPr>
        <a:xfrm>
          <a:off x="1270000" y="553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162577</xdr:rowOff>
    </xdr:from>
    <xdr:ext cx="762000" cy="259045"/>
    <xdr:sp macro="" textlink="">
      <xdr:nvSpPr>
        <xdr:cNvPr id="79" name="テキスト ボックス 78"/>
        <xdr:cNvSpPr txBox="1"/>
      </xdr:nvSpPr>
      <xdr:spPr>
        <a:xfrm>
          <a:off x="9398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31750</xdr:rowOff>
    </xdr:from>
    <xdr:to>
      <xdr:col>24</xdr:col>
      <xdr:colOff>76200</xdr:colOff>
      <xdr:row>41</xdr:row>
      <xdr:rowOff>133350</xdr:rowOff>
    </xdr:to>
    <xdr:sp macro="" textlink="">
      <xdr:nvSpPr>
        <xdr:cNvPr id="85" name="楕円 84"/>
        <xdr:cNvSpPr/>
      </xdr:nvSpPr>
      <xdr:spPr>
        <a:xfrm>
          <a:off x="47752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111777</xdr:rowOff>
    </xdr:from>
    <xdr:ext cx="762000" cy="259045"/>
    <xdr:sp macro="" textlink="">
      <xdr:nvSpPr>
        <xdr:cNvPr id="86" name="人件費該当値テキスト"/>
        <xdr:cNvSpPr txBox="1"/>
      </xdr:nvSpPr>
      <xdr:spPr>
        <a:xfrm>
          <a:off x="4914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105427</xdr:rowOff>
    </xdr:from>
    <xdr:ext cx="736600" cy="259045"/>
    <xdr:sp macro="" textlink="">
      <xdr:nvSpPr>
        <xdr:cNvPr id="88" name="テキスト ボックス 87"/>
        <xdr:cNvSpPr txBox="1"/>
      </xdr:nvSpPr>
      <xdr:spPr>
        <a:xfrm>
          <a:off x="3606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90" name="テキスト ボックス 89"/>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107950</xdr:rowOff>
    </xdr:from>
    <xdr:to>
      <xdr:col>11</xdr:col>
      <xdr:colOff>60325</xdr:colOff>
      <xdr:row>36</xdr:row>
      <xdr:rowOff>38100</xdr:rowOff>
    </xdr:to>
    <xdr:sp macro="" textlink="">
      <xdr:nvSpPr>
        <xdr:cNvPr id="91" name="楕円 90"/>
        <xdr:cNvSpPr/>
      </xdr:nvSpPr>
      <xdr:spPr>
        <a:xfrm>
          <a:off x="2159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22877</xdr:rowOff>
    </xdr:from>
    <xdr:ext cx="762000" cy="259045"/>
    <xdr:sp macro="" textlink="">
      <xdr:nvSpPr>
        <xdr:cNvPr id="92" name="テキスト ボックス 91"/>
        <xdr:cNvSpPr txBox="1"/>
      </xdr:nvSpPr>
      <xdr:spPr>
        <a:xfrm>
          <a:off x="1828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31750</xdr:rowOff>
    </xdr:from>
    <xdr:to>
      <xdr:col>6</xdr:col>
      <xdr:colOff>171450</xdr:colOff>
      <xdr:row>35</xdr:row>
      <xdr:rowOff>133350</xdr:rowOff>
    </xdr:to>
    <xdr:sp macro="" textlink="">
      <xdr:nvSpPr>
        <xdr:cNvPr id="93" name="楕円 92"/>
        <xdr:cNvSpPr/>
      </xdr:nvSpPr>
      <xdr:spPr>
        <a:xfrm>
          <a:off x="1270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118127</xdr:rowOff>
    </xdr:from>
    <xdr:ext cx="762000" cy="259045"/>
    <xdr:sp macro="" textlink="">
      <xdr:nvSpPr>
        <xdr:cNvPr id="94" name="テキスト ボックス 93"/>
        <xdr:cNvSpPr txBox="1"/>
      </xdr:nvSpPr>
      <xdr:spPr>
        <a:xfrm>
          <a:off x="939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震災以降、</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行財政改革を着実に進め</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、事務事業の見直しに取り組んだ結果、平成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年度において、物件費に関する経常収支比率は</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％と類似団体平均と比べて低い水準にある。</a:t>
          </a:r>
          <a:endParaRPr lang="ja-JP" altLang="ja-JP" sz="105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県費負担教職員制度の権限移譲や中学校給食の全校通年化などにより、分子である物件費にかかる経常経費充当一般財源は増加したものの、</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県費負担教職員制度の見直しにかかる税源移譲により、分母である経常一般財源が大きく増加したことから、</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％低下した。</a:t>
          </a:r>
          <a:endParaRPr lang="ja-JP" altLang="ja-JP" sz="1050">
            <a:effectLst/>
            <a:latin typeface="ＭＳ ゴシック" panose="020B0609070205080204" pitchFamily="49" charset="-128"/>
            <a:ea typeface="ＭＳ ゴシック" panose="020B0609070205080204" pitchFamily="49" charset="-128"/>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今後も「神戸市行財政改革</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」に基づき、引き続き事務事業の見直しに取り組んでいく。</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22</xdr:row>
      <xdr:rowOff>25400</xdr:rowOff>
    </xdr:to>
    <xdr:cxnSp macro="">
      <xdr:nvCxnSpPr>
        <xdr:cNvPr id="122" name="直線コネクタ 121"/>
        <xdr:cNvCxnSpPr/>
      </xdr:nvCxnSpPr>
      <xdr:spPr>
        <a:xfrm flipV="1">
          <a:off x="16510000" y="24384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5"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26" name="直線コネクタ 125"/>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16</xdr:row>
      <xdr:rowOff>38100</xdr:rowOff>
    </xdr:to>
    <xdr:cxnSp macro="">
      <xdr:nvCxnSpPr>
        <xdr:cNvPr id="127" name="直線コネクタ 126"/>
        <xdr:cNvCxnSpPr/>
      </xdr:nvCxnSpPr>
      <xdr:spPr>
        <a:xfrm flipV="1">
          <a:off x="15671800" y="26416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38100</xdr:rowOff>
    </xdr:to>
    <xdr:cxnSp macro="">
      <xdr:nvCxnSpPr>
        <xdr:cNvPr id="130" name="直線コネクタ 129"/>
        <xdr:cNvCxnSpPr/>
      </xdr:nvCxnSpPr>
      <xdr:spPr>
        <a:xfrm>
          <a:off x="14782800" y="275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0</xdr:rowOff>
    </xdr:from>
    <xdr:to>
      <xdr:col>78</xdr:col>
      <xdr:colOff>120650</xdr:colOff>
      <xdr:row>18</xdr:row>
      <xdr:rowOff>101600</xdr:rowOff>
    </xdr:to>
    <xdr:sp macro="" textlink="">
      <xdr:nvSpPr>
        <xdr:cNvPr id="131" name="フローチャート: 判断 130"/>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32" name="テキスト ボックス 131"/>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12700</xdr:rowOff>
    </xdr:to>
    <xdr:cxnSp macro="">
      <xdr:nvCxnSpPr>
        <xdr:cNvPr id="133" name="直線コネクタ 132"/>
        <xdr:cNvCxnSpPr/>
      </xdr:nvCxnSpPr>
      <xdr:spPr>
        <a:xfrm>
          <a:off x="13893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120650</xdr:rowOff>
    </xdr:from>
    <xdr:to>
      <xdr:col>74</xdr:col>
      <xdr:colOff>31750</xdr:colOff>
      <xdr:row>18</xdr:row>
      <xdr:rowOff>50800</xdr:rowOff>
    </xdr:to>
    <xdr:sp macro="" textlink="">
      <xdr:nvSpPr>
        <xdr:cNvPr id="134" name="フローチャート: 判断 133"/>
        <xdr:cNvSpPr/>
      </xdr:nvSpPr>
      <xdr:spPr>
        <a:xfrm>
          <a:off x="14732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35577</xdr:rowOff>
    </xdr:from>
    <xdr:ext cx="762000" cy="259045"/>
    <xdr:sp macro="" textlink="">
      <xdr:nvSpPr>
        <xdr:cNvPr id="135" name="テキスト ボックス 134"/>
        <xdr:cNvSpPr txBox="1"/>
      </xdr:nvSpPr>
      <xdr:spPr>
        <a:xfrm>
          <a:off x="14401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76200</xdr:rowOff>
    </xdr:from>
    <xdr:to>
      <xdr:col>69</xdr:col>
      <xdr:colOff>92075</xdr:colOff>
      <xdr:row>15</xdr:row>
      <xdr:rowOff>146050</xdr:rowOff>
    </xdr:to>
    <xdr:cxnSp macro="">
      <xdr:nvCxnSpPr>
        <xdr:cNvPr id="136" name="直線コネクタ 135"/>
        <xdr:cNvCxnSpPr/>
      </xdr:nvCxnSpPr>
      <xdr:spPr>
        <a:xfrm>
          <a:off x="13004800" y="2476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7" name="フローチャート: 判断 136"/>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38" name="テキスト ボックス 137"/>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158750</xdr:rowOff>
    </xdr:from>
    <xdr:to>
      <xdr:col>78</xdr:col>
      <xdr:colOff>120650</xdr:colOff>
      <xdr:row>16</xdr:row>
      <xdr:rowOff>88900</xdr:rowOff>
    </xdr:to>
    <xdr:sp macro="" textlink="">
      <xdr:nvSpPr>
        <xdr:cNvPr id="148" name="楕円 147"/>
        <xdr:cNvSpPr/>
      </xdr:nvSpPr>
      <xdr:spPr>
        <a:xfrm>
          <a:off x="15621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49" name="テキスト ボックス 148"/>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2" name="楕円 151"/>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53" name="テキスト ボックス 152"/>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25400</xdr:rowOff>
    </xdr:from>
    <xdr:to>
      <xdr:col>65</xdr:col>
      <xdr:colOff>53975</xdr:colOff>
      <xdr:row>14</xdr:row>
      <xdr:rowOff>127000</xdr:rowOff>
    </xdr:to>
    <xdr:sp macro="" textlink="">
      <xdr:nvSpPr>
        <xdr:cNvPr id="154" name="楕円 153"/>
        <xdr:cNvSpPr/>
      </xdr:nvSpPr>
      <xdr:spPr>
        <a:xfrm>
          <a:off x="12954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137177</xdr:rowOff>
    </xdr:from>
    <xdr:ext cx="762000" cy="259045"/>
    <xdr:sp macro="" textlink="">
      <xdr:nvSpPr>
        <xdr:cNvPr id="155" name="テキスト ボックス 154"/>
        <xdr:cNvSpPr txBox="1"/>
      </xdr:nvSpPr>
      <xdr:spPr>
        <a:xfrm>
          <a:off x="12623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扶助費に関する経常収支比率は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％と類似団体平均と比べて低い水準にある。平成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年度については、子どものための教育・保育給付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や、制度拡充によりこども医療費助成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などが増加したこと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から、分子である扶助費にかかる経常経費充当一般財源は増加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ものの、県費負担教職員制度の見直しにかかる税源移譲により、分母である経常一般財源が大きく増加したことから、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％低下した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続き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生活保護費における資格審査の適正化などに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より、扶助費適正化に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3" name="直線コネクタ 182"/>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165100</xdr:rowOff>
    </xdr:to>
    <xdr:cxnSp macro="">
      <xdr:nvCxnSpPr>
        <xdr:cNvPr id="188" name="直線コネクタ 187"/>
        <xdr:cNvCxnSpPr/>
      </xdr:nvCxnSpPr>
      <xdr:spPr>
        <a:xfrm flipV="1">
          <a:off x="3987800" y="98425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86377</xdr:rowOff>
    </xdr:from>
    <xdr:ext cx="762000" cy="259045"/>
    <xdr:sp macro="" textlink="">
      <xdr:nvSpPr>
        <xdr:cNvPr id="189" name="扶助費平均値テキスト"/>
        <xdr:cNvSpPr txBox="1"/>
      </xdr:nvSpPr>
      <xdr:spPr>
        <a:xfrm>
          <a:off x="4914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31750</xdr:rowOff>
    </xdr:from>
    <xdr:to>
      <xdr:col>19</xdr:col>
      <xdr:colOff>187325</xdr:colOff>
      <xdr:row>58</xdr:row>
      <xdr:rowOff>165100</xdr:rowOff>
    </xdr:to>
    <xdr:cxnSp macro="">
      <xdr:nvCxnSpPr>
        <xdr:cNvPr id="191" name="直線コネクタ 190"/>
        <xdr:cNvCxnSpPr/>
      </xdr:nvCxnSpPr>
      <xdr:spPr>
        <a:xfrm>
          <a:off x="3098800" y="9975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60</xdr:row>
      <xdr:rowOff>95250</xdr:rowOff>
    </xdr:from>
    <xdr:to>
      <xdr:col>20</xdr:col>
      <xdr:colOff>38100</xdr:colOff>
      <xdr:row>61</xdr:row>
      <xdr:rowOff>25400</xdr:rowOff>
    </xdr:to>
    <xdr:sp macro="" textlink="">
      <xdr:nvSpPr>
        <xdr:cNvPr id="192" name="フローチャート: 判断 191"/>
        <xdr:cNvSpPr/>
      </xdr:nvSpPr>
      <xdr:spPr>
        <a:xfrm>
          <a:off x="393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10177</xdr:rowOff>
    </xdr:from>
    <xdr:ext cx="736600" cy="259045"/>
    <xdr:sp macro="" textlink="">
      <xdr:nvSpPr>
        <xdr:cNvPr id="193" name="テキスト ボックス 192"/>
        <xdr:cNvSpPr txBox="1"/>
      </xdr:nvSpPr>
      <xdr:spPr>
        <a:xfrm>
          <a:off x="3606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31750</xdr:rowOff>
    </xdr:to>
    <xdr:cxnSp macro="">
      <xdr:nvCxnSpPr>
        <xdr:cNvPr id="194" name="直線コネクタ 193"/>
        <xdr:cNvCxnSpPr/>
      </xdr:nvCxnSpPr>
      <xdr:spPr>
        <a:xfrm>
          <a:off x="2209800" y="9956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114300</xdr:rowOff>
    </xdr:from>
    <xdr:to>
      <xdr:col>15</xdr:col>
      <xdr:colOff>149225</xdr:colOff>
      <xdr:row>60</xdr:row>
      <xdr:rowOff>44450</xdr:rowOff>
    </xdr:to>
    <xdr:sp macro="" textlink="">
      <xdr:nvSpPr>
        <xdr:cNvPr id="195" name="フローチャート: 判断 194"/>
        <xdr:cNvSpPr/>
      </xdr:nvSpPr>
      <xdr:spPr>
        <a:xfrm>
          <a:off x="3048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29227</xdr:rowOff>
    </xdr:from>
    <xdr:ext cx="762000" cy="259045"/>
    <xdr:sp macro="" textlink="">
      <xdr:nvSpPr>
        <xdr:cNvPr id="196" name="テキスト ボックス 195"/>
        <xdr:cNvSpPr txBox="1"/>
      </xdr:nvSpPr>
      <xdr:spPr>
        <a:xfrm>
          <a:off x="2717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12700</xdr:rowOff>
    </xdr:to>
    <xdr:cxnSp macro="">
      <xdr:nvCxnSpPr>
        <xdr:cNvPr id="197" name="直線コネクタ 196"/>
        <xdr:cNvCxnSpPr/>
      </xdr:nvCxnSpPr>
      <xdr:spPr>
        <a:xfrm>
          <a:off x="1320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60</xdr:row>
      <xdr:rowOff>19050</xdr:rowOff>
    </xdr:from>
    <xdr:to>
      <xdr:col>11</xdr:col>
      <xdr:colOff>60325</xdr:colOff>
      <xdr:row>60</xdr:row>
      <xdr:rowOff>120650</xdr:rowOff>
    </xdr:to>
    <xdr:sp macro="" textlink="">
      <xdr:nvSpPr>
        <xdr:cNvPr id="198" name="フローチャート: 判断 197"/>
        <xdr:cNvSpPr/>
      </xdr:nvSpPr>
      <xdr:spPr>
        <a:xfrm>
          <a:off x="2159000" y="1030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105427</xdr:rowOff>
    </xdr:from>
    <xdr:ext cx="762000" cy="259045"/>
    <xdr:sp macro="" textlink="">
      <xdr:nvSpPr>
        <xdr:cNvPr id="199" name="テキスト ボックス 198"/>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00" name="フローチャート: 判断 199"/>
        <xdr:cNvSpPr/>
      </xdr:nvSpPr>
      <xdr:spPr>
        <a:xfrm>
          <a:off x="1270000" y="1019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01" name="テキスト ボックス 200"/>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08" name="扶助費該当値テキスト"/>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9" name="楕円 208"/>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210" name="テキスト ボックス 209"/>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11" name="楕円 210"/>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92727</xdr:rowOff>
    </xdr:from>
    <xdr:ext cx="762000" cy="259045"/>
    <xdr:sp macro="" textlink="">
      <xdr:nvSpPr>
        <xdr:cNvPr id="212" name="テキスト ボックス 211"/>
        <xdr:cNvSpPr txBox="1"/>
      </xdr:nvSpPr>
      <xdr:spPr>
        <a:xfrm>
          <a:off x="2717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214" name="テキスト ボックス 213"/>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5" name="楕円 214"/>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16" name="テキスト ボックス 215"/>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その他に関する経常収支比率は、平成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県費負担教職員制度の見直しにかかる税源移譲により、分母である経常一般財源が大きく増加したことから、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類似団体平均と比べて低い水準にあるが、公共施設の老朽化に伴う維持補修費は増加傾向にある。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今後、維持補修費の抑制に向け「神戸市行財政改革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」に基づき、施設総量の低減（平成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年度を基準に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年間で保有床面積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％削減）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に向けた取組みを進めていく。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146050</xdr:rowOff>
    </xdr:from>
    <xdr:to>
      <xdr:col>82</xdr:col>
      <xdr:colOff>107950</xdr:colOff>
      <xdr:row>61</xdr:row>
      <xdr:rowOff>12700</xdr:rowOff>
    </xdr:to>
    <xdr:cxnSp macro="">
      <xdr:nvCxnSpPr>
        <xdr:cNvPr id="244" name="直線コネクタ 243"/>
        <xdr:cNvCxnSpPr/>
      </xdr:nvCxnSpPr>
      <xdr:spPr>
        <a:xfrm flipV="1">
          <a:off x="16510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156227</xdr:rowOff>
    </xdr:from>
    <xdr:ext cx="762000" cy="259045"/>
    <xdr:sp macro="" textlink="">
      <xdr:nvSpPr>
        <xdr:cNvPr id="245" name="その他最小値テキスト"/>
        <xdr:cNvSpPr txBox="1"/>
      </xdr:nvSpPr>
      <xdr:spPr>
        <a:xfrm>
          <a:off x="16598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xdr:rowOff>
    </xdr:from>
    <xdr:to>
      <xdr:col>82</xdr:col>
      <xdr:colOff>196850</xdr:colOff>
      <xdr:row>61</xdr:row>
      <xdr:rowOff>12700</xdr:rowOff>
    </xdr:to>
    <xdr:cxnSp macro="">
      <xdr:nvCxnSpPr>
        <xdr:cNvPr id="246" name="直線コネクタ 245"/>
        <xdr:cNvCxnSpPr/>
      </xdr:nvCxnSpPr>
      <xdr:spPr>
        <a:xfrm>
          <a:off x="16421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60977</xdr:rowOff>
    </xdr:from>
    <xdr:ext cx="762000" cy="259045"/>
    <xdr:sp macro="" textlink="">
      <xdr:nvSpPr>
        <xdr:cNvPr id="247" name="その他最大値テキスト"/>
        <xdr:cNvSpPr txBox="1"/>
      </xdr:nvSpPr>
      <xdr:spPr>
        <a:xfrm>
          <a:off x="16598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146050</xdr:rowOff>
    </xdr:from>
    <xdr:to>
      <xdr:col>82</xdr:col>
      <xdr:colOff>196850</xdr:colOff>
      <xdr:row>52</xdr:row>
      <xdr:rowOff>146050</xdr:rowOff>
    </xdr:to>
    <xdr:cxnSp macro="">
      <xdr:nvCxnSpPr>
        <xdr:cNvPr id="248" name="直線コネクタ 247"/>
        <xdr:cNvCxnSpPr/>
      </xdr:nvCxnSpPr>
      <xdr:spPr>
        <a:xfrm>
          <a:off x="16421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107950</xdr:rowOff>
    </xdr:from>
    <xdr:to>
      <xdr:col>82</xdr:col>
      <xdr:colOff>107950</xdr:colOff>
      <xdr:row>56</xdr:row>
      <xdr:rowOff>50800</xdr:rowOff>
    </xdr:to>
    <xdr:cxnSp macro="">
      <xdr:nvCxnSpPr>
        <xdr:cNvPr id="249" name="直線コネクタ 248"/>
        <xdr:cNvCxnSpPr/>
      </xdr:nvCxnSpPr>
      <xdr:spPr>
        <a:xfrm flipV="1">
          <a:off x="15671800" y="93662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0" name="その他平均値テキスト"/>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51" name="フローチャート: 判断 250"/>
        <xdr:cNvSpPr/>
      </xdr:nvSpPr>
      <xdr:spPr>
        <a:xfrm>
          <a:off x="16459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56</xdr:row>
      <xdr:rowOff>50800</xdr:rowOff>
    </xdr:to>
    <xdr:cxnSp macro="">
      <xdr:nvCxnSpPr>
        <xdr:cNvPr id="252" name="直線コネクタ 251"/>
        <xdr:cNvCxnSpPr/>
      </xdr:nvCxnSpPr>
      <xdr:spPr>
        <a:xfrm>
          <a:off x="14782800" y="953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3" name="フローチャート: 判断 252"/>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86377</xdr:rowOff>
    </xdr:from>
    <xdr:ext cx="736600" cy="259045"/>
    <xdr:sp macro="" textlink="">
      <xdr:nvSpPr>
        <xdr:cNvPr id="254" name="テキスト ボックス 253"/>
        <xdr:cNvSpPr txBox="1"/>
      </xdr:nvSpPr>
      <xdr:spPr>
        <a:xfrm>
          <a:off x="15290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50800</xdr:rowOff>
    </xdr:from>
    <xdr:to>
      <xdr:col>73</xdr:col>
      <xdr:colOff>180975</xdr:colOff>
      <xdr:row>55</xdr:row>
      <xdr:rowOff>107950</xdr:rowOff>
    </xdr:to>
    <xdr:cxnSp macro="">
      <xdr:nvCxnSpPr>
        <xdr:cNvPr id="255" name="直線コネクタ 254"/>
        <xdr:cNvCxnSpPr/>
      </xdr:nvCxnSpPr>
      <xdr:spPr>
        <a:xfrm>
          <a:off x="13893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95250</xdr:rowOff>
    </xdr:from>
    <xdr:to>
      <xdr:col>74</xdr:col>
      <xdr:colOff>31750</xdr:colOff>
      <xdr:row>57</xdr:row>
      <xdr:rowOff>25400</xdr:rowOff>
    </xdr:to>
    <xdr:sp macro="" textlink="">
      <xdr:nvSpPr>
        <xdr:cNvPr id="256" name="フローチャート: 判断 255"/>
        <xdr:cNvSpPr/>
      </xdr:nvSpPr>
      <xdr:spPr>
        <a:xfrm>
          <a:off x="14732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10177</xdr:rowOff>
    </xdr:from>
    <xdr:ext cx="762000" cy="259045"/>
    <xdr:sp macro="" textlink="">
      <xdr:nvSpPr>
        <xdr:cNvPr id="257" name="テキスト ボックス 256"/>
        <xdr:cNvSpPr txBox="1"/>
      </xdr:nvSpPr>
      <xdr:spPr>
        <a:xfrm>
          <a:off x="14401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55</xdr:row>
      <xdr:rowOff>69850</xdr:rowOff>
    </xdr:to>
    <xdr:cxnSp macro="">
      <xdr:nvCxnSpPr>
        <xdr:cNvPr id="258" name="直線コネクタ 257"/>
        <xdr:cNvCxnSpPr/>
      </xdr:nvCxnSpPr>
      <xdr:spPr>
        <a:xfrm flipV="1">
          <a:off x="13004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59" name="フローチャート: 判断 258"/>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0" name="テキスト ボックス 259"/>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1" name="フローチャート: 判断 260"/>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2" name="テキスト ボックス 261"/>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57150</xdr:rowOff>
    </xdr:from>
    <xdr:to>
      <xdr:col>82</xdr:col>
      <xdr:colOff>158750</xdr:colOff>
      <xdr:row>54</xdr:row>
      <xdr:rowOff>158750</xdr:rowOff>
    </xdr:to>
    <xdr:sp macro="" textlink="">
      <xdr:nvSpPr>
        <xdr:cNvPr id="268" name="楕円 267"/>
        <xdr:cNvSpPr/>
      </xdr:nvSpPr>
      <xdr:spPr>
        <a:xfrm>
          <a:off x="16459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73677</xdr:rowOff>
    </xdr:from>
    <xdr:ext cx="762000" cy="259045"/>
    <xdr:sp macro="" textlink="">
      <xdr:nvSpPr>
        <xdr:cNvPr id="269" name="その他該当値テキスト"/>
        <xdr:cNvSpPr txBox="1"/>
      </xdr:nvSpPr>
      <xdr:spPr>
        <a:xfrm>
          <a:off x="16598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0" name="楕円 269"/>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1" name="テキスト ボックス 270"/>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2" name="楕円 271"/>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3" name="テキスト ボックス 272"/>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0</xdr:rowOff>
    </xdr:from>
    <xdr:to>
      <xdr:col>69</xdr:col>
      <xdr:colOff>142875</xdr:colOff>
      <xdr:row>55</xdr:row>
      <xdr:rowOff>101600</xdr:rowOff>
    </xdr:to>
    <xdr:sp macro="" textlink="">
      <xdr:nvSpPr>
        <xdr:cNvPr id="274" name="楕円 273"/>
        <xdr:cNvSpPr/>
      </xdr:nvSpPr>
      <xdr:spPr>
        <a:xfrm>
          <a:off x="13843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111777</xdr:rowOff>
    </xdr:from>
    <xdr:ext cx="762000" cy="259045"/>
    <xdr:sp macro="" textlink="">
      <xdr:nvSpPr>
        <xdr:cNvPr id="275" name="テキスト ボックス 274"/>
        <xdr:cNvSpPr txBox="1"/>
      </xdr:nvSpPr>
      <xdr:spPr>
        <a:xfrm>
          <a:off x="13512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6" name="楕円 275"/>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7" name="テキスト ボックス 276"/>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schemeClr val="dk1"/>
              </a:solidFill>
              <a:effectLst/>
              <a:uLnTx/>
              <a:uFillTx/>
              <a:latin typeface="+mn-lt"/>
              <a:ea typeface="+mn-ea"/>
              <a:cs typeface="+mn-cs"/>
            </a:rPr>
            <a:t> </a:t>
          </a:r>
          <a:r>
            <a:rPr kumimoji="1" lang="ja-JP" altLang="ja-JP" sz="1100">
              <a:solidFill>
                <a:schemeClr val="dk1"/>
              </a:solidFill>
              <a:effectLst/>
              <a:latin typeface="+mn-lt"/>
              <a:ea typeface="+mn-ea"/>
              <a:cs typeface="+mn-cs"/>
            </a:rPr>
            <a:t>震災以降、行財政改革を着実に進め、事務事業の見直しに取り組んだ結果、平成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補助費等に関する経常収支比率は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％と類似団体平均と比べて低い水準にある。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ja-JP" sz="1100">
              <a:solidFill>
                <a:schemeClr val="dk1"/>
              </a:solidFill>
              <a:effectLst/>
              <a:latin typeface="+mn-lt"/>
              <a:ea typeface="+mn-ea"/>
              <a:cs typeface="+mn-cs"/>
            </a:rPr>
            <a:t>県費負担教職員制度の見直しにかかる税源移譲により、分母である経常一般財源が大きく増加したことから、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％低下した。</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今後も「神戸市行財政改革</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」に基づき、引き続き事務事業の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見直しに取り組んで</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41</xdr:row>
      <xdr:rowOff>146050</xdr:rowOff>
    </xdr:to>
    <xdr:cxnSp macro="">
      <xdr:nvCxnSpPr>
        <xdr:cNvPr id="305" name="直線コネクタ 304"/>
        <xdr:cNvCxnSpPr/>
      </xdr:nvCxnSpPr>
      <xdr:spPr>
        <a:xfrm flipV="1">
          <a:off x="16510000" y="57086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6" name="補助費等最小値テキスト"/>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7" name="直線コネクタ 306"/>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08" name="補助費等最大値テキスト"/>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09" name="直線コネクタ 308"/>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50800</xdr:rowOff>
    </xdr:from>
    <xdr:to>
      <xdr:col>82</xdr:col>
      <xdr:colOff>107950</xdr:colOff>
      <xdr:row>37</xdr:row>
      <xdr:rowOff>88900</xdr:rowOff>
    </xdr:to>
    <xdr:cxnSp macro="">
      <xdr:nvCxnSpPr>
        <xdr:cNvPr id="310" name="直線コネクタ 309"/>
        <xdr:cNvCxnSpPr/>
      </xdr:nvCxnSpPr>
      <xdr:spPr>
        <a:xfrm flipV="1">
          <a:off x="15671800" y="6394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86377</xdr:rowOff>
    </xdr:from>
    <xdr:ext cx="762000" cy="259045"/>
    <xdr:sp macro="" textlink="">
      <xdr:nvSpPr>
        <xdr:cNvPr id="311" name="補助費等平均値テキスト"/>
        <xdr:cNvSpPr txBox="1"/>
      </xdr:nvSpPr>
      <xdr:spPr>
        <a:xfrm>
          <a:off x="16598900" y="643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114300</xdr:rowOff>
    </xdr:from>
    <xdr:to>
      <xdr:col>82</xdr:col>
      <xdr:colOff>158750</xdr:colOff>
      <xdr:row>38</xdr:row>
      <xdr:rowOff>44450</xdr:rowOff>
    </xdr:to>
    <xdr:sp macro="" textlink="">
      <xdr:nvSpPr>
        <xdr:cNvPr id="312" name="フローチャート: 判断 311"/>
        <xdr:cNvSpPr/>
      </xdr:nvSpPr>
      <xdr:spPr>
        <a:xfrm>
          <a:off x="16459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31750</xdr:rowOff>
    </xdr:from>
    <xdr:to>
      <xdr:col>78</xdr:col>
      <xdr:colOff>69850</xdr:colOff>
      <xdr:row>37</xdr:row>
      <xdr:rowOff>88900</xdr:rowOff>
    </xdr:to>
    <xdr:cxnSp macro="">
      <xdr:nvCxnSpPr>
        <xdr:cNvPr id="313" name="直線コネクタ 312"/>
        <xdr:cNvCxnSpPr/>
      </xdr:nvCxnSpPr>
      <xdr:spPr>
        <a:xfrm>
          <a:off x="14782800" y="6375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39</xdr:row>
      <xdr:rowOff>0</xdr:rowOff>
    </xdr:from>
    <xdr:to>
      <xdr:col>78</xdr:col>
      <xdr:colOff>120650</xdr:colOff>
      <xdr:row>39</xdr:row>
      <xdr:rowOff>101600</xdr:rowOff>
    </xdr:to>
    <xdr:sp macro="" textlink="">
      <xdr:nvSpPr>
        <xdr:cNvPr id="314" name="フローチャート: 判断 313"/>
        <xdr:cNvSpPr/>
      </xdr:nvSpPr>
      <xdr:spPr>
        <a:xfrm>
          <a:off x="15621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86377</xdr:rowOff>
    </xdr:from>
    <xdr:ext cx="736600" cy="259045"/>
    <xdr:sp macro="" textlink="">
      <xdr:nvSpPr>
        <xdr:cNvPr id="315" name="テキスト ボックス 314"/>
        <xdr:cNvSpPr txBox="1"/>
      </xdr:nvSpPr>
      <xdr:spPr>
        <a:xfrm>
          <a:off x="15290800" y="677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31750</xdr:rowOff>
    </xdr:from>
    <xdr:to>
      <xdr:col>73</xdr:col>
      <xdr:colOff>180975</xdr:colOff>
      <xdr:row>37</xdr:row>
      <xdr:rowOff>146050</xdr:rowOff>
    </xdr:to>
    <xdr:cxnSp macro="">
      <xdr:nvCxnSpPr>
        <xdr:cNvPr id="316" name="直線コネクタ 315"/>
        <xdr:cNvCxnSpPr/>
      </xdr:nvCxnSpPr>
      <xdr:spPr>
        <a:xfrm flipV="1">
          <a:off x="13893800" y="637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152400</xdr:rowOff>
    </xdr:from>
    <xdr:to>
      <xdr:col>74</xdr:col>
      <xdr:colOff>31750</xdr:colOff>
      <xdr:row>39</xdr:row>
      <xdr:rowOff>82550</xdr:rowOff>
    </xdr:to>
    <xdr:sp macro="" textlink="">
      <xdr:nvSpPr>
        <xdr:cNvPr id="317" name="フローチャート: 判断 316"/>
        <xdr:cNvSpPr/>
      </xdr:nvSpPr>
      <xdr:spPr>
        <a:xfrm>
          <a:off x="14732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67327</xdr:rowOff>
    </xdr:from>
    <xdr:ext cx="762000" cy="259045"/>
    <xdr:sp macro="" textlink="">
      <xdr:nvSpPr>
        <xdr:cNvPr id="318" name="テキスト ボックス 317"/>
        <xdr:cNvSpPr txBox="1"/>
      </xdr:nvSpPr>
      <xdr:spPr>
        <a:xfrm>
          <a:off x="14401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38</xdr:row>
      <xdr:rowOff>50800</xdr:rowOff>
    </xdr:to>
    <xdr:cxnSp macro="">
      <xdr:nvCxnSpPr>
        <xdr:cNvPr id="319" name="直線コネクタ 318"/>
        <xdr:cNvCxnSpPr/>
      </xdr:nvCxnSpPr>
      <xdr:spPr>
        <a:xfrm flipV="1">
          <a:off x="13004800" y="648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38100</xdr:rowOff>
    </xdr:from>
    <xdr:to>
      <xdr:col>69</xdr:col>
      <xdr:colOff>142875</xdr:colOff>
      <xdr:row>39</xdr:row>
      <xdr:rowOff>139700</xdr:rowOff>
    </xdr:to>
    <xdr:sp macro="" textlink="">
      <xdr:nvSpPr>
        <xdr:cNvPr id="320" name="フローチャート: 判断 319"/>
        <xdr:cNvSpPr/>
      </xdr:nvSpPr>
      <xdr:spPr>
        <a:xfrm>
          <a:off x="13843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124477</xdr:rowOff>
    </xdr:from>
    <xdr:ext cx="762000" cy="259045"/>
    <xdr:sp macro="" textlink="">
      <xdr:nvSpPr>
        <xdr:cNvPr id="321" name="テキスト ボックス 320"/>
        <xdr:cNvSpPr txBox="1"/>
      </xdr:nvSpPr>
      <xdr:spPr>
        <a:xfrm>
          <a:off x="13512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38100</xdr:rowOff>
    </xdr:from>
    <xdr:to>
      <xdr:col>65</xdr:col>
      <xdr:colOff>53975</xdr:colOff>
      <xdr:row>39</xdr:row>
      <xdr:rowOff>139700</xdr:rowOff>
    </xdr:to>
    <xdr:sp macro="" textlink="">
      <xdr:nvSpPr>
        <xdr:cNvPr id="322" name="フローチャート: 判断 321"/>
        <xdr:cNvSpPr/>
      </xdr:nvSpPr>
      <xdr:spPr>
        <a:xfrm>
          <a:off x="12954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124477</xdr:rowOff>
    </xdr:from>
    <xdr:ext cx="762000" cy="259045"/>
    <xdr:sp macro="" textlink="">
      <xdr:nvSpPr>
        <xdr:cNvPr id="323" name="テキスト ボックス 322"/>
        <xdr:cNvSpPr txBox="1"/>
      </xdr:nvSpPr>
      <xdr:spPr>
        <a:xfrm>
          <a:off x="12623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0</xdr:rowOff>
    </xdr:from>
    <xdr:to>
      <xdr:col>82</xdr:col>
      <xdr:colOff>158750</xdr:colOff>
      <xdr:row>37</xdr:row>
      <xdr:rowOff>101600</xdr:rowOff>
    </xdr:to>
    <xdr:sp macro="" textlink="">
      <xdr:nvSpPr>
        <xdr:cNvPr id="329" name="楕円 328"/>
        <xdr:cNvSpPr/>
      </xdr:nvSpPr>
      <xdr:spPr>
        <a:xfrm>
          <a:off x="164592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16527</xdr:rowOff>
    </xdr:from>
    <xdr:ext cx="762000" cy="259045"/>
    <xdr:sp macro="" textlink="">
      <xdr:nvSpPr>
        <xdr:cNvPr id="330" name="補助費等該当値テキスト"/>
        <xdr:cNvSpPr txBox="1"/>
      </xdr:nvSpPr>
      <xdr:spPr>
        <a:xfrm>
          <a:off x="165989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38100</xdr:rowOff>
    </xdr:from>
    <xdr:to>
      <xdr:col>78</xdr:col>
      <xdr:colOff>120650</xdr:colOff>
      <xdr:row>37</xdr:row>
      <xdr:rowOff>139700</xdr:rowOff>
    </xdr:to>
    <xdr:sp macro="" textlink="">
      <xdr:nvSpPr>
        <xdr:cNvPr id="331" name="楕円 330"/>
        <xdr:cNvSpPr/>
      </xdr:nvSpPr>
      <xdr:spPr>
        <a:xfrm>
          <a:off x="15621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149877</xdr:rowOff>
    </xdr:from>
    <xdr:ext cx="736600" cy="259045"/>
    <xdr:sp macro="" textlink="">
      <xdr:nvSpPr>
        <xdr:cNvPr id="332" name="テキスト ボックス 331"/>
        <xdr:cNvSpPr txBox="1"/>
      </xdr:nvSpPr>
      <xdr:spPr>
        <a:xfrm>
          <a:off x="15290800" y="615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152400</xdr:rowOff>
    </xdr:from>
    <xdr:to>
      <xdr:col>74</xdr:col>
      <xdr:colOff>31750</xdr:colOff>
      <xdr:row>37</xdr:row>
      <xdr:rowOff>82550</xdr:rowOff>
    </xdr:to>
    <xdr:sp macro="" textlink="">
      <xdr:nvSpPr>
        <xdr:cNvPr id="333" name="楕円 332"/>
        <xdr:cNvSpPr/>
      </xdr:nvSpPr>
      <xdr:spPr>
        <a:xfrm>
          <a:off x="14732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92727</xdr:rowOff>
    </xdr:from>
    <xdr:ext cx="762000" cy="259045"/>
    <xdr:sp macro="" textlink="">
      <xdr:nvSpPr>
        <xdr:cNvPr id="334" name="テキスト ボックス 333"/>
        <xdr:cNvSpPr txBox="1"/>
      </xdr:nvSpPr>
      <xdr:spPr>
        <a:xfrm>
          <a:off x="14401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35" name="楕円 334"/>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36" name="テキスト ボックス 335"/>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0</xdr:rowOff>
    </xdr:from>
    <xdr:to>
      <xdr:col>65</xdr:col>
      <xdr:colOff>53975</xdr:colOff>
      <xdr:row>38</xdr:row>
      <xdr:rowOff>101600</xdr:rowOff>
    </xdr:to>
    <xdr:sp macro="" textlink="">
      <xdr:nvSpPr>
        <xdr:cNvPr id="337" name="楕円 336"/>
        <xdr:cNvSpPr/>
      </xdr:nvSpPr>
      <xdr:spPr>
        <a:xfrm>
          <a:off x="12954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111777</xdr:rowOff>
    </xdr:from>
    <xdr:ext cx="762000" cy="259045"/>
    <xdr:sp macro="" textlink="">
      <xdr:nvSpPr>
        <xdr:cNvPr id="338" name="テキスト ボックス 337"/>
        <xdr:cNvSpPr txBox="1"/>
      </xdr:nvSpPr>
      <xdr:spPr>
        <a:xfrm>
          <a:off x="12623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震災関連の市債償還（一般会計償還額</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億）が多く、公債費に関する経常収支比率は、平成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年度においても</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と類似団体と比べて引き続き高い水準にあるが、これまでも厳格な起債管理に基づきプライマリーバランスの黒字を維持することで市債残高の削減を進めるなど、着実に公債費負担の低減に取り組んできた。</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今後も「神戸市行財政改革</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」に基づき、将来世代に大きな負担を残さないことを基本とした健全で持続可能な財政運営を図っていく。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101600</xdr:rowOff>
    </xdr:from>
    <xdr:to>
      <xdr:col>24</xdr:col>
      <xdr:colOff>25400</xdr:colOff>
      <xdr:row>80</xdr:row>
      <xdr:rowOff>152400</xdr:rowOff>
    </xdr:to>
    <xdr:cxnSp macro="">
      <xdr:nvCxnSpPr>
        <xdr:cNvPr id="366" name="直線コネクタ 365"/>
        <xdr:cNvCxnSpPr/>
      </xdr:nvCxnSpPr>
      <xdr:spPr>
        <a:xfrm flipV="1">
          <a:off x="4826000" y="124460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67" name="公債費最小値テキスト"/>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68" name="直線コネクタ 367"/>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16527</xdr:rowOff>
    </xdr:from>
    <xdr:ext cx="762000" cy="259045"/>
    <xdr:sp macro="" textlink="">
      <xdr:nvSpPr>
        <xdr:cNvPr id="369" name="公債費最大値テキスト"/>
        <xdr:cNvSpPr txBox="1"/>
      </xdr:nvSpPr>
      <xdr:spPr>
        <a:xfrm>
          <a:off x="49149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101600</xdr:rowOff>
    </xdr:from>
    <xdr:to>
      <xdr:col>24</xdr:col>
      <xdr:colOff>114300</xdr:colOff>
      <xdr:row>72</xdr:row>
      <xdr:rowOff>101600</xdr:rowOff>
    </xdr:to>
    <xdr:cxnSp macro="">
      <xdr:nvCxnSpPr>
        <xdr:cNvPr id="370" name="直線コネクタ 369"/>
        <xdr:cNvCxnSpPr/>
      </xdr:nvCxnSpPr>
      <xdr:spPr>
        <a:xfrm>
          <a:off x="4737100" y="1244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6350</xdr:rowOff>
    </xdr:from>
    <xdr:to>
      <xdr:col>24</xdr:col>
      <xdr:colOff>25400</xdr:colOff>
      <xdr:row>80</xdr:row>
      <xdr:rowOff>152400</xdr:rowOff>
    </xdr:to>
    <xdr:cxnSp macro="">
      <xdr:nvCxnSpPr>
        <xdr:cNvPr id="371" name="直線コネクタ 370"/>
        <xdr:cNvCxnSpPr/>
      </xdr:nvCxnSpPr>
      <xdr:spPr>
        <a:xfrm flipV="1">
          <a:off x="3987800" y="135509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137177</xdr:rowOff>
    </xdr:from>
    <xdr:ext cx="762000" cy="259045"/>
    <xdr:sp macro="" textlink="">
      <xdr:nvSpPr>
        <xdr:cNvPr id="372" name="公債費平均値テキスト"/>
        <xdr:cNvSpPr txBox="1"/>
      </xdr:nvSpPr>
      <xdr:spPr>
        <a:xfrm>
          <a:off x="4914900" y="1282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120650</xdr:rowOff>
    </xdr:from>
    <xdr:to>
      <xdr:col>24</xdr:col>
      <xdr:colOff>76200</xdr:colOff>
      <xdr:row>76</xdr:row>
      <xdr:rowOff>50800</xdr:rowOff>
    </xdr:to>
    <xdr:sp macro="" textlink="">
      <xdr:nvSpPr>
        <xdr:cNvPr id="373" name="フローチャート: 判断 372"/>
        <xdr:cNvSpPr/>
      </xdr:nvSpPr>
      <xdr:spPr>
        <a:xfrm>
          <a:off x="47752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152400</xdr:rowOff>
    </xdr:from>
    <xdr:to>
      <xdr:col>19</xdr:col>
      <xdr:colOff>187325</xdr:colOff>
      <xdr:row>80</xdr:row>
      <xdr:rowOff>165100</xdr:rowOff>
    </xdr:to>
    <xdr:cxnSp macro="">
      <xdr:nvCxnSpPr>
        <xdr:cNvPr id="374" name="直線コネクタ 373"/>
        <xdr:cNvCxnSpPr/>
      </xdr:nvCxnSpPr>
      <xdr:spPr>
        <a:xfrm flipV="1">
          <a:off x="3098800" y="1386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158750</xdr:rowOff>
    </xdr:from>
    <xdr:to>
      <xdr:col>20</xdr:col>
      <xdr:colOff>38100</xdr:colOff>
      <xdr:row>78</xdr:row>
      <xdr:rowOff>88900</xdr:rowOff>
    </xdr:to>
    <xdr:sp macro="" textlink="">
      <xdr:nvSpPr>
        <xdr:cNvPr id="375" name="フローチャート: 判断 374"/>
        <xdr:cNvSpPr/>
      </xdr:nvSpPr>
      <xdr:spPr>
        <a:xfrm>
          <a:off x="3937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99077</xdr:rowOff>
    </xdr:from>
    <xdr:ext cx="736600" cy="259045"/>
    <xdr:sp macro="" textlink="">
      <xdr:nvSpPr>
        <xdr:cNvPr id="376" name="テキスト ボックス 375"/>
        <xdr:cNvSpPr txBox="1"/>
      </xdr:nvSpPr>
      <xdr:spPr>
        <a:xfrm>
          <a:off x="3606800" y="1312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101600</xdr:rowOff>
    </xdr:from>
    <xdr:to>
      <xdr:col>15</xdr:col>
      <xdr:colOff>98425</xdr:colOff>
      <xdr:row>80</xdr:row>
      <xdr:rowOff>165100</xdr:rowOff>
    </xdr:to>
    <xdr:cxnSp macro="">
      <xdr:nvCxnSpPr>
        <xdr:cNvPr id="377" name="直線コネクタ 376"/>
        <xdr:cNvCxnSpPr/>
      </xdr:nvCxnSpPr>
      <xdr:spPr>
        <a:xfrm>
          <a:off x="2209800" y="13817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146050</xdr:rowOff>
    </xdr:from>
    <xdr:to>
      <xdr:col>15</xdr:col>
      <xdr:colOff>149225</xdr:colOff>
      <xdr:row>78</xdr:row>
      <xdr:rowOff>76200</xdr:rowOff>
    </xdr:to>
    <xdr:sp macro="" textlink="">
      <xdr:nvSpPr>
        <xdr:cNvPr id="378" name="フローチャート: 判断 377"/>
        <xdr:cNvSpPr/>
      </xdr:nvSpPr>
      <xdr:spPr>
        <a:xfrm>
          <a:off x="3048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86377</xdr:rowOff>
    </xdr:from>
    <xdr:ext cx="762000" cy="259045"/>
    <xdr:sp macro="" textlink="">
      <xdr:nvSpPr>
        <xdr:cNvPr id="379" name="テキスト ボックス 378"/>
        <xdr:cNvSpPr txBox="1"/>
      </xdr:nvSpPr>
      <xdr:spPr>
        <a:xfrm>
          <a:off x="2717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101600</xdr:rowOff>
    </xdr:from>
    <xdr:to>
      <xdr:col>11</xdr:col>
      <xdr:colOff>9525</xdr:colOff>
      <xdr:row>81</xdr:row>
      <xdr:rowOff>31750</xdr:rowOff>
    </xdr:to>
    <xdr:cxnSp macro="">
      <xdr:nvCxnSpPr>
        <xdr:cNvPr id="380" name="直線コネクタ 379"/>
        <xdr:cNvCxnSpPr/>
      </xdr:nvCxnSpPr>
      <xdr:spPr>
        <a:xfrm flipV="1">
          <a:off x="1320800" y="13817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12700</xdr:rowOff>
    </xdr:from>
    <xdr:to>
      <xdr:col>11</xdr:col>
      <xdr:colOff>60325</xdr:colOff>
      <xdr:row>78</xdr:row>
      <xdr:rowOff>114300</xdr:rowOff>
    </xdr:to>
    <xdr:sp macro="" textlink="">
      <xdr:nvSpPr>
        <xdr:cNvPr id="381" name="フローチャート: 判断 380"/>
        <xdr:cNvSpPr/>
      </xdr:nvSpPr>
      <xdr:spPr>
        <a:xfrm>
          <a:off x="2159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82" name="テキスト ボックス 381"/>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83" name="フローチャート: 判断 382"/>
        <xdr:cNvSpPr/>
      </xdr:nvSpPr>
      <xdr:spPr>
        <a:xfrm>
          <a:off x="1270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16527</xdr:rowOff>
    </xdr:from>
    <xdr:ext cx="762000" cy="259045"/>
    <xdr:sp macro="" textlink="">
      <xdr:nvSpPr>
        <xdr:cNvPr id="384" name="テキスト ボックス 383"/>
        <xdr:cNvSpPr txBox="1"/>
      </xdr:nvSpPr>
      <xdr:spPr>
        <a:xfrm>
          <a:off x="939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127000</xdr:rowOff>
    </xdr:from>
    <xdr:to>
      <xdr:col>24</xdr:col>
      <xdr:colOff>76200</xdr:colOff>
      <xdr:row>79</xdr:row>
      <xdr:rowOff>57150</xdr:rowOff>
    </xdr:to>
    <xdr:sp macro="" textlink="">
      <xdr:nvSpPr>
        <xdr:cNvPr id="390" name="楕円 389"/>
        <xdr:cNvSpPr/>
      </xdr:nvSpPr>
      <xdr:spPr>
        <a:xfrm>
          <a:off x="47752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99077</xdr:rowOff>
    </xdr:from>
    <xdr:ext cx="762000" cy="259045"/>
    <xdr:sp macro="" textlink="">
      <xdr:nvSpPr>
        <xdr:cNvPr id="391" name="公債費該当値テキスト"/>
        <xdr:cNvSpPr txBox="1"/>
      </xdr:nvSpPr>
      <xdr:spPr>
        <a:xfrm>
          <a:off x="4914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101600</xdr:rowOff>
    </xdr:from>
    <xdr:to>
      <xdr:col>20</xdr:col>
      <xdr:colOff>38100</xdr:colOff>
      <xdr:row>81</xdr:row>
      <xdr:rowOff>31750</xdr:rowOff>
    </xdr:to>
    <xdr:sp macro="" textlink="">
      <xdr:nvSpPr>
        <xdr:cNvPr id="392" name="楕円 391"/>
        <xdr:cNvSpPr/>
      </xdr:nvSpPr>
      <xdr:spPr>
        <a:xfrm>
          <a:off x="39370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16527</xdr:rowOff>
    </xdr:from>
    <xdr:ext cx="736600" cy="259045"/>
    <xdr:sp macro="" textlink="">
      <xdr:nvSpPr>
        <xdr:cNvPr id="393" name="テキスト ボックス 392"/>
        <xdr:cNvSpPr txBox="1"/>
      </xdr:nvSpPr>
      <xdr:spPr>
        <a:xfrm>
          <a:off x="3606800" y="1390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4" name="楕円 393"/>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5" name="テキスト ボックス 394"/>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50800</xdr:rowOff>
    </xdr:from>
    <xdr:to>
      <xdr:col>11</xdr:col>
      <xdr:colOff>60325</xdr:colOff>
      <xdr:row>80</xdr:row>
      <xdr:rowOff>152400</xdr:rowOff>
    </xdr:to>
    <xdr:sp macro="" textlink="">
      <xdr:nvSpPr>
        <xdr:cNvPr id="396" name="楕円 395"/>
        <xdr:cNvSpPr/>
      </xdr:nvSpPr>
      <xdr:spPr>
        <a:xfrm>
          <a:off x="21590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137177</xdr:rowOff>
    </xdr:from>
    <xdr:ext cx="762000" cy="259045"/>
    <xdr:sp macro="" textlink="">
      <xdr:nvSpPr>
        <xdr:cNvPr id="397" name="テキスト ボックス 396"/>
        <xdr:cNvSpPr txBox="1"/>
      </xdr:nvSpPr>
      <xdr:spPr>
        <a:xfrm>
          <a:off x="18288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152400</xdr:rowOff>
    </xdr:from>
    <xdr:to>
      <xdr:col>6</xdr:col>
      <xdr:colOff>171450</xdr:colOff>
      <xdr:row>81</xdr:row>
      <xdr:rowOff>82550</xdr:rowOff>
    </xdr:to>
    <xdr:sp macro="" textlink="">
      <xdr:nvSpPr>
        <xdr:cNvPr id="398" name="楕円 397"/>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67327</xdr:rowOff>
    </xdr:from>
    <xdr:ext cx="762000" cy="259045"/>
    <xdr:sp macro="" textlink="">
      <xdr:nvSpPr>
        <xdr:cNvPr id="399" name="テキスト ボックス 398"/>
        <xdr:cNvSpPr txBox="1"/>
      </xdr:nvSpPr>
      <xdr:spPr>
        <a:xfrm>
          <a:off x="939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震災以降、行財政改革を着実に進めてきた結果、平成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年度において、公債費以外に関する経常収支比率は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％と類似団体平均と比べて低い水準にある。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県費負担教職員制度の権限移譲</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の影響により、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％上昇した。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「神戸市行財政改革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」に基づき、さらなる行財政改革を進め、経常収支比率の低減を図っていく。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4" name="直線コネクタ 41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5" name="テキスト ボックス 41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6" name="直線コネクタ 41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7" name="テキスト ボックス 41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8" name="直線コネクタ 41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9" name="テキスト ボックス 41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0" name="直線コネクタ 41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1" name="テキスト ボックス 42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2" name="直線コネクタ 42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3" name="テキスト ボックス 42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4" name="直線コネクタ 42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5" name="テキスト ボックス 42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18143</xdr:rowOff>
    </xdr:to>
    <xdr:cxnSp macro="">
      <xdr:nvCxnSpPr>
        <xdr:cNvPr id="429" name="直線コネクタ 428"/>
        <xdr:cNvCxnSpPr/>
      </xdr:nvCxnSpPr>
      <xdr:spPr>
        <a:xfrm flipV="1">
          <a:off x="16510000" y="12661900"/>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161670</xdr:rowOff>
    </xdr:from>
    <xdr:ext cx="762000" cy="259045"/>
    <xdr:sp macro="" textlink="">
      <xdr:nvSpPr>
        <xdr:cNvPr id="430" name="公債費以外最小値テキスト"/>
        <xdr:cNvSpPr txBox="1"/>
      </xdr:nvSpPr>
      <xdr:spPr>
        <a:xfrm>
          <a:off x="16598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18143</xdr:rowOff>
    </xdr:from>
    <xdr:to>
      <xdr:col>82</xdr:col>
      <xdr:colOff>196850</xdr:colOff>
      <xdr:row>82</xdr:row>
      <xdr:rowOff>18143</xdr:rowOff>
    </xdr:to>
    <xdr:cxnSp macro="">
      <xdr:nvCxnSpPr>
        <xdr:cNvPr id="431" name="直線コネクタ 430"/>
        <xdr:cNvCxnSpPr/>
      </xdr:nvCxnSpPr>
      <xdr:spPr>
        <a:xfrm>
          <a:off x="16421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32"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33" name="直線コネクタ 432"/>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116115</xdr:rowOff>
    </xdr:from>
    <xdr:to>
      <xdr:col>82</xdr:col>
      <xdr:colOff>107950</xdr:colOff>
      <xdr:row>77</xdr:row>
      <xdr:rowOff>37193</xdr:rowOff>
    </xdr:to>
    <xdr:cxnSp macro="">
      <xdr:nvCxnSpPr>
        <xdr:cNvPr id="434" name="直線コネクタ 433"/>
        <xdr:cNvCxnSpPr/>
      </xdr:nvCxnSpPr>
      <xdr:spPr>
        <a:xfrm>
          <a:off x="15671800" y="12803415"/>
          <a:ext cx="838200" cy="43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132641</xdr:rowOff>
    </xdr:from>
    <xdr:ext cx="762000" cy="259045"/>
    <xdr:sp macro="" textlink="">
      <xdr:nvSpPr>
        <xdr:cNvPr id="435" name="公債費以外平均値テキスト"/>
        <xdr:cNvSpPr txBox="1"/>
      </xdr:nvSpPr>
      <xdr:spPr>
        <a:xfrm>
          <a:off x="16598900" y="13334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36" name="フローチャート: 判断 435"/>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58965</xdr:rowOff>
    </xdr:from>
    <xdr:to>
      <xdr:col>78</xdr:col>
      <xdr:colOff>69850</xdr:colOff>
      <xdr:row>74</xdr:row>
      <xdr:rowOff>116115</xdr:rowOff>
    </xdr:to>
    <xdr:cxnSp macro="">
      <xdr:nvCxnSpPr>
        <xdr:cNvPr id="437" name="直線コネクタ 436"/>
        <xdr:cNvCxnSpPr/>
      </xdr:nvCxnSpPr>
      <xdr:spPr>
        <a:xfrm>
          <a:off x="14782800" y="125748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81643</xdr:rowOff>
    </xdr:from>
    <xdr:to>
      <xdr:col>78</xdr:col>
      <xdr:colOff>120650</xdr:colOff>
      <xdr:row>77</xdr:row>
      <xdr:rowOff>11793</xdr:rowOff>
    </xdr:to>
    <xdr:sp macro="" textlink="">
      <xdr:nvSpPr>
        <xdr:cNvPr id="438" name="フローチャート: 判断 437"/>
        <xdr:cNvSpPr/>
      </xdr:nvSpPr>
      <xdr:spPr>
        <a:xfrm>
          <a:off x="15621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168020</xdr:rowOff>
    </xdr:from>
    <xdr:ext cx="736600" cy="259045"/>
    <xdr:sp macro="" textlink="">
      <xdr:nvSpPr>
        <xdr:cNvPr id="439" name="テキスト ボックス 438"/>
        <xdr:cNvSpPr txBox="1"/>
      </xdr:nvSpPr>
      <xdr:spPr>
        <a:xfrm>
          <a:off x="15290800" y="1319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58965</xdr:rowOff>
    </xdr:from>
    <xdr:to>
      <xdr:col>73</xdr:col>
      <xdr:colOff>180975</xdr:colOff>
      <xdr:row>73</xdr:row>
      <xdr:rowOff>156935</xdr:rowOff>
    </xdr:to>
    <xdr:cxnSp macro="">
      <xdr:nvCxnSpPr>
        <xdr:cNvPr id="440" name="直線コネクタ 439"/>
        <xdr:cNvCxnSpPr/>
      </xdr:nvCxnSpPr>
      <xdr:spPr>
        <a:xfrm flipV="1">
          <a:off x="13893800" y="12574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24493</xdr:rowOff>
    </xdr:from>
    <xdr:to>
      <xdr:col>74</xdr:col>
      <xdr:colOff>31750</xdr:colOff>
      <xdr:row>75</xdr:row>
      <xdr:rowOff>126093</xdr:rowOff>
    </xdr:to>
    <xdr:sp macro="" textlink="">
      <xdr:nvSpPr>
        <xdr:cNvPr id="441" name="フローチャート: 判断 440"/>
        <xdr:cNvSpPr/>
      </xdr:nvSpPr>
      <xdr:spPr>
        <a:xfrm>
          <a:off x="14732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110870</xdr:rowOff>
    </xdr:from>
    <xdr:ext cx="762000" cy="259045"/>
    <xdr:sp macro="" textlink="">
      <xdr:nvSpPr>
        <xdr:cNvPr id="442" name="テキスト ボックス 441"/>
        <xdr:cNvSpPr txBox="1"/>
      </xdr:nvSpPr>
      <xdr:spPr>
        <a:xfrm>
          <a:off x="14401800" y="1296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110672</xdr:rowOff>
    </xdr:from>
    <xdr:to>
      <xdr:col>69</xdr:col>
      <xdr:colOff>92075</xdr:colOff>
      <xdr:row>73</xdr:row>
      <xdr:rowOff>156935</xdr:rowOff>
    </xdr:to>
    <xdr:cxnSp macro="">
      <xdr:nvCxnSpPr>
        <xdr:cNvPr id="443" name="直線コネクタ 442"/>
        <xdr:cNvCxnSpPr/>
      </xdr:nvCxnSpPr>
      <xdr:spPr>
        <a:xfrm>
          <a:off x="13004800" y="124550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122465</xdr:rowOff>
    </xdr:from>
    <xdr:to>
      <xdr:col>69</xdr:col>
      <xdr:colOff>142875</xdr:colOff>
      <xdr:row>76</xdr:row>
      <xdr:rowOff>52614</xdr:rowOff>
    </xdr:to>
    <xdr:sp macro="" textlink="">
      <xdr:nvSpPr>
        <xdr:cNvPr id="444" name="フローチャート: 判断 443"/>
        <xdr:cNvSpPr/>
      </xdr:nvSpPr>
      <xdr:spPr>
        <a:xfrm>
          <a:off x="13843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37391</xdr:rowOff>
    </xdr:from>
    <xdr:ext cx="762000" cy="259045"/>
    <xdr:sp macro="" textlink="">
      <xdr:nvSpPr>
        <xdr:cNvPr id="445" name="テキスト ボックス 444"/>
        <xdr:cNvSpPr txBox="1"/>
      </xdr:nvSpPr>
      <xdr:spPr>
        <a:xfrm>
          <a:off x="13512800" y="1306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108857</xdr:rowOff>
    </xdr:from>
    <xdr:to>
      <xdr:col>65</xdr:col>
      <xdr:colOff>53975</xdr:colOff>
      <xdr:row>75</xdr:row>
      <xdr:rowOff>39007</xdr:rowOff>
    </xdr:to>
    <xdr:sp macro="" textlink="">
      <xdr:nvSpPr>
        <xdr:cNvPr id="446" name="フローチャート: 判断 445"/>
        <xdr:cNvSpPr/>
      </xdr:nvSpPr>
      <xdr:spPr>
        <a:xfrm>
          <a:off x="12954000" y="1279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23784</xdr:rowOff>
    </xdr:from>
    <xdr:ext cx="762000" cy="259045"/>
    <xdr:sp macro="" textlink="">
      <xdr:nvSpPr>
        <xdr:cNvPr id="447" name="テキスト ボックス 446"/>
        <xdr:cNvSpPr txBox="1"/>
      </xdr:nvSpPr>
      <xdr:spPr>
        <a:xfrm>
          <a:off x="12623800" y="1288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157843</xdr:rowOff>
    </xdr:from>
    <xdr:to>
      <xdr:col>82</xdr:col>
      <xdr:colOff>158750</xdr:colOff>
      <xdr:row>77</xdr:row>
      <xdr:rowOff>87993</xdr:rowOff>
    </xdr:to>
    <xdr:sp macro="" textlink="">
      <xdr:nvSpPr>
        <xdr:cNvPr id="453" name="楕円 452"/>
        <xdr:cNvSpPr/>
      </xdr:nvSpPr>
      <xdr:spPr>
        <a:xfrm>
          <a:off x="16459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2920</xdr:rowOff>
    </xdr:from>
    <xdr:ext cx="762000" cy="259045"/>
    <xdr:sp macro="" textlink="">
      <xdr:nvSpPr>
        <xdr:cNvPr id="454" name="公債費以外該当値テキスト"/>
        <xdr:cNvSpPr txBox="1"/>
      </xdr:nvSpPr>
      <xdr:spPr>
        <a:xfrm>
          <a:off x="165989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65315</xdr:rowOff>
    </xdr:from>
    <xdr:to>
      <xdr:col>78</xdr:col>
      <xdr:colOff>120650</xdr:colOff>
      <xdr:row>74</xdr:row>
      <xdr:rowOff>166915</xdr:rowOff>
    </xdr:to>
    <xdr:sp macro="" textlink="">
      <xdr:nvSpPr>
        <xdr:cNvPr id="455" name="楕円 454"/>
        <xdr:cNvSpPr/>
      </xdr:nvSpPr>
      <xdr:spPr>
        <a:xfrm>
          <a:off x="15621000" y="127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5642</xdr:rowOff>
    </xdr:from>
    <xdr:ext cx="736600" cy="259045"/>
    <xdr:sp macro="" textlink="">
      <xdr:nvSpPr>
        <xdr:cNvPr id="456" name="テキスト ボックス 455"/>
        <xdr:cNvSpPr txBox="1"/>
      </xdr:nvSpPr>
      <xdr:spPr>
        <a:xfrm>
          <a:off x="15290800" y="12521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8165</xdr:rowOff>
    </xdr:from>
    <xdr:to>
      <xdr:col>74</xdr:col>
      <xdr:colOff>31750</xdr:colOff>
      <xdr:row>73</xdr:row>
      <xdr:rowOff>109765</xdr:rowOff>
    </xdr:to>
    <xdr:sp macro="" textlink="">
      <xdr:nvSpPr>
        <xdr:cNvPr id="457" name="楕円 456"/>
        <xdr:cNvSpPr/>
      </xdr:nvSpPr>
      <xdr:spPr>
        <a:xfrm>
          <a:off x="14732000" y="125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119942</xdr:rowOff>
    </xdr:from>
    <xdr:ext cx="762000" cy="259045"/>
    <xdr:sp macro="" textlink="">
      <xdr:nvSpPr>
        <xdr:cNvPr id="458" name="テキスト ボックス 457"/>
        <xdr:cNvSpPr txBox="1"/>
      </xdr:nvSpPr>
      <xdr:spPr>
        <a:xfrm>
          <a:off x="14401800" y="1229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106135</xdr:rowOff>
    </xdr:from>
    <xdr:to>
      <xdr:col>69</xdr:col>
      <xdr:colOff>142875</xdr:colOff>
      <xdr:row>74</xdr:row>
      <xdr:rowOff>36285</xdr:rowOff>
    </xdr:to>
    <xdr:sp macro="" textlink="">
      <xdr:nvSpPr>
        <xdr:cNvPr id="459" name="楕円 458"/>
        <xdr:cNvSpPr/>
      </xdr:nvSpPr>
      <xdr:spPr>
        <a:xfrm>
          <a:off x="138430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46462</xdr:rowOff>
    </xdr:from>
    <xdr:ext cx="762000" cy="259045"/>
    <xdr:sp macro="" textlink="">
      <xdr:nvSpPr>
        <xdr:cNvPr id="460" name="テキスト ボックス 459"/>
        <xdr:cNvSpPr txBox="1"/>
      </xdr:nvSpPr>
      <xdr:spPr>
        <a:xfrm>
          <a:off x="13512800" y="123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59872</xdr:rowOff>
    </xdr:from>
    <xdr:to>
      <xdr:col>65</xdr:col>
      <xdr:colOff>53975</xdr:colOff>
      <xdr:row>72</xdr:row>
      <xdr:rowOff>161472</xdr:rowOff>
    </xdr:to>
    <xdr:sp macro="" textlink="">
      <xdr:nvSpPr>
        <xdr:cNvPr id="461" name="楕円 460"/>
        <xdr:cNvSpPr/>
      </xdr:nvSpPr>
      <xdr:spPr>
        <a:xfrm>
          <a:off x="12954000" y="124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199</xdr:rowOff>
    </xdr:from>
    <xdr:ext cx="762000" cy="259045"/>
    <xdr:sp macro="" textlink="">
      <xdr:nvSpPr>
        <xdr:cNvPr id="462" name="テキスト ボックス 461"/>
        <xdr:cNvSpPr txBox="1"/>
      </xdr:nvSpPr>
      <xdr:spPr>
        <a:xfrm>
          <a:off x="12623800" y="121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66497</xdr:rowOff>
    </xdr:from>
    <xdr:to>
      <xdr:col>29</xdr:col>
      <xdr:colOff>127000</xdr:colOff>
      <xdr:row>17</xdr:row>
      <xdr:rowOff>14354</xdr:rowOff>
    </xdr:to>
    <xdr:cxnSp macro="">
      <xdr:nvCxnSpPr>
        <xdr:cNvPr id="43" name="直線コネクタ 42"/>
        <xdr:cNvCxnSpPr/>
      </xdr:nvCxnSpPr>
      <xdr:spPr bwMode="auto">
        <a:xfrm flipV="1">
          <a:off x="5651500" y="2171522"/>
          <a:ext cx="0" cy="8051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157881</xdr:rowOff>
    </xdr:from>
    <xdr:ext cx="762000" cy="259045"/>
    <xdr:sp macro="" textlink="">
      <xdr:nvSpPr>
        <xdr:cNvPr id="44" name="人口1人当たり決算額の推移最小値テキスト130"/>
        <xdr:cNvSpPr txBox="1"/>
      </xdr:nvSpPr>
      <xdr:spPr>
        <a:xfrm>
          <a:off x="5740400" y="294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14354</xdr:rowOff>
    </xdr:from>
    <xdr:to>
      <xdr:col>30</xdr:col>
      <xdr:colOff>25400</xdr:colOff>
      <xdr:row>17</xdr:row>
      <xdr:rowOff>14354</xdr:rowOff>
    </xdr:to>
    <xdr:cxnSp macro="">
      <xdr:nvCxnSpPr>
        <xdr:cNvPr id="45" name="直線コネクタ 44"/>
        <xdr:cNvCxnSpPr/>
      </xdr:nvCxnSpPr>
      <xdr:spPr bwMode="auto">
        <a:xfrm>
          <a:off x="5562600" y="29766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152874</xdr:rowOff>
    </xdr:from>
    <xdr:ext cx="762000" cy="259045"/>
    <xdr:sp macro="" textlink="">
      <xdr:nvSpPr>
        <xdr:cNvPr id="46" name="人口1人当たり決算額の推移最大値テキスト130"/>
        <xdr:cNvSpPr txBox="1"/>
      </xdr:nvSpPr>
      <xdr:spPr>
        <a:xfrm>
          <a:off x="5740400" y="191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66497</xdr:rowOff>
    </xdr:from>
    <xdr:to>
      <xdr:col>30</xdr:col>
      <xdr:colOff>25400</xdr:colOff>
      <xdr:row>12</xdr:row>
      <xdr:rowOff>66497</xdr:rowOff>
    </xdr:to>
    <xdr:cxnSp macro="">
      <xdr:nvCxnSpPr>
        <xdr:cNvPr id="47" name="直線コネクタ 46"/>
        <xdr:cNvCxnSpPr/>
      </xdr:nvCxnSpPr>
      <xdr:spPr bwMode="auto">
        <a:xfrm>
          <a:off x="5562600" y="21715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66497</xdr:rowOff>
    </xdr:from>
    <xdr:to>
      <xdr:col>29</xdr:col>
      <xdr:colOff>127000</xdr:colOff>
      <xdr:row>17</xdr:row>
      <xdr:rowOff>168430</xdr:rowOff>
    </xdr:to>
    <xdr:cxnSp macro="">
      <xdr:nvCxnSpPr>
        <xdr:cNvPr id="48" name="直線コネクタ 47"/>
        <xdr:cNvCxnSpPr/>
      </xdr:nvCxnSpPr>
      <xdr:spPr bwMode="auto">
        <a:xfrm flipV="1">
          <a:off x="5003800" y="2171522"/>
          <a:ext cx="647700" cy="959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15846</xdr:rowOff>
    </xdr:from>
    <xdr:ext cx="762000" cy="259045"/>
    <xdr:sp macro="" textlink="">
      <xdr:nvSpPr>
        <xdr:cNvPr id="49" name="人口1人当たり決算額の推移平均値テキスト130"/>
        <xdr:cNvSpPr txBox="1"/>
      </xdr:nvSpPr>
      <xdr:spPr>
        <a:xfrm>
          <a:off x="5740400" y="24637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43769</xdr:rowOff>
    </xdr:from>
    <xdr:to>
      <xdr:col>29</xdr:col>
      <xdr:colOff>177800</xdr:colOff>
      <xdr:row>14</xdr:row>
      <xdr:rowOff>145369</xdr:rowOff>
    </xdr:to>
    <xdr:sp macro="" textlink="">
      <xdr:nvSpPr>
        <xdr:cNvPr id="50" name="フローチャート: 判断 49"/>
        <xdr:cNvSpPr/>
      </xdr:nvSpPr>
      <xdr:spPr bwMode="auto">
        <a:xfrm>
          <a:off x="56007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168430</xdr:rowOff>
    </xdr:from>
    <xdr:to>
      <xdr:col>26</xdr:col>
      <xdr:colOff>50800</xdr:colOff>
      <xdr:row>18</xdr:row>
      <xdr:rowOff>15885</xdr:rowOff>
    </xdr:to>
    <xdr:cxnSp macro="">
      <xdr:nvCxnSpPr>
        <xdr:cNvPr id="51" name="直線コネクタ 50"/>
        <xdr:cNvCxnSpPr/>
      </xdr:nvCxnSpPr>
      <xdr:spPr bwMode="auto">
        <a:xfrm flipV="1">
          <a:off x="4305300" y="3130705"/>
          <a:ext cx="698500" cy="1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42763</xdr:rowOff>
    </xdr:from>
    <xdr:to>
      <xdr:col>26</xdr:col>
      <xdr:colOff>101600</xdr:colOff>
      <xdr:row>19</xdr:row>
      <xdr:rowOff>144363</xdr:rowOff>
    </xdr:to>
    <xdr:sp macro="" textlink="">
      <xdr:nvSpPr>
        <xdr:cNvPr id="52" name="フローチャート: 判断 51"/>
        <xdr:cNvSpPr/>
      </xdr:nvSpPr>
      <xdr:spPr bwMode="auto">
        <a:xfrm>
          <a:off x="49530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129140</xdr:rowOff>
    </xdr:from>
    <xdr:ext cx="736600" cy="259045"/>
    <xdr:sp macro="" textlink="">
      <xdr:nvSpPr>
        <xdr:cNvPr id="53" name="テキスト ボックス 52"/>
        <xdr:cNvSpPr txBox="1"/>
      </xdr:nvSpPr>
      <xdr:spPr>
        <a:xfrm>
          <a:off x="4622800" y="3434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15885</xdr:rowOff>
    </xdr:from>
    <xdr:to>
      <xdr:col>22</xdr:col>
      <xdr:colOff>114300</xdr:colOff>
      <xdr:row>18</xdr:row>
      <xdr:rowOff>25509</xdr:rowOff>
    </xdr:to>
    <xdr:cxnSp macro="">
      <xdr:nvCxnSpPr>
        <xdr:cNvPr id="54" name="直線コネクタ 53"/>
        <xdr:cNvCxnSpPr/>
      </xdr:nvCxnSpPr>
      <xdr:spPr bwMode="auto">
        <a:xfrm flipV="1">
          <a:off x="3606800" y="3149610"/>
          <a:ext cx="698500" cy="9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34877</xdr:rowOff>
    </xdr:from>
    <xdr:to>
      <xdr:col>22</xdr:col>
      <xdr:colOff>165100</xdr:colOff>
      <xdr:row>19</xdr:row>
      <xdr:rowOff>136477</xdr:rowOff>
    </xdr:to>
    <xdr:sp macro="" textlink="">
      <xdr:nvSpPr>
        <xdr:cNvPr id="55" name="フローチャート: 判断 54"/>
        <xdr:cNvSpPr/>
      </xdr:nvSpPr>
      <xdr:spPr bwMode="auto">
        <a:xfrm>
          <a:off x="42545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121254</xdr:rowOff>
    </xdr:from>
    <xdr:ext cx="762000" cy="259045"/>
    <xdr:sp macro="" textlink="">
      <xdr:nvSpPr>
        <xdr:cNvPr id="56" name="テキスト ボックス 55"/>
        <xdr:cNvSpPr txBox="1"/>
      </xdr:nvSpPr>
      <xdr:spPr>
        <a:xfrm>
          <a:off x="39243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25509</xdr:rowOff>
    </xdr:from>
    <xdr:to>
      <xdr:col>18</xdr:col>
      <xdr:colOff>177800</xdr:colOff>
      <xdr:row>18</xdr:row>
      <xdr:rowOff>78179</xdr:rowOff>
    </xdr:to>
    <xdr:cxnSp macro="">
      <xdr:nvCxnSpPr>
        <xdr:cNvPr id="57" name="直線コネクタ 56"/>
        <xdr:cNvCxnSpPr/>
      </xdr:nvCxnSpPr>
      <xdr:spPr bwMode="auto">
        <a:xfrm flipV="1">
          <a:off x="2908300" y="3159234"/>
          <a:ext cx="698500" cy="52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42604</xdr:rowOff>
    </xdr:from>
    <xdr:to>
      <xdr:col>19</xdr:col>
      <xdr:colOff>38100</xdr:colOff>
      <xdr:row>19</xdr:row>
      <xdr:rowOff>144204</xdr:rowOff>
    </xdr:to>
    <xdr:sp macro="" textlink="">
      <xdr:nvSpPr>
        <xdr:cNvPr id="58" name="フローチャート: 判断 57"/>
        <xdr:cNvSpPr/>
      </xdr:nvSpPr>
      <xdr:spPr bwMode="auto">
        <a:xfrm>
          <a:off x="35560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128981</xdr:rowOff>
    </xdr:from>
    <xdr:ext cx="762000" cy="259045"/>
    <xdr:sp macro="" textlink="">
      <xdr:nvSpPr>
        <xdr:cNvPr id="59" name="テキスト ボックス 58"/>
        <xdr:cNvSpPr txBox="1"/>
      </xdr:nvSpPr>
      <xdr:spPr>
        <a:xfrm>
          <a:off x="3225800" y="343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69007</xdr:rowOff>
    </xdr:from>
    <xdr:to>
      <xdr:col>15</xdr:col>
      <xdr:colOff>101600</xdr:colOff>
      <xdr:row>19</xdr:row>
      <xdr:rowOff>170607</xdr:rowOff>
    </xdr:to>
    <xdr:sp macro="" textlink="">
      <xdr:nvSpPr>
        <xdr:cNvPr id="60" name="フローチャート: 判断 59"/>
        <xdr:cNvSpPr/>
      </xdr:nvSpPr>
      <xdr:spPr bwMode="auto">
        <a:xfrm>
          <a:off x="2857500" y="33741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155384</xdr:rowOff>
    </xdr:from>
    <xdr:ext cx="762000" cy="259045"/>
    <xdr:sp macro="" textlink="">
      <xdr:nvSpPr>
        <xdr:cNvPr id="61" name="テキスト ボックス 60"/>
        <xdr:cNvSpPr txBox="1"/>
      </xdr:nvSpPr>
      <xdr:spPr>
        <a:xfrm>
          <a:off x="2527300" y="346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15697</xdr:rowOff>
    </xdr:from>
    <xdr:to>
      <xdr:col>29</xdr:col>
      <xdr:colOff>177800</xdr:colOff>
      <xdr:row>12</xdr:row>
      <xdr:rowOff>117297</xdr:rowOff>
    </xdr:to>
    <xdr:sp macro="" textlink="">
      <xdr:nvSpPr>
        <xdr:cNvPr id="67" name="楕円 66"/>
        <xdr:cNvSpPr/>
      </xdr:nvSpPr>
      <xdr:spPr bwMode="auto">
        <a:xfrm>
          <a:off x="5600700" y="2120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133824</xdr:rowOff>
    </xdr:from>
    <xdr:ext cx="762000" cy="259045"/>
    <xdr:sp macro="" textlink="">
      <xdr:nvSpPr>
        <xdr:cNvPr id="68" name="人口1人当たり決算額の推移該当値テキスト130"/>
        <xdr:cNvSpPr txBox="1"/>
      </xdr:nvSpPr>
      <xdr:spPr>
        <a:xfrm>
          <a:off x="5740400" y="206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117630</xdr:rowOff>
    </xdr:from>
    <xdr:to>
      <xdr:col>26</xdr:col>
      <xdr:colOff>101600</xdr:colOff>
      <xdr:row>18</xdr:row>
      <xdr:rowOff>47780</xdr:rowOff>
    </xdr:to>
    <xdr:sp macro="" textlink="">
      <xdr:nvSpPr>
        <xdr:cNvPr id="69" name="楕円 68"/>
        <xdr:cNvSpPr/>
      </xdr:nvSpPr>
      <xdr:spPr bwMode="auto">
        <a:xfrm>
          <a:off x="4953000" y="3079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57957</xdr:rowOff>
    </xdr:from>
    <xdr:ext cx="736600" cy="259045"/>
    <xdr:sp macro="" textlink="">
      <xdr:nvSpPr>
        <xdr:cNvPr id="70" name="テキスト ボックス 69"/>
        <xdr:cNvSpPr txBox="1"/>
      </xdr:nvSpPr>
      <xdr:spPr>
        <a:xfrm>
          <a:off x="4622800" y="2848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136535</xdr:rowOff>
    </xdr:from>
    <xdr:to>
      <xdr:col>22</xdr:col>
      <xdr:colOff>165100</xdr:colOff>
      <xdr:row>18</xdr:row>
      <xdr:rowOff>66685</xdr:rowOff>
    </xdr:to>
    <xdr:sp macro="" textlink="">
      <xdr:nvSpPr>
        <xdr:cNvPr id="71" name="楕円 70"/>
        <xdr:cNvSpPr/>
      </xdr:nvSpPr>
      <xdr:spPr bwMode="auto">
        <a:xfrm>
          <a:off x="4254500" y="309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76862</xdr:rowOff>
    </xdr:from>
    <xdr:ext cx="762000" cy="259045"/>
    <xdr:sp macro="" textlink="">
      <xdr:nvSpPr>
        <xdr:cNvPr id="72" name="テキスト ボックス 71"/>
        <xdr:cNvSpPr txBox="1"/>
      </xdr:nvSpPr>
      <xdr:spPr>
        <a:xfrm>
          <a:off x="3924300" y="28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146159</xdr:rowOff>
    </xdr:from>
    <xdr:to>
      <xdr:col>19</xdr:col>
      <xdr:colOff>38100</xdr:colOff>
      <xdr:row>18</xdr:row>
      <xdr:rowOff>76309</xdr:rowOff>
    </xdr:to>
    <xdr:sp macro="" textlink="">
      <xdr:nvSpPr>
        <xdr:cNvPr id="73" name="楕円 72"/>
        <xdr:cNvSpPr/>
      </xdr:nvSpPr>
      <xdr:spPr bwMode="auto">
        <a:xfrm>
          <a:off x="3556000" y="310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86486</xdr:rowOff>
    </xdr:from>
    <xdr:ext cx="762000" cy="259045"/>
    <xdr:sp macro="" textlink="">
      <xdr:nvSpPr>
        <xdr:cNvPr id="74" name="テキスト ボックス 73"/>
        <xdr:cNvSpPr txBox="1"/>
      </xdr:nvSpPr>
      <xdr:spPr>
        <a:xfrm>
          <a:off x="3225800" y="287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27379</xdr:rowOff>
    </xdr:from>
    <xdr:to>
      <xdr:col>15</xdr:col>
      <xdr:colOff>101600</xdr:colOff>
      <xdr:row>18</xdr:row>
      <xdr:rowOff>128979</xdr:rowOff>
    </xdr:to>
    <xdr:sp macro="" textlink="">
      <xdr:nvSpPr>
        <xdr:cNvPr id="75" name="楕円 74"/>
        <xdr:cNvSpPr/>
      </xdr:nvSpPr>
      <xdr:spPr bwMode="auto">
        <a:xfrm>
          <a:off x="2857500" y="3161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139156</xdr:rowOff>
    </xdr:from>
    <xdr:ext cx="762000" cy="259045"/>
    <xdr:sp macro="" textlink="">
      <xdr:nvSpPr>
        <xdr:cNvPr id="76" name="テキスト ボックス 75"/>
        <xdr:cNvSpPr txBox="1"/>
      </xdr:nvSpPr>
      <xdr:spPr>
        <a:xfrm>
          <a:off x="2527300" y="29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146065</xdr:rowOff>
    </xdr:from>
    <xdr:to>
      <xdr:col>29</xdr:col>
      <xdr:colOff>127000</xdr:colOff>
      <xdr:row>37</xdr:row>
      <xdr:rowOff>166365</xdr:rowOff>
    </xdr:to>
    <xdr:cxnSp macro="">
      <xdr:nvCxnSpPr>
        <xdr:cNvPr id="103" name="直線コネクタ 102"/>
        <xdr:cNvCxnSpPr/>
      </xdr:nvCxnSpPr>
      <xdr:spPr bwMode="auto">
        <a:xfrm flipV="1">
          <a:off x="5651500" y="6070615"/>
          <a:ext cx="0" cy="1220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138442</xdr:rowOff>
    </xdr:from>
    <xdr:ext cx="762000" cy="259045"/>
    <xdr:sp macro="" textlink="">
      <xdr:nvSpPr>
        <xdr:cNvPr id="104" name="人口1人当たり決算額の推移最小値テキスト445"/>
        <xdr:cNvSpPr txBox="1"/>
      </xdr:nvSpPr>
      <xdr:spPr>
        <a:xfrm>
          <a:off x="5740400" y="726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166365</xdr:rowOff>
    </xdr:from>
    <xdr:to>
      <xdr:col>30</xdr:col>
      <xdr:colOff>25400</xdr:colOff>
      <xdr:row>37</xdr:row>
      <xdr:rowOff>166365</xdr:rowOff>
    </xdr:to>
    <xdr:cxnSp macro="">
      <xdr:nvCxnSpPr>
        <xdr:cNvPr id="105" name="直線コネクタ 104"/>
        <xdr:cNvCxnSpPr/>
      </xdr:nvCxnSpPr>
      <xdr:spPr bwMode="auto">
        <a:xfrm>
          <a:off x="5562600" y="72910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60992</xdr:rowOff>
    </xdr:from>
    <xdr:ext cx="762000" cy="259045"/>
    <xdr:sp macro="" textlink="">
      <xdr:nvSpPr>
        <xdr:cNvPr id="106" name="人口1人当たり決算額の推移最大値テキスト445"/>
        <xdr:cNvSpPr txBox="1"/>
      </xdr:nvSpPr>
      <xdr:spPr>
        <a:xfrm>
          <a:off x="5740400" y="5814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146065</xdr:rowOff>
    </xdr:from>
    <xdr:to>
      <xdr:col>30</xdr:col>
      <xdr:colOff>25400</xdr:colOff>
      <xdr:row>33</xdr:row>
      <xdr:rowOff>146065</xdr:rowOff>
    </xdr:to>
    <xdr:cxnSp macro="">
      <xdr:nvCxnSpPr>
        <xdr:cNvPr id="107" name="直線コネクタ 106"/>
        <xdr:cNvCxnSpPr/>
      </xdr:nvCxnSpPr>
      <xdr:spPr bwMode="auto">
        <a:xfrm>
          <a:off x="5562600" y="60706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145379</xdr:rowOff>
    </xdr:from>
    <xdr:to>
      <xdr:col>29</xdr:col>
      <xdr:colOff>127000</xdr:colOff>
      <xdr:row>35</xdr:row>
      <xdr:rowOff>251084</xdr:rowOff>
    </xdr:to>
    <xdr:cxnSp macro="">
      <xdr:nvCxnSpPr>
        <xdr:cNvPr id="108" name="直線コネクタ 107"/>
        <xdr:cNvCxnSpPr/>
      </xdr:nvCxnSpPr>
      <xdr:spPr bwMode="auto">
        <a:xfrm>
          <a:off x="5003800" y="6755729"/>
          <a:ext cx="647700" cy="105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236059</xdr:rowOff>
    </xdr:from>
    <xdr:ext cx="762000" cy="259045"/>
    <xdr:sp macro="" textlink="">
      <xdr:nvSpPr>
        <xdr:cNvPr id="109" name="人口1人当たり決算額の推移平均値テキスト445"/>
        <xdr:cNvSpPr txBox="1"/>
      </xdr:nvSpPr>
      <xdr:spPr>
        <a:xfrm>
          <a:off x="5740400" y="6503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48082</xdr:rowOff>
    </xdr:from>
    <xdr:to>
      <xdr:col>29</xdr:col>
      <xdr:colOff>177800</xdr:colOff>
      <xdr:row>35</xdr:row>
      <xdr:rowOff>149682</xdr:rowOff>
    </xdr:to>
    <xdr:sp macro="" textlink="">
      <xdr:nvSpPr>
        <xdr:cNvPr id="110" name="フローチャート: 判断 109"/>
        <xdr:cNvSpPr/>
      </xdr:nvSpPr>
      <xdr:spPr bwMode="auto">
        <a:xfrm>
          <a:off x="56007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145379</xdr:rowOff>
    </xdr:from>
    <xdr:to>
      <xdr:col>26</xdr:col>
      <xdr:colOff>50800</xdr:colOff>
      <xdr:row>35</xdr:row>
      <xdr:rowOff>210622</xdr:rowOff>
    </xdr:to>
    <xdr:cxnSp macro="">
      <xdr:nvCxnSpPr>
        <xdr:cNvPr id="111" name="直線コネクタ 110"/>
        <xdr:cNvCxnSpPr/>
      </xdr:nvCxnSpPr>
      <xdr:spPr bwMode="auto">
        <a:xfrm flipV="1">
          <a:off x="4305300" y="6755729"/>
          <a:ext cx="698500" cy="6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292319</xdr:rowOff>
    </xdr:from>
    <xdr:to>
      <xdr:col>26</xdr:col>
      <xdr:colOff>101600</xdr:colOff>
      <xdr:row>35</xdr:row>
      <xdr:rowOff>51019</xdr:rowOff>
    </xdr:to>
    <xdr:sp macro="" textlink="">
      <xdr:nvSpPr>
        <xdr:cNvPr id="112" name="フローチャート: 判断 111"/>
        <xdr:cNvSpPr/>
      </xdr:nvSpPr>
      <xdr:spPr bwMode="auto">
        <a:xfrm>
          <a:off x="4953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61196</xdr:rowOff>
    </xdr:from>
    <xdr:ext cx="736600" cy="259045"/>
    <xdr:sp macro="" textlink="">
      <xdr:nvSpPr>
        <xdr:cNvPr id="113" name="テキスト ボックス 112"/>
        <xdr:cNvSpPr txBox="1"/>
      </xdr:nvSpPr>
      <xdr:spPr>
        <a:xfrm>
          <a:off x="4622800" y="6328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147208</xdr:rowOff>
    </xdr:from>
    <xdr:to>
      <xdr:col>22</xdr:col>
      <xdr:colOff>114300</xdr:colOff>
      <xdr:row>35</xdr:row>
      <xdr:rowOff>210622</xdr:rowOff>
    </xdr:to>
    <xdr:cxnSp macro="">
      <xdr:nvCxnSpPr>
        <xdr:cNvPr id="114" name="直線コネクタ 113"/>
        <xdr:cNvCxnSpPr/>
      </xdr:nvCxnSpPr>
      <xdr:spPr bwMode="auto">
        <a:xfrm>
          <a:off x="3606800" y="6757558"/>
          <a:ext cx="698500" cy="63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214869</xdr:rowOff>
    </xdr:from>
    <xdr:to>
      <xdr:col>22</xdr:col>
      <xdr:colOff>165100</xdr:colOff>
      <xdr:row>34</xdr:row>
      <xdr:rowOff>316469</xdr:rowOff>
    </xdr:to>
    <xdr:sp macro="" textlink="">
      <xdr:nvSpPr>
        <xdr:cNvPr id="115" name="フローチャート: 判断 114"/>
        <xdr:cNvSpPr/>
      </xdr:nvSpPr>
      <xdr:spPr bwMode="auto">
        <a:xfrm>
          <a:off x="4254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326646</xdr:rowOff>
    </xdr:from>
    <xdr:ext cx="762000" cy="259045"/>
    <xdr:sp macro="" textlink="">
      <xdr:nvSpPr>
        <xdr:cNvPr id="116" name="テキスト ボックス 115"/>
        <xdr:cNvSpPr txBox="1"/>
      </xdr:nvSpPr>
      <xdr:spPr>
        <a:xfrm>
          <a:off x="39243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12563</xdr:rowOff>
    </xdr:from>
    <xdr:to>
      <xdr:col>18</xdr:col>
      <xdr:colOff>177800</xdr:colOff>
      <xdr:row>35</xdr:row>
      <xdr:rowOff>147208</xdr:rowOff>
    </xdr:to>
    <xdr:cxnSp macro="">
      <xdr:nvCxnSpPr>
        <xdr:cNvPr id="117" name="直線コネクタ 116"/>
        <xdr:cNvCxnSpPr/>
      </xdr:nvCxnSpPr>
      <xdr:spPr bwMode="auto">
        <a:xfrm>
          <a:off x="2908300" y="6622913"/>
          <a:ext cx="698500" cy="134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136230</xdr:rowOff>
    </xdr:from>
    <xdr:to>
      <xdr:col>19</xdr:col>
      <xdr:colOff>38100</xdr:colOff>
      <xdr:row>34</xdr:row>
      <xdr:rowOff>237830</xdr:rowOff>
    </xdr:to>
    <xdr:sp macro="" textlink="">
      <xdr:nvSpPr>
        <xdr:cNvPr id="118" name="フローチャート: 判断 117"/>
        <xdr:cNvSpPr/>
      </xdr:nvSpPr>
      <xdr:spPr bwMode="auto">
        <a:xfrm>
          <a:off x="35560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248007</xdr:rowOff>
    </xdr:from>
    <xdr:ext cx="762000" cy="259045"/>
    <xdr:sp macro="" textlink="">
      <xdr:nvSpPr>
        <xdr:cNvPr id="119" name="テキスト ボックス 118"/>
        <xdr:cNvSpPr txBox="1"/>
      </xdr:nvSpPr>
      <xdr:spPr>
        <a:xfrm>
          <a:off x="32258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155204</xdr:rowOff>
    </xdr:from>
    <xdr:to>
      <xdr:col>15</xdr:col>
      <xdr:colOff>101600</xdr:colOff>
      <xdr:row>34</xdr:row>
      <xdr:rowOff>256804</xdr:rowOff>
    </xdr:to>
    <xdr:sp macro="" textlink="">
      <xdr:nvSpPr>
        <xdr:cNvPr id="120" name="フローチャート: 判断 119"/>
        <xdr:cNvSpPr/>
      </xdr:nvSpPr>
      <xdr:spPr bwMode="auto">
        <a:xfrm>
          <a:off x="2857500" y="6422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266981</xdr:rowOff>
    </xdr:from>
    <xdr:ext cx="762000" cy="259045"/>
    <xdr:sp macro="" textlink="">
      <xdr:nvSpPr>
        <xdr:cNvPr id="121" name="テキスト ボックス 120"/>
        <xdr:cNvSpPr txBox="1"/>
      </xdr:nvSpPr>
      <xdr:spPr>
        <a:xfrm>
          <a:off x="2527300" y="61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200284</xdr:rowOff>
    </xdr:from>
    <xdr:to>
      <xdr:col>29</xdr:col>
      <xdr:colOff>177800</xdr:colOff>
      <xdr:row>35</xdr:row>
      <xdr:rowOff>301884</xdr:rowOff>
    </xdr:to>
    <xdr:sp macro="" textlink="">
      <xdr:nvSpPr>
        <xdr:cNvPr id="127" name="楕円 126"/>
        <xdr:cNvSpPr/>
      </xdr:nvSpPr>
      <xdr:spPr bwMode="auto">
        <a:xfrm>
          <a:off x="5600700" y="6810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172361</xdr:rowOff>
    </xdr:from>
    <xdr:ext cx="762000" cy="259045"/>
    <xdr:sp macro="" textlink="">
      <xdr:nvSpPr>
        <xdr:cNvPr id="128" name="人口1人当たり決算額の推移該当値テキスト445"/>
        <xdr:cNvSpPr txBox="1"/>
      </xdr:nvSpPr>
      <xdr:spPr>
        <a:xfrm>
          <a:off x="5740400" y="678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94579</xdr:rowOff>
    </xdr:from>
    <xdr:to>
      <xdr:col>26</xdr:col>
      <xdr:colOff>101600</xdr:colOff>
      <xdr:row>35</xdr:row>
      <xdr:rowOff>196179</xdr:rowOff>
    </xdr:to>
    <xdr:sp macro="" textlink="">
      <xdr:nvSpPr>
        <xdr:cNvPr id="129" name="楕円 128"/>
        <xdr:cNvSpPr/>
      </xdr:nvSpPr>
      <xdr:spPr bwMode="auto">
        <a:xfrm>
          <a:off x="4953000" y="670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180956</xdr:rowOff>
    </xdr:from>
    <xdr:ext cx="736600" cy="259045"/>
    <xdr:sp macro="" textlink="">
      <xdr:nvSpPr>
        <xdr:cNvPr id="130" name="テキスト ボックス 129"/>
        <xdr:cNvSpPr txBox="1"/>
      </xdr:nvSpPr>
      <xdr:spPr>
        <a:xfrm>
          <a:off x="4622800" y="6791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159822</xdr:rowOff>
    </xdr:from>
    <xdr:to>
      <xdr:col>22</xdr:col>
      <xdr:colOff>165100</xdr:colOff>
      <xdr:row>35</xdr:row>
      <xdr:rowOff>261422</xdr:rowOff>
    </xdr:to>
    <xdr:sp macro="" textlink="">
      <xdr:nvSpPr>
        <xdr:cNvPr id="131" name="楕円 130"/>
        <xdr:cNvSpPr/>
      </xdr:nvSpPr>
      <xdr:spPr bwMode="auto">
        <a:xfrm>
          <a:off x="4254500" y="6770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246199</xdr:rowOff>
    </xdr:from>
    <xdr:ext cx="762000" cy="259045"/>
    <xdr:sp macro="" textlink="">
      <xdr:nvSpPr>
        <xdr:cNvPr id="132" name="テキスト ボックス 131"/>
        <xdr:cNvSpPr txBox="1"/>
      </xdr:nvSpPr>
      <xdr:spPr>
        <a:xfrm>
          <a:off x="3924300" y="685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96408</xdr:rowOff>
    </xdr:from>
    <xdr:to>
      <xdr:col>19</xdr:col>
      <xdr:colOff>38100</xdr:colOff>
      <xdr:row>35</xdr:row>
      <xdr:rowOff>198008</xdr:rowOff>
    </xdr:to>
    <xdr:sp macro="" textlink="">
      <xdr:nvSpPr>
        <xdr:cNvPr id="133" name="楕円 132"/>
        <xdr:cNvSpPr/>
      </xdr:nvSpPr>
      <xdr:spPr bwMode="auto">
        <a:xfrm>
          <a:off x="3556000" y="670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182785</xdr:rowOff>
    </xdr:from>
    <xdr:ext cx="762000" cy="259045"/>
    <xdr:sp macro="" textlink="">
      <xdr:nvSpPr>
        <xdr:cNvPr id="134" name="テキスト ボックス 133"/>
        <xdr:cNvSpPr txBox="1"/>
      </xdr:nvSpPr>
      <xdr:spPr>
        <a:xfrm>
          <a:off x="3225800" y="679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304663</xdr:rowOff>
    </xdr:from>
    <xdr:to>
      <xdr:col>15</xdr:col>
      <xdr:colOff>101600</xdr:colOff>
      <xdr:row>35</xdr:row>
      <xdr:rowOff>63363</xdr:rowOff>
    </xdr:to>
    <xdr:sp macro="" textlink="">
      <xdr:nvSpPr>
        <xdr:cNvPr id="135" name="楕円 134"/>
        <xdr:cNvSpPr/>
      </xdr:nvSpPr>
      <xdr:spPr bwMode="auto">
        <a:xfrm>
          <a:off x="2857500" y="6572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48140</xdr:rowOff>
    </xdr:from>
    <xdr:ext cx="762000" cy="259045"/>
    <xdr:sp macro="" textlink="">
      <xdr:nvSpPr>
        <xdr:cNvPr id="136" name="テキスト ボックス 135"/>
        <xdr:cNvSpPr txBox="1"/>
      </xdr:nvSpPr>
      <xdr:spPr>
        <a:xfrm>
          <a:off x="2527300" y="665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1,542,935
1,496,055
557.02
834,311,195
825,439,627
2,657,560
437,141,160
1,089,327,502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134374</xdr:rowOff>
    </xdr:from>
    <xdr:to>
      <xdr:col>24</xdr:col>
      <xdr:colOff>62865</xdr:colOff>
      <xdr:row>35</xdr:row>
      <xdr:rowOff>108359</xdr:rowOff>
    </xdr:to>
    <xdr:cxnSp macro="">
      <xdr:nvCxnSpPr>
        <xdr:cNvPr id="54" name="直線コネクタ 53"/>
        <xdr:cNvCxnSpPr/>
      </xdr:nvCxnSpPr>
      <xdr:spPr>
        <a:xfrm flipV="1">
          <a:off x="4633595" y="5277874"/>
          <a:ext cx="1270" cy="831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112186</xdr:rowOff>
    </xdr:from>
    <xdr:ext cx="534377" cy="259045"/>
    <xdr:sp macro="" textlink="">
      <xdr:nvSpPr>
        <xdr:cNvPr id="55" name="人件費最小値テキスト"/>
        <xdr:cNvSpPr txBox="1"/>
      </xdr:nvSpPr>
      <xdr:spPr>
        <a:xfrm>
          <a:off x="4686300" y="611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108359</xdr:rowOff>
    </xdr:from>
    <xdr:to>
      <xdr:col>24</xdr:col>
      <xdr:colOff>152400</xdr:colOff>
      <xdr:row>35</xdr:row>
      <xdr:rowOff>108359</xdr:rowOff>
    </xdr:to>
    <xdr:cxnSp macro="">
      <xdr:nvCxnSpPr>
        <xdr:cNvPr id="56" name="直線コネクタ 55"/>
        <xdr:cNvCxnSpPr/>
      </xdr:nvCxnSpPr>
      <xdr:spPr>
        <a:xfrm>
          <a:off x="4546600" y="6109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81051</xdr:rowOff>
    </xdr:from>
    <xdr:ext cx="599010" cy="259045"/>
    <xdr:sp macro="" textlink="">
      <xdr:nvSpPr>
        <xdr:cNvPr id="57" name="人件費最大値テキスト"/>
        <xdr:cNvSpPr txBox="1"/>
      </xdr:nvSpPr>
      <xdr:spPr>
        <a:xfrm>
          <a:off x="4686300" y="505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134374</xdr:rowOff>
    </xdr:from>
    <xdr:to>
      <xdr:col>24</xdr:col>
      <xdr:colOff>152400</xdr:colOff>
      <xdr:row>30</xdr:row>
      <xdr:rowOff>134374</xdr:rowOff>
    </xdr:to>
    <xdr:cxnSp macro="">
      <xdr:nvCxnSpPr>
        <xdr:cNvPr id="58" name="直線コネクタ 57"/>
        <xdr:cNvCxnSpPr/>
      </xdr:nvCxnSpPr>
      <xdr:spPr>
        <a:xfrm>
          <a:off x="4546600" y="52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134374</xdr:rowOff>
    </xdr:from>
    <xdr:to>
      <xdr:col>24</xdr:col>
      <xdr:colOff>63500</xdr:colOff>
      <xdr:row>36</xdr:row>
      <xdr:rowOff>151656</xdr:rowOff>
    </xdr:to>
    <xdr:cxnSp macro="">
      <xdr:nvCxnSpPr>
        <xdr:cNvPr id="59" name="直線コネクタ 58"/>
        <xdr:cNvCxnSpPr/>
      </xdr:nvCxnSpPr>
      <xdr:spPr>
        <a:xfrm flipV="1">
          <a:off x="3797300" y="5277874"/>
          <a:ext cx="838200" cy="10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107583</xdr:rowOff>
    </xdr:from>
    <xdr:ext cx="599010" cy="259045"/>
    <xdr:sp macro="" textlink="">
      <xdr:nvSpPr>
        <xdr:cNvPr id="60" name="人件費平均値テキスト"/>
        <xdr:cNvSpPr txBox="1"/>
      </xdr:nvSpPr>
      <xdr:spPr>
        <a:xfrm>
          <a:off x="4686300" y="5593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129156</xdr:rowOff>
    </xdr:from>
    <xdr:to>
      <xdr:col>24</xdr:col>
      <xdr:colOff>114300</xdr:colOff>
      <xdr:row>33</xdr:row>
      <xdr:rowOff>59306</xdr:rowOff>
    </xdr:to>
    <xdr:sp macro="" textlink="">
      <xdr:nvSpPr>
        <xdr:cNvPr id="61" name="フローチャート: 判断 60"/>
        <xdr:cNvSpPr/>
      </xdr:nvSpPr>
      <xdr:spPr>
        <a:xfrm>
          <a:off x="45847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129642</xdr:rowOff>
    </xdr:from>
    <xdr:to>
      <xdr:col>19</xdr:col>
      <xdr:colOff>177800</xdr:colOff>
      <xdr:row>36</xdr:row>
      <xdr:rowOff>151656</xdr:rowOff>
    </xdr:to>
    <xdr:cxnSp macro="">
      <xdr:nvCxnSpPr>
        <xdr:cNvPr id="62" name="直線コネクタ 61"/>
        <xdr:cNvCxnSpPr/>
      </xdr:nvCxnSpPr>
      <xdr:spPr>
        <a:xfrm>
          <a:off x="2908300" y="6301842"/>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32848</xdr:rowOff>
    </xdr:from>
    <xdr:to>
      <xdr:col>20</xdr:col>
      <xdr:colOff>38100</xdr:colOff>
      <xdr:row>38</xdr:row>
      <xdr:rowOff>134448</xdr:rowOff>
    </xdr:to>
    <xdr:sp macro="" textlink="">
      <xdr:nvSpPr>
        <xdr:cNvPr id="63" name="フローチャート: 判断 62"/>
        <xdr:cNvSpPr/>
      </xdr:nvSpPr>
      <xdr:spPr>
        <a:xfrm>
          <a:off x="3746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125575</xdr:rowOff>
    </xdr:from>
    <xdr:ext cx="534377" cy="259045"/>
    <xdr:sp macro="" textlink="">
      <xdr:nvSpPr>
        <xdr:cNvPr id="64" name="テキスト ボックス 63"/>
        <xdr:cNvSpPr txBox="1"/>
      </xdr:nvSpPr>
      <xdr:spPr>
        <a:xfrm>
          <a:off x="3530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129642</xdr:rowOff>
    </xdr:from>
    <xdr:to>
      <xdr:col>15</xdr:col>
      <xdr:colOff>50800</xdr:colOff>
      <xdr:row>36</xdr:row>
      <xdr:rowOff>132431</xdr:rowOff>
    </xdr:to>
    <xdr:cxnSp macro="">
      <xdr:nvCxnSpPr>
        <xdr:cNvPr id="65" name="直線コネクタ 64"/>
        <xdr:cNvCxnSpPr/>
      </xdr:nvCxnSpPr>
      <xdr:spPr>
        <a:xfrm flipV="1">
          <a:off x="2019300" y="6301842"/>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14560</xdr:rowOff>
    </xdr:from>
    <xdr:to>
      <xdr:col>15</xdr:col>
      <xdr:colOff>101600</xdr:colOff>
      <xdr:row>38</xdr:row>
      <xdr:rowOff>116160</xdr:rowOff>
    </xdr:to>
    <xdr:sp macro="" textlink="">
      <xdr:nvSpPr>
        <xdr:cNvPr id="66" name="フローチャート: 判断 65"/>
        <xdr:cNvSpPr/>
      </xdr:nvSpPr>
      <xdr:spPr>
        <a:xfrm>
          <a:off x="2857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107287</xdr:rowOff>
    </xdr:from>
    <xdr:ext cx="534377" cy="259045"/>
    <xdr:sp macro="" textlink="">
      <xdr:nvSpPr>
        <xdr:cNvPr id="67" name="テキスト ボックス 66"/>
        <xdr:cNvSpPr txBox="1"/>
      </xdr:nvSpPr>
      <xdr:spPr>
        <a:xfrm>
          <a:off x="2641111" y="66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132431</xdr:rowOff>
    </xdr:from>
    <xdr:to>
      <xdr:col>10</xdr:col>
      <xdr:colOff>114300</xdr:colOff>
      <xdr:row>36</xdr:row>
      <xdr:rowOff>156822</xdr:rowOff>
    </xdr:to>
    <xdr:cxnSp macro="">
      <xdr:nvCxnSpPr>
        <xdr:cNvPr id="68" name="直線コネクタ 67"/>
        <xdr:cNvCxnSpPr/>
      </xdr:nvCxnSpPr>
      <xdr:spPr>
        <a:xfrm flipV="1">
          <a:off x="1130300" y="6304631"/>
          <a:ext cx="889000" cy="2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17874</xdr:rowOff>
    </xdr:from>
    <xdr:to>
      <xdr:col>10</xdr:col>
      <xdr:colOff>165100</xdr:colOff>
      <xdr:row>38</xdr:row>
      <xdr:rowOff>119474</xdr:rowOff>
    </xdr:to>
    <xdr:sp macro="" textlink="">
      <xdr:nvSpPr>
        <xdr:cNvPr id="69" name="フローチャート: 判断 68"/>
        <xdr:cNvSpPr/>
      </xdr:nvSpPr>
      <xdr:spPr>
        <a:xfrm>
          <a:off x="1968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110601</xdr:rowOff>
    </xdr:from>
    <xdr:ext cx="534377" cy="259045"/>
    <xdr:sp macro="" textlink="">
      <xdr:nvSpPr>
        <xdr:cNvPr id="70" name="テキスト ボックス 69"/>
        <xdr:cNvSpPr txBox="1"/>
      </xdr:nvSpPr>
      <xdr:spPr>
        <a:xfrm>
          <a:off x="1752111" y="66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34127</xdr:rowOff>
    </xdr:from>
    <xdr:to>
      <xdr:col>6</xdr:col>
      <xdr:colOff>38100</xdr:colOff>
      <xdr:row>38</xdr:row>
      <xdr:rowOff>135727</xdr:rowOff>
    </xdr:to>
    <xdr:sp macro="" textlink="">
      <xdr:nvSpPr>
        <xdr:cNvPr id="71" name="フローチャート: 判断 70"/>
        <xdr:cNvSpPr/>
      </xdr:nvSpPr>
      <xdr:spPr>
        <a:xfrm>
          <a:off x="1079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126854</xdr:rowOff>
    </xdr:from>
    <xdr:ext cx="534377" cy="259045"/>
    <xdr:sp macro="" textlink="">
      <xdr:nvSpPr>
        <xdr:cNvPr id="72" name="テキスト ボックス 71"/>
        <xdr:cNvSpPr txBox="1"/>
      </xdr:nvSpPr>
      <xdr:spPr>
        <a:xfrm>
          <a:off x="863111" y="66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83574</xdr:rowOff>
    </xdr:from>
    <xdr:to>
      <xdr:col>24</xdr:col>
      <xdr:colOff>114300</xdr:colOff>
      <xdr:row>31</xdr:row>
      <xdr:rowOff>13724</xdr:rowOff>
    </xdr:to>
    <xdr:sp macro="" textlink="">
      <xdr:nvSpPr>
        <xdr:cNvPr id="78" name="楕円 77"/>
        <xdr:cNvSpPr/>
      </xdr:nvSpPr>
      <xdr:spPr>
        <a:xfrm>
          <a:off x="4584700" y="522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36601</xdr:rowOff>
    </xdr:from>
    <xdr:ext cx="599010" cy="259045"/>
    <xdr:sp macro="" textlink="">
      <xdr:nvSpPr>
        <xdr:cNvPr id="79" name="人件費該当値テキスト"/>
        <xdr:cNvSpPr txBox="1"/>
      </xdr:nvSpPr>
      <xdr:spPr>
        <a:xfrm>
          <a:off x="4686300" y="518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100856</xdr:rowOff>
    </xdr:from>
    <xdr:to>
      <xdr:col>20</xdr:col>
      <xdr:colOff>38100</xdr:colOff>
      <xdr:row>37</xdr:row>
      <xdr:rowOff>31006</xdr:rowOff>
    </xdr:to>
    <xdr:sp macro="" textlink="">
      <xdr:nvSpPr>
        <xdr:cNvPr id="80" name="楕円 79"/>
        <xdr:cNvSpPr/>
      </xdr:nvSpPr>
      <xdr:spPr>
        <a:xfrm>
          <a:off x="3746500" y="62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47533</xdr:rowOff>
    </xdr:from>
    <xdr:ext cx="534377" cy="259045"/>
    <xdr:sp macro="" textlink="">
      <xdr:nvSpPr>
        <xdr:cNvPr id="81" name="テキスト ボックス 80"/>
        <xdr:cNvSpPr txBox="1"/>
      </xdr:nvSpPr>
      <xdr:spPr>
        <a:xfrm>
          <a:off x="3530111" y="60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78842</xdr:rowOff>
    </xdr:from>
    <xdr:to>
      <xdr:col>15</xdr:col>
      <xdr:colOff>101600</xdr:colOff>
      <xdr:row>37</xdr:row>
      <xdr:rowOff>8992</xdr:rowOff>
    </xdr:to>
    <xdr:sp macro="" textlink="">
      <xdr:nvSpPr>
        <xdr:cNvPr id="82" name="楕円 81"/>
        <xdr:cNvSpPr/>
      </xdr:nvSpPr>
      <xdr:spPr>
        <a:xfrm>
          <a:off x="2857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25519</xdr:rowOff>
    </xdr:from>
    <xdr:ext cx="534377" cy="259045"/>
    <xdr:sp macro="" textlink="">
      <xdr:nvSpPr>
        <xdr:cNvPr id="83" name="テキスト ボックス 82"/>
        <xdr:cNvSpPr txBox="1"/>
      </xdr:nvSpPr>
      <xdr:spPr>
        <a:xfrm>
          <a:off x="2641111" y="60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81631</xdr:rowOff>
    </xdr:from>
    <xdr:to>
      <xdr:col>10</xdr:col>
      <xdr:colOff>165100</xdr:colOff>
      <xdr:row>37</xdr:row>
      <xdr:rowOff>11781</xdr:rowOff>
    </xdr:to>
    <xdr:sp macro="" textlink="">
      <xdr:nvSpPr>
        <xdr:cNvPr id="84" name="楕円 83"/>
        <xdr:cNvSpPr/>
      </xdr:nvSpPr>
      <xdr:spPr>
        <a:xfrm>
          <a:off x="1968500" y="625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28308</xdr:rowOff>
    </xdr:from>
    <xdr:ext cx="534377" cy="259045"/>
    <xdr:sp macro="" textlink="">
      <xdr:nvSpPr>
        <xdr:cNvPr id="85" name="テキスト ボックス 84"/>
        <xdr:cNvSpPr txBox="1"/>
      </xdr:nvSpPr>
      <xdr:spPr>
        <a:xfrm>
          <a:off x="1752111" y="602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106022</xdr:rowOff>
    </xdr:from>
    <xdr:to>
      <xdr:col>6</xdr:col>
      <xdr:colOff>38100</xdr:colOff>
      <xdr:row>37</xdr:row>
      <xdr:rowOff>36172</xdr:rowOff>
    </xdr:to>
    <xdr:sp macro="" textlink="">
      <xdr:nvSpPr>
        <xdr:cNvPr id="86" name="楕円 85"/>
        <xdr:cNvSpPr/>
      </xdr:nvSpPr>
      <xdr:spPr>
        <a:xfrm>
          <a:off x="1079500" y="627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52699</xdr:rowOff>
    </xdr:from>
    <xdr:ext cx="534377" cy="259045"/>
    <xdr:sp macro="" textlink="">
      <xdr:nvSpPr>
        <xdr:cNvPr id="87" name="テキスト ボックス 86"/>
        <xdr:cNvSpPr txBox="1"/>
      </xdr:nvSpPr>
      <xdr:spPr>
        <a:xfrm>
          <a:off x="863111" y="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112040</xdr:rowOff>
    </xdr:from>
    <xdr:to>
      <xdr:col>24</xdr:col>
      <xdr:colOff>62865</xdr:colOff>
      <xdr:row>59</xdr:row>
      <xdr:rowOff>40648</xdr:rowOff>
    </xdr:to>
    <xdr:cxnSp macro="">
      <xdr:nvCxnSpPr>
        <xdr:cNvPr id="110" name="直線コネクタ 109"/>
        <xdr:cNvCxnSpPr/>
      </xdr:nvCxnSpPr>
      <xdr:spPr>
        <a:xfrm flipV="1">
          <a:off x="4633595" y="8684540"/>
          <a:ext cx="1270" cy="147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44475</xdr:rowOff>
    </xdr:from>
    <xdr:ext cx="534377" cy="259045"/>
    <xdr:sp macro="" textlink="">
      <xdr:nvSpPr>
        <xdr:cNvPr id="111" name="物件費最小値テキスト"/>
        <xdr:cNvSpPr txBox="1"/>
      </xdr:nvSpPr>
      <xdr:spPr>
        <a:xfrm>
          <a:off x="4686300" y="101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40648</xdr:rowOff>
    </xdr:from>
    <xdr:to>
      <xdr:col>24</xdr:col>
      <xdr:colOff>152400</xdr:colOff>
      <xdr:row>59</xdr:row>
      <xdr:rowOff>40648</xdr:rowOff>
    </xdr:to>
    <xdr:cxnSp macro="">
      <xdr:nvCxnSpPr>
        <xdr:cNvPr id="112" name="直線コネクタ 111"/>
        <xdr:cNvCxnSpPr/>
      </xdr:nvCxnSpPr>
      <xdr:spPr>
        <a:xfrm>
          <a:off x="4546600" y="101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58717</xdr:rowOff>
    </xdr:from>
    <xdr:ext cx="599010" cy="259045"/>
    <xdr:sp macro="" textlink="">
      <xdr:nvSpPr>
        <xdr:cNvPr id="113" name="物件費最大値テキスト"/>
        <xdr:cNvSpPr txBox="1"/>
      </xdr:nvSpPr>
      <xdr:spPr>
        <a:xfrm>
          <a:off x="4686300" y="84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112040</xdr:rowOff>
    </xdr:from>
    <xdr:to>
      <xdr:col>24</xdr:col>
      <xdr:colOff>152400</xdr:colOff>
      <xdr:row>50</xdr:row>
      <xdr:rowOff>112040</xdr:rowOff>
    </xdr:to>
    <xdr:cxnSp macro="">
      <xdr:nvCxnSpPr>
        <xdr:cNvPr id="114" name="直線コネクタ 113"/>
        <xdr:cNvCxnSpPr/>
      </xdr:nvCxnSpPr>
      <xdr:spPr>
        <a:xfrm>
          <a:off x="4546600" y="86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117023</xdr:rowOff>
    </xdr:from>
    <xdr:to>
      <xdr:col>24</xdr:col>
      <xdr:colOff>63500</xdr:colOff>
      <xdr:row>57</xdr:row>
      <xdr:rowOff>147130</xdr:rowOff>
    </xdr:to>
    <xdr:cxnSp macro="">
      <xdr:nvCxnSpPr>
        <xdr:cNvPr id="115" name="直線コネクタ 114"/>
        <xdr:cNvCxnSpPr/>
      </xdr:nvCxnSpPr>
      <xdr:spPr>
        <a:xfrm flipV="1">
          <a:off x="3797300" y="9889673"/>
          <a:ext cx="838200" cy="3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61932</xdr:rowOff>
    </xdr:from>
    <xdr:ext cx="534377" cy="259045"/>
    <xdr:sp macro="" textlink="">
      <xdr:nvSpPr>
        <xdr:cNvPr id="116" name="物件費平均値テキスト"/>
        <xdr:cNvSpPr txBox="1"/>
      </xdr:nvSpPr>
      <xdr:spPr>
        <a:xfrm>
          <a:off x="4686300" y="983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83505</xdr:rowOff>
    </xdr:from>
    <xdr:to>
      <xdr:col>24</xdr:col>
      <xdr:colOff>114300</xdr:colOff>
      <xdr:row>58</xdr:row>
      <xdr:rowOff>13655</xdr:rowOff>
    </xdr:to>
    <xdr:sp macro="" textlink="">
      <xdr:nvSpPr>
        <xdr:cNvPr id="117" name="フローチャート: 判断 116"/>
        <xdr:cNvSpPr/>
      </xdr:nvSpPr>
      <xdr:spPr>
        <a:xfrm>
          <a:off x="4584700" y="985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135174</xdr:rowOff>
    </xdr:from>
    <xdr:to>
      <xdr:col>19</xdr:col>
      <xdr:colOff>177800</xdr:colOff>
      <xdr:row>57</xdr:row>
      <xdr:rowOff>147130</xdr:rowOff>
    </xdr:to>
    <xdr:cxnSp macro="">
      <xdr:nvCxnSpPr>
        <xdr:cNvPr id="118" name="直線コネクタ 117"/>
        <xdr:cNvCxnSpPr/>
      </xdr:nvCxnSpPr>
      <xdr:spPr>
        <a:xfrm>
          <a:off x="2908300" y="990782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89883</xdr:rowOff>
    </xdr:from>
    <xdr:to>
      <xdr:col>20</xdr:col>
      <xdr:colOff>38100</xdr:colOff>
      <xdr:row>58</xdr:row>
      <xdr:rowOff>20033</xdr:rowOff>
    </xdr:to>
    <xdr:sp macro="" textlink="">
      <xdr:nvSpPr>
        <xdr:cNvPr id="119" name="フローチャート: 判断 118"/>
        <xdr:cNvSpPr/>
      </xdr:nvSpPr>
      <xdr:spPr>
        <a:xfrm>
          <a:off x="37465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36560</xdr:rowOff>
    </xdr:from>
    <xdr:ext cx="534377" cy="259045"/>
    <xdr:sp macro="" textlink="">
      <xdr:nvSpPr>
        <xdr:cNvPr id="120" name="テキスト ボックス 119"/>
        <xdr:cNvSpPr txBox="1"/>
      </xdr:nvSpPr>
      <xdr:spPr>
        <a:xfrm>
          <a:off x="3530111" y="963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135174</xdr:rowOff>
    </xdr:from>
    <xdr:to>
      <xdr:col>15</xdr:col>
      <xdr:colOff>50800</xdr:colOff>
      <xdr:row>57</xdr:row>
      <xdr:rowOff>161714</xdr:rowOff>
    </xdr:to>
    <xdr:cxnSp macro="">
      <xdr:nvCxnSpPr>
        <xdr:cNvPr id="121" name="直線コネクタ 120"/>
        <xdr:cNvCxnSpPr/>
      </xdr:nvCxnSpPr>
      <xdr:spPr>
        <a:xfrm flipV="1">
          <a:off x="2019300" y="9907824"/>
          <a:ext cx="889000" cy="2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127602</xdr:rowOff>
    </xdr:from>
    <xdr:to>
      <xdr:col>15</xdr:col>
      <xdr:colOff>101600</xdr:colOff>
      <xdr:row>58</xdr:row>
      <xdr:rowOff>57752</xdr:rowOff>
    </xdr:to>
    <xdr:sp macro="" textlink="">
      <xdr:nvSpPr>
        <xdr:cNvPr id="122" name="フローチャート: 判断 121"/>
        <xdr:cNvSpPr/>
      </xdr:nvSpPr>
      <xdr:spPr>
        <a:xfrm>
          <a:off x="2857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48879</xdr:rowOff>
    </xdr:from>
    <xdr:ext cx="534377" cy="259045"/>
    <xdr:sp macro="" textlink="">
      <xdr:nvSpPr>
        <xdr:cNvPr id="123" name="テキスト ボックス 122"/>
        <xdr:cNvSpPr txBox="1"/>
      </xdr:nvSpPr>
      <xdr:spPr>
        <a:xfrm>
          <a:off x="2641111" y="99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161714</xdr:rowOff>
    </xdr:from>
    <xdr:to>
      <xdr:col>10</xdr:col>
      <xdr:colOff>114300</xdr:colOff>
      <xdr:row>58</xdr:row>
      <xdr:rowOff>64285</xdr:rowOff>
    </xdr:to>
    <xdr:cxnSp macro="">
      <xdr:nvCxnSpPr>
        <xdr:cNvPr id="124" name="直線コネクタ 123"/>
        <xdr:cNvCxnSpPr/>
      </xdr:nvCxnSpPr>
      <xdr:spPr>
        <a:xfrm flipV="1">
          <a:off x="1130300" y="9934364"/>
          <a:ext cx="889000" cy="7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139238</xdr:rowOff>
    </xdr:from>
    <xdr:to>
      <xdr:col>10</xdr:col>
      <xdr:colOff>165100</xdr:colOff>
      <xdr:row>58</xdr:row>
      <xdr:rowOff>69388</xdr:rowOff>
    </xdr:to>
    <xdr:sp macro="" textlink="">
      <xdr:nvSpPr>
        <xdr:cNvPr id="125" name="フローチャート: 判断 124"/>
        <xdr:cNvSpPr/>
      </xdr:nvSpPr>
      <xdr:spPr>
        <a:xfrm>
          <a:off x="1968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60515</xdr:rowOff>
    </xdr:from>
    <xdr:ext cx="534377" cy="259045"/>
    <xdr:sp macro="" textlink="">
      <xdr:nvSpPr>
        <xdr:cNvPr id="126" name="テキスト ボックス 125"/>
        <xdr:cNvSpPr txBox="1"/>
      </xdr:nvSpPr>
      <xdr:spPr>
        <a:xfrm>
          <a:off x="1752111" y="100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18811</xdr:rowOff>
    </xdr:from>
    <xdr:to>
      <xdr:col>6</xdr:col>
      <xdr:colOff>38100</xdr:colOff>
      <xdr:row>58</xdr:row>
      <xdr:rowOff>120411</xdr:rowOff>
    </xdr:to>
    <xdr:sp macro="" textlink="">
      <xdr:nvSpPr>
        <xdr:cNvPr id="127" name="フローチャート: 判断 126"/>
        <xdr:cNvSpPr/>
      </xdr:nvSpPr>
      <xdr:spPr>
        <a:xfrm>
          <a:off x="1079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111538</xdr:rowOff>
    </xdr:from>
    <xdr:ext cx="534377" cy="259045"/>
    <xdr:sp macro="" textlink="">
      <xdr:nvSpPr>
        <xdr:cNvPr id="128" name="テキスト ボックス 127"/>
        <xdr:cNvSpPr txBox="1"/>
      </xdr:nvSpPr>
      <xdr:spPr>
        <a:xfrm>
          <a:off x="863111" y="100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66223</xdr:rowOff>
    </xdr:from>
    <xdr:to>
      <xdr:col>24</xdr:col>
      <xdr:colOff>114300</xdr:colOff>
      <xdr:row>57</xdr:row>
      <xdr:rowOff>167823</xdr:rowOff>
    </xdr:to>
    <xdr:sp macro="" textlink="">
      <xdr:nvSpPr>
        <xdr:cNvPr id="134" name="楕円 133"/>
        <xdr:cNvSpPr/>
      </xdr:nvSpPr>
      <xdr:spPr>
        <a:xfrm>
          <a:off x="4584700" y="983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89100</xdr:rowOff>
    </xdr:from>
    <xdr:ext cx="534377" cy="259045"/>
    <xdr:sp macro="" textlink="">
      <xdr:nvSpPr>
        <xdr:cNvPr id="135" name="物件費該当値テキスト"/>
        <xdr:cNvSpPr txBox="1"/>
      </xdr:nvSpPr>
      <xdr:spPr>
        <a:xfrm>
          <a:off x="4686300" y="969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96330</xdr:rowOff>
    </xdr:from>
    <xdr:to>
      <xdr:col>20</xdr:col>
      <xdr:colOff>38100</xdr:colOff>
      <xdr:row>58</xdr:row>
      <xdr:rowOff>26480</xdr:rowOff>
    </xdr:to>
    <xdr:sp macro="" textlink="">
      <xdr:nvSpPr>
        <xdr:cNvPr id="136" name="楕円 135"/>
        <xdr:cNvSpPr/>
      </xdr:nvSpPr>
      <xdr:spPr>
        <a:xfrm>
          <a:off x="3746500" y="98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17607</xdr:rowOff>
    </xdr:from>
    <xdr:ext cx="534377" cy="259045"/>
    <xdr:sp macro="" textlink="">
      <xdr:nvSpPr>
        <xdr:cNvPr id="137" name="テキスト ボックス 136"/>
        <xdr:cNvSpPr txBox="1"/>
      </xdr:nvSpPr>
      <xdr:spPr>
        <a:xfrm>
          <a:off x="3530111" y="99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84374</xdr:rowOff>
    </xdr:from>
    <xdr:to>
      <xdr:col>15</xdr:col>
      <xdr:colOff>101600</xdr:colOff>
      <xdr:row>58</xdr:row>
      <xdr:rowOff>14524</xdr:rowOff>
    </xdr:to>
    <xdr:sp macro="" textlink="">
      <xdr:nvSpPr>
        <xdr:cNvPr id="138" name="楕円 137"/>
        <xdr:cNvSpPr/>
      </xdr:nvSpPr>
      <xdr:spPr>
        <a:xfrm>
          <a:off x="2857500" y="985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31051</xdr:rowOff>
    </xdr:from>
    <xdr:ext cx="534377" cy="259045"/>
    <xdr:sp macro="" textlink="">
      <xdr:nvSpPr>
        <xdr:cNvPr id="139" name="テキスト ボックス 138"/>
        <xdr:cNvSpPr txBox="1"/>
      </xdr:nvSpPr>
      <xdr:spPr>
        <a:xfrm>
          <a:off x="2641111" y="963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110914</xdr:rowOff>
    </xdr:from>
    <xdr:to>
      <xdr:col>10</xdr:col>
      <xdr:colOff>165100</xdr:colOff>
      <xdr:row>58</xdr:row>
      <xdr:rowOff>41064</xdr:rowOff>
    </xdr:to>
    <xdr:sp macro="" textlink="">
      <xdr:nvSpPr>
        <xdr:cNvPr id="140" name="楕円 139"/>
        <xdr:cNvSpPr/>
      </xdr:nvSpPr>
      <xdr:spPr>
        <a:xfrm>
          <a:off x="1968500" y="98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57591</xdr:rowOff>
    </xdr:from>
    <xdr:ext cx="534377" cy="259045"/>
    <xdr:sp macro="" textlink="">
      <xdr:nvSpPr>
        <xdr:cNvPr id="141" name="テキスト ボックス 140"/>
        <xdr:cNvSpPr txBox="1"/>
      </xdr:nvSpPr>
      <xdr:spPr>
        <a:xfrm>
          <a:off x="1752111" y="965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13485</xdr:rowOff>
    </xdr:from>
    <xdr:to>
      <xdr:col>6</xdr:col>
      <xdr:colOff>38100</xdr:colOff>
      <xdr:row>58</xdr:row>
      <xdr:rowOff>115085</xdr:rowOff>
    </xdr:to>
    <xdr:sp macro="" textlink="">
      <xdr:nvSpPr>
        <xdr:cNvPr id="142" name="楕円 141"/>
        <xdr:cNvSpPr/>
      </xdr:nvSpPr>
      <xdr:spPr>
        <a:xfrm>
          <a:off x="1079500" y="99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131612</xdr:rowOff>
    </xdr:from>
    <xdr:ext cx="534377" cy="259045"/>
    <xdr:sp macro="" textlink="">
      <xdr:nvSpPr>
        <xdr:cNvPr id="143" name="テキスト ボックス 142"/>
        <xdr:cNvSpPr txBox="1"/>
      </xdr:nvSpPr>
      <xdr:spPr>
        <a:xfrm>
          <a:off x="863111" y="97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5" name="テキスト ボックス 154"/>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145891</xdr:rowOff>
    </xdr:from>
    <xdr:to>
      <xdr:col>24</xdr:col>
      <xdr:colOff>62865</xdr:colOff>
      <xdr:row>78</xdr:row>
      <xdr:rowOff>112364</xdr:rowOff>
    </xdr:to>
    <xdr:cxnSp macro="">
      <xdr:nvCxnSpPr>
        <xdr:cNvPr id="171" name="直線コネクタ 170"/>
        <xdr:cNvCxnSpPr/>
      </xdr:nvCxnSpPr>
      <xdr:spPr>
        <a:xfrm flipV="1">
          <a:off x="4633595" y="12147391"/>
          <a:ext cx="1270" cy="133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116191</xdr:rowOff>
    </xdr:from>
    <xdr:ext cx="469744" cy="259045"/>
    <xdr:sp macro="" textlink="">
      <xdr:nvSpPr>
        <xdr:cNvPr id="172" name="維持補修費最小値テキスト"/>
        <xdr:cNvSpPr txBox="1"/>
      </xdr:nvSpPr>
      <xdr:spPr>
        <a:xfrm>
          <a:off x="4686300" y="134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112364</xdr:rowOff>
    </xdr:from>
    <xdr:to>
      <xdr:col>24</xdr:col>
      <xdr:colOff>152400</xdr:colOff>
      <xdr:row>78</xdr:row>
      <xdr:rowOff>112364</xdr:rowOff>
    </xdr:to>
    <xdr:cxnSp macro="">
      <xdr:nvCxnSpPr>
        <xdr:cNvPr id="173" name="直線コネクタ 172"/>
        <xdr:cNvCxnSpPr/>
      </xdr:nvCxnSpPr>
      <xdr:spPr>
        <a:xfrm>
          <a:off x="4546600" y="1348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92568</xdr:rowOff>
    </xdr:from>
    <xdr:ext cx="534377" cy="259045"/>
    <xdr:sp macro="" textlink="">
      <xdr:nvSpPr>
        <xdr:cNvPr id="174" name="維持補修費最大値テキスト"/>
        <xdr:cNvSpPr txBox="1"/>
      </xdr:nvSpPr>
      <xdr:spPr>
        <a:xfrm>
          <a:off x="4686300" y="11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145891</xdr:rowOff>
    </xdr:from>
    <xdr:to>
      <xdr:col>24</xdr:col>
      <xdr:colOff>152400</xdr:colOff>
      <xdr:row>70</xdr:row>
      <xdr:rowOff>145891</xdr:rowOff>
    </xdr:to>
    <xdr:cxnSp macro="">
      <xdr:nvCxnSpPr>
        <xdr:cNvPr id="175" name="直線コネクタ 174"/>
        <xdr:cNvCxnSpPr/>
      </xdr:nvCxnSpPr>
      <xdr:spPr>
        <a:xfrm>
          <a:off x="4546600" y="1214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102172</xdr:rowOff>
    </xdr:from>
    <xdr:to>
      <xdr:col>24</xdr:col>
      <xdr:colOff>63500</xdr:colOff>
      <xdr:row>78</xdr:row>
      <xdr:rowOff>112364</xdr:rowOff>
    </xdr:to>
    <xdr:cxnSp macro="">
      <xdr:nvCxnSpPr>
        <xdr:cNvPr id="176" name="直線コネクタ 175"/>
        <xdr:cNvCxnSpPr/>
      </xdr:nvCxnSpPr>
      <xdr:spPr>
        <a:xfrm>
          <a:off x="3797300" y="13475272"/>
          <a:ext cx="8382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158164</xdr:rowOff>
    </xdr:from>
    <xdr:ext cx="469744" cy="259045"/>
    <xdr:sp macro="" textlink="">
      <xdr:nvSpPr>
        <xdr:cNvPr id="177" name="維持補修費平均値テキスト"/>
        <xdr:cNvSpPr txBox="1"/>
      </xdr:nvSpPr>
      <xdr:spPr>
        <a:xfrm>
          <a:off x="4686300" y="1284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135287</xdr:rowOff>
    </xdr:from>
    <xdr:to>
      <xdr:col>24</xdr:col>
      <xdr:colOff>114300</xdr:colOff>
      <xdr:row>76</xdr:row>
      <xdr:rowOff>65438</xdr:rowOff>
    </xdr:to>
    <xdr:sp macro="" textlink="">
      <xdr:nvSpPr>
        <xdr:cNvPr id="178" name="フローチャート: 判断 177"/>
        <xdr:cNvSpPr/>
      </xdr:nvSpPr>
      <xdr:spPr>
        <a:xfrm>
          <a:off x="4584700" y="129940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102172</xdr:rowOff>
    </xdr:from>
    <xdr:to>
      <xdr:col>19</xdr:col>
      <xdr:colOff>177800</xdr:colOff>
      <xdr:row>78</xdr:row>
      <xdr:rowOff>127794</xdr:rowOff>
    </xdr:to>
    <xdr:cxnSp macro="">
      <xdr:nvCxnSpPr>
        <xdr:cNvPr id="179" name="直線コネクタ 178"/>
        <xdr:cNvCxnSpPr/>
      </xdr:nvCxnSpPr>
      <xdr:spPr>
        <a:xfrm flipV="1">
          <a:off x="2908300" y="13475272"/>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161385</xdr:rowOff>
    </xdr:from>
    <xdr:to>
      <xdr:col>20</xdr:col>
      <xdr:colOff>38100</xdr:colOff>
      <xdr:row>76</xdr:row>
      <xdr:rowOff>91535</xdr:rowOff>
    </xdr:to>
    <xdr:sp macro="" textlink="">
      <xdr:nvSpPr>
        <xdr:cNvPr id="180" name="フローチャート: 判断 179"/>
        <xdr:cNvSpPr/>
      </xdr:nvSpPr>
      <xdr:spPr>
        <a:xfrm>
          <a:off x="37465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108062</xdr:rowOff>
    </xdr:from>
    <xdr:ext cx="469744" cy="259045"/>
    <xdr:sp macro="" textlink="">
      <xdr:nvSpPr>
        <xdr:cNvPr id="181" name="テキスト ボックス 180"/>
        <xdr:cNvSpPr txBox="1"/>
      </xdr:nvSpPr>
      <xdr:spPr>
        <a:xfrm>
          <a:off x="3562428" y="1279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127794</xdr:rowOff>
    </xdr:from>
    <xdr:to>
      <xdr:col>15</xdr:col>
      <xdr:colOff>50800</xdr:colOff>
      <xdr:row>78</xdr:row>
      <xdr:rowOff>134365</xdr:rowOff>
    </xdr:to>
    <xdr:cxnSp macro="">
      <xdr:nvCxnSpPr>
        <xdr:cNvPr id="182" name="直線コネクタ 181"/>
        <xdr:cNvCxnSpPr/>
      </xdr:nvCxnSpPr>
      <xdr:spPr>
        <a:xfrm flipV="1">
          <a:off x="2019300" y="13500894"/>
          <a:ext cx="88900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3747</xdr:rowOff>
    </xdr:from>
    <xdr:to>
      <xdr:col>15</xdr:col>
      <xdr:colOff>101600</xdr:colOff>
      <xdr:row>76</xdr:row>
      <xdr:rowOff>105347</xdr:rowOff>
    </xdr:to>
    <xdr:sp macro="" textlink="">
      <xdr:nvSpPr>
        <xdr:cNvPr id="183" name="フローチャート: 判断 182"/>
        <xdr:cNvSpPr/>
      </xdr:nvSpPr>
      <xdr:spPr>
        <a:xfrm>
          <a:off x="2857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121873</xdr:rowOff>
    </xdr:from>
    <xdr:ext cx="469744" cy="259045"/>
    <xdr:sp macro="" textlink="">
      <xdr:nvSpPr>
        <xdr:cNvPr id="184" name="テキスト ボックス 183"/>
        <xdr:cNvSpPr txBox="1"/>
      </xdr:nvSpPr>
      <xdr:spPr>
        <a:xfrm>
          <a:off x="2673428"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124461</xdr:rowOff>
    </xdr:from>
    <xdr:to>
      <xdr:col>10</xdr:col>
      <xdr:colOff>114300</xdr:colOff>
      <xdr:row>78</xdr:row>
      <xdr:rowOff>134365</xdr:rowOff>
    </xdr:to>
    <xdr:cxnSp macro="">
      <xdr:nvCxnSpPr>
        <xdr:cNvPr id="185" name="直線コネクタ 184"/>
        <xdr:cNvCxnSpPr/>
      </xdr:nvCxnSpPr>
      <xdr:spPr>
        <a:xfrm>
          <a:off x="1130300" y="13497561"/>
          <a:ext cx="889000" cy="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149194</xdr:rowOff>
    </xdr:from>
    <xdr:to>
      <xdr:col>10</xdr:col>
      <xdr:colOff>165100</xdr:colOff>
      <xdr:row>76</xdr:row>
      <xdr:rowOff>79344</xdr:rowOff>
    </xdr:to>
    <xdr:sp macro="" textlink="">
      <xdr:nvSpPr>
        <xdr:cNvPr id="186" name="フローチャート: 判断 185"/>
        <xdr:cNvSpPr/>
      </xdr:nvSpPr>
      <xdr:spPr>
        <a:xfrm>
          <a:off x="1968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95870</xdr:rowOff>
    </xdr:from>
    <xdr:ext cx="469744" cy="259045"/>
    <xdr:sp macro="" textlink="">
      <xdr:nvSpPr>
        <xdr:cNvPr id="187" name="テキスト ボックス 186"/>
        <xdr:cNvSpPr txBox="1"/>
      </xdr:nvSpPr>
      <xdr:spPr>
        <a:xfrm>
          <a:off x="1784428" y="1278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166719</xdr:rowOff>
    </xdr:from>
    <xdr:to>
      <xdr:col>6</xdr:col>
      <xdr:colOff>38100</xdr:colOff>
      <xdr:row>76</xdr:row>
      <xdr:rowOff>96869</xdr:rowOff>
    </xdr:to>
    <xdr:sp macro="" textlink="">
      <xdr:nvSpPr>
        <xdr:cNvPr id="188" name="フローチャート: 判断 187"/>
        <xdr:cNvSpPr/>
      </xdr:nvSpPr>
      <xdr:spPr>
        <a:xfrm>
          <a:off x="1079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113396</xdr:rowOff>
    </xdr:from>
    <xdr:ext cx="469744" cy="259045"/>
    <xdr:sp macro="" textlink="">
      <xdr:nvSpPr>
        <xdr:cNvPr id="189" name="テキスト ボックス 188"/>
        <xdr:cNvSpPr txBox="1"/>
      </xdr:nvSpPr>
      <xdr:spPr>
        <a:xfrm>
          <a:off x="895428" y="128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61564</xdr:rowOff>
    </xdr:from>
    <xdr:to>
      <xdr:col>24</xdr:col>
      <xdr:colOff>114300</xdr:colOff>
      <xdr:row>78</xdr:row>
      <xdr:rowOff>163164</xdr:rowOff>
    </xdr:to>
    <xdr:sp macro="" textlink="">
      <xdr:nvSpPr>
        <xdr:cNvPr id="195" name="楕円 194"/>
        <xdr:cNvSpPr/>
      </xdr:nvSpPr>
      <xdr:spPr>
        <a:xfrm>
          <a:off x="4584700" y="1343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147941</xdr:rowOff>
    </xdr:from>
    <xdr:ext cx="469744" cy="259045"/>
    <xdr:sp macro="" textlink="">
      <xdr:nvSpPr>
        <xdr:cNvPr id="196" name="維持補修費該当値テキスト"/>
        <xdr:cNvSpPr txBox="1"/>
      </xdr:nvSpPr>
      <xdr:spPr>
        <a:xfrm>
          <a:off x="4686300" y="1334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51372</xdr:rowOff>
    </xdr:from>
    <xdr:to>
      <xdr:col>20</xdr:col>
      <xdr:colOff>38100</xdr:colOff>
      <xdr:row>78</xdr:row>
      <xdr:rowOff>152972</xdr:rowOff>
    </xdr:to>
    <xdr:sp macro="" textlink="">
      <xdr:nvSpPr>
        <xdr:cNvPr id="197" name="楕円 196"/>
        <xdr:cNvSpPr/>
      </xdr:nvSpPr>
      <xdr:spPr>
        <a:xfrm>
          <a:off x="3746500" y="134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144099</xdr:rowOff>
    </xdr:from>
    <xdr:ext cx="469744" cy="259045"/>
    <xdr:sp macro="" textlink="">
      <xdr:nvSpPr>
        <xdr:cNvPr id="198" name="テキスト ボックス 197"/>
        <xdr:cNvSpPr txBox="1"/>
      </xdr:nvSpPr>
      <xdr:spPr>
        <a:xfrm>
          <a:off x="3562428" y="135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76994</xdr:rowOff>
    </xdr:from>
    <xdr:to>
      <xdr:col>15</xdr:col>
      <xdr:colOff>101600</xdr:colOff>
      <xdr:row>79</xdr:row>
      <xdr:rowOff>7144</xdr:rowOff>
    </xdr:to>
    <xdr:sp macro="" textlink="">
      <xdr:nvSpPr>
        <xdr:cNvPr id="199" name="楕円 198"/>
        <xdr:cNvSpPr/>
      </xdr:nvSpPr>
      <xdr:spPr>
        <a:xfrm>
          <a:off x="2857500" y="134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169721</xdr:rowOff>
    </xdr:from>
    <xdr:ext cx="469744" cy="259045"/>
    <xdr:sp macro="" textlink="">
      <xdr:nvSpPr>
        <xdr:cNvPr id="200" name="テキスト ボックス 199"/>
        <xdr:cNvSpPr txBox="1"/>
      </xdr:nvSpPr>
      <xdr:spPr>
        <a:xfrm>
          <a:off x="2673428" y="1354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83565</xdr:rowOff>
    </xdr:from>
    <xdr:to>
      <xdr:col>10</xdr:col>
      <xdr:colOff>165100</xdr:colOff>
      <xdr:row>79</xdr:row>
      <xdr:rowOff>13715</xdr:rowOff>
    </xdr:to>
    <xdr:sp macro="" textlink="">
      <xdr:nvSpPr>
        <xdr:cNvPr id="201" name="楕円 200"/>
        <xdr:cNvSpPr/>
      </xdr:nvSpPr>
      <xdr:spPr>
        <a:xfrm>
          <a:off x="1968500" y="134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4842</xdr:rowOff>
    </xdr:from>
    <xdr:ext cx="469744" cy="259045"/>
    <xdr:sp macro="" textlink="">
      <xdr:nvSpPr>
        <xdr:cNvPr id="202" name="テキスト ボックス 201"/>
        <xdr:cNvSpPr txBox="1"/>
      </xdr:nvSpPr>
      <xdr:spPr>
        <a:xfrm>
          <a:off x="1784428"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73661</xdr:rowOff>
    </xdr:from>
    <xdr:to>
      <xdr:col>6</xdr:col>
      <xdr:colOff>38100</xdr:colOff>
      <xdr:row>79</xdr:row>
      <xdr:rowOff>3811</xdr:rowOff>
    </xdr:to>
    <xdr:sp macro="" textlink="">
      <xdr:nvSpPr>
        <xdr:cNvPr id="203" name="楕円 202"/>
        <xdr:cNvSpPr/>
      </xdr:nvSpPr>
      <xdr:spPr>
        <a:xfrm>
          <a:off x="1079500" y="134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166388</xdr:rowOff>
    </xdr:from>
    <xdr:ext cx="469744" cy="259045"/>
    <xdr:sp macro="" textlink="">
      <xdr:nvSpPr>
        <xdr:cNvPr id="204" name="テキスト ボックス 203"/>
        <xdr:cNvSpPr txBox="1"/>
      </xdr:nvSpPr>
      <xdr:spPr>
        <a:xfrm>
          <a:off x="895428"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133871</xdr:rowOff>
    </xdr:from>
    <xdr:to>
      <xdr:col>24</xdr:col>
      <xdr:colOff>62865</xdr:colOff>
      <xdr:row>99</xdr:row>
      <xdr:rowOff>126949</xdr:rowOff>
    </xdr:to>
    <xdr:cxnSp macro="">
      <xdr:nvCxnSpPr>
        <xdr:cNvPr id="229" name="直線コネクタ 228"/>
        <xdr:cNvCxnSpPr/>
      </xdr:nvCxnSpPr>
      <xdr:spPr>
        <a:xfrm flipV="1">
          <a:off x="4633595" y="15564371"/>
          <a:ext cx="1270" cy="1536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130776</xdr:rowOff>
    </xdr:from>
    <xdr:ext cx="534377" cy="259045"/>
    <xdr:sp macro="" textlink="">
      <xdr:nvSpPr>
        <xdr:cNvPr id="230" name="扶助費最小値テキスト"/>
        <xdr:cNvSpPr txBox="1"/>
      </xdr:nvSpPr>
      <xdr:spPr>
        <a:xfrm>
          <a:off x="4686300" y="1710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126949</xdr:rowOff>
    </xdr:from>
    <xdr:to>
      <xdr:col>24</xdr:col>
      <xdr:colOff>152400</xdr:colOff>
      <xdr:row>99</xdr:row>
      <xdr:rowOff>126949</xdr:rowOff>
    </xdr:to>
    <xdr:cxnSp macro="">
      <xdr:nvCxnSpPr>
        <xdr:cNvPr id="231" name="直線コネクタ 230"/>
        <xdr:cNvCxnSpPr/>
      </xdr:nvCxnSpPr>
      <xdr:spPr>
        <a:xfrm>
          <a:off x="4546600" y="1710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80548</xdr:rowOff>
    </xdr:from>
    <xdr:ext cx="599010" cy="259045"/>
    <xdr:sp macro="" textlink="">
      <xdr:nvSpPr>
        <xdr:cNvPr id="232" name="扶助費最大値テキスト"/>
        <xdr:cNvSpPr txBox="1"/>
      </xdr:nvSpPr>
      <xdr:spPr>
        <a:xfrm>
          <a:off x="4686300" y="1533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133871</xdr:rowOff>
    </xdr:from>
    <xdr:to>
      <xdr:col>24</xdr:col>
      <xdr:colOff>152400</xdr:colOff>
      <xdr:row>90</xdr:row>
      <xdr:rowOff>133871</xdr:rowOff>
    </xdr:to>
    <xdr:cxnSp macro="">
      <xdr:nvCxnSpPr>
        <xdr:cNvPr id="233" name="直線コネクタ 232"/>
        <xdr:cNvCxnSpPr/>
      </xdr:nvCxnSpPr>
      <xdr:spPr>
        <a:xfrm>
          <a:off x="4546600" y="1556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4127</xdr:rowOff>
    </xdr:from>
    <xdr:to>
      <xdr:col>24</xdr:col>
      <xdr:colOff>63500</xdr:colOff>
      <xdr:row>96</xdr:row>
      <xdr:rowOff>47930</xdr:rowOff>
    </xdr:to>
    <xdr:cxnSp macro="">
      <xdr:nvCxnSpPr>
        <xdr:cNvPr id="234" name="直線コネクタ 233"/>
        <xdr:cNvCxnSpPr/>
      </xdr:nvCxnSpPr>
      <xdr:spPr>
        <a:xfrm flipV="1">
          <a:off x="3797300" y="16463327"/>
          <a:ext cx="8382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133405</xdr:rowOff>
    </xdr:from>
    <xdr:ext cx="599010" cy="259045"/>
    <xdr:sp macro="" textlink="">
      <xdr:nvSpPr>
        <xdr:cNvPr id="235" name="扶助費平均値テキスト"/>
        <xdr:cNvSpPr txBox="1"/>
      </xdr:nvSpPr>
      <xdr:spPr>
        <a:xfrm>
          <a:off x="4686300" y="16421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154978</xdr:rowOff>
    </xdr:from>
    <xdr:to>
      <xdr:col>24</xdr:col>
      <xdr:colOff>114300</xdr:colOff>
      <xdr:row>96</xdr:row>
      <xdr:rowOff>85128</xdr:rowOff>
    </xdr:to>
    <xdr:sp macro="" textlink="">
      <xdr:nvSpPr>
        <xdr:cNvPr id="236" name="フローチャート: 判断 235"/>
        <xdr:cNvSpPr/>
      </xdr:nvSpPr>
      <xdr:spPr>
        <a:xfrm>
          <a:off x="45847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47930</xdr:rowOff>
    </xdr:from>
    <xdr:to>
      <xdr:col>19</xdr:col>
      <xdr:colOff>177800</xdr:colOff>
      <xdr:row>96</xdr:row>
      <xdr:rowOff>108852</xdr:rowOff>
    </xdr:to>
    <xdr:cxnSp macro="">
      <xdr:nvCxnSpPr>
        <xdr:cNvPr id="237" name="直線コネクタ 236"/>
        <xdr:cNvCxnSpPr/>
      </xdr:nvCxnSpPr>
      <xdr:spPr>
        <a:xfrm flipV="1">
          <a:off x="2908300" y="16507130"/>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15811</xdr:rowOff>
    </xdr:from>
    <xdr:to>
      <xdr:col>20</xdr:col>
      <xdr:colOff>38100</xdr:colOff>
      <xdr:row>96</xdr:row>
      <xdr:rowOff>117411</xdr:rowOff>
    </xdr:to>
    <xdr:sp macro="" textlink="">
      <xdr:nvSpPr>
        <xdr:cNvPr id="238" name="フローチャート: 判断 237"/>
        <xdr:cNvSpPr/>
      </xdr:nvSpPr>
      <xdr:spPr>
        <a:xfrm>
          <a:off x="3746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108538</xdr:rowOff>
    </xdr:from>
    <xdr:ext cx="599010" cy="259045"/>
    <xdr:sp macro="" textlink="">
      <xdr:nvSpPr>
        <xdr:cNvPr id="239" name="テキスト ボックス 238"/>
        <xdr:cNvSpPr txBox="1"/>
      </xdr:nvSpPr>
      <xdr:spPr>
        <a:xfrm>
          <a:off x="3497795" y="16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108852</xdr:rowOff>
    </xdr:from>
    <xdr:to>
      <xdr:col>15</xdr:col>
      <xdr:colOff>50800</xdr:colOff>
      <xdr:row>96</xdr:row>
      <xdr:rowOff>162573</xdr:rowOff>
    </xdr:to>
    <xdr:cxnSp macro="">
      <xdr:nvCxnSpPr>
        <xdr:cNvPr id="240" name="直線コネクタ 239"/>
        <xdr:cNvCxnSpPr/>
      </xdr:nvCxnSpPr>
      <xdr:spPr>
        <a:xfrm flipV="1">
          <a:off x="2019300" y="16568052"/>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82677</xdr:rowOff>
    </xdr:from>
    <xdr:to>
      <xdr:col>15</xdr:col>
      <xdr:colOff>101600</xdr:colOff>
      <xdr:row>97</xdr:row>
      <xdr:rowOff>12827</xdr:rowOff>
    </xdr:to>
    <xdr:sp macro="" textlink="">
      <xdr:nvSpPr>
        <xdr:cNvPr id="241" name="フローチャート: 判断 240"/>
        <xdr:cNvSpPr/>
      </xdr:nvSpPr>
      <xdr:spPr>
        <a:xfrm>
          <a:off x="2857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3954</xdr:rowOff>
    </xdr:from>
    <xdr:ext cx="599010" cy="259045"/>
    <xdr:sp macro="" textlink="">
      <xdr:nvSpPr>
        <xdr:cNvPr id="242" name="テキスト ボックス 241"/>
        <xdr:cNvSpPr txBox="1"/>
      </xdr:nvSpPr>
      <xdr:spPr>
        <a:xfrm>
          <a:off x="2608795" y="1663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162573</xdr:rowOff>
    </xdr:from>
    <xdr:to>
      <xdr:col>10</xdr:col>
      <xdr:colOff>114300</xdr:colOff>
      <xdr:row>97</xdr:row>
      <xdr:rowOff>75527</xdr:rowOff>
    </xdr:to>
    <xdr:cxnSp macro="">
      <xdr:nvCxnSpPr>
        <xdr:cNvPr id="243" name="直線コネクタ 242"/>
        <xdr:cNvCxnSpPr/>
      </xdr:nvCxnSpPr>
      <xdr:spPr>
        <a:xfrm flipV="1">
          <a:off x="1130300" y="16621773"/>
          <a:ext cx="889000" cy="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130670</xdr:rowOff>
    </xdr:from>
    <xdr:to>
      <xdr:col>10</xdr:col>
      <xdr:colOff>165100</xdr:colOff>
      <xdr:row>97</xdr:row>
      <xdr:rowOff>60820</xdr:rowOff>
    </xdr:to>
    <xdr:sp macro="" textlink="">
      <xdr:nvSpPr>
        <xdr:cNvPr id="244" name="フローチャート: 判断 243"/>
        <xdr:cNvSpPr/>
      </xdr:nvSpPr>
      <xdr:spPr>
        <a:xfrm>
          <a:off x="1968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51947</xdr:rowOff>
    </xdr:from>
    <xdr:ext cx="599010" cy="259045"/>
    <xdr:sp macro="" textlink="">
      <xdr:nvSpPr>
        <xdr:cNvPr id="245" name="テキスト ボックス 244"/>
        <xdr:cNvSpPr txBox="1"/>
      </xdr:nvSpPr>
      <xdr:spPr>
        <a:xfrm>
          <a:off x="1719795" y="1668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35420</xdr:rowOff>
    </xdr:from>
    <xdr:to>
      <xdr:col>6</xdr:col>
      <xdr:colOff>38100</xdr:colOff>
      <xdr:row>97</xdr:row>
      <xdr:rowOff>137020</xdr:rowOff>
    </xdr:to>
    <xdr:sp macro="" textlink="">
      <xdr:nvSpPr>
        <xdr:cNvPr id="246" name="フローチャート: 判断 245"/>
        <xdr:cNvSpPr/>
      </xdr:nvSpPr>
      <xdr:spPr>
        <a:xfrm>
          <a:off x="1079500" y="16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128147</xdr:rowOff>
    </xdr:from>
    <xdr:ext cx="599010" cy="259045"/>
    <xdr:sp macro="" textlink="">
      <xdr:nvSpPr>
        <xdr:cNvPr id="247" name="テキスト ボックス 246"/>
        <xdr:cNvSpPr txBox="1"/>
      </xdr:nvSpPr>
      <xdr:spPr>
        <a:xfrm>
          <a:off x="830795" y="16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124777</xdr:rowOff>
    </xdr:from>
    <xdr:to>
      <xdr:col>24</xdr:col>
      <xdr:colOff>114300</xdr:colOff>
      <xdr:row>96</xdr:row>
      <xdr:rowOff>54927</xdr:rowOff>
    </xdr:to>
    <xdr:sp macro="" textlink="">
      <xdr:nvSpPr>
        <xdr:cNvPr id="253" name="楕円 252"/>
        <xdr:cNvSpPr/>
      </xdr:nvSpPr>
      <xdr:spPr>
        <a:xfrm>
          <a:off x="4584700" y="164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147654</xdr:rowOff>
    </xdr:from>
    <xdr:ext cx="599010" cy="259045"/>
    <xdr:sp macro="" textlink="">
      <xdr:nvSpPr>
        <xdr:cNvPr id="254" name="扶助費該当値テキスト"/>
        <xdr:cNvSpPr txBox="1"/>
      </xdr:nvSpPr>
      <xdr:spPr>
        <a:xfrm>
          <a:off x="4686300" y="1626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168580</xdr:rowOff>
    </xdr:from>
    <xdr:to>
      <xdr:col>20</xdr:col>
      <xdr:colOff>38100</xdr:colOff>
      <xdr:row>96</xdr:row>
      <xdr:rowOff>98730</xdr:rowOff>
    </xdr:to>
    <xdr:sp macro="" textlink="">
      <xdr:nvSpPr>
        <xdr:cNvPr id="255" name="楕円 254"/>
        <xdr:cNvSpPr/>
      </xdr:nvSpPr>
      <xdr:spPr>
        <a:xfrm>
          <a:off x="3746500" y="1645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115257</xdr:rowOff>
    </xdr:from>
    <xdr:ext cx="599010" cy="259045"/>
    <xdr:sp macro="" textlink="">
      <xdr:nvSpPr>
        <xdr:cNvPr id="256" name="テキスト ボックス 255"/>
        <xdr:cNvSpPr txBox="1"/>
      </xdr:nvSpPr>
      <xdr:spPr>
        <a:xfrm>
          <a:off x="3497795" y="1623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58052</xdr:rowOff>
    </xdr:from>
    <xdr:to>
      <xdr:col>15</xdr:col>
      <xdr:colOff>101600</xdr:colOff>
      <xdr:row>96</xdr:row>
      <xdr:rowOff>159652</xdr:rowOff>
    </xdr:to>
    <xdr:sp macro="" textlink="">
      <xdr:nvSpPr>
        <xdr:cNvPr id="257" name="楕円 256"/>
        <xdr:cNvSpPr/>
      </xdr:nvSpPr>
      <xdr:spPr>
        <a:xfrm>
          <a:off x="2857500" y="165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4729</xdr:rowOff>
    </xdr:from>
    <xdr:ext cx="599010" cy="259045"/>
    <xdr:sp macro="" textlink="">
      <xdr:nvSpPr>
        <xdr:cNvPr id="258" name="テキスト ボックス 257"/>
        <xdr:cNvSpPr txBox="1"/>
      </xdr:nvSpPr>
      <xdr:spPr>
        <a:xfrm>
          <a:off x="2608795" y="1629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111773</xdr:rowOff>
    </xdr:from>
    <xdr:to>
      <xdr:col>10</xdr:col>
      <xdr:colOff>165100</xdr:colOff>
      <xdr:row>97</xdr:row>
      <xdr:rowOff>41923</xdr:rowOff>
    </xdr:to>
    <xdr:sp macro="" textlink="">
      <xdr:nvSpPr>
        <xdr:cNvPr id="259" name="楕円 258"/>
        <xdr:cNvSpPr/>
      </xdr:nvSpPr>
      <xdr:spPr>
        <a:xfrm>
          <a:off x="1968500" y="165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58450</xdr:rowOff>
    </xdr:from>
    <xdr:ext cx="599010" cy="259045"/>
    <xdr:sp macro="" textlink="">
      <xdr:nvSpPr>
        <xdr:cNvPr id="260" name="テキスト ボックス 259"/>
        <xdr:cNvSpPr txBox="1"/>
      </xdr:nvSpPr>
      <xdr:spPr>
        <a:xfrm>
          <a:off x="1719795" y="1634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24727</xdr:rowOff>
    </xdr:from>
    <xdr:to>
      <xdr:col>6</xdr:col>
      <xdr:colOff>38100</xdr:colOff>
      <xdr:row>97</xdr:row>
      <xdr:rowOff>126327</xdr:rowOff>
    </xdr:to>
    <xdr:sp macro="" textlink="">
      <xdr:nvSpPr>
        <xdr:cNvPr id="261" name="楕円 260"/>
        <xdr:cNvSpPr/>
      </xdr:nvSpPr>
      <xdr:spPr>
        <a:xfrm>
          <a:off x="1079500" y="166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142854</xdr:rowOff>
    </xdr:from>
    <xdr:ext cx="599010" cy="259045"/>
    <xdr:sp macro="" textlink="">
      <xdr:nvSpPr>
        <xdr:cNvPr id="262" name="テキスト ボックス 261"/>
        <xdr:cNvSpPr txBox="1"/>
      </xdr:nvSpPr>
      <xdr:spPr>
        <a:xfrm>
          <a:off x="830795" y="1643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108953</xdr:rowOff>
    </xdr:from>
    <xdr:to>
      <xdr:col>54</xdr:col>
      <xdr:colOff>189865</xdr:colOff>
      <xdr:row>37</xdr:row>
      <xdr:rowOff>129794</xdr:rowOff>
    </xdr:to>
    <xdr:cxnSp macro="">
      <xdr:nvCxnSpPr>
        <xdr:cNvPr id="287" name="直線コネクタ 286"/>
        <xdr:cNvCxnSpPr/>
      </xdr:nvCxnSpPr>
      <xdr:spPr>
        <a:xfrm flipV="1">
          <a:off x="10475595" y="5423903"/>
          <a:ext cx="1270" cy="104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133621</xdr:rowOff>
    </xdr:from>
    <xdr:ext cx="534377" cy="259045"/>
    <xdr:sp macro="" textlink="">
      <xdr:nvSpPr>
        <xdr:cNvPr id="288" name="補助費等最小値テキスト"/>
        <xdr:cNvSpPr txBox="1"/>
      </xdr:nvSpPr>
      <xdr:spPr>
        <a:xfrm>
          <a:off x="10528300" y="64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129794</xdr:rowOff>
    </xdr:from>
    <xdr:to>
      <xdr:col>55</xdr:col>
      <xdr:colOff>88900</xdr:colOff>
      <xdr:row>37</xdr:row>
      <xdr:rowOff>129794</xdr:rowOff>
    </xdr:to>
    <xdr:cxnSp macro="">
      <xdr:nvCxnSpPr>
        <xdr:cNvPr id="289" name="直線コネクタ 288"/>
        <xdr:cNvCxnSpPr/>
      </xdr:nvCxnSpPr>
      <xdr:spPr>
        <a:xfrm>
          <a:off x="10388600" y="647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55630</xdr:rowOff>
    </xdr:from>
    <xdr:ext cx="534377" cy="259045"/>
    <xdr:sp macro="" textlink="">
      <xdr:nvSpPr>
        <xdr:cNvPr id="290" name="補助費等最大値テキスト"/>
        <xdr:cNvSpPr txBox="1"/>
      </xdr:nvSpPr>
      <xdr:spPr>
        <a:xfrm>
          <a:off x="10528300" y="519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108953</xdr:rowOff>
    </xdr:from>
    <xdr:to>
      <xdr:col>55</xdr:col>
      <xdr:colOff>88900</xdr:colOff>
      <xdr:row>31</xdr:row>
      <xdr:rowOff>108953</xdr:rowOff>
    </xdr:to>
    <xdr:cxnSp macro="">
      <xdr:nvCxnSpPr>
        <xdr:cNvPr id="291" name="直線コネクタ 290"/>
        <xdr:cNvCxnSpPr/>
      </xdr:nvCxnSpPr>
      <xdr:spPr>
        <a:xfrm>
          <a:off x="10388600" y="542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94742</xdr:rowOff>
    </xdr:from>
    <xdr:to>
      <xdr:col>55</xdr:col>
      <xdr:colOff>0</xdr:colOff>
      <xdr:row>34</xdr:row>
      <xdr:rowOff>97904</xdr:rowOff>
    </xdr:to>
    <xdr:cxnSp macro="">
      <xdr:nvCxnSpPr>
        <xdr:cNvPr id="292" name="直線コネクタ 291"/>
        <xdr:cNvCxnSpPr/>
      </xdr:nvCxnSpPr>
      <xdr:spPr>
        <a:xfrm flipV="1">
          <a:off x="9639300" y="5752592"/>
          <a:ext cx="838200" cy="1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49382</xdr:rowOff>
    </xdr:from>
    <xdr:ext cx="534377" cy="259045"/>
    <xdr:sp macro="" textlink="">
      <xdr:nvSpPr>
        <xdr:cNvPr id="293" name="補助費等平均値テキスト"/>
        <xdr:cNvSpPr txBox="1"/>
      </xdr:nvSpPr>
      <xdr:spPr>
        <a:xfrm>
          <a:off x="10528300" y="5707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70955</xdr:rowOff>
    </xdr:from>
    <xdr:to>
      <xdr:col>55</xdr:col>
      <xdr:colOff>50800</xdr:colOff>
      <xdr:row>34</xdr:row>
      <xdr:rowOff>1105</xdr:rowOff>
    </xdr:to>
    <xdr:sp macro="" textlink="">
      <xdr:nvSpPr>
        <xdr:cNvPr id="294" name="フローチャート: 判断 293"/>
        <xdr:cNvSpPr/>
      </xdr:nvSpPr>
      <xdr:spPr>
        <a:xfrm>
          <a:off x="104267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64186</xdr:rowOff>
    </xdr:from>
    <xdr:to>
      <xdr:col>50</xdr:col>
      <xdr:colOff>114300</xdr:colOff>
      <xdr:row>34</xdr:row>
      <xdr:rowOff>97904</xdr:rowOff>
    </xdr:to>
    <xdr:cxnSp macro="">
      <xdr:nvCxnSpPr>
        <xdr:cNvPr id="295" name="直線コネクタ 294"/>
        <xdr:cNvCxnSpPr/>
      </xdr:nvCxnSpPr>
      <xdr:spPr>
        <a:xfrm>
          <a:off x="8750300" y="5893486"/>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59068</xdr:rowOff>
    </xdr:from>
    <xdr:to>
      <xdr:col>50</xdr:col>
      <xdr:colOff>165100</xdr:colOff>
      <xdr:row>33</xdr:row>
      <xdr:rowOff>160668</xdr:rowOff>
    </xdr:to>
    <xdr:sp macro="" textlink="">
      <xdr:nvSpPr>
        <xdr:cNvPr id="296" name="フローチャート: 判断 295"/>
        <xdr:cNvSpPr/>
      </xdr:nvSpPr>
      <xdr:spPr>
        <a:xfrm>
          <a:off x="9588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5745</xdr:rowOff>
    </xdr:from>
    <xdr:ext cx="534377" cy="259045"/>
    <xdr:sp macro="" textlink="">
      <xdr:nvSpPr>
        <xdr:cNvPr id="297" name="テキスト ボックス 296"/>
        <xdr:cNvSpPr txBox="1"/>
      </xdr:nvSpPr>
      <xdr:spPr>
        <a:xfrm>
          <a:off x="9372111" y="54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64186</xdr:rowOff>
    </xdr:from>
    <xdr:to>
      <xdr:col>45</xdr:col>
      <xdr:colOff>177800</xdr:colOff>
      <xdr:row>34</xdr:row>
      <xdr:rowOff>78549</xdr:rowOff>
    </xdr:to>
    <xdr:cxnSp macro="">
      <xdr:nvCxnSpPr>
        <xdr:cNvPr id="298" name="直線コネクタ 297"/>
        <xdr:cNvCxnSpPr/>
      </xdr:nvCxnSpPr>
      <xdr:spPr>
        <a:xfrm flipV="1">
          <a:off x="7861300" y="5893486"/>
          <a:ext cx="889000" cy="1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36169</xdr:rowOff>
    </xdr:from>
    <xdr:to>
      <xdr:col>46</xdr:col>
      <xdr:colOff>38100</xdr:colOff>
      <xdr:row>33</xdr:row>
      <xdr:rowOff>137769</xdr:rowOff>
    </xdr:to>
    <xdr:sp macro="" textlink="">
      <xdr:nvSpPr>
        <xdr:cNvPr id="299" name="フローチャート: 判断 298"/>
        <xdr:cNvSpPr/>
      </xdr:nvSpPr>
      <xdr:spPr>
        <a:xfrm>
          <a:off x="8699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154296</xdr:rowOff>
    </xdr:from>
    <xdr:ext cx="534377" cy="259045"/>
    <xdr:sp macro="" textlink="">
      <xdr:nvSpPr>
        <xdr:cNvPr id="300" name="テキスト ボックス 299"/>
        <xdr:cNvSpPr txBox="1"/>
      </xdr:nvSpPr>
      <xdr:spPr>
        <a:xfrm>
          <a:off x="8483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4216</xdr:rowOff>
    </xdr:from>
    <xdr:to>
      <xdr:col>41</xdr:col>
      <xdr:colOff>50800</xdr:colOff>
      <xdr:row>34</xdr:row>
      <xdr:rowOff>78549</xdr:rowOff>
    </xdr:to>
    <xdr:cxnSp macro="">
      <xdr:nvCxnSpPr>
        <xdr:cNvPr id="301" name="直線コネクタ 300"/>
        <xdr:cNvCxnSpPr/>
      </xdr:nvCxnSpPr>
      <xdr:spPr>
        <a:xfrm>
          <a:off x="6972300" y="5833516"/>
          <a:ext cx="889000" cy="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63335</xdr:rowOff>
    </xdr:from>
    <xdr:to>
      <xdr:col>41</xdr:col>
      <xdr:colOff>101600</xdr:colOff>
      <xdr:row>33</xdr:row>
      <xdr:rowOff>164935</xdr:rowOff>
    </xdr:to>
    <xdr:sp macro="" textlink="">
      <xdr:nvSpPr>
        <xdr:cNvPr id="302" name="フローチャート: 判断 301"/>
        <xdr:cNvSpPr/>
      </xdr:nvSpPr>
      <xdr:spPr>
        <a:xfrm>
          <a:off x="7810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10012</xdr:rowOff>
    </xdr:from>
    <xdr:ext cx="534377" cy="259045"/>
    <xdr:sp macro="" textlink="">
      <xdr:nvSpPr>
        <xdr:cNvPr id="303" name="テキスト ボックス 302"/>
        <xdr:cNvSpPr txBox="1"/>
      </xdr:nvSpPr>
      <xdr:spPr>
        <a:xfrm>
          <a:off x="7594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1346</xdr:rowOff>
    </xdr:from>
    <xdr:to>
      <xdr:col>36</xdr:col>
      <xdr:colOff>165100</xdr:colOff>
      <xdr:row>32</xdr:row>
      <xdr:rowOff>102946</xdr:rowOff>
    </xdr:to>
    <xdr:sp macro="" textlink="">
      <xdr:nvSpPr>
        <xdr:cNvPr id="304" name="フローチャート: 判断 303"/>
        <xdr:cNvSpPr/>
      </xdr:nvSpPr>
      <xdr:spPr>
        <a:xfrm>
          <a:off x="6921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119473</xdr:rowOff>
    </xdr:from>
    <xdr:ext cx="534377" cy="259045"/>
    <xdr:sp macro="" textlink="">
      <xdr:nvSpPr>
        <xdr:cNvPr id="305" name="テキスト ボックス 304"/>
        <xdr:cNvSpPr txBox="1"/>
      </xdr:nvSpPr>
      <xdr:spPr>
        <a:xfrm>
          <a:off x="6705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43942</xdr:rowOff>
    </xdr:from>
    <xdr:to>
      <xdr:col>55</xdr:col>
      <xdr:colOff>50800</xdr:colOff>
      <xdr:row>33</xdr:row>
      <xdr:rowOff>145542</xdr:rowOff>
    </xdr:to>
    <xdr:sp macro="" textlink="">
      <xdr:nvSpPr>
        <xdr:cNvPr id="311" name="楕円 310"/>
        <xdr:cNvSpPr/>
      </xdr:nvSpPr>
      <xdr:spPr>
        <a:xfrm>
          <a:off x="10426700" y="57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66819</xdr:rowOff>
    </xdr:from>
    <xdr:ext cx="534377" cy="259045"/>
    <xdr:sp macro="" textlink="">
      <xdr:nvSpPr>
        <xdr:cNvPr id="312" name="補助費等該当値テキスト"/>
        <xdr:cNvSpPr txBox="1"/>
      </xdr:nvSpPr>
      <xdr:spPr>
        <a:xfrm>
          <a:off x="10528300" y="555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47104</xdr:rowOff>
    </xdr:from>
    <xdr:to>
      <xdr:col>50</xdr:col>
      <xdr:colOff>165100</xdr:colOff>
      <xdr:row>34</xdr:row>
      <xdr:rowOff>148704</xdr:rowOff>
    </xdr:to>
    <xdr:sp macro="" textlink="">
      <xdr:nvSpPr>
        <xdr:cNvPr id="313" name="楕円 312"/>
        <xdr:cNvSpPr/>
      </xdr:nvSpPr>
      <xdr:spPr>
        <a:xfrm>
          <a:off x="9588500" y="587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139831</xdr:rowOff>
    </xdr:from>
    <xdr:ext cx="534377" cy="259045"/>
    <xdr:sp macro="" textlink="">
      <xdr:nvSpPr>
        <xdr:cNvPr id="314" name="テキスト ボックス 313"/>
        <xdr:cNvSpPr txBox="1"/>
      </xdr:nvSpPr>
      <xdr:spPr>
        <a:xfrm>
          <a:off x="9372111" y="59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13386</xdr:rowOff>
    </xdr:from>
    <xdr:to>
      <xdr:col>46</xdr:col>
      <xdr:colOff>38100</xdr:colOff>
      <xdr:row>34</xdr:row>
      <xdr:rowOff>114986</xdr:rowOff>
    </xdr:to>
    <xdr:sp macro="" textlink="">
      <xdr:nvSpPr>
        <xdr:cNvPr id="315" name="楕円 314"/>
        <xdr:cNvSpPr/>
      </xdr:nvSpPr>
      <xdr:spPr>
        <a:xfrm>
          <a:off x="8699500" y="584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106113</xdr:rowOff>
    </xdr:from>
    <xdr:ext cx="534377" cy="259045"/>
    <xdr:sp macro="" textlink="">
      <xdr:nvSpPr>
        <xdr:cNvPr id="316" name="テキスト ボックス 315"/>
        <xdr:cNvSpPr txBox="1"/>
      </xdr:nvSpPr>
      <xdr:spPr>
        <a:xfrm>
          <a:off x="8483111" y="59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27749</xdr:rowOff>
    </xdr:from>
    <xdr:to>
      <xdr:col>41</xdr:col>
      <xdr:colOff>101600</xdr:colOff>
      <xdr:row>34</xdr:row>
      <xdr:rowOff>129349</xdr:rowOff>
    </xdr:to>
    <xdr:sp macro="" textlink="">
      <xdr:nvSpPr>
        <xdr:cNvPr id="317" name="楕円 316"/>
        <xdr:cNvSpPr/>
      </xdr:nvSpPr>
      <xdr:spPr>
        <a:xfrm>
          <a:off x="7810500" y="58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120476</xdr:rowOff>
    </xdr:from>
    <xdr:ext cx="534377" cy="259045"/>
    <xdr:sp macro="" textlink="">
      <xdr:nvSpPr>
        <xdr:cNvPr id="318" name="テキスト ボックス 317"/>
        <xdr:cNvSpPr txBox="1"/>
      </xdr:nvSpPr>
      <xdr:spPr>
        <a:xfrm>
          <a:off x="7594111" y="594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124866</xdr:rowOff>
    </xdr:from>
    <xdr:to>
      <xdr:col>36</xdr:col>
      <xdr:colOff>165100</xdr:colOff>
      <xdr:row>34</xdr:row>
      <xdr:rowOff>55016</xdr:rowOff>
    </xdr:to>
    <xdr:sp macro="" textlink="">
      <xdr:nvSpPr>
        <xdr:cNvPr id="319" name="楕円 318"/>
        <xdr:cNvSpPr/>
      </xdr:nvSpPr>
      <xdr:spPr>
        <a:xfrm>
          <a:off x="6921500" y="578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46143</xdr:rowOff>
    </xdr:from>
    <xdr:ext cx="534377" cy="259045"/>
    <xdr:sp macro="" textlink="">
      <xdr:nvSpPr>
        <xdr:cNvPr id="320" name="テキスト ボックス 319"/>
        <xdr:cNvSpPr txBox="1"/>
      </xdr:nvSpPr>
      <xdr:spPr>
        <a:xfrm>
          <a:off x="6705111" y="587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1" name="テキスト ボックス 330"/>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3" name="テキスト ボックス 342"/>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134703</xdr:rowOff>
    </xdr:from>
    <xdr:to>
      <xdr:col>54</xdr:col>
      <xdr:colOff>189865</xdr:colOff>
      <xdr:row>58</xdr:row>
      <xdr:rowOff>47313</xdr:rowOff>
    </xdr:to>
    <xdr:cxnSp macro="">
      <xdr:nvCxnSpPr>
        <xdr:cNvPr id="347" name="直線コネクタ 346"/>
        <xdr:cNvCxnSpPr/>
      </xdr:nvCxnSpPr>
      <xdr:spPr>
        <a:xfrm flipV="1">
          <a:off x="10475595" y="8535753"/>
          <a:ext cx="1270" cy="1455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51140</xdr:rowOff>
    </xdr:from>
    <xdr:ext cx="534377" cy="259045"/>
    <xdr:sp macro="" textlink="">
      <xdr:nvSpPr>
        <xdr:cNvPr id="348" name="普通建設事業費最小値テキスト"/>
        <xdr:cNvSpPr txBox="1"/>
      </xdr:nvSpPr>
      <xdr:spPr>
        <a:xfrm>
          <a:off x="10528300" y="999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47313</xdr:rowOff>
    </xdr:from>
    <xdr:to>
      <xdr:col>55</xdr:col>
      <xdr:colOff>88900</xdr:colOff>
      <xdr:row>58</xdr:row>
      <xdr:rowOff>47313</xdr:rowOff>
    </xdr:to>
    <xdr:cxnSp macro="">
      <xdr:nvCxnSpPr>
        <xdr:cNvPr id="349" name="直線コネクタ 348"/>
        <xdr:cNvCxnSpPr/>
      </xdr:nvCxnSpPr>
      <xdr:spPr>
        <a:xfrm>
          <a:off x="10388600" y="99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81380</xdr:rowOff>
    </xdr:from>
    <xdr:ext cx="534377" cy="259045"/>
    <xdr:sp macro="" textlink="">
      <xdr:nvSpPr>
        <xdr:cNvPr id="350" name="普通建設事業費最大値テキスト"/>
        <xdr:cNvSpPr txBox="1"/>
      </xdr:nvSpPr>
      <xdr:spPr>
        <a:xfrm>
          <a:off x="10528300" y="831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134703</xdr:rowOff>
    </xdr:from>
    <xdr:to>
      <xdr:col>55</xdr:col>
      <xdr:colOff>88900</xdr:colOff>
      <xdr:row>49</xdr:row>
      <xdr:rowOff>134703</xdr:rowOff>
    </xdr:to>
    <xdr:cxnSp macro="">
      <xdr:nvCxnSpPr>
        <xdr:cNvPr id="351" name="直線コネクタ 350"/>
        <xdr:cNvCxnSpPr/>
      </xdr:nvCxnSpPr>
      <xdr:spPr>
        <a:xfrm>
          <a:off x="10388600" y="8535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678</xdr:rowOff>
    </xdr:from>
    <xdr:to>
      <xdr:col>55</xdr:col>
      <xdr:colOff>0</xdr:colOff>
      <xdr:row>52</xdr:row>
      <xdr:rowOff>21448</xdr:rowOff>
    </xdr:to>
    <xdr:cxnSp macro="">
      <xdr:nvCxnSpPr>
        <xdr:cNvPr id="352" name="直線コネクタ 351"/>
        <xdr:cNvCxnSpPr/>
      </xdr:nvCxnSpPr>
      <xdr:spPr>
        <a:xfrm flipV="1">
          <a:off x="9639300" y="8916078"/>
          <a:ext cx="8382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152333</xdr:rowOff>
    </xdr:from>
    <xdr:ext cx="534377" cy="259045"/>
    <xdr:sp macro="" textlink="">
      <xdr:nvSpPr>
        <xdr:cNvPr id="353" name="普通建設事業費平均値テキスト"/>
        <xdr:cNvSpPr txBox="1"/>
      </xdr:nvSpPr>
      <xdr:spPr>
        <a:xfrm>
          <a:off x="10528300" y="9067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2456</xdr:rowOff>
    </xdr:from>
    <xdr:to>
      <xdr:col>55</xdr:col>
      <xdr:colOff>50800</xdr:colOff>
      <xdr:row>53</xdr:row>
      <xdr:rowOff>104056</xdr:rowOff>
    </xdr:to>
    <xdr:sp macro="" textlink="">
      <xdr:nvSpPr>
        <xdr:cNvPr id="354" name="フローチャート: 判断 353"/>
        <xdr:cNvSpPr/>
      </xdr:nvSpPr>
      <xdr:spPr>
        <a:xfrm>
          <a:off x="10426700" y="908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21448</xdr:rowOff>
    </xdr:from>
    <xdr:to>
      <xdr:col>50</xdr:col>
      <xdr:colOff>114300</xdr:colOff>
      <xdr:row>53</xdr:row>
      <xdr:rowOff>77717</xdr:rowOff>
    </xdr:to>
    <xdr:cxnSp macro="">
      <xdr:nvCxnSpPr>
        <xdr:cNvPr id="355" name="直線コネクタ 354"/>
        <xdr:cNvCxnSpPr/>
      </xdr:nvCxnSpPr>
      <xdr:spPr>
        <a:xfrm flipV="1">
          <a:off x="8750300" y="8936848"/>
          <a:ext cx="889000" cy="2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42070</xdr:rowOff>
    </xdr:from>
    <xdr:to>
      <xdr:col>50</xdr:col>
      <xdr:colOff>165100</xdr:colOff>
      <xdr:row>53</xdr:row>
      <xdr:rowOff>143670</xdr:rowOff>
    </xdr:to>
    <xdr:sp macro="" textlink="">
      <xdr:nvSpPr>
        <xdr:cNvPr id="356" name="フローチャート: 判断 355"/>
        <xdr:cNvSpPr/>
      </xdr:nvSpPr>
      <xdr:spPr>
        <a:xfrm>
          <a:off x="9588500" y="91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134797</xdr:rowOff>
    </xdr:from>
    <xdr:ext cx="534377" cy="259045"/>
    <xdr:sp macro="" textlink="">
      <xdr:nvSpPr>
        <xdr:cNvPr id="357" name="テキスト ボックス 356"/>
        <xdr:cNvSpPr txBox="1"/>
      </xdr:nvSpPr>
      <xdr:spPr>
        <a:xfrm>
          <a:off x="9372111" y="92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139243</xdr:rowOff>
    </xdr:from>
    <xdr:to>
      <xdr:col>45</xdr:col>
      <xdr:colOff>177800</xdr:colOff>
      <xdr:row>53</xdr:row>
      <xdr:rowOff>77717</xdr:rowOff>
    </xdr:to>
    <xdr:cxnSp macro="">
      <xdr:nvCxnSpPr>
        <xdr:cNvPr id="358" name="直線コネクタ 357"/>
        <xdr:cNvCxnSpPr/>
      </xdr:nvCxnSpPr>
      <xdr:spPr>
        <a:xfrm>
          <a:off x="7861300" y="9054643"/>
          <a:ext cx="889000" cy="10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35081</xdr:rowOff>
    </xdr:from>
    <xdr:to>
      <xdr:col>46</xdr:col>
      <xdr:colOff>38100</xdr:colOff>
      <xdr:row>53</xdr:row>
      <xdr:rowOff>136681</xdr:rowOff>
    </xdr:to>
    <xdr:sp macro="" textlink="">
      <xdr:nvSpPr>
        <xdr:cNvPr id="359" name="フローチャート: 判断 358"/>
        <xdr:cNvSpPr/>
      </xdr:nvSpPr>
      <xdr:spPr>
        <a:xfrm>
          <a:off x="8699500" y="9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127808</xdr:rowOff>
    </xdr:from>
    <xdr:ext cx="534377" cy="259045"/>
    <xdr:sp macro="" textlink="">
      <xdr:nvSpPr>
        <xdr:cNvPr id="360" name="テキスト ボックス 359"/>
        <xdr:cNvSpPr txBox="1"/>
      </xdr:nvSpPr>
      <xdr:spPr>
        <a:xfrm>
          <a:off x="8483111" y="921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52538</xdr:rowOff>
    </xdr:from>
    <xdr:to>
      <xdr:col>41</xdr:col>
      <xdr:colOff>50800</xdr:colOff>
      <xdr:row>52</xdr:row>
      <xdr:rowOff>139243</xdr:rowOff>
    </xdr:to>
    <xdr:cxnSp macro="">
      <xdr:nvCxnSpPr>
        <xdr:cNvPr id="361" name="直線コネクタ 360"/>
        <xdr:cNvCxnSpPr/>
      </xdr:nvCxnSpPr>
      <xdr:spPr>
        <a:xfrm>
          <a:off x="6972300" y="8796488"/>
          <a:ext cx="889000" cy="25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151863</xdr:rowOff>
    </xdr:from>
    <xdr:to>
      <xdr:col>41</xdr:col>
      <xdr:colOff>101600</xdr:colOff>
      <xdr:row>53</xdr:row>
      <xdr:rowOff>82013</xdr:rowOff>
    </xdr:to>
    <xdr:sp macro="" textlink="">
      <xdr:nvSpPr>
        <xdr:cNvPr id="362" name="フローチャート: 判断 361"/>
        <xdr:cNvSpPr/>
      </xdr:nvSpPr>
      <xdr:spPr>
        <a:xfrm>
          <a:off x="7810500" y="90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73140</xdr:rowOff>
    </xdr:from>
    <xdr:ext cx="534377" cy="259045"/>
    <xdr:sp macro="" textlink="">
      <xdr:nvSpPr>
        <xdr:cNvPr id="363" name="テキスト ボックス 362"/>
        <xdr:cNvSpPr txBox="1"/>
      </xdr:nvSpPr>
      <xdr:spPr>
        <a:xfrm>
          <a:off x="7594111" y="915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69371</xdr:rowOff>
    </xdr:from>
    <xdr:to>
      <xdr:col>36</xdr:col>
      <xdr:colOff>165100</xdr:colOff>
      <xdr:row>53</xdr:row>
      <xdr:rowOff>170971</xdr:rowOff>
    </xdr:to>
    <xdr:sp macro="" textlink="">
      <xdr:nvSpPr>
        <xdr:cNvPr id="364" name="フローチャート: 判断 363"/>
        <xdr:cNvSpPr/>
      </xdr:nvSpPr>
      <xdr:spPr>
        <a:xfrm>
          <a:off x="6921500" y="915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162098</xdr:rowOff>
    </xdr:from>
    <xdr:ext cx="534377" cy="259045"/>
    <xdr:sp macro="" textlink="">
      <xdr:nvSpPr>
        <xdr:cNvPr id="365" name="テキスト ボックス 364"/>
        <xdr:cNvSpPr txBox="1"/>
      </xdr:nvSpPr>
      <xdr:spPr>
        <a:xfrm>
          <a:off x="6705111" y="924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121328</xdr:rowOff>
    </xdr:from>
    <xdr:to>
      <xdr:col>55</xdr:col>
      <xdr:colOff>50800</xdr:colOff>
      <xdr:row>52</xdr:row>
      <xdr:rowOff>51478</xdr:rowOff>
    </xdr:to>
    <xdr:sp macro="" textlink="">
      <xdr:nvSpPr>
        <xdr:cNvPr id="371" name="楕円 370"/>
        <xdr:cNvSpPr/>
      </xdr:nvSpPr>
      <xdr:spPr>
        <a:xfrm>
          <a:off x="10426700" y="886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144205</xdr:rowOff>
    </xdr:from>
    <xdr:ext cx="534377" cy="259045"/>
    <xdr:sp macro="" textlink="">
      <xdr:nvSpPr>
        <xdr:cNvPr id="372" name="普通建設事業費該当値テキスト"/>
        <xdr:cNvSpPr txBox="1"/>
      </xdr:nvSpPr>
      <xdr:spPr>
        <a:xfrm>
          <a:off x="10528300" y="871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142098</xdr:rowOff>
    </xdr:from>
    <xdr:to>
      <xdr:col>50</xdr:col>
      <xdr:colOff>165100</xdr:colOff>
      <xdr:row>52</xdr:row>
      <xdr:rowOff>72248</xdr:rowOff>
    </xdr:to>
    <xdr:sp macro="" textlink="">
      <xdr:nvSpPr>
        <xdr:cNvPr id="373" name="楕円 372"/>
        <xdr:cNvSpPr/>
      </xdr:nvSpPr>
      <xdr:spPr>
        <a:xfrm>
          <a:off x="9588500" y="88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88775</xdr:rowOff>
    </xdr:from>
    <xdr:ext cx="534377" cy="259045"/>
    <xdr:sp macro="" textlink="">
      <xdr:nvSpPr>
        <xdr:cNvPr id="374" name="テキスト ボックス 373"/>
        <xdr:cNvSpPr txBox="1"/>
      </xdr:nvSpPr>
      <xdr:spPr>
        <a:xfrm>
          <a:off x="9372111" y="86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26917</xdr:rowOff>
    </xdr:from>
    <xdr:to>
      <xdr:col>46</xdr:col>
      <xdr:colOff>38100</xdr:colOff>
      <xdr:row>53</xdr:row>
      <xdr:rowOff>128517</xdr:rowOff>
    </xdr:to>
    <xdr:sp macro="" textlink="">
      <xdr:nvSpPr>
        <xdr:cNvPr id="375" name="楕円 374"/>
        <xdr:cNvSpPr/>
      </xdr:nvSpPr>
      <xdr:spPr>
        <a:xfrm>
          <a:off x="8699500" y="91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145044</xdr:rowOff>
    </xdr:from>
    <xdr:ext cx="534377" cy="259045"/>
    <xdr:sp macro="" textlink="">
      <xdr:nvSpPr>
        <xdr:cNvPr id="376" name="テキスト ボックス 375"/>
        <xdr:cNvSpPr txBox="1"/>
      </xdr:nvSpPr>
      <xdr:spPr>
        <a:xfrm>
          <a:off x="8483111" y="888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88443</xdr:rowOff>
    </xdr:from>
    <xdr:to>
      <xdr:col>41</xdr:col>
      <xdr:colOff>101600</xdr:colOff>
      <xdr:row>53</xdr:row>
      <xdr:rowOff>18593</xdr:rowOff>
    </xdr:to>
    <xdr:sp macro="" textlink="">
      <xdr:nvSpPr>
        <xdr:cNvPr id="377" name="楕円 376"/>
        <xdr:cNvSpPr/>
      </xdr:nvSpPr>
      <xdr:spPr>
        <a:xfrm>
          <a:off x="7810500" y="900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35120</xdr:rowOff>
    </xdr:from>
    <xdr:ext cx="534377" cy="259045"/>
    <xdr:sp macro="" textlink="">
      <xdr:nvSpPr>
        <xdr:cNvPr id="378" name="テキスト ボックス 377"/>
        <xdr:cNvSpPr txBox="1"/>
      </xdr:nvSpPr>
      <xdr:spPr>
        <a:xfrm>
          <a:off x="7594111" y="877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1738</xdr:rowOff>
    </xdr:from>
    <xdr:to>
      <xdr:col>36</xdr:col>
      <xdr:colOff>165100</xdr:colOff>
      <xdr:row>51</xdr:row>
      <xdr:rowOff>103338</xdr:rowOff>
    </xdr:to>
    <xdr:sp macro="" textlink="">
      <xdr:nvSpPr>
        <xdr:cNvPr id="379" name="楕円 378"/>
        <xdr:cNvSpPr/>
      </xdr:nvSpPr>
      <xdr:spPr>
        <a:xfrm>
          <a:off x="6921500" y="87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119865</xdr:rowOff>
    </xdr:from>
    <xdr:ext cx="534377" cy="259045"/>
    <xdr:sp macro="" textlink="">
      <xdr:nvSpPr>
        <xdr:cNvPr id="380" name="テキスト ボックス 379"/>
        <xdr:cNvSpPr txBox="1"/>
      </xdr:nvSpPr>
      <xdr:spPr>
        <a:xfrm>
          <a:off x="6705111" y="852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124155</xdr:rowOff>
    </xdr:from>
    <xdr:to>
      <xdr:col>54</xdr:col>
      <xdr:colOff>189865</xdr:colOff>
      <xdr:row>77</xdr:row>
      <xdr:rowOff>15159</xdr:rowOff>
    </xdr:to>
    <xdr:cxnSp macro="">
      <xdr:nvCxnSpPr>
        <xdr:cNvPr id="402" name="直線コネクタ 401"/>
        <xdr:cNvCxnSpPr/>
      </xdr:nvCxnSpPr>
      <xdr:spPr>
        <a:xfrm flipV="1">
          <a:off x="10475595" y="12125655"/>
          <a:ext cx="1270" cy="1091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18986</xdr:rowOff>
    </xdr:from>
    <xdr:ext cx="469744" cy="259045"/>
    <xdr:sp macro="" textlink="">
      <xdr:nvSpPr>
        <xdr:cNvPr id="403" name="普通建設事業費 （ うち新規整備　）最小値テキスト"/>
        <xdr:cNvSpPr txBox="1"/>
      </xdr:nvSpPr>
      <xdr:spPr>
        <a:xfrm>
          <a:off x="10528300" y="1322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15159</xdr:rowOff>
    </xdr:from>
    <xdr:to>
      <xdr:col>55</xdr:col>
      <xdr:colOff>88900</xdr:colOff>
      <xdr:row>77</xdr:row>
      <xdr:rowOff>15159</xdr:rowOff>
    </xdr:to>
    <xdr:cxnSp macro="">
      <xdr:nvCxnSpPr>
        <xdr:cNvPr id="404" name="直線コネクタ 403"/>
        <xdr:cNvCxnSpPr/>
      </xdr:nvCxnSpPr>
      <xdr:spPr>
        <a:xfrm>
          <a:off x="10388600" y="1321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70832</xdr:rowOff>
    </xdr:from>
    <xdr:ext cx="534377" cy="259045"/>
    <xdr:sp macro="" textlink="">
      <xdr:nvSpPr>
        <xdr:cNvPr id="405" name="普通建設事業費 （ うち新規整備　）最大値テキスト"/>
        <xdr:cNvSpPr txBox="1"/>
      </xdr:nvSpPr>
      <xdr:spPr>
        <a:xfrm>
          <a:off x="10528300" y="1190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124155</xdr:rowOff>
    </xdr:from>
    <xdr:to>
      <xdr:col>55</xdr:col>
      <xdr:colOff>88900</xdr:colOff>
      <xdr:row>70</xdr:row>
      <xdr:rowOff>124155</xdr:rowOff>
    </xdr:to>
    <xdr:cxnSp macro="">
      <xdr:nvCxnSpPr>
        <xdr:cNvPr id="406" name="直線コネクタ 405"/>
        <xdr:cNvCxnSpPr/>
      </xdr:nvCxnSpPr>
      <xdr:spPr>
        <a:xfrm>
          <a:off x="10388600" y="1212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14381</xdr:rowOff>
    </xdr:from>
    <xdr:to>
      <xdr:col>55</xdr:col>
      <xdr:colOff>0</xdr:colOff>
      <xdr:row>74</xdr:row>
      <xdr:rowOff>163566</xdr:rowOff>
    </xdr:to>
    <xdr:cxnSp macro="">
      <xdr:nvCxnSpPr>
        <xdr:cNvPr id="407" name="直線コネクタ 406"/>
        <xdr:cNvCxnSpPr/>
      </xdr:nvCxnSpPr>
      <xdr:spPr>
        <a:xfrm flipV="1">
          <a:off x="9639300" y="12701681"/>
          <a:ext cx="838200" cy="14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144822</xdr:rowOff>
    </xdr:from>
    <xdr:ext cx="534377" cy="259045"/>
    <xdr:sp macro="" textlink="">
      <xdr:nvSpPr>
        <xdr:cNvPr id="408" name="普通建設事業費 （ うち新規整備　）平均値テキスト"/>
        <xdr:cNvSpPr txBox="1"/>
      </xdr:nvSpPr>
      <xdr:spPr>
        <a:xfrm>
          <a:off x="10528300" y="12660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166395</xdr:rowOff>
    </xdr:from>
    <xdr:to>
      <xdr:col>55</xdr:col>
      <xdr:colOff>50800</xdr:colOff>
      <xdr:row>74</xdr:row>
      <xdr:rowOff>96545</xdr:rowOff>
    </xdr:to>
    <xdr:sp macro="" textlink="">
      <xdr:nvSpPr>
        <xdr:cNvPr id="409" name="フローチャート: 判断 408"/>
        <xdr:cNvSpPr/>
      </xdr:nvSpPr>
      <xdr:spPr>
        <a:xfrm>
          <a:off x="10426700" y="1268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78115</xdr:rowOff>
    </xdr:from>
    <xdr:to>
      <xdr:col>50</xdr:col>
      <xdr:colOff>114300</xdr:colOff>
      <xdr:row>74</xdr:row>
      <xdr:rowOff>163566</xdr:rowOff>
    </xdr:to>
    <xdr:cxnSp macro="">
      <xdr:nvCxnSpPr>
        <xdr:cNvPr id="410" name="直線コネクタ 409"/>
        <xdr:cNvCxnSpPr/>
      </xdr:nvCxnSpPr>
      <xdr:spPr>
        <a:xfrm>
          <a:off x="8750300" y="12765415"/>
          <a:ext cx="889000" cy="8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61194</xdr:rowOff>
    </xdr:from>
    <xdr:to>
      <xdr:col>50</xdr:col>
      <xdr:colOff>165100</xdr:colOff>
      <xdr:row>74</xdr:row>
      <xdr:rowOff>162794</xdr:rowOff>
    </xdr:to>
    <xdr:sp macro="" textlink="">
      <xdr:nvSpPr>
        <xdr:cNvPr id="411" name="フローチャート: 判断 410"/>
        <xdr:cNvSpPr/>
      </xdr:nvSpPr>
      <xdr:spPr>
        <a:xfrm>
          <a:off x="9588500" y="1274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7871</xdr:rowOff>
    </xdr:from>
    <xdr:ext cx="534377" cy="259045"/>
    <xdr:sp macro="" textlink="">
      <xdr:nvSpPr>
        <xdr:cNvPr id="412" name="テキスト ボックス 411"/>
        <xdr:cNvSpPr txBox="1"/>
      </xdr:nvSpPr>
      <xdr:spPr>
        <a:xfrm>
          <a:off x="9372111" y="125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40350</xdr:rowOff>
    </xdr:from>
    <xdr:to>
      <xdr:col>45</xdr:col>
      <xdr:colOff>177800</xdr:colOff>
      <xdr:row>74</xdr:row>
      <xdr:rowOff>78115</xdr:rowOff>
    </xdr:to>
    <xdr:cxnSp macro="">
      <xdr:nvCxnSpPr>
        <xdr:cNvPr id="413" name="直線コネクタ 412"/>
        <xdr:cNvCxnSpPr/>
      </xdr:nvCxnSpPr>
      <xdr:spPr>
        <a:xfrm>
          <a:off x="7861300" y="12727650"/>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167493</xdr:rowOff>
    </xdr:from>
    <xdr:to>
      <xdr:col>46</xdr:col>
      <xdr:colOff>38100</xdr:colOff>
      <xdr:row>73</xdr:row>
      <xdr:rowOff>97643</xdr:rowOff>
    </xdr:to>
    <xdr:sp macro="" textlink="">
      <xdr:nvSpPr>
        <xdr:cNvPr id="414" name="フローチャート: 判断 413"/>
        <xdr:cNvSpPr/>
      </xdr:nvSpPr>
      <xdr:spPr>
        <a:xfrm>
          <a:off x="8699500" y="1251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114170</xdr:rowOff>
    </xdr:from>
    <xdr:ext cx="534377" cy="259045"/>
    <xdr:sp macro="" textlink="">
      <xdr:nvSpPr>
        <xdr:cNvPr id="415" name="テキスト ボックス 414"/>
        <xdr:cNvSpPr txBox="1"/>
      </xdr:nvSpPr>
      <xdr:spPr>
        <a:xfrm>
          <a:off x="8483111" y="1228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130048</xdr:rowOff>
    </xdr:from>
    <xdr:to>
      <xdr:col>41</xdr:col>
      <xdr:colOff>101600</xdr:colOff>
      <xdr:row>73</xdr:row>
      <xdr:rowOff>60198</xdr:rowOff>
    </xdr:to>
    <xdr:sp macro="" textlink="">
      <xdr:nvSpPr>
        <xdr:cNvPr id="416" name="フローチャート: 判断 415"/>
        <xdr:cNvSpPr/>
      </xdr:nvSpPr>
      <xdr:spPr>
        <a:xfrm>
          <a:off x="7810500" y="1247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76725</xdr:rowOff>
    </xdr:from>
    <xdr:ext cx="534377" cy="259045"/>
    <xdr:sp macro="" textlink="">
      <xdr:nvSpPr>
        <xdr:cNvPr id="417" name="テキスト ボックス 416"/>
        <xdr:cNvSpPr txBox="1"/>
      </xdr:nvSpPr>
      <xdr:spPr>
        <a:xfrm>
          <a:off x="7594111" y="1224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135031</xdr:rowOff>
    </xdr:from>
    <xdr:to>
      <xdr:col>55</xdr:col>
      <xdr:colOff>50800</xdr:colOff>
      <xdr:row>74</xdr:row>
      <xdr:rowOff>65181</xdr:rowOff>
    </xdr:to>
    <xdr:sp macro="" textlink="">
      <xdr:nvSpPr>
        <xdr:cNvPr id="423" name="楕円 422"/>
        <xdr:cNvSpPr/>
      </xdr:nvSpPr>
      <xdr:spPr>
        <a:xfrm>
          <a:off x="10426700" y="1265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157908</xdr:rowOff>
    </xdr:from>
    <xdr:ext cx="534377" cy="259045"/>
    <xdr:sp macro="" textlink="">
      <xdr:nvSpPr>
        <xdr:cNvPr id="424" name="普通建設事業費 （ うち新規整備　）該当値テキスト"/>
        <xdr:cNvSpPr txBox="1"/>
      </xdr:nvSpPr>
      <xdr:spPr>
        <a:xfrm>
          <a:off x="10528300" y="1250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112766</xdr:rowOff>
    </xdr:from>
    <xdr:to>
      <xdr:col>50</xdr:col>
      <xdr:colOff>165100</xdr:colOff>
      <xdr:row>75</xdr:row>
      <xdr:rowOff>42916</xdr:rowOff>
    </xdr:to>
    <xdr:sp macro="" textlink="">
      <xdr:nvSpPr>
        <xdr:cNvPr id="425" name="楕円 424"/>
        <xdr:cNvSpPr/>
      </xdr:nvSpPr>
      <xdr:spPr>
        <a:xfrm>
          <a:off x="9588500" y="1280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34043</xdr:rowOff>
    </xdr:from>
    <xdr:ext cx="534377" cy="259045"/>
    <xdr:sp macro="" textlink="">
      <xdr:nvSpPr>
        <xdr:cNvPr id="426" name="テキスト ボックス 425"/>
        <xdr:cNvSpPr txBox="1"/>
      </xdr:nvSpPr>
      <xdr:spPr>
        <a:xfrm>
          <a:off x="9372111" y="128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27315</xdr:rowOff>
    </xdr:from>
    <xdr:to>
      <xdr:col>46</xdr:col>
      <xdr:colOff>38100</xdr:colOff>
      <xdr:row>74</xdr:row>
      <xdr:rowOff>128915</xdr:rowOff>
    </xdr:to>
    <xdr:sp macro="" textlink="">
      <xdr:nvSpPr>
        <xdr:cNvPr id="427" name="楕円 426"/>
        <xdr:cNvSpPr/>
      </xdr:nvSpPr>
      <xdr:spPr>
        <a:xfrm>
          <a:off x="8699500" y="1271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120042</xdr:rowOff>
    </xdr:from>
    <xdr:ext cx="534377" cy="259045"/>
    <xdr:sp macro="" textlink="">
      <xdr:nvSpPr>
        <xdr:cNvPr id="428" name="テキスト ボックス 427"/>
        <xdr:cNvSpPr txBox="1"/>
      </xdr:nvSpPr>
      <xdr:spPr>
        <a:xfrm>
          <a:off x="8483111" y="1280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161000</xdr:rowOff>
    </xdr:from>
    <xdr:to>
      <xdr:col>41</xdr:col>
      <xdr:colOff>101600</xdr:colOff>
      <xdr:row>74</xdr:row>
      <xdr:rowOff>91150</xdr:rowOff>
    </xdr:to>
    <xdr:sp macro="" textlink="">
      <xdr:nvSpPr>
        <xdr:cNvPr id="429" name="楕円 428"/>
        <xdr:cNvSpPr/>
      </xdr:nvSpPr>
      <xdr:spPr>
        <a:xfrm>
          <a:off x="7810500" y="1267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82277</xdr:rowOff>
    </xdr:from>
    <xdr:ext cx="534377" cy="259045"/>
    <xdr:sp macro="" textlink="">
      <xdr:nvSpPr>
        <xdr:cNvPr id="430" name="テキスト ボックス 429"/>
        <xdr:cNvSpPr txBox="1"/>
      </xdr:nvSpPr>
      <xdr:spPr>
        <a:xfrm>
          <a:off x="7594111" y="1276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17971</xdr:rowOff>
    </xdr:from>
    <xdr:to>
      <xdr:col>54</xdr:col>
      <xdr:colOff>189865</xdr:colOff>
      <xdr:row>97</xdr:row>
      <xdr:rowOff>113754</xdr:rowOff>
    </xdr:to>
    <xdr:cxnSp macro="">
      <xdr:nvCxnSpPr>
        <xdr:cNvPr id="454" name="直線コネクタ 453"/>
        <xdr:cNvCxnSpPr/>
      </xdr:nvCxnSpPr>
      <xdr:spPr>
        <a:xfrm flipV="1">
          <a:off x="10475595" y="15619921"/>
          <a:ext cx="1270" cy="1124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117581</xdr:rowOff>
    </xdr:from>
    <xdr:ext cx="469744" cy="259045"/>
    <xdr:sp macro="" textlink="">
      <xdr:nvSpPr>
        <xdr:cNvPr id="455" name="普通建設事業費 （ うち更新整備　）最小値テキスト"/>
        <xdr:cNvSpPr txBox="1"/>
      </xdr:nvSpPr>
      <xdr:spPr>
        <a:xfrm>
          <a:off x="10528300" y="1674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113754</xdr:rowOff>
    </xdr:from>
    <xdr:to>
      <xdr:col>55</xdr:col>
      <xdr:colOff>88900</xdr:colOff>
      <xdr:row>97</xdr:row>
      <xdr:rowOff>113754</xdr:rowOff>
    </xdr:to>
    <xdr:cxnSp macro="">
      <xdr:nvCxnSpPr>
        <xdr:cNvPr id="456" name="直線コネクタ 455"/>
        <xdr:cNvCxnSpPr/>
      </xdr:nvCxnSpPr>
      <xdr:spPr>
        <a:xfrm>
          <a:off x="10388600" y="1674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136098</xdr:rowOff>
    </xdr:from>
    <xdr:ext cx="534377" cy="259045"/>
    <xdr:sp macro="" textlink="">
      <xdr:nvSpPr>
        <xdr:cNvPr id="457" name="普通建設事業費 （ うち更新整備　）最大値テキスト"/>
        <xdr:cNvSpPr txBox="1"/>
      </xdr:nvSpPr>
      <xdr:spPr>
        <a:xfrm>
          <a:off x="10528300" y="1539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17971</xdr:rowOff>
    </xdr:from>
    <xdr:to>
      <xdr:col>55</xdr:col>
      <xdr:colOff>88900</xdr:colOff>
      <xdr:row>91</xdr:row>
      <xdr:rowOff>17971</xdr:rowOff>
    </xdr:to>
    <xdr:cxnSp macro="">
      <xdr:nvCxnSpPr>
        <xdr:cNvPr id="458" name="直線コネクタ 457"/>
        <xdr:cNvCxnSpPr/>
      </xdr:nvCxnSpPr>
      <xdr:spPr>
        <a:xfrm>
          <a:off x="10388600" y="1561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11379</xdr:rowOff>
    </xdr:from>
    <xdr:to>
      <xdr:col>55</xdr:col>
      <xdr:colOff>0</xdr:colOff>
      <xdr:row>92</xdr:row>
      <xdr:rowOff>101561</xdr:rowOff>
    </xdr:to>
    <xdr:cxnSp macro="">
      <xdr:nvCxnSpPr>
        <xdr:cNvPr id="459" name="直線コネクタ 458"/>
        <xdr:cNvCxnSpPr/>
      </xdr:nvCxnSpPr>
      <xdr:spPr>
        <a:xfrm>
          <a:off x="9639300" y="15784779"/>
          <a:ext cx="838200" cy="9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106494</xdr:rowOff>
    </xdr:from>
    <xdr:ext cx="534377" cy="259045"/>
    <xdr:sp macro="" textlink="">
      <xdr:nvSpPr>
        <xdr:cNvPr id="460" name="普通建設事業費 （ うち更新整備　）平均値テキスト"/>
        <xdr:cNvSpPr txBox="1"/>
      </xdr:nvSpPr>
      <xdr:spPr>
        <a:xfrm>
          <a:off x="10528300" y="16051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128067</xdr:rowOff>
    </xdr:from>
    <xdr:to>
      <xdr:col>55</xdr:col>
      <xdr:colOff>50800</xdr:colOff>
      <xdr:row>94</xdr:row>
      <xdr:rowOff>58217</xdr:rowOff>
    </xdr:to>
    <xdr:sp macro="" textlink="">
      <xdr:nvSpPr>
        <xdr:cNvPr id="461" name="フローチャート: 判断 460"/>
        <xdr:cNvSpPr/>
      </xdr:nvSpPr>
      <xdr:spPr>
        <a:xfrm>
          <a:off x="10426700" y="1607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11379</xdr:rowOff>
    </xdr:from>
    <xdr:to>
      <xdr:col>50</xdr:col>
      <xdr:colOff>114300</xdr:colOff>
      <xdr:row>93</xdr:row>
      <xdr:rowOff>160998</xdr:rowOff>
    </xdr:to>
    <xdr:cxnSp macro="">
      <xdr:nvCxnSpPr>
        <xdr:cNvPr id="462" name="直線コネクタ 461"/>
        <xdr:cNvCxnSpPr/>
      </xdr:nvCxnSpPr>
      <xdr:spPr>
        <a:xfrm flipV="1">
          <a:off x="8750300" y="15784779"/>
          <a:ext cx="889000" cy="3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161023</xdr:rowOff>
    </xdr:from>
    <xdr:to>
      <xdr:col>50</xdr:col>
      <xdr:colOff>165100</xdr:colOff>
      <xdr:row>94</xdr:row>
      <xdr:rowOff>91173</xdr:rowOff>
    </xdr:to>
    <xdr:sp macro="" textlink="">
      <xdr:nvSpPr>
        <xdr:cNvPr id="463" name="フローチャート: 判断 462"/>
        <xdr:cNvSpPr/>
      </xdr:nvSpPr>
      <xdr:spPr>
        <a:xfrm>
          <a:off x="9588500" y="1610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82300</xdr:rowOff>
    </xdr:from>
    <xdr:ext cx="534377" cy="259045"/>
    <xdr:sp macro="" textlink="">
      <xdr:nvSpPr>
        <xdr:cNvPr id="464" name="テキスト ボックス 463"/>
        <xdr:cNvSpPr txBox="1"/>
      </xdr:nvSpPr>
      <xdr:spPr>
        <a:xfrm>
          <a:off x="9372111" y="1619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160998</xdr:rowOff>
    </xdr:from>
    <xdr:to>
      <xdr:col>45</xdr:col>
      <xdr:colOff>177800</xdr:colOff>
      <xdr:row>94</xdr:row>
      <xdr:rowOff>52451</xdr:rowOff>
    </xdr:to>
    <xdr:cxnSp macro="">
      <xdr:nvCxnSpPr>
        <xdr:cNvPr id="465" name="直線コネクタ 464"/>
        <xdr:cNvCxnSpPr/>
      </xdr:nvCxnSpPr>
      <xdr:spPr>
        <a:xfrm flipV="1">
          <a:off x="7861300" y="16105848"/>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142126</xdr:rowOff>
    </xdr:from>
    <xdr:to>
      <xdr:col>46</xdr:col>
      <xdr:colOff>38100</xdr:colOff>
      <xdr:row>95</xdr:row>
      <xdr:rowOff>72276</xdr:rowOff>
    </xdr:to>
    <xdr:sp macro="" textlink="">
      <xdr:nvSpPr>
        <xdr:cNvPr id="466" name="フローチャート: 判断 465"/>
        <xdr:cNvSpPr/>
      </xdr:nvSpPr>
      <xdr:spPr>
        <a:xfrm>
          <a:off x="8699500" y="1625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63403</xdr:rowOff>
    </xdr:from>
    <xdr:ext cx="534377" cy="259045"/>
    <xdr:sp macro="" textlink="">
      <xdr:nvSpPr>
        <xdr:cNvPr id="467" name="テキスト ボックス 466"/>
        <xdr:cNvSpPr txBox="1"/>
      </xdr:nvSpPr>
      <xdr:spPr>
        <a:xfrm>
          <a:off x="8483111" y="163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130544</xdr:rowOff>
    </xdr:from>
    <xdr:to>
      <xdr:col>41</xdr:col>
      <xdr:colOff>101600</xdr:colOff>
      <xdr:row>95</xdr:row>
      <xdr:rowOff>60694</xdr:rowOff>
    </xdr:to>
    <xdr:sp macro="" textlink="">
      <xdr:nvSpPr>
        <xdr:cNvPr id="468" name="フローチャート: 判断 467"/>
        <xdr:cNvSpPr/>
      </xdr:nvSpPr>
      <xdr:spPr>
        <a:xfrm>
          <a:off x="7810500" y="162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51821</xdr:rowOff>
    </xdr:from>
    <xdr:ext cx="534377" cy="259045"/>
    <xdr:sp macro="" textlink="">
      <xdr:nvSpPr>
        <xdr:cNvPr id="469" name="テキスト ボックス 468"/>
        <xdr:cNvSpPr txBox="1"/>
      </xdr:nvSpPr>
      <xdr:spPr>
        <a:xfrm>
          <a:off x="7594111" y="163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50761</xdr:rowOff>
    </xdr:from>
    <xdr:to>
      <xdr:col>55</xdr:col>
      <xdr:colOff>50800</xdr:colOff>
      <xdr:row>92</xdr:row>
      <xdr:rowOff>152361</xdr:rowOff>
    </xdr:to>
    <xdr:sp macro="" textlink="">
      <xdr:nvSpPr>
        <xdr:cNvPr id="475" name="楕円 474"/>
        <xdr:cNvSpPr/>
      </xdr:nvSpPr>
      <xdr:spPr>
        <a:xfrm>
          <a:off x="10426700" y="158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73638</xdr:rowOff>
    </xdr:from>
    <xdr:ext cx="534377" cy="259045"/>
    <xdr:sp macro="" textlink="">
      <xdr:nvSpPr>
        <xdr:cNvPr id="476" name="普通建設事業費 （ うち更新整備　）該当値テキスト"/>
        <xdr:cNvSpPr txBox="1"/>
      </xdr:nvSpPr>
      <xdr:spPr>
        <a:xfrm>
          <a:off x="10528300" y="1567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132029</xdr:rowOff>
    </xdr:from>
    <xdr:to>
      <xdr:col>50</xdr:col>
      <xdr:colOff>165100</xdr:colOff>
      <xdr:row>92</xdr:row>
      <xdr:rowOff>62179</xdr:rowOff>
    </xdr:to>
    <xdr:sp macro="" textlink="">
      <xdr:nvSpPr>
        <xdr:cNvPr id="477" name="楕円 476"/>
        <xdr:cNvSpPr/>
      </xdr:nvSpPr>
      <xdr:spPr>
        <a:xfrm>
          <a:off x="9588500" y="157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78706</xdr:rowOff>
    </xdr:from>
    <xdr:ext cx="534377" cy="259045"/>
    <xdr:sp macro="" textlink="">
      <xdr:nvSpPr>
        <xdr:cNvPr id="478" name="テキスト ボックス 477"/>
        <xdr:cNvSpPr txBox="1"/>
      </xdr:nvSpPr>
      <xdr:spPr>
        <a:xfrm>
          <a:off x="9372111" y="1550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110198</xdr:rowOff>
    </xdr:from>
    <xdr:to>
      <xdr:col>46</xdr:col>
      <xdr:colOff>38100</xdr:colOff>
      <xdr:row>94</xdr:row>
      <xdr:rowOff>40348</xdr:rowOff>
    </xdr:to>
    <xdr:sp macro="" textlink="">
      <xdr:nvSpPr>
        <xdr:cNvPr id="479" name="楕円 478"/>
        <xdr:cNvSpPr/>
      </xdr:nvSpPr>
      <xdr:spPr>
        <a:xfrm>
          <a:off x="8699500" y="160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56875</xdr:rowOff>
    </xdr:from>
    <xdr:ext cx="534377" cy="259045"/>
    <xdr:sp macro="" textlink="">
      <xdr:nvSpPr>
        <xdr:cNvPr id="480" name="テキスト ボックス 479"/>
        <xdr:cNvSpPr txBox="1"/>
      </xdr:nvSpPr>
      <xdr:spPr>
        <a:xfrm>
          <a:off x="8483111" y="1583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1651</xdr:rowOff>
    </xdr:from>
    <xdr:to>
      <xdr:col>41</xdr:col>
      <xdr:colOff>101600</xdr:colOff>
      <xdr:row>94</xdr:row>
      <xdr:rowOff>103251</xdr:rowOff>
    </xdr:to>
    <xdr:sp macro="" textlink="">
      <xdr:nvSpPr>
        <xdr:cNvPr id="481" name="楕円 480"/>
        <xdr:cNvSpPr/>
      </xdr:nvSpPr>
      <xdr:spPr>
        <a:xfrm>
          <a:off x="7810500" y="161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119778</xdr:rowOff>
    </xdr:from>
    <xdr:ext cx="534377" cy="259045"/>
    <xdr:sp macro="" textlink="">
      <xdr:nvSpPr>
        <xdr:cNvPr id="482" name="テキスト ボックス 481"/>
        <xdr:cNvSpPr txBox="1"/>
      </xdr:nvSpPr>
      <xdr:spPr>
        <a:xfrm>
          <a:off x="7594111" y="1589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4" name="テキスト ボックス 49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7" name="直線コネクタ 49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498" name="テキスト ボックス 49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19514</xdr:rowOff>
    </xdr:from>
    <xdr:to>
      <xdr:col>85</xdr:col>
      <xdr:colOff>126364</xdr:colOff>
      <xdr:row>38</xdr:row>
      <xdr:rowOff>25400</xdr:rowOff>
    </xdr:to>
    <xdr:cxnSp macro="">
      <xdr:nvCxnSpPr>
        <xdr:cNvPr id="502" name="直線コネクタ 501"/>
        <xdr:cNvCxnSpPr/>
      </xdr:nvCxnSpPr>
      <xdr:spPr>
        <a:xfrm flipV="1">
          <a:off x="16317595" y="5334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33564</xdr:rowOff>
    </xdr:from>
    <xdr:ext cx="249299" cy="259045"/>
    <xdr:sp macro="" textlink="">
      <xdr:nvSpPr>
        <xdr:cNvPr id="503" name="災害復旧事業費最小値テキスト"/>
        <xdr:cNvSpPr txBox="1"/>
      </xdr:nvSpPr>
      <xdr:spPr>
        <a:xfrm>
          <a:off x="16370300" y="6548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4" name="直線コネクタ 50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137641</xdr:rowOff>
    </xdr:from>
    <xdr:ext cx="534377" cy="259045"/>
    <xdr:sp macro="" textlink="">
      <xdr:nvSpPr>
        <xdr:cNvPr id="505" name="災害復旧事業費最大値テキスト"/>
        <xdr:cNvSpPr txBox="1"/>
      </xdr:nvSpPr>
      <xdr:spPr>
        <a:xfrm>
          <a:off x="16370300" y="51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19514</xdr:rowOff>
    </xdr:from>
    <xdr:to>
      <xdr:col>86</xdr:col>
      <xdr:colOff>25400</xdr:colOff>
      <xdr:row>31</xdr:row>
      <xdr:rowOff>19514</xdr:rowOff>
    </xdr:to>
    <xdr:cxnSp macro="">
      <xdr:nvCxnSpPr>
        <xdr:cNvPr id="506" name="直線コネクタ 505"/>
        <xdr:cNvCxnSpPr/>
      </xdr:nvCxnSpPr>
      <xdr:spPr>
        <a:xfrm>
          <a:off x="16230600" y="5334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168561</xdr:rowOff>
    </xdr:from>
    <xdr:to>
      <xdr:col>85</xdr:col>
      <xdr:colOff>127000</xdr:colOff>
      <xdr:row>38</xdr:row>
      <xdr:rowOff>9913</xdr:rowOff>
    </xdr:to>
    <xdr:cxnSp macro="">
      <xdr:nvCxnSpPr>
        <xdr:cNvPr id="507" name="直線コネクタ 506"/>
        <xdr:cNvCxnSpPr/>
      </xdr:nvCxnSpPr>
      <xdr:spPr>
        <a:xfrm>
          <a:off x="15481300" y="6512211"/>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122464</xdr:rowOff>
    </xdr:from>
    <xdr:ext cx="378565" cy="259045"/>
    <xdr:sp macro="" textlink="">
      <xdr:nvSpPr>
        <xdr:cNvPr id="508" name="災害復旧事業費平均値テキスト"/>
        <xdr:cNvSpPr txBox="1"/>
      </xdr:nvSpPr>
      <xdr:spPr>
        <a:xfrm>
          <a:off x="16370300" y="62946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99587</xdr:rowOff>
    </xdr:from>
    <xdr:to>
      <xdr:col>85</xdr:col>
      <xdr:colOff>177800</xdr:colOff>
      <xdr:row>38</xdr:row>
      <xdr:rowOff>29737</xdr:rowOff>
    </xdr:to>
    <xdr:sp macro="" textlink="">
      <xdr:nvSpPr>
        <xdr:cNvPr id="509" name="フローチャート: 判断 508"/>
        <xdr:cNvSpPr/>
      </xdr:nvSpPr>
      <xdr:spPr>
        <a:xfrm>
          <a:off x="16268700" y="64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135928</xdr:rowOff>
    </xdr:from>
    <xdr:to>
      <xdr:col>81</xdr:col>
      <xdr:colOff>50800</xdr:colOff>
      <xdr:row>37</xdr:row>
      <xdr:rowOff>168561</xdr:rowOff>
    </xdr:to>
    <xdr:cxnSp macro="">
      <xdr:nvCxnSpPr>
        <xdr:cNvPr id="510" name="直線コネクタ 509"/>
        <xdr:cNvCxnSpPr/>
      </xdr:nvCxnSpPr>
      <xdr:spPr>
        <a:xfrm>
          <a:off x="14592300" y="6479578"/>
          <a:ext cx="889000" cy="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99816</xdr:rowOff>
    </xdr:from>
    <xdr:to>
      <xdr:col>81</xdr:col>
      <xdr:colOff>101600</xdr:colOff>
      <xdr:row>38</xdr:row>
      <xdr:rowOff>29966</xdr:rowOff>
    </xdr:to>
    <xdr:sp macro="" textlink="">
      <xdr:nvSpPr>
        <xdr:cNvPr id="511" name="フローチャート: 判断 510"/>
        <xdr:cNvSpPr/>
      </xdr:nvSpPr>
      <xdr:spPr>
        <a:xfrm>
          <a:off x="15430500" y="64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46493</xdr:rowOff>
    </xdr:from>
    <xdr:ext cx="378565" cy="259045"/>
    <xdr:sp macro="" textlink="">
      <xdr:nvSpPr>
        <xdr:cNvPr id="512" name="テキスト ボックス 511"/>
        <xdr:cNvSpPr txBox="1"/>
      </xdr:nvSpPr>
      <xdr:spPr>
        <a:xfrm>
          <a:off x="15292017" y="6218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135928</xdr:rowOff>
    </xdr:from>
    <xdr:to>
      <xdr:col>76</xdr:col>
      <xdr:colOff>114300</xdr:colOff>
      <xdr:row>38</xdr:row>
      <xdr:rowOff>4769</xdr:rowOff>
    </xdr:to>
    <xdr:cxnSp macro="">
      <xdr:nvCxnSpPr>
        <xdr:cNvPr id="513" name="直線コネクタ 512"/>
        <xdr:cNvCxnSpPr/>
      </xdr:nvCxnSpPr>
      <xdr:spPr>
        <a:xfrm flipV="1">
          <a:off x="13703300" y="6479578"/>
          <a:ext cx="889000" cy="4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112388</xdr:rowOff>
    </xdr:from>
    <xdr:to>
      <xdr:col>76</xdr:col>
      <xdr:colOff>165100</xdr:colOff>
      <xdr:row>38</xdr:row>
      <xdr:rowOff>42538</xdr:rowOff>
    </xdr:to>
    <xdr:sp macro="" textlink="">
      <xdr:nvSpPr>
        <xdr:cNvPr id="514" name="フローチャート: 判断 513"/>
        <xdr:cNvSpPr/>
      </xdr:nvSpPr>
      <xdr:spPr>
        <a:xfrm>
          <a:off x="14541500" y="645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33665</xdr:rowOff>
    </xdr:from>
    <xdr:ext cx="378565" cy="259045"/>
    <xdr:sp macro="" textlink="">
      <xdr:nvSpPr>
        <xdr:cNvPr id="515" name="テキスト ボックス 514"/>
        <xdr:cNvSpPr txBox="1"/>
      </xdr:nvSpPr>
      <xdr:spPr>
        <a:xfrm>
          <a:off x="14403017" y="654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4769</xdr:rowOff>
    </xdr:from>
    <xdr:to>
      <xdr:col>71</xdr:col>
      <xdr:colOff>177800</xdr:colOff>
      <xdr:row>38</xdr:row>
      <xdr:rowOff>25400</xdr:rowOff>
    </xdr:to>
    <xdr:cxnSp macro="">
      <xdr:nvCxnSpPr>
        <xdr:cNvPr id="516" name="直線コネクタ 515"/>
        <xdr:cNvCxnSpPr/>
      </xdr:nvCxnSpPr>
      <xdr:spPr>
        <a:xfrm flipV="1">
          <a:off x="12814300" y="6519869"/>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106045</xdr:rowOff>
    </xdr:from>
    <xdr:to>
      <xdr:col>72</xdr:col>
      <xdr:colOff>38100</xdr:colOff>
      <xdr:row>38</xdr:row>
      <xdr:rowOff>36195</xdr:rowOff>
    </xdr:to>
    <xdr:sp macro="" textlink="">
      <xdr:nvSpPr>
        <xdr:cNvPr id="517" name="フローチャート: 判断 516"/>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52722</xdr:rowOff>
    </xdr:from>
    <xdr:ext cx="378565" cy="259045"/>
    <xdr:sp macro="" textlink="">
      <xdr:nvSpPr>
        <xdr:cNvPr id="518" name="テキスト ボックス 517"/>
        <xdr:cNvSpPr txBox="1"/>
      </xdr:nvSpPr>
      <xdr:spPr>
        <a:xfrm>
          <a:off x="13514017" y="6224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71641</xdr:rowOff>
    </xdr:from>
    <xdr:to>
      <xdr:col>67</xdr:col>
      <xdr:colOff>101600</xdr:colOff>
      <xdr:row>38</xdr:row>
      <xdr:rowOff>1791</xdr:rowOff>
    </xdr:to>
    <xdr:sp macro="" textlink="">
      <xdr:nvSpPr>
        <xdr:cNvPr id="519" name="フローチャート: 判断 518"/>
        <xdr:cNvSpPr/>
      </xdr:nvSpPr>
      <xdr:spPr>
        <a:xfrm>
          <a:off x="12763500" y="64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18318</xdr:rowOff>
    </xdr:from>
    <xdr:ext cx="469744" cy="259045"/>
    <xdr:sp macro="" textlink="">
      <xdr:nvSpPr>
        <xdr:cNvPr id="520" name="テキスト ボックス 519"/>
        <xdr:cNvSpPr txBox="1"/>
      </xdr:nvSpPr>
      <xdr:spPr>
        <a:xfrm>
          <a:off x="12579428" y="619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130562</xdr:rowOff>
    </xdr:from>
    <xdr:to>
      <xdr:col>85</xdr:col>
      <xdr:colOff>177800</xdr:colOff>
      <xdr:row>38</xdr:row>
      <xdr:rowOff>60713</xdr:rowOff>
    </xdr:to>
    <xdr:sp macro="" textlink="">
      <xdr:nvSpPr>
        <xdr:cNvPr id="526" name="楕円 525"/>
        <xdr:cNvSpPr/>
      </xdr:nvSpPr>
      <xdr:spPr>
        <a:xfrm>
          <a:off x="16268700" y="64742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78014</xdr:rowOff>
    </xdr:from>
    <xdr:ext cx="378565" cy="259045"/>
    <xdr:sp macro="" textlink="">
      <xdr:nvSpPr>
        <xdr:cNvPr id="527" name="災害復旧事業費該当値テキスト"/>
        <xdr:cNvSpPr txBox="1"/>
      </xdr:nvSpPr>
      <xdr:spPr>
        <a:xfrm>
          <a:off x="16370300" y="6421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117761</xdr:rowOff>
    </xdr:from>
    <xdr:to>
      <xdr:col>81</xdr:col>
      <xdr:colOff>101600</xdr:colOff>
      <xdr:row>38</xdr:row>
      <xdr:rowOff>47910</xdr:rowOff>
    </xdr:to>
    <xdr:sp macro="" textlink="">
      <xdr:nvSpPr>
        <xdr:cNvPr id="528" name="楕円 527"/>
        <xdr:cNvSpPr/>
      </xdr:nvSpPr>
      <xdr:spPr>
        <a:xfrm>
          <a:off x="15430500" y="64614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39038</xdr:rowOff>
    </xdr:from>
    <xdr:ext cx="378565" cy="259045"/>
    <xdr:sp macro="" textlink="">
      <xdr:nvSpPr>
        <xdr:cNvPr id="529" name="テキスト ボックス 528"/>
        <xdr:cNvSpPr txBox="1"/>
      </xdr:nvSpPr>
      <xdr:spPr>
        <a:xfrm>
          <a:off x="15292017" y="6554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85128</xdr:rowOff>
    </xdr:from>
    <xdr:to>
      <xdr:col>76</xdr:col>
      <xdr:colOff>165100</xdr:colOff>
      <xdr:row>38</xdr:row>
      <xdr:rowOff>15278</xdr:rowOff>
    </xdr:to>
    <xdr:sp macro="" textlink="">
      <xdr:nvSpPr>
        <xdr:cNvPr id="530" name="楕円 529"/>
        <xdr:cNvSpPr/>
      </xdr:nvSpPr>
      <xdr:spPr>
        <a:xfrm>
          <a:off x="14541500" y="64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31805</xdr:rowOff>
    </xdr:from>
    <xdr:ext cx="469744" cy="259045"/>
    <xdr:sp macro="" textlink="">
      <xdr:nvSpPr>
        <xdr:cNvPr id="531" name="テキスト ボックス 530"/>
        <xdr:cNvSpPr txBox="1"/>
      </xdr:nvSpPr>
      <xdr:spPr>
        <a:xfrm>
          <a:off x="14357428" y="620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125419</xdr:rowOff>
    </xdr:from>
    <xdr:to>
      <xdr:col>72</xdr:col>
      <xdr:colOff>38100</xdr:colOff>
      <xdr:row>38</xdr:row>
      <xdr:rowOff>55569</xdr:rowOff>
    </xdr:to>
    <xdr:sp macro="" textlink="">
      <xdr:nvSpPr>
        <xdr:cNvPr id="532" name="楕円 531"/>
        <xdr:cNvSpPr/>
      </xdr:nvSpPr>
      <xdr:spPr>
        <a:xfrm>
          <a:off x="13652500" y="64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46696</xdr:rowOff>
    </xdr:from>
    <xdr:ext cx="378565" cy="259045"/>
    <xdr:sp macro="" textlink="">
      <xdr:nvSpPr>
        <xdr:cNvPr id="533" name="テキスト ボックス 532"/>
        <xdr:cNvSpPr txBox="1"/>
      </xdr:nvSpPr>
      <xdr:spPr>
        <a:xfrm>
          <a:off x="13514017" y="6561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4" name="楕円 533"/>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5" name="テキスト ボックス 534"/>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5" name="テキスト ボックス 594"/>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7" name="テキスト ボックス 59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9" name="テキスト ボックス 59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1" name="テキスト ボックス 60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29697</xdr:rowOff>
    </xdr:from>
    <xdr:to>
      <xdr:col>85</xdr:col>
      <xdr:colOff>126364</xdr:colOff>
      <xdr:row>79</xdr:row>
      <xdr:rowOff>73794</xdr:rowOff>
    </xdr:to>
    <xdr:cxnSp macro="">
      <xdr:nvCxnSpPr>
        <xdr:cNvPr id="607" name="直線コネクタ 606"/>
        <xdr:cNvCxnSpPr/>
      </xdr:nvCxnSpPr>
      <xdr:spPr>
        <a:xfrm flipV="1">
          <a:off x="16317595" y="12202647"/>
          <a:ext cx="1269" cy="141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77621</xdr:rowOff>
    </xdr:from>
    <xdr:ext cx="534377" cy="259045"/>
    <xdr:sp macro="" textlink="">
      <xdr:nvSpPr>
        <xdr:cNvPr id="608" name="公債費最小値テキスト"/>
        <xdr:cNvSpPr txBox="1"/>
      </xdr:nvSpPr>
      <xdr:spPr>
        <a:xfrm>
          <a:off x="16370300" y="13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73794</xdr:rowOff>
    </xdr:from>
    <xdr:to>
      <xdr:col>86</xdr:col>
      <xdr:colOff>25400</xdr:colOff>
      <xdr:row>79</xdr:row>
      <xdr:rowOff>73794</xdr:rowOff>
    </xdr:to>
    <xdr:cxnSp macro="">
      <xdr:nvCxnSpPr>
        <xdr:cNvPr id="609" name="直線コネクタ 608"/>
        <xdr:cNvCxnSpPr/>
      </xdr:nvCxnSpPr>
      <xdr:spPr>
        <a:xfrm>
          <a:off x="16230600" y="1361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147824</xdr:rowOff>
    </xdr:from>
    <xdr:ext cx="534377" cy="259045"/>
    <xdr:sp macro="" textlink="">
      <xdr:nvSpPr>
        <xdr:cNvPr id="610" name="公債費最大値テキスト"/>
        <xdr:cNvSpPr txBox="1"/>
      </xdr:nvSpPr>
      <xdr:spPr>
        <a:xfrm>
          <a:off x="16370300" y="119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29697</xdr:rowOff>
    </xdr:from>
    <xdr:to>
      <xdr:col>86</xdr:col>
      <xdr:colOff>25400</xdr:colOff>
      <xdr:row>71</xdr:row>
      <xdr:rowOff>29697</xdr:rowOff>
    </xdr:to>
    <xdr:cxnSp macro="">
      <xdr:nvCxnSpPr>
        <xdr:cNvPr id="611" name="直線コネクタ 610"/>
        <xdr:cNvCxnSpPr/>
      </xdr:nvCxnSpPr>
      <xdr:spPr>
        <a:xfrm>
          <a:off x="16230600" y="12202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152388</xdr:rowOff>
    </xdr:from>
    <xdr:to>
      <xdr:col>85</xdr:col>
      <xdr:colOff>127000</xdr:colOff>
      <xdr:row>74</xdr:row>
      <xdr:rowOff>63965</xdr:rowOff>
    </xdr:to>
    <xdr:cxnSp macro="">
      <xdr:nvCxnSpPr>
        <xdr:cNvPr id="612" name="直線コネクタ 611"/>
        <xdr:cNvCxnSpPr/>
      </xdr:nvCxnSpPr>
      <xdr:spPr>
        <a:xfrm flipV="1">
          <a:off x="15481300" y="12668238"/>
          <a:ext cx="838200" cy="8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170471</xdr:rowOff>
    </xdr:from>
    <xdr:ext cx="534377" cy="259045"/>
    <xdr:sp macro="" textlink="">
      <xdr:nvSpPr>
        <xdr:cNvPr id="613" name="公債費平均値テキスト"/>
        <xdr:cNvSpPr txBox="1"/>
      </xdr:nvSpPr>
      <xdr:spPr>
        <a:xfrm>
          <a:off x="16370300" y="13029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20594</xdr:rowOff>
    </xdr:from>
    <xdr:to>
      <xdr:col>85</xdr:col>
      <xdr:colOff>177800</xdr:colOff>
      <xdr:row>76</xdr:row>
      <xdr:rowOff>122194</xdr:rowOff>
    </xdr:to>
    <xdr:sp macro="" textlink="">
      <xdr:nvSpPr>
        <xdr:cNvPr id="614" name="フローチャート: 判断 613"/>
        <xdr:cNvSpPr/>
      </xdr:nvSpPr>
      <xdr:spPr>
        <a:xfrm>
          <a:off x="16268700" y="1305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165074</xdr:rowOff>
    </xdr:from>
    <xdr:to>
      <xdr:col>81</xdr:col>
      <xdr:colOff>50800</xdr:colOff>
      <xdr:row>74</xdr:row>
      <xdr:rowOff>63965</xdr:rowOff>
    </xdr:to>
    <xdr:cxnSp macro="">
      <xdr:nvCxnSpPr>
        <xdr:cNvPr id="615" name="直線コネクタ 614"/>
        <xdr:cNvCxnSpPr/>
      </xdr:nvCxnSpPr>
      <xdr:spPr>
        <a:xfrm>
          <a:off x="14592300" y="12680924"/>
          <a:ext cx="889000" cy="7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5896</xdr:rowOff>
    </xdr:from>
    <xdr:to>
      <xdr:col>81</xdr:col>
      <xdr:colOff>101600</xdr:colOff>
      <xdr:row>76</xdr:row>
      <xdr:rowOff>107496</xdr:rowOff>
    </xdr:to>
    <xdr:sp macro="" textlink="">
      <xdr:nvSpPr>
        <xdr:cNvPr id="616" name="フローチャート: 判断 615"/>
        <xdr:cNvSpPr/>
      </xdr:nvSpPr>
      <xdr:spPr>
        <a:xfrm>
          <a:off x="15430500" y="1303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98623</xdr:rowOff>
    </xdr:from>
    <xdr:ext cx="534377" cy="259045"/>
    <xdr:sp macro="" textlink="">
      <xdr:nvSpPr>
        <xdr:cNvPr id="617" name="テキスト ボックス 616"/>
        <xdr:cNvSpPr txBox="1"/>
      </xdr:nvSpPr>
      <xdr:spPr>
        <a:xfrm>
          <a:off x="15214111" y="131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165074</xdr:rowOff>
    </xdr:from>
    <xdr:to>
      <xdr:col>76</xdr:col>
      <xdr:colOff>114300</xdr:colOff>
      <xdr:row>74</xdr:row>
      <xdr:rowOff>113411</xdr:rowOff>
    </xdr:to>
    <xdr:cxnSp macro="">
      <xdr:nvCxnSpPr>
        <xdr:cNvPr id="618" name="直線コネクタ 617"/>
        <xdr:cNvCxnSpPr/>
      </xdr:nvCxnSpPr>
      <xdr:spPr>
        <a:xfrm flipV="1">
          <a:off x="13703300" y="12680924"/>
          <a:ext cx="889000" cy="1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164726</xdr:rowOff>
    </xdr:from>
    <xdr:to>
      <xdr:col>76</xdr:col>
      <xdr:colOff>165100</xdr:colOff>
      <xdr:row>76</xdr:row>
      <xdr:rowOff>94876</xdr:rowOff>
    </xdr:to>
    <xdr:sp macro="" textlink="">
      <xdr:nvSpPr>
        <xdr:cNvPr id="619" name="フローチャート: 判断 618"/>
        <xdr:cNvSpPr/>
      </xdr:nvSpPr>
      <xdr:spPr>
        <a:xfrm>
          <a:off x="14541500" y="130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86003</xdr:rowOff>
    </xdr:from>
    <xdr:ext cx="534377" cy="259045"/>
    <xdr:sp macro="" textlink="">
      <xdr:nvSpPr>
        <xdr:cNvPr id="620" name="テキスト ボックス 619"/>
        <xdr:cNvSpPr txBox="1"/>
      </xdr:nvSpPr>
      <xdr:spPr>
        <a:xfrm>
          <a:off x="14325111" y="131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62090</xdr:rowOff>
    </xdr:from>
    <xdr:to>
      <xdr:col>71</xdr:col>
      <xdr:colOff>177800</xdr:colOff>
      <xdr:row>74</xdr:row>
      <xdr:rowOff>113411</xdr:rowOff>
    </xdr:to>
    <xdr:cxnSp macro="">
      <xdr:nvCxnSpPr>
        <xdr:cNvPr id="621" name="直線コネクタ 620"/>
        <xdr:cNvCxnSpPr/>
      </xdr:nvCxnSpPr>
      <xdr:spPr>
        <a:xfrm>
          <a:off x="12814300" y="12749390"/>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1118</xdr:rowOff>
    </xdr:from>
    <xdr:to>
      <xdr:col>72</xdr:col>
      <xdr:colOff>38100</xdr:colOff>
      <xdr:row>76</xdr:row>
      <xdr:rowOff>102718</xdr:rowOff>
    </xdr:to>
    <xdr:sp macro="" textlink="">
      <xdr:nvSpPr>
        <xdr:cNvPr id="622" name="フローチャート: 判断 621"/>
        <xdr:cNvSpPr/>
      </xdr:nvSpPr>
      <xdr:spPr>
        <a:xfrm>
          <a:off x="13652500" y="1303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93845</xdr:rowOff>
    </xdr:from>
    <xdr:ext cx="534377" cy="259045"/>
    <xdr:sp macro="" textlink="">
      <xdr:nvSpPr>
        <xdr:cNvPr id="623" name="テキスト ボックス 622"/>
        <xdr:cNvSpPr txBox="1"/>
      </xdr:nvSpPr>
      <xdr:spPr>
        <a:xfrm>
          <a:off x="13436111" y="131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149822</xdr:rowOff>
    </xdr:from>
    <xdr:to>
      <xdr:col>67</xdr:col>
      <xdr:colOff>101600</xdr:colOff>
      <xdr:row>76</xdr:row>
      <xdr:rowOff>79972</xdr:rowOff>
    </xdr:to>
    <xdr:sp macro="" textlink="">
      <xdr:nvSpPr>
        <xdr:cNvPr id="624" name="フローチャート: 判断 623"/>
        <xdr:cNvSpPr/>
      </xdr:nvSpPr>
      <xdr:spPr>
        <a:xfrm>
          <a:off x="12763500" y="130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71099</xdr:rowOff>
    </xdr:from>
    <xdr:ext cx="534377" cy="259045"/>
    <xdr:sp macro="" textlink="">
      <xdr:nvSpPr>
        <xdr:cNvPr id="625" name="テキスト ボックス 624"/>
        <xdr:cNvSpPr txBox="1"/>
      </xdr:nvSpPr>
      <xdr:spPr>
        <a:xfrm>
          <a:off x="12547111" y="131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101588</xdr:rowOff>
    </xdr:from>
    <xdr:to>
      <xdr:col>85</xdr:col>
      <xdr:colOff>177800</xdr:colOff>
      <xdr:row>74</xdr:row>
      <xdr:rowOff>31738</xdr:rowOff>
    </xdr:to>
    <xdr:sp macro="" textlink="">
      <xdr:nvSpPr>
        <xdr:cNvPr id="631" name="楕円 630"/>
        <xdr:cNvSpPr/>
      </xdr:nvSpPr>
      <xdr:spPr>
        <a:xfrm>
          <a:off x="16268700" y="126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124465</xdr:rowOff>
    </xdr:from>
    <xdr:ext cx="534377" cy="259045"/>
    <xdr:sp macro="" textlink="">
      <xdr:nvSpPr>
        <xdr:cNvPr id="632" name="公債費該当値テキスト"/>
        <xdr:cNvSpPr txBox="1"/>
      </xdr:nvSpPr>
      <xdr:spPr>
        <a:xfrm>
          <a:off x="16370300" y="124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13165</xdr:rowOff>
    </xdr:from>
    <xdr:to>
      <xdr:col>81</xdr:col>
      <xdr:colOff>101600</xdr:colOff>
      <xdr:row>74</xdr:row>
      <xdr:rowOff>114765</xdr:rowOff>
    </xdr:to>
    <xdr:sp macro="" textlink="">
      <xdr:nvSpPr>
        <xdr:cNvPr id="633" name="楕円 632"/>
        <xdr:cNvSpPr/>
      </xdr:nvSpPr>
      <xdr:spPr>
        <a:xfrm>
          <a:off x="15430500" y="1270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131292</xdr:rowOff>
    </xdr:from>
    <xdr:ext cx="534377" cy="259045"/>
    <xdr:sp macro="" textlink="">
      <xdr:nvSpPr>
        <xdr:cNvPr id="634" name="テキスト ボックス 633"/>
        <xdr:cNvSpPr txBox="1"/>
      </xdr:nvSpPr>
      <xdr:spPr>
        <a:xfrm>
          <a:off x="15214111" y="1247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114274</xdr:rowOff>
    </xdr:from>
    <xdr:to>
      <xdr:col>76</xdr:col>
      <xdr:colOff>165100</xdr:colOff>
      <xdr:row>74</xdr:row>
      <xdr:rowOff>44424</xdr:rowOff>
    </xdr:to>
    <xdr:sp macro="" textlink="">
      <xdr:nvSpPr>
        <xdr:cNvPr id="635" name="楕円 634"/>
        <xdr:cNvSpPr/>
      </xdr:nvSpPr>
      <xdr:spPr>
        <a:xfrm>
          <a:off x="14541500" y="126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60951</xdr:rowOff>
    </xdr:from>
    <xdr:ext cx="534377" cy="259045"/>
    <xdr:sp macro="" textlink="">
      <xdr:nvSpPr>
        <xdr:cNvPr id="636" name="テキスト ボックス 635"/>
        <xdr:cNvSpPr txBox="1"/>
      </xdr:nvSpPr>
      <xdr:spPr>
        <a:xfrm>
          <a:off x="14325111" y="1240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62611</xdr:rowOff>
    </xdr:from>
    <xdr:to>
      <xdr:col>72</xdr:col>
      <xdr:colOff>38100</xdr:colOff>
      <xdr:row>74</xdr:row>
      <xdr:rowOff>164211</xdr:rowOff>
    </xdr:to>
    <xdr:sp macro="" textlink="">
      <xdr:nvSpPr>
        <xdr:cNvPr id="637" name="楕円 636"/>
        <xdr:cNvSpPr/>
      </xdr:nvSpPr>
      <xdr:spPr>
        <a:xfrm>
          <a:off x="13652500" y="1274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9288</xdr:rowOff>
    </xdr:from>
    <xdr:ext cx="534377" cy="259045"/>
    <xdr:sp macro="" textlink="">
      <xdr:nvSpPr>
        <xdr:cNvPr id="638" name="テキスト ボックス 637"/>
        <xdr:cNvSpPr txBox="1"/>
      </xdr:nvSpPr>
      <xdr:spPr>
        <a:xfrm>
          <a:off x="13436111" y="125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11290</xdr:rowOff>
    </xdr:from>
    <xdr:to>
      <xdr:col>67</xdr:col>
      <xdr:colOff>101600</xdr:colOff>
      <xdr:row>74</xdr:row>
      <xdr:rowOff>112890</xdr:rowOff>
    </xdr:to>
    <xdr:sp macro="" textlink="">
      <xdr:nvSpPr>
        <xdr:cNvPr id="639" name="楕円 638"/>
        <xdr:cNvSpPr/>
      </xdr:nvSpPr>
      <xdr:spPr>
        <a:xfrm>
          <a:off x="12763500" y="126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129417</xdr:rowOff>
    </xdr:from>
    <xdr:ext cx="534377" cy="259045"/>
    <xdr:sp macro="" textlink="">
      <xdr:nvSpPr>
        <xdr:cNvPr id="640" name="テキスト ボックス 639"/>
        <xdr:cNvSpPr txBox="1"/>
      </xdr:nvSpPr>
      <xdr:spPr>
        <a:xfrm>
          <a:off x="12547111" y="124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54" name="テキスト ボックス 65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6" name="テキスト ボックス 65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8" name="テキスト ボックス 65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0" name="テキスト ボックス 65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126746</xdr:rowOff>
    </xdr:from>
    <xdr:to>
      <xdr:col>85</xdr:col>
      <xdr:colOff>126364</xdr:colOff>
      <xdr:row>99</xdr:row>
      <xdr:rowOff>43078</xdr:rowOff>
    </xdr:to>
    <xdr:cxnSp macro="">
      <xdr:nvCxnSpPr>
        <xdr:cNvPr id="664" name="直線コネクタ 663"/>
        <xdr:cNvCxnSpPr/>
      </xdr:nvCxnSpPr>
      <xdr:spPr>
        <a:xfrm flipV="1">
          <a:off x="16317595" y="15728696"/>
          <a:ext cx="1269"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46905</xdr:rowOff>
    </xdr:from>
    <xdr:ext cx="313932" cy="259045"/>
    <xdr:sp macro="" textlink="">
      <xdr:nvSpPr>
        <xdr:cNvPr id="665" name="積立金最小値テキスト"/>
        <xdr:cNvSpPr txBox="1"/>
      </xdr:nvSpPr>
      <xdr:spPr>
        <a:xfrm>
          <a:off x="16370300" y="170204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43078</xdr:rowOff>
    </xdr:from>
    <xdr:to>
      <xdr:col>86</xdr:col>
      <xdr:colOff>25400</xdr:colOff>
      <xdr:row>99</xdr:row>
      <xdr:rowOff>43078</xdr:rowOff>
    </xdr:to>
    <xdr:cxnSp macro="">
      <xdr:nvCxnSpPr>
        <xdr:cNvPr id="666" name="直線コネクタ 665"/>
        <xdr:cNvCxnSpPr/>
      </xdr:nvCxnSpPr>
      <xdr:spPr>
        <a:xfrm>
          <a:off x="16230600" y="170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73423</xdr:rowOff>
    </xdr:from>
    <xdr:ext cx="534377" cy="259045"/>
    <xdr:sp macro="" textlink="">
      <xdr:nvSpPr>
        <xdr:cNvPr id="667" name="積立金最大値テキスト"/>
        <xdr:cNvSpPr txBox="1"/>
      </xdr:nvSpPr>
      <xdr:spPr>
        <a:xfrm>
          <a:off x="16370300" y="1550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126746</xdr:rowOff>
    </xdr:from>
    <xdr:to>
      <xdr:col>86</xdr:col>
      <xdr:colOff>25400</xdr:colOff>
      <xdr:row>91</xdr:row>
      <xdr:rowOff>126746</xdr:rowOff>
    </xdr:to>
    <xdr:cxnSp macro="">
      <xdr:nvCxnSpPr>
        <xdr:cNvPr id="668" name="直線コネクタ 667"/>
        <xdr:cNvCxnSpPr/>
      </xdr:nvCxnSpPr>
      <xdr:spPr>
        <a:xfrm>
          <a:off x="16230600" y="1572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140005</xdr:rowOff>
    </xdr:from>
    <xdr:to>
      <xdr:col>85</xdr:col>
      <xdr:colOff>127000</xdr:colOff>
      <xdr:row>98</xdr:row>
      <xdr:rowOff>28981</xdr:rowOff>
    </xdr:to>
    <xdr:cxnSp macro="">
      <xdr:nvCxnSpPr>
        <xdr:cNvPr id="669" name="直線コネクタ 668"/>
        <xdr:cNvCxnSpPr/>
      </xdr:nvCxnSpPr>
      <xdr:spPr>
        <a:xfrm>
          <a:off x="15481300" y="16770655"/>
          <a:ext cx="8382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92194</xdr:rowOff>
    </xdr:from>
    <xdr:ext cx="469744" cy="259045"/>
    <xdr:sp macro="" textlink="">
      <xdr:nvSpPr>
        <xdr:cNvPr id="670" name="積立金平均値テキスト"/>
        <xdr:cNvSpPr txBox="1"/>
      </xdr:nvSpPr>
      <xdr:spPr>
        <a:xfrm>
          <a:off x="16370300" y="16379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69317</xdr:rowOff>
    </xdr:from>
    <xdr:to>
      <xdr:col>85</xdr:col>
      <xdr:colOff>177800</xdr:colOff>
      <xdr:row>96</xdr:row>
      <xdr:rowOff>170917</xdr:rowOff>
    </xdr:to>
    <xdr:sp macro="" textlink="">
      <xdr:nvSpPr>
        <xdr:cNvPr id="671" name="フローチャート: 判断 670"/>
        <xdr:cNvSpPr/>
      </xdr:nvSpPr>
      <xdr:spPr>
        <a:xfrm>
          <a:off x="16268700" y="1652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101295</xdr:rowOff>
    </xdr:from>
    <xdr:to>
      <xdr:col>81</xdr:col>
      <xdr:colOff>50800</xdr:colOff>
      <xdr:row>97</xdr:row>
      <xdr:rowOff>140005</xdr:rowOff>
    </xdr:to>
    <xdr:cxnSp macro="">
      <xdr:nvCxnSpPr>
        <xdr:cNvPr id="672" name="直線コネクタ 671"/>
        <xdr:cNvCxnSpPr/>
      </xdr:nvCxnSpPr>
      <xdr:spPr>
        <a:xfrm>
          <a:off x="14592300" y="16731945"/>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35255</xdr:rowOff>
    </xdr:from>
    <xdr:to>
      <xdr:col>81</xdr:col>
      <xdr:colOff>101600</xdr:colOff>
      <xdr:row>97</xdr:row>
      <xdr:rowOff>136855</xdr:rowOff>
    </xdr:to>
    <xdr:sp macro="" textlink="">
      <xdr:nvSpPr>
        <xdr:cNvPr id="673" name="フローチャート: 判断 672"/>
        <xdr:cNvSpPr/>
      </xdr:nvSpPr>
      <xdr:spPr>
        <a:xfrm>
          <a:off x="154305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153382</xdr:rowOff>
    </xdr:from>
    <xdr:ext cx="469744" cy="259045"/>
    <xdr:sp macro="" textlink="">
      <xdr:nvSpPr>
        <xdr:cNvPr id="674" name="テキスト ボックス 673"/>
        <xdr:cNvSpPr txBox="1"/>
      </xdr:nvSpPr>
      <xdr:spPr>
        <a:xfrm>
          <a:off x="15246428" y="1644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101295</xdr:rowOff>
    </xdr:from>
    <xdr:to>
      <xdr:col>76</xdr:col>
      <xdr:colOff>114300</xdr:colOff>
      <xdr:row>97</xdr:row>
      <xdr:rowOff>106705</xdr:rowOff>
    </xdr:to>
    <xdr:cxnSp macro="">
      <xdr:nvCxnSpPr>
        <xdr:cNvPr id="675" name="直線コネクタ 674"/>
        <xdr:cNvCxnSpPr/>
      </xdr:nvCxnSpPr>
      <xdr:spPr>
        <a:xfrm flipV="1">
          <a:off x="13703300" y="16731945"/>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143763</xdr:rowOff>
    </xdr:from>
    <xdr:to>
      <xdr:col>76</xdr:col>
      <xdr:colOff>165100</xdr:colOff>
      <xdr:row>97</xdr:row>
      <xdr:rowOff>73913</xdr:rowOff>
    </xdr:to>
    <xdr:sp macro="" textlink="">
      <xdr:nvSpPr>
        <xdr:cNvPr id="676" name="フローチャート: 判断 675"/>
        <xdr:cNvSpPr/>
      </xdr:nvSpPr>
      <xdr:spPr>
        <a:xfrm>
          <a:off x="14541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90440</xdr:rowOff>
    </xdr:from>
    <xdr:ext cx="469744" cy="259045"/>
    <xdr:sp macro="" textlink="">
      <xdr:nvSpPr>
        <xdr:cNvPr id="677" name="テキスト ボックス 676"/>
        <xdr:cNvSpPr txBox="1"/>
      </xdr:nvSpPr>
      <xdr:spPr>
        <a:xfrm>
          <a:off x="14357428"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83235</xdr:rowOff>
    </xdr:from>
    <xdr:to>
      <xdr:col>71</xdr:col>
      <xdr:colOff>177800</xdr:colOff>
      <xdr:row>97</xdr:row>
      <xdr:rowOff>106705</xdr:rowOff>
    </xdr:to>
    <xdr:cxnSp macro="">
      <xdr:nvCxnSpPr>
        <xdr:cNvPr id="678" name="直線コネクタ 677"/>
        <xdr:cNvCxnSpPr/>
      </xdr:nvCxnSpPr>
      <xdr:spPr>
        <a:xfrm>
          <a:off x="12814300" y="16370985"/>
          <a:ext cx="889000" cy="36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119151</xdr:rowOff>
    </xdr:from>
    <xdr:to>
      <xdr:col>72</xdr:col>
      <xdr:colOff>38100</xdr:colOff>
      <xdr:row>97</xdr:row>
      <xdr:rowOff>49301</xdr:rowOff>
    </xdr:to>
    <xdr:sp macro="" textlink="">
      <xdr:nvSpPr>
        <xdr:cNvPr id="679" name="フローチャート: 判断 678"/>
        <xdr:cNvSpPr/>
      </xdr:nvSpPr>
      <xdr:spPr>
        <a:xfrm>
          <a:off x="13652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65828</xdr:rowOff>
    </xdr:from>
    <xdr:ext cx="469744" cy="259045"/>
    <xdr:sp macro="" textlink="">
      <xdr:nvSpPr>
        <xdr:cNvPr id="680" name="テキスト ボックス 679"/>
        <xdr:cNvSpPr txBox="1"/>
      </xdr:nvSpPr>
      <xdr:spPr>
        <a:xfrm>
          <a:off x="13468428" y="1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63678</xdr:rowOff>
    </xdr:from>
    <xdr:to>
      <xdr:col>67</xdr:col>
      <xdr:colOff>101600</xdr:colOff>
      <xdr:row>95</xdr:row>
      <xdr:rowOff>165278</xdr:rowOff>
    </xdr:to>
    <xdr:sp macro="" textlink="">
      <xdr:nvSpPr>
        <xdr:cNvPr id="681" name="フローチャート: 判断 680"/>
        <xdr:cNvSpPr/>
      </xdr:nvSpPr>
      <xdr:spPr>
        <a:xfrm>
          <a:off x="12763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156405</xdr:rowOff>
    </xdr:from>
    <xdr:ext cx="469744" cy="259045"/>
    <xdr:sp macro="" textlink="">
      <xdr:nvSpPr>
        <xdr:cNvPr id="682" name="テキスト ボックス 681"/>
        <xdr:cNvSpPr txBox="1"/>
      </xdr:nvSpPr>
      <xdr:spPr>
        <a:xfrm>
          <a:off x="12579428" y="16444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149631</xdr:rowOff>
    </xdr:from>
    <xdr:to>
      <xdr:col>85</xdr:col>
      <xdr:colOff>177800</xdr:colOff>
      <xdr:row>98</xdr:row>
      <xdr:rowOff>79781</xdr:rowOff>
    </xdr:to>
    <xdr:sp macro="" textlink="">
      <xdr:nvSpPr>
        <xdr:cNvPr id="688" name="楕円 687"/>
        <xdr:cNvSpPr/>
      </xdr:nvSpPr>
      <xdr:spPr>
        <a:xfrm>
          <a:off x="16268700" y="167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128058</xdr:rowOff>
    </xdr:from>
    <xdr:ext cx="469744" cy="259045"/>
    <xdr:sp macro="" textlink="">
      <xdr:nvSpPr>
        <xdr:cNvPr id="689" name="積立金該当値テキスト"/>
        <xdr:cNvSpPr txBox="1"/>
      </xdr:nvSpPr>
      <xdr:spPr>
        <a:xfrm>
          <a:off x="16370300" y="167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89205</xdr:rowOff>
    </xdr:from>
    <xdr:to>
      <xdr:col>81</xdr:col>
      <xdr:colOff>101600</xdr:colOff>
      <xdr:row>98</xdr:row>
      <xdr:rowOff>19355</xdr:rowOff>
    </xdr:to>
    <xdr:sp macro="" textlink="">
      <xdr:nvSpPr>
        <xdr:cNvPr id="690" name="楕円 689"/>
        <xdr:cNvSpPr/>
      </xdr:nvSpPr>
      <xdr:spPr>
        <a:xfrm>
          <a:off x="15430500" y="167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10482</xdr:rowOff>
    </xdr:from>
    <xdr:ext cx="469744" cy="259045"/>
    <xdr:sp macro="" textlink="">
      <xdr:nvSpPr>
        <xdr:cNvPr id="691" name="テキスト ボックス 690"/>
        <xdr:cNvSpPr txBox="1"/>
      </xdr:nvSpPr>
      <xdr:spPr>
        <a:xfrm>
          <a:off x="15246428" y="1681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50495</xdr:rowOff>
    </xdr:from>
    <xdr:to>
      <xdr:col>76</xdr:col>
      <xdr:colOff>165100</xdr:colOff>
      <xdr:row>97</xdr:row>
      <xdr:rowOff>152095</xdr:rowOff>
    </xdr:to>
    <xdr:sp macro="" textlink="">
      <xdr:nvSpPr>
        <xdr:cNvPr id="692" name="楕円 691"/>
        <xdr:cNvSpPr/>
      </xdr:nvSpPr>
      <xdr:spPr>
        <a:xfrm>
          <a:off x="14541500" y="166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143222</xdr:rowOff>
    </xdr:from>
    <xdr:ext cx="469744" cy="259045"/>
    <xdr:sp macro="" textlink="">
      <xdr:nvSpPr>
        <xdr:cNvPr id="693" name="テキスト ボックス 692"/>
        <xdr:cNvSpPr txBox="1"/>
      </xdr:nvSpPr>
      <xdr:spPr>
        <a:xfrm>
          <a:off x="14357428" y="1677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55905</xdr:rowOff>
    </xdr:from>
    <xdr:to>
      <xdr:col>72</xdr:col>
      <xdr:colOff>38100</xdr:colOff>
      <xdr:row>97</xdr:row>
      <xdr:rowOff>157505</xdr:rowOff>
    </xdr:to>
    <xdr:sp macro="" textlink="">
      <xdr:nvSpPr>
        <xdr:cNvPr id="694" name="楕円 693"/>
        <xdr:cNvSpPr/>
      </xdr:nvSpPr>
      <xdr:spPr>
        <a:xfrm>
          <a:off x="13652500" y="166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148632</xdr:rowOff>
    </xdr:from>
    <xdr:ext cx="469744" cy="259045"/>
    <xdr:sp macro="" textlink="">
      <xdr:nvSpPr>
        <xdr:cNvPr id="695" name="テキスト ボックス 694"/>
        <xdr:cNvSpPr txBox="1"/>
      </xdr:nvSpPr>
      <xdr:spPr>
        <a:xfrm>
          <a:off x="13468428" y="1677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32435</xdr:rowOff>
    </xdr:from>
    <xdr:to>
      <xdr:col>67</xdr:col>
      <xdr:colOff>101600</xdr:colOff>
      <xdr:row>95</xdr:row>
      <xdr:rowOff>134035</xdr:rowOff>
    </xdr:to>
    <xdr:sp macro="" textlink="">
      <xdr:nvSpPr>
        <xdr:cNvPr id="696" name="楕円 695"/>
        <xdr:cNvSpPr/>
      </xdr:nvSpPr>
      <xdr:spPr>
        <a:xfrm>
          <a:off x="12763500" y="163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150562</xdr:rowOff>
    </xdr:from>
    <xdr:ext cx="469744" cy="259045"/>
    <xdr:sp macro="" textlink="">
      <xdr:nvSpPr>
        <xdr:cNvPr id="697" name="テキスト ボックス 696"/>
        <xdr:cNvSpPr txBox="1"/>
      </xdr:nvSpPr>
      <xdr:spPr>
        <a:xfrm>
          <a:off x="12579428" y="1609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1" name="テキスト ボックス 71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3" name="テキスト ボックス 71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5" name="テキスト ボックス 71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7" name="テキスト ボックス 71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151321</xdr:rowOff>
    </xdr:from>
    <xdr:to>
      <xdr:col>116</xdr:col>
      <xdr:colOff>62864</xdr:colOff>
      <xdr:row>39</xdr:row>
      <xdr:rowOff>43117</xdr:rowOff>
    </xdr:to>
    <xdr:cxnSp macro="">
      <xdr:nvCxnSpPr>
        <xdr:cNvPr id="721" name="直線コネクタ 720"/>
        <xdr:cNvCxnSpPr/>
      </xdr:nvCxnSpPr>
      <xdr:spPr>
        <a:xfrm flipV="1">
          <a:off x="22159595" y="5294821"/>
          <a:ext cx="1269"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46944</xdr:rowOff>
    </xdr:from>
    <xdr:ext cx="249299" cy="259045"/>
    <xdr:sp macro="" textlink="">
      <xdr:nvSpPr>
        <xdr:cNvPr id="722" name="投資及び出資金最小値テキスト"/>
        <xdr:cNvSpPr txBox="1"/>
      </xdr:nvSpPr>
      <xdr:spPr>
        <a:xfrm>
          <a:off x="22212300" y="6733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43117</xdr:rowOff>
    </xdr:from>
    <xdr:to>
      <xdr:col>116</xdr:col>
      <xdr:colOff>152400</xdr:colOff>
      <xdr:row>39</xdr:row>
      <xdr:rowOff>43117</xdr:rowOff>
    </xdr:to>
    <xdr:cxnSp macro="">
      <xdr:nvCxnSpPr>
        <xdr:cNvPr id="723" name="直線コネクタ 722"/>
        <xdr:cNvCxnSpPr/>
      </xdr:nvCxnSpPr>
      <xdr:spPr>
        <a:xfrm>
          <a:off x="22072600" y="672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97998</xdr:rowOff>
    </xdr:from>
    <xdr:ext cx="469744" cy="259045"/>
    <xdr:sp macro="" textlink="">
      <xdr:nvSpPr>
        <xdr:cNvPr id="724" name="投資及び出資金最大値テキスト"/>
        <xdr:cNvSpPr txBox="1"/>
      </xdr:nvSpPr>
      <xdr:spPr>
        <a:xfrm>
          <a:off x="22212300" y="5070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151321</xdr:rowOff>
    </xdr:from>
    <xdr:to>
      <xdr:col>116</xdr:col>
      <xdr:colOff>152400</xdr:colOff>
      <xdr:row>30</xdr:row>
      <xdr:rowOff>151321</xdr:rowOff>
    </xdr:to>
    <xdr:cxnSp macro="">
      <xdr:nvCxnSpPr>
        <xdr:cNvPr id="725" name="直線コネクタ 724"/>
        <xdr:cNvCxnSpPr/>
      </xdr:nvCxnSpPr>
      <xdr:spPr>
        <a:xfrm>
          <a:off x="22072600" y="529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56071</xdr:rowOff>
    </xdr:from>
    <xdr:to>
      <xdr:col>116</xdr:col>
      <xdr:colOff>63500</xdr:colOff>
      <xdr:row>37</xdr:row>
      <xdr:rowOff>67882</xdr:rowOff>
    </xdr:to>
    <xdr:cxnSp macro="">
      <xdr:nvCxnSpPr>
        <xdr:cNvPr id="726" name="直線コネクタ 725"/>
        <xdr:cNvCxnSpPr/>
      </xdr:nvCxnSpPr>
      <xdr:spPr>
        <a:xfrm>
          <a:off x="21323300" y="6399721"/>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106253</xdr:rowOff>
    </xdr:from>
    <xdr:ext cx="469744" cy="259045"/>
    <xdr:sp macro="" textlink="">
      <xdr:nvSpPr>
        <xdr:cNvPr id="727" name="投資及び出資金平均値テキスト"/>
        <xdr:cNvSpPr txBox="1"/>
      </xdr:nvSpPr>
      <xdr:spPr>
        <a:xfrm>
          <a:off x="22212300" y="6107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83376</xdr:rowOff>
    </xdr:from>
    <xdr:to>
      <xdr:col>116</xdr:col>
      <xdr:colOff>114300</xdr:colOff>
      <xdr:row>37</xdr:row>
      <xdr:rowOff>13526</xdr:rowOff>
    </xdr:to>
    <xdr:sp macro="" textlink="">
      <xdr:nvSpPr>
        <xdr:cNvPr id="728" name="フローチャート: 判断 727"/>
        <xdr:cNvSpPr/>
      </xdr:nvSpPr>
      <xdr:spPr>
        <a:xfrm>
          <a:off x="22110700" y="625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15113</xdr:rowOff>
    </xdr:from>
    <xdr:to>
      <xdr:col>111</xdr:col>
      <xdr:colOff>177800</xdr:colOff>
      <xdr:row>37</xdr:row>
      <xdr:rowOff>56071</xdr:rowOff>
    </xdr:to>
    <xdr:cxnSp macro="">
      <xdr:nvCxnSpPr>
        <xdr:cNvPr id="729" name="直線コネクタ 728"/>
        <xdr:cNvCxnSpPr/>
      </xdr:nvCxnSpPr>
      <xdr:spPr>
        <a:xfrm>
          <a:off x="20434300" y="6358763"/>
          <a:ext cx="8890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49276</xdr:rowOff>
    </xdr:from>
    <xdr:to>
      <xdr:col>112</xdr:col>
      <xdr:colOff>38100</xdr:colOff>
      <xdr:row>36</xdr:row>
      <xdr:rowOff>150876</xdr:rowOff>
    </xdr:to>
    <xdr:sp macro="" textlink="">
      <xdr:nvSpPr>
        <xdr:cNvPr id="730" name="フローチャート: 判断 729"/>
        <xdr:cNvSpPr/>
      </xdr:nvSpPr>
      <xdr:spPr>
        <a:xfrm>
          <a:off x="21272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167403</xdr:rowOff>
    </xdr:from>
    <xdr:ext cx="469744" cy="259045"/>
    <xdr:sp macro="" textlink="">
      <xdr:nvSpPr>
        <xdr:cNvPr id="731" name="テキスト ボックス 730"/>
        <xdr:cNvSpPr txBox="1"/>
      </xdr:nvSpPr>
      <xdr:spPr>
        <a:xfrm>
          <a:off x="21088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15113</xdr:rowOff>
    </xdr:from>
    <xdr:to>
      <xdr:col>107</xdr:col>
      <xdr:colOff>50800</xdr:colOff>
      <xdr:row>37</xdr:row>
      <xdr:rowOff>17590</xdr:rowOff>
    </xdr:to>
    <xdr:cxnSp macro="">
      <xdr:nvCxnSpPr>
        <xdr:cNvPr id="732" name="直線コネクタ 731"/>
        <xdr:cNvCxnSpPr/>
      </xdr:nvCxnSpPr>
      <xdr:spPr>
        <a:xfrm flipV="1">
          <a:off x="19545300" y="635876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139573</xdr:rowOff>
    </xdr:from>
    <xdr:to>
      <xdr:col>107</xdr:col>
      <xdr:colOff>101600</xdr:colOff>
      <xdr:row>36</xdr:row>
      <xdr:rowOff>69723</xdr:rowOff>
    </xdr:to>
    <xdr:sp macro="" textlink="">
      <xdr:nvSpPr>
        <xdr:cNvPr id="733" name="フローチャート: 判断 732"/>
        <xdr:cNvSpPr/>
      </xdr:nvSpPr>
      <xdr:spPr>
        <a:xfrm>
          <a:off x="20383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86250</xdr:rowOff>
    </xdr:from>
    <xdr:ext cx="469744" cy="259045"/>
    <xdr:sp macro="" textlink="">
      <xdr:nvSpPr>
        <xdr:cNvPr id="734" name="テキスト ボックス 733"/>
        <xdr:cNvSpPr txBox="1"/>
      </xdr:nvSpPr>
      <xdr:spPr>
        <a:xfrm>
          <a:off x="20199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90360</xdr:rowOff>
    </xdr:from>
    <xdr:to>
      <xdr:col>102</xdr:col>
      <xdr:colOff>114300</xdr:colOff>
      <xdr:row>37</xdr:row>
      <xdr:rowOff>17590</xdr:rowOff>
    </xdr:to>
    <xdr:cxnSp macro="">
      <xdr:nvCxnSpPr>
        <xdr:cNvPr id="735" name="直線コネクタ 734"/>
        <xdr:cNvCxnSpPr/>
      </xdr:nvCxnSpPr>
      <xdr:spPr>
        <a:xfrm>
          <a:off x="18656300" y="6091110"/>
          <a:ext cx="889000" cy="27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153098</xdr:rowOff>
    </xdr:from>
    <xdr:to>
      <xdr:col>102</xdr:col>
      <xdr:colOff>165100</xdr:colOff>
      <xdr:row>35</xdr:row>
      <xdr:rowOff>83248</xdr:rowOff>
    </xdr:to>
    <xdr:sp macro="" textlink="">
      <xdr:nvSpPr>
        <xdr:cNvPr id="736" name="フローチャート: 判断 735"/>
        <xdr:cNvSpPr/>
      </xdr:nvSpPr>
      <xdr:spPr>
        <a:xfrm>
          <a:off x="19494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99775</xdr:rowOff>
    </xdr:from>
    <xdr:ext cx="469744" cy="259045"/>
    <xdr:sp macro="" textlink="">
      <xdr:nvSpPr>
        <xdr:cNvPr id="737" name="テキスト ボックス 736"/>
        <xdr:cNvSpPr txBox="1"/>
      </xdr:nvSpPr>
      <xdr:spPr>
        <a:xfrm>
          <a:off x="19310428"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113665</xdr:rowOff>
    </xdr:from>
    <xdr:to>
      <xdr:col>98</xdr:col>
      <xdr:colOff>38100</xdr:colOff>
      <xdr:row>36</xdr:row>
      <xdr:rowOff>43815</xdr:rowOff>
    </xdr:to>
    <xdr:sp macro="" textlink="">
      <xdr:nvSpPr>
        <xdr:cNvPr id="738" name="フローチャート: 判断 737"/>
        <xdr:cNvSpPr/>
      </xdr:nvSpPr>
      <xdr:spPr>
        <a:xfrm>
          <a:off x="18605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34942</xdr:rowOff>
    </xdr:from>
    <xdr:ext cx="469744" cy="259045"/>
    <xdr:sp macro="" textlink="">
      <xdr:nvSpPr>
        <xdr:cNvPr id="739" name="テキスト ボックス 738"/>
        <xdr:cNvSpPr txBox="1"/>
      </xdr:nvSpPr>
      <xdr:spPr>
        <a:xfrm>
          <a:off x="18421428" y="62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17082</xdr:rowOff>
    </xdr:from>
    <xdr:to>
      <xdr:col>116</xdr:col>
      <xdr:colOff>114300</xdr:colOff>
      <xdr:row>37</xdr:row>
      <xdr:rowOff>118682</xdr:rowOff>
    </xdr:to>
    <xdr:sp macro="" textlink="">
      <xdr:nvSpPr>
        <xdr:cNvPr id="745" name="楕円 744"/>
        <xdr:cNvSpPr/>
      </xdr:nvSpPr>
      <xdr:spPr>
        <a:xfrm>
          <a:off x="22110700" y="636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166959</xdr:rowOff>
    </xdr:from>
    <xdr:ext cx="469744" cy="259045"/>
    <xdr:sp macro="" textlink="">
      <xdr:nvSpPr>
        <xdr:cNvPr id="746" name="投資及び出資金該当値テキスト"/>
        <xdr:cNvSpPr txBox="1"/>
      </xdr:nvSpPr>
      <xdr:spPr>
        <a:xfrm>
          <a:off x="22212300" y="633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5271</xdr:rowOff>
    </xdr:from>
    <xdr:to>
      <xdr:col>112</xdr:col>
      <xdr:colOff>38100</xdr:colOff>
      <xdr:row>37</xdr:row>
      <xdr:rowOff>106871</xdr:rowOff>
    </xdr:to>
    <xdr:sp macro="" textlink="">
      <xdr:nvSpPr>
        <xdr:cNvPr id="747" name="楕円 746"/>
        <xdr:cNvSpPr/>
      </xdr:nvSpPr>
      <xdr:spPr>
        <a:xfrm>
          <a:off x="21272500" y="634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97998</xdr:rowOff>
    </xdr:from>
    <xdr:ext cx="469744" cy="259045"/>
    <xdr:sp macro="" textlink="">
      <xdr:nvSpPr>
        <xdr:cNvPr id="748" name="テキスト ボックス 747"/>
        <xdr:cNvSpPr txBox="1"/>
      </xdr:nvSpPr>
      <xdr:spPr>
        <a:xfrm>
          <a:off x="21088428" y="644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135763</xdr:rowOff>
    </xdr:from>
    <xdr:to>
      <xdr:col>107</xdr:col>
      <xdr:colOff>101600</xdr:colOff>
      <xdr:row>37</xdr:row>
      <xdr:rowOff>65913</xdr:rowOff>
    </xdr:to>
    <xdr:sp macro="" textlink="">
      <xdr:nvSpPr>
        <xdr:cNvPr id="749" name="楕円 748"/>
        <xdr:cNvSpPr/>
      </xdr:nvSpPr>
      <xdr:spPr>
        <a:xfrm>
          <a:off x="20383500" y="630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57040</xdr:rowOff>
    </xdr:from>
    <xdr:ext cx="469744" cy="259045"/>
    <xdr:sp macro="" textlink="">
      <xdr:nvSpPr>
        <xdr:cNvPr id="750" name="テキスト ボックス 749"/>
        <xdr:cNvSpPr txBox="1"/>
      </xdr:nvSpPr>
      <xdr:spPr>
        <a:xfrm>
          <a:off x="20199428" y="64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138240</xdr:rowOff>
    </xdr:from>
    <xdr:to>
      <xdr:col>102</xdr:col>
      <xdr:colOff>165100</xdr:colOff>
      <xdr:row>37</xdr:row>
      <xdr:rowOff>68390</xdr:rowOff>
    </xdr:to>
    <xdr:sp macro="" textlink="">
      <xdr:nvSpPr>
        <xdr:cNvPr id="751" name="楕円 750"/>
        <xdr:cNvSpPr/>
      </xdr:nvSpPr>
      <xdr:spPr>
        <a:xfrm>
          <a:off x="19494500" y="63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59517</xdr:rowOff>
    </xdr:from>
    <xdr:ext cx="469744" cy="259045"/>
    <xdr:sp macro="" textlink="">
      <xdr:nvSpPr>
        <xdr:cNvPr id="752" name="テキスト ボックス 751"/>
        <xdr:cNvSpPr txBox="1"/>
      </xdr:nvSpPr>
      <xdr:spPr>
        <a:xfrm>
          <a:off x="19310428" y="64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39560</xdr:rowOff>
    </xdr:from>
    <xdr:to>
      <xdr:col>98</xdr:col>
      <xdr:colOff>38100</xdr:colOff>
      <xdr:row>35</xdr:row>
      <xdr:rowOff>141160</xdr:rowOff>
    </xdr:to>
    <xdr:sp macro="" textlink="">
      <xdr:nvSpPr>
        <xdr:cNvPr id="753" name="楕円 752"/>
        <xdr:cNvSpPr/>
      </xdr:nvSpPr>
      <xdr:spPr>
        <a:xfrm>
          <a:off x="18605500" y="60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157687</xdr:rowOff>
    </xdr:from>
    <xdr:ext cx="469744" cy="259045"/>
    <xdr:sp macro="" textlink="">
      <xdr:nvSpPr>
        <xdr:cNvPr id="754" name="テキスト ボックス 753"/>
        <xdr:cNvSpPr txBox="1"/>
      </xdr:nvSpPr>
      <xdr:spPr>
        <a:xfrm>
          <a:off x="18421428" y="581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117389</xdr:rowOff>
    </xdr:from>
    <xdr:to>
      <xdr:col>116</xdr:col>
      <xdr:colOff>62864</xdr:colOff>
      <xdr:row>58</xdr:row>
      <xdr:rowOff>130808</xdr:rowOff>
    </xdr:to>
    <xdr:cxnSp macro="">
      <xdr:nvCxnSpPr>
        <xdr:cNvPr id="776" name="直線コネクタ 775"/>
        <xdr:cNvCxnSpPr/>
      </xdr:nvCxnSpPr>
      <xdr:spPr>
        <a:xfrm flipV="1">
          <a:off x="22159595" y="8689889"/>
          <a:ext cx="1269" cy="1385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134635</xdr:rowOff>
    </xdr:from>
    <xdr:ext cx="378565" cy="259045"/>
    <xdr:sp macro="" textlink="">
      <xdr:nvSpPr>
        <xdr:cNvPr id="777" name="貸付金最小値テキスト"/>
        <xdr:cNvSpPr txBox="1"/>
      </xdr:nvSpPr>
      <xdr:spPr>
        <a:xfrm>
          <a:off x="22212300" y="1007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130808</xdr:rowOff>
    </xdr:from>
    <xdr:to>
      <xdr:col>116</xdr:col>
      <xdr:colOff>152400</xdr:colOff>
      <xdr:row>58</xdr:row>
      <xdr:rowOff>130808</xdr:rowOff>
    </xdr:to>
    <xdr:cxnSp macro="">
      <xdr:nvCxnSpPr>
        <xdr:cNvPr id="778" name="直線コネクタ 777"/>
        <xdr:cNvCxnSpPr/>
      </xdr:nvCxnSpPr>
      <xdr:spPr>
        <a:xfrm>
          <a:off x="22072600" y="1007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64066</xdr:rowOff>
    </xdr:from>
    <xdr:ext cx="534377" cy="259045"/>
    <xdr:sp macro="" textlink="">
      <xdr:nvSpPr>
        <xdr:cNvPr id="779" name="貸付金最大値テキスト"/>
        <xdr:cNvSpPr txBox="1"/>
      </xdr:nvSpPr>
      <xdr:spPr>
        <a:xfrm>
          <a:off x="22212300" y="846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117389</xdr:rowOff>
    </xdr:from>
    <xdr:to>
      <xdr:col>116</xdr:col>
      <xdr:colOff>152400</xdr:colOff>
      <xdr:row>50</xdr:row>
      <xdr:rowOff>117389</xdr:rowOff>
    </xdr:to>
    <xdr:cxnSp macro="">
      <xdr:nvCxnSpPr>
        <xdr:cNvPr id="780" name="直線コネクタ 779"/>
        <xdr:cNvCxnSpPr/>
      </xdr:nvCxnSpPr>
      <xdr:spPr>
        <a:xfrm>
          <a:off x="22072600" y="868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58204</xdr:rowOff>
    </xdr:from>
    <xdr:to>
      <xdr:col>116</xdr:col>
      <xdr:colOff>63500</xdr:colOff>
      <xdr:row>56</xdr:row>
      <xdr:rowOff>140500</xdr:rowOff>
    </xdr:to>
    <xdr:cxnSp macro="">
      <xdr:nvCxnSpPr>
        <xdr:cNvPr id="781" name="直線コネクタ 780"/>
        <xdr:cNvCxnSpPr/>
      </xdr:nvCxnSpPr>
      <xdr:spPr>
        <a:xfrm>
          <a:off x="21323300" y="965940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97741</xdr:rowOff>
    </xdr:from>
    <xdr:ext cx="534377" cy="259045"/>
    <xdr:sp macro="" textlink="">
      <xdr:nvSpPr>
        <xdr:cNvPr id="782" name="貸付金平均値テキスト"/>
        <xdr:cNvSpPr txBox="1"/>
      </xdr:nvSpPr>
      <xdr:spPr>
        <a:xfrm>
          <a:off x="22212300" y="9356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74864</xdr:rowOff>
    </xdr:from>
    <xdr:to>
      <xdr:col>116</xdr:col>
      <xdr:colOff>114300</xdr:colOff>
      <xdr:row>56</xdr:row>
      <xdr:rowOff>5014</xdr:rowOff>
    </xdr:to>
    <xdr:sp macro="" textlink="">
      <xdr:nvSpPr>
        <xdr:cNvPr id="783" name="フローチャート: 判断 782"/>
        <xdr:cNvSpPr/>
      </xdr:nvSpPr>
      <xdr:spPr>
        <a:xfrm>
          <a:off x="221107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58204</xdr:rowOff>
    </xdr:from>
    <xdr:to>
      <xdr:col>111</xdr:col>
      <xdr:colOff>177800</xdr:colOff>
      <xdr:row>56</xdr:row>
      <xdr:rowOff>84219</xdr:rowOff>
    </xdr:to>
    <xdr:cxnSp macro="">
      <xdr:nvCxnSpPr>
        <xdr:cNvPr id="784" name="直線コネクタ 783"/>
        <xdr:cNvCxnSpPr/>
      </xdr:nvCxnSpPr>
      <xdr:spPr>
        <a:xfrm flipV="1">
          <a:off x="20434300" y="9659404"/>
          <a:ext cx="8890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45238</xdr:rowOff>
    </xdr:from>
    <xdr:to>
      <xdr:col>112</xdr:col>
      <xdr:colOff>38100</xdr:colOff>
      <xdr:row>55</xdr:row>
      <xdr:rowOff>146838</xdr:rowOff>
    </xdr:to>
    <xdr:sp macro="" textlink="">
      <xdr:nvSpPr>
        <xdr:cNvPr id="785" name="フローチャート: 判断 784"/>
        <xdr:cNvSpPr/>
      </xdr:nvSpPr>
      <xdr:spPr>
        <a:xfrm>
          <a:off x="21272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163365</xdr:rowOff>
    </xdr:from>
    <xdr:ext cx="534377" cy="259045"/>
    <xdr:sp macro="" textlink="">
      <xdr:nvSpPr>
        <xdr:cNvPr id="786" name="テキスト ボックス 785"/>
        <xdr:cNvSpPr txBox="1"/>
      </xdr:nvSpPr>
      <xdr:spPr>
        <a:xfrm>
          <a:off x="21056111" y="92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84219</xdr:rowOff>
    </xdr:from>
    <xdr:to>
      <xdr:col>107</xdr:col>
      <xdr:colOff>50800</xdr:colOff>
      <xdr:row>57</xdr:row>
      <xdr:rowOff>4026</xdr:rowOff>
    </xdr:to>
    <xdr:cxnSp macro="">
      <xdr:nvCxnSpPr>
        <xdr:cNvPr id="787" name="直線コネクタ 786"/>
        <xdr:cNvCxnSpPr/>
      </xdr:nvCxnSpPr>
      <xdr:spPr>
        <a:xfrm flipV="1">
          <a:off x="19545300" y="9685419"/>
          <a:ext cx="889000" cy="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6947</xdr:rowOff>
    </xdr:from>
    <xdr:to>
      <xdr:col>107</xdr:col>
      <xdr:colOff>101600</xdr:colOff>
      <xdr:row>55</xdr:row>
      <xdr:rowOff>108547</xdr:rowOff>
    </xdr:to>
    <xdr:sp macro="" textlink="">
      <xdr:nvSpPr>
        <xdr:cNvPr id="788" name="フローチャート: 判断 787"/>
        <xdr:cNvSpPr/>
      </xdr:nvSpPr>
      <xdr:spPr>
        <a:xfrm>
          <a:off x="20383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125074</xdr:rowOff>
    </xdr:from>
    <xdr:ext cx="534377" cy="259045"/>
    <xdr:sp macro="" textlink="">
      <xdr:nvSpPr>
        <xdr:cNvPr id="789" name="テキスト ボックス 788"/>
        <xdr:cNvSpPr txBox="1"/>
      </xdr:nvSpPr>
      <xdr:spPr>
        <a:xfrm>
          <a:off x="20167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99786</xdr:rowOff>
    </xdr:from>
    <xdr:to>
      <xdr:col>102</xdr:col>
      <xdr:colOff>114300</xdr:colOff>
      <xdr:row>57</xdr:row>
      <xdr:rowOff>4026</xdr:rowOff>
    </xdr:to>
    <xdr:cxnSp macro="">
      <xdr:nvCxnSpPr>
        <xdr:cNvPr id="790" name="直線コネクタ 789"/>
        <xdr:cNvCxnSpPr/>
      </xdr:nvCxnSpPr>
      <xdr:spPr>
        <a:xfrm>
          <a:off x="18656300" y="9700986"/>
          <a:ext cx="889000" cy="7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117635</xdr:rowOff>
    </xdr:from>
    <xdr:to>
      <xdr:col>102</xdr:col>
      <xdr:colOff>165100</xdr:colOff>
      <xdr:row>55</xdr:row>
      <xdr:rowOff>47785</xdr:rowOff>
    </xdr:to>
    <xdr:sp macro="" textlink="">
      <xdr:nvSpPr>
        <xdr:cNvPr id="791" name="フローチャート: 判断 790"/>
        <xdr:cNvSpPr/>
      </xdr:nvSpPr>
      <xdr:spPr>
        <a:xfrm>
          <a:off x="19494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64312</xdr:rowOff>
    </xdr:from>
    <xdr:ext cx="534377" cy="259045"/>
    <xdr:sp macro="" textlink="">
      <xdr:nvSpPr>
        <xdr:cNvPr id="792" name="テキスト ボックス 791"/>
        <xdr:cNvSpPr txBox="1"/>
      </xdr:nvSpPr>
      <xdr:spPr>
        <a:xfrm>
          <a:off x="19278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61262</xdr:rowOff>
    </xdr:from>
    <xdr:to>
      <xdr:col>98</xdr:col>
      <xdr:colOff>38100</xdr:colOff>
      <xdr:row>54</xdr:row>
      <xdr:rowOff>162862</xdr:rowOff>
    </xdr:to>
    <xdr:sp macro="" textlink="">
      <xdr:nvSpPr>
        <xdr:cNvPr id="793" name="フローチャート: 判断 792"/>
        <xdr:cNvSpPr/>
      </xdr:nvSpPr>
      <xdr:spPr>
        <a:xfrm>
          <a:off x="18605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7939</xdr:rowOff>
    </xdr:from>
    <xdr:ext cx="534377" cy="259045"/>
    <xdr:sp macro="" textlink="">
      <xdr:nvSpPr>
        <xdr:cNvPr id="794" name="テキスト ボックス 793"/>
        <xdr:cNvSpPr txBox="1"/>
      </xdr:nvSpPr>
      <xdr:spPr>
        <a:xfrm>
          <a:off x="18389111" y="90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89700</xdr:rowOff>
    </xdr:from>
    <xdr:to>
      <xdr:col>116</xdr:col>
      <xdr:colOff>114300</xdr:colOff>
      <xdr:row>57</xdr:row>
      <xdr:rowOff>19850</xdr:rowOff>
    </xdr:to>
    <xdr:sp macro="" textlink="">
      <xdr:nvSpPr>
        <xdr:cNvPr id="800" name="楕円 799"/>
        <xdr:cNvSpPr/>
      </xdr:nvSpPr>
      <xdr:spPr>
        <a:xfrm>
          <a:off x="22110700" y="96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68127</xdr:rowOff>
    </xdr:from>
    <xdr:ext cx="534377" cy="259045"/>
    <xdr:sp macro="" textlink="">
      <xdr:nvSpPr>
        <xdr:cNvPr id="801" name="貸付金該当値テキスト"/>
        <xdr:cNvSpPr txBox="1"/>
      </xdr:nvSpPr>
      <xdr:spPr>
        <a:xfrm>
          <a:off x="22212300" y="966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7404</xdr:rowOff>
    </xdr:from>
    <xdr:to>
      <xdr:col>112</xdr:col>
      <xdr:colOff>38100</xdr:colOff>
      <xdr:row>56</xdr:row>
      <xdr:rowOff>109004</xdr:rowOff>
    </xdr:to>
    <xdr:sp macro="" textlink="">
      <xdr:nvSpPr>
        <xdr:cNvPr id="802" name="楕円 801"/>
        <xdr:cNvSpPr/>
      </xdr:nvSpPr>
      <xdr:spPr>
        <a:xfrm>
          <a:off x="21272500" y="9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100131</xdr:rowOff>
    </xdr:from>
    <xdr:ext cx="534377" cy="259045"/>
    <xdr:sp macro="" textlink="">
      <xdr:nvSpPr>
        <xdr:cNvPr id="803" name="テキスト ボックス 802"/>
        <xdr:cNvSpPr txBox="1"/>
      </xdr:nvSpPr>
      <xdr:spPr>
        <a:xfrm>
          <a:off x="21056111" y="970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33419</xdr:rowOff>
    </xdr:from>
    <xdr:to>
      <xdr:col>107</xdr:col>
      <xdr:colOff>101600</xdr:colOff>
      <xdr:row>56</xdr:row>
      <xdr:rowOff>135019</xdr:rowOff>
    </xdr:to>
    <xdr:sp macro="" textlink="">
      <xdr:nvSpPr>
        <xdr:cNvPr id="804" name="楕円 803"/>
        <xdr:cNvSpPr/>
      </xdr:nvSpPr>
      <xdr:spPr>
        <a:xfrm>
          <a:off x="20383500" y="96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126146</xdr:rowOff>
    </xdr:from>
    <xdr:ext cx="534377" cy="259045"/>
    <xdr:sp macro="" textlink="">
      <xdr:nvSpPr>
        <xdr:cNvPr id="805" name="テキスト ボックス 804"/>
        <xdr:cNvSpPr txBox="1"/>
      </xdr:nvSpPr>
      <xdr:spPr>
        <a:xfrm>
          <a:off x="20167111" y="97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124676</xdr:rowOff>
    </xdr:from>
    <xdr:to>
      <xdr:col>102</xdr:col>
      <xdr:colOff>165100</xdr:colOff>
      <xdr:row>57</xdr:row>
      <xdr:rowOff>54826</xdr:rowOff>
    </xdr:to>
    <xdr:sp macro="" textlink="">
      <xdr:nvSpPr>
        <xdr:cNvPr id="806" name="楕円 805"/>
        <xdr:cNvSpPr/>
      </xdr:nvSpPr>
      <xdr:spPr>
        <a:xfrm>
          <a:off x="19494500" y="9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45953</xdr:rowOff>
    </xdr:from>
    <xdr:ext cx="534377" cy="259045"/>
    <xdr:sp macro="" textlink="">
      <xdr:nvSpPr>
        <xdr:cNvPr id="807" name="テキスト ボックス 806"/>
        <xdr:cNvSpPr txBox="1"/>
      </xdr:nvSpPr>
      <xdr:spPr>
        <a:xfrm>
          <a:off x="19278111" y="98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48986</xdr:rowOff>
    </xdr:from>
    <xdr:to>
      <xdr:col>98</xdr:col>
      <xdr:colOff>38100</xdr:colOff>
      <xdr:row>56</xdr:row>
      <xdr:rowOff>150586</xdr:rowOff>
    </xdr:to>
    <xdr:sp macro="" textlink="">
      <xdr:nvSpPr>
        <xdr:cNvPr id="808" name="楕円 807"/>
        <xdr:cNvSpPr/>
      </xdr:nvSpPr>
      <xdr:spPr>
        <a:xfrm>
          <a:off x="18605500" y="96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141713</xdr:rowOff>
    </xdr:from>
    <xdr:ext cx="534377" cy="259045"/>
    <xdr:sp macro="" textlink="">
      <xdr:nvSpPr>
        <xdr:cNvPr id="809" name="テキスト ボックス 808"/>
        <xdr:cNvSpPr txBox="1"/>
      </xdr:nvSpPr>
      <xdr:spPr>
        <a:xfrm>
          <a:off x="18389111" y="97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0" name="テキスト ボックス 81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1" name="直線コネクタ 82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2" name="テキスト ボックス 82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3" name="直線コネクタ 82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4" name="テキスト ボックス 82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5" name="直線コネクタ 82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6" name="テキスト ボックス 82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7" name="直線コネクタ 82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28" name="テキスト ボックス 82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0" name="テキスト ボックス 82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65634</xdr:rowOff>
    </xdr:from>
    <xdr:to>
      <xdr:col>116</xdr:col>
      <xdr:colOff>62864</xdr:colOff>
      <xdr:row>77</xdr:row>
      <xdr:rowOff>111170</xdr:rowOff>
    </xdr:to>
    <xdr:cxnSp macro="">
      <xdr:nvCxnSpPr>
        <xdr:cNvPr id="832" name="直線コネクタ 831"/>
        <xdr:cNvCxnSpPr/>
      </xdr:nvCxnSpPr>
      <xdr:spPr>
        <a:xfrm flipV="1">
          <a:off x="22159595" y="12238584"/>
          <a:ext cx="1269" cy="1074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114997</xdr:rowOff>
    </xdr:from>
    <xdr:ext cx="534377" cy="259045"/>
    <xdr:sp macro="" textlink="">
      <xdr:nvSpPr>
        <xdr:cNvPr id="833" name="繰出金最小値テキスト"/>
        <xdr:cNvSpPr txBox="1"/>
      </xdr:nvSpPr>
      <xdr:spPr>
        <a:xfrm>
          <a:off x="22212300" y="1331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111170</xdr:rowOff>
    </xdr:from>
    <xdr:to>
      <xdr:col>116</xdr:col>
      <xdr:colOff>152400</xdr:colOff>
      <xdr:row>77</xdr:row>
      <xdr:rowOff>111170</xdr:rowOff>
    </xdr:to>
    <xdr:cxnSp macro="">
      <xdr:nvCxnSpPr>
        <xdr:cNvPr id="834" name="直線コネクタ 833"/>
        <xdr:cNvCxnSpPr/>
      </xdr:nvCxnSpPr>
      <xdr:spPr>
        <a:xfrm>
          <a:off x="22072600" y="1331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12311</xdr:rowOff>
    </xdr:from>
    <xdr:ext cx="534377" cy="259045"/>
    <xdr:sp macro="" textlink="">
      <xdr:nvSpPr>
        <xdr:cNvPr id="835" name="繰出金最大値テキスト"/>
        <xdr:cNvSpPr txBox="1"/>
      </xdr:nvSpPr>
      <xdr:spPr>
        <a:xfrm>
          <a:off x="22212300" y="120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65634</xdr:rowOff>
    </xdr:from>
    <xdr:to>
      <xdr:col>116</xdr:col>
      <xdr:colOff>152400</xdr:colOff>
      <xdr:row>71</xdr:row>
      <xdr:rowOff>65634</xdr:rowOff>
    </xdr:to>
    <xdr:cxnSp macro="">
      <xdr:nvCxnSpPr>
        <xdr:cNvPr id="836" name="直線コネクタ 835"/>
        <xdr:cNvCxnSpPr/>
      </xdr:nvCxnSpPr>
      <xdr:spPr>
        <a:xfrm>
          <a:off x="22072600" y="122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104770</xdr:rowOff>
    </xdr:from>
    <xdr:to>
      <xdr:col>116</xdr:col>
      <xdr:colOff>63500</xdr:colOff>
      <xdr:row>73</xdr:row>
      <xdr:rowOff>139883</xdr:rowOff>
    </xdr:to>
    <xdr:cxnSp macro="">
      <xdr:nvCxnSpPr>
        <xdr:cNvPr id="837" name="直線コネクタ 836"/>
        <xdr:cNvCxnSpPr/>
      </xdr:nvCxnSpPr>
      <xdr:spPr>
        <a:xfrm>
          <a:off x="21323300" y="12620620"/>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78483</xdr:rowOff>
    </xdr:from>
    <xdr:ext cx="534377" cy="259045"/>
    <xdr:sp macro="" textlink="">
      <xdr:nvSpPr>
        <xdr:cNvPr id="838" name="繰出金平均値テキスト"/>
        <xdr:cNvSpPr txBox="1"/>
      </xdr:nvSpPr>
      <xdr:spPr>
        <a:xfrm>
          <a:off x="22212300" y="12765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100056</xdr:rowOff>
    </xdr:from>
    <xdr:to>
      <xdr:col>116</xdr:col>
      <xdr:colOff>114300</xdr:colOff>
      <xdr:row>75</xdr:row>
      <xdr:rowOff>30206</xdr:rowOff>
    </xdr:to>
    <xdr:sp macro="" textlink="">
      <xdr:nvSpPr>
        <xdr:cNvPr id="839" name="フローチャート: 判断 838"/>
        <xdr:cNvSpPr/>
      </xdr:nvSpPr>
      <xdr:spPr>
        <a:xfrm>
          <a:off x="221107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21834</xdr:rowOff>
    </xdr:from>
    <xdr:to>
      <xdr:col>111</xdr:col>
      <xdr:colOff>177800</xdr:colOff>
      <xdr:row>73</xdr:row>
      <xdr:rowOff>104770</xdr:rowOff>
    </xdr:to>
    <xdr:cxnSp macro="">
      <xdr:nvCxnSpPr>
        <xdr:cNvPr id="840" name="直線コネクタ 839"/>
        <xdr:cNvCxnSpPr/>
      </xdr:nvCxnSpPr>
      <xdr:spPr>
        <a:xfrm>
          <a:off x="20434300" y="12537684"/>
          <a:ext cx="8890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112217</xdr:rowOff>
    </xdr:from>
    <xdr:to>
      <xdr:col>112</xdr:col>
      <xdr:colOff>38100</xdr:colOff>
      <xdr:row>75</xdr:row>
      <xdr:rowOff>42367</xdr:rowOff>
    </xdr:to>
    <xdr:sp macro="" textlink="">
      <xdr:nvSpPr>
        <xdr:cNvPr id="841" name="フローチャート: 判断 840"/>
        <xdr:cNvSpPr/>
      </xdr:nvSpPr>
      <xdr:spPr>
        <a:xfrm>
          <a:off x="21272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33494</xdr:rowOff>
    </xdr:from>
    <xdr:ext cx="534377" cy="259045"/>
    <xdr:sp macro="" textlink="">
      <xdr:nvSpPr>
        <xdr:cNvPr id="842" name="テキスト ボックス 841"/>
        <xdr:cNvSpPr txBox="1"/>
      </xdr:nvSpPr>
      <xdr:spPr>
        <a:xfrm>
          <a:off x="21056111" y="12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21834</xdr:rowOff>
    </xdr:from>
    <xdr:to>
      <xdr:col>107</xdr:col>
      <xdr:colOff>50800</xdr:colOff>
      <xdr:row>74</xdr:row>
      <xdr:rowOff>7066</xdr:rowOff>
    </xdr:to>
    <xdr:cxnSp macro="">
      <xdr:nvCxnSpPr>
        <xdr:cNvPr id="843" name="直線コネクタ 842"/>
        <xdr:cNvCxnSpPr/>
      </xdr:nvCxnSpPr>
      <xdr:spPr>
        <a:xfrm flipV="1">
          <a:off x="19545300" y="12537684"/>
          <a:ext cx="889000" cy="15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156291</xdr:rowOff>
    </xdr:from>
    <xdr:to>
      <xdr:col>107</xdr:col>
      <xdr:colOff>101600</xdr:colOff>
      <xdr:row>74</xdr:row>
      <xdr:rowOff>86441</xdr:rowOff>
    </xdr:to>
    <xdr:sp macro="" textlink="">
      <xdr:nvSpPr>
        <xdr:cNvPr id="844" name="フローチャート: 判断 843"/>
        <xdr:cNvSpPr/>
      </xdr:nvSpPr>
      <xdr:spPr>
        <a:xfrm>
          <a:off x="20383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77568</xdr:rowOff>
    </xdr:from>
    <xdr:ext cx="534377" cy="259045"/>
    <xdr:sp macro="" textlink="">
      <xdr:nvSpPr>
        <xdr:cNvPr id="845" name="テキスト ボックス 844"/>
        <xdr:cNvSpPr txBox="1"/>
      </xdr:nvSpPr>
      <xdr:spPr>
        <a:xfrm>
          <a:off x="20167111" y="1276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153188</xdr:rowOff>
    </xdr:from>
    <xdr:to>
      <xdr:col>102</xdr:col>
      <xdr:colOff>114300</xdr:colOff>
      <xdr:row>74</xdr:row>
      <xdr:rowOff>7066</xdr:rowOff>
    </xdr:to>
    <xdr:cxnSp macro="">
      <xdr:nvCxnSpPr>
        <xdr:cNvPr id="846" name="直線コネクタ 845"/>
        <xdr:cNvCxnSpPr/>
      </xdr:nvCxnSpPr>
      <xdr:spPr>
        <a:xfrm>
          <a:off x="18656300" y="12669038"/>
          <a:ext cx="889000" cy="2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170602</xdr:rowOff>
    </xdr:from>
    <xdr:to>
      <xdr:col>102</xdr:col>
      <xdr:colOff>165100</xdr:colOff>
      <xdr:row>75</xdr:row>
      <xdr:rowOff>100752</xdr:rowOff>
    </xdr:to>
    <xdr:sp macro="" textlink="">
      <xdr:nvSpPr>
        <xdr:cNvPr id="847" name="フローチャート: 判断 846"/>
        <xdr:cNvSpPr/>
      </xdr:nvSpPr>
      <xdr:spPr>
        <a:xfrm>
          <a:off x="19494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91879</xdr:rowOff>
    </xdr:from>
    <xdr:ext cx="534377" cy="259045"/>
    <xdr:sp macro="" textlink="">
      <xdr:nvSpPr>
        <xdr:cNvPr id="848" name="テキスト ボックス 847"/>
        <xdr:cNvSpPr txBox="1"/>
      </xdr:nvSpPr>
      <xdr:spPr>
        <a:xfrm>
          <a:off x="19278111" y="129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58039</xdr:rowOff>
    </xdr:from>
    <xdr:to>
      <xdr:col>98</xdr:col>
      <xdr:colOff>38100</xdr:colOff>
      <xdr:row>75</xdr:row>
      <xdr:rowOff>159640</xdr:rowOff>
    </xdr:to>
    <xdr:sp macro="" textlink="">
      <xdr:nvSpPr>
        <xdr:cNvPr id="849" name="フローチャート: 判断 848"/>
        <xdr:cNvSpPr/>
      </xdr:nvSpPr>
      <xdr:spPr>
        <a:xfrm>
          <a:off x="18605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150765</xdr:rowOff>
    </xdr:from>
    <xdr:ext cx="534377" cy="259045"/>
    <xdr:sp macro="" textlink="">
      <xdr:nvSpPr>
        <xdr:cNvPr id="850" name="テキスト ボックス 849"/>
        <xdr:cNvSpPr txBox="1"/>
      </xdr:nvSpPr>
      <xdr:spPr>
        <a:xfrm>
          <a:off x="18389111" y="1300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89083</xdr:rowOff>
    </xdr:from>
    <xdr:to>
      <xdr:col>116</xdr:col>
      <xdr:colOff>114300</xdr:colOff>
      <xdr:row>74</xdr:row>
      <xdr:rowOff>19233</xdr:rowOff>
    </xdr:to>
    <xdr:sp macro="" textlink="">
      <xdr:nvSpPr>
        <xdr:cNvPr id="856" name="楕円 855"/>
        <xdr:cNvSpPr/>
      </xdr:nvSpPr>
      <xdr:spPr>
        <a:xfrm>
          <a:off x="22110700" y="126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111960</xdr:rowOff>
    </xdr:from>
    <xdr:ext cx="534377" cy="259045"/>
    <xdr:sp macro="" textlink="">
      <xdr:nvSpPr>
        <xdr:cNvPr id="857" name="繰出金該当値テキスト"/>
        <xdr:cNvSpPr txBox="1"/>
      </xdr:nvSpPr>
      <xdr:spPr>
        <a:xfrm>
          <a:off x="22212300" y="1245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53970</xdr:rowOff>
    </xdr:from>
    <xdr:to>
      <xdr:col>112</xdr:col>
      <xdr:colOff>38100</xdr:colOff>
      <xdr:row>73</xdr:row>
      <xdr:rowOff>155570</xdr:rowOff>
    </xdr:to>
    <xdr:sp macro="" textlink="">
      <xdr:nvSpPr>
        <xdr:cNvPr id="858" name="楕円 857"/>
        <xdr:cNvSpPr/>
      </xdr:nvSpPr>
      <xdr:spPr>
        <a:xfrm>
          <a:off x="21272500" y="125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647</xdr:rowOff>
    </xdr:from>
    <xdr:ext cx="534377" cy="259045"/>
    <xdr:sp macro="" textlink="">
      <xdr:nvSpPr>
        <xdr:cNvPr id="859" name="テキスト ボックス 858"/>
        <xdr:cNvSpPr txBox="1"/>
      </xdr:nvSpPr>
      <xdr:spPr>
        <a:xfrm>
          <a:off x="21056111" y="1234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142484</xdr:rowOff>
    </xdr:from>
    <xdr:to>
      <xdr:col>107</xdr:col>
      <xdr:colOff>101600</xdr:colOff>
      <xdr:row>73</xdr:row>
      <xdr:rowOff>72634</xdr:rowOff>
    </xdr:to>
    <xdr:sp macro="" textlink="">
      <xdr:nvSpPr>
        <xdr:cNvPr id="860" name="楕円 859"/>
        <xdr:cNvSpPr/>
      </xdr:nvSpPr>
      <xdr:spPr>
        <a:xfrm>
          <a:off x="20383500" y="124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89161</xdr:rowOff>
    </xdr:from>
    <xdr:ext cx="534377" cy="259045"/>
    <xdr:sp macro="" textlink="">
      <xdr:nvSpPr>
        <xdr:cNvPr id="861" name="テキスト ボックス 860"/>
        <xdr:cNvSpPr txBox="1"/>
      </xdr:nvSpPr>
      <xdr:spPr>
        <a:xfrm>
          <a:off x="20167111" y="1226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127716</xdr:rowOff>
    </xdr:from>
    <xdr:to>
      <xdr:col>102</xdr:col>
      <xdr:colOff>165100</xdr:colOff>
      <xdr:row>74</xdr:row>
      <xdr:rowOff>57866</xdr:rowOff>
    </xdr:to>
    <xdr:sp macro="" textlink="">
      <xdr:nvSpPr>
        <xdr:cNvPr id="862" name="楕円 861"/>
        <xdr:cNvSpPr/>
      </xdr:nvSpPr>
      <xdr:spPr>
        <a:xfrm>
          <a:off x="19494500" y="1264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74393</xdr:rowOff>
    </xdr:from>
    <xdr:ext cx="534377" cy="259045"/>
    <xdr:sp macro="" textlink="">
      <xdr:nvSpPr>
        <xdr:cNvPr id="863" name="テキスト ボックス 862"/>
        <xdr:cNvSpPr txBox="1"/>
      </xdr:nvSpPr>
      <xdr:spPr>
        <a:xfrm>
          <a:off x="19278111" y="1241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102388</xdr:rowOff>
    </xdr:from>
    <xdr:to>
      <xdr:col>98</xdr:col>
      <xdr:colOff>38100</xdr:colOff>
      <xdr:row>74</xdr:row>
      <xdr:rowOff>32538</xdr:rowOff>
    </xdr:to>
    <xdr:sp macro="" textlink="">
      <xdr:nvSpPr>
        <xdr:cNvPr id="864" name="楕円 863"/>
        <xdr:cNvSpPr/>
      </xdr:nvSpPr>
      <xdr:spPr>
        <a:xfrm>
          <a:off x="18605500" y="126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49065</xdr:rowOff>
    </xdr:from>
    <xdr:ext cx="534377" cy="259045"/>
    <xdr:sp macro="" textlink="">
      <xdr:nvSpPr>
        <xdr:cNvPr id="865" name="テキスト ボックス 864"/>
        <xdr:cNvSpPr txBox="1"/>
      </xdr:nvSpPr>
      <xdr:spPr>
        <a:xfrm>
          <a:off x="18389111" y="123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534,980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円であり、類似団体中高い方から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番目（類似団体</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加重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平均は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501,510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円）となる。類似団体平均と比べて人件費や公債費などが高い水準にあることが要因である。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120,233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円であり、県費負担教職員制度の権限移譲に伴い大きく増加している。人口千人当たり職員数が類似団体平均と比べ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人多いこと、職員の平均年齢（平成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月時点類似団体中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位）や労務職員の給与月額（平成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月時点類似団体中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位）が類似団体に比べ高い水準にあることが要因である。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76,945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円であり、類似団体平均に比べ高い水準にある。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年度の一般会計における</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償還額は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であり</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年度末時点の震災関連市債残高は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1,247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億円あるこ</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となど、</a:t>
          </a:r>
          <a:r>
            <a:rPr lang="ja-JP" altLang="ja-JP" sz="1100">
              <a:solidFill>
                <a:schemeClr val="dk1"/>
              </a:solidFill>
              <a:effectLst/>
              <a:latin typeface="+mn-lt"/>
              <a:ea typeface="+mn-ea"/>
              <a:cs typeface="+mn-cs"/>
            </a:rPr>
            <a:t>震災関連の市債償還の影響が大き</a:t>
          </a:r>
          <a:r>
            <a:rPr lang="ja-JP" altLang="en-US" sz="1100">
              <a:solidFill>
                <a:schemeClr val="dk1"/>
              </a:solidFill>
              <a:effectLst/>
              <a:latin typeface="+mn-lt"/>
              <a:ea typeface="+mn-ea"/>
              <a:cs typeface="+mn-cs"/>
            </a:rPr>
            <a:t>い。</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「神戸市行財政改革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」に基づき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効率的かつ適正な職員配置、組織体制の構築を行ってくとともに、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事務事業の見直しに取り組んでいく</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1,542,935
1,496,055
557.02
834,311,195
825,439,627
2,657,560
437,141,160
1,089,327,502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39</xdr:row>
      <xdr:rowOff>90715</xdr:rowOff>
    </xdr:to>
    <xdr:cxnSp macro="">
      <xdr:nvCxnSpPr>
        <xdr:cNvPr id="58" name="直線コネクタ 57"/>
        <xdr:cNvCxnSpPr/>
      </xdr:nvCxnSpPr>
      <xdr:spPr>
        <a:xfrm flipV="1">
          <a:off x="4633595" y="5335451"/>
          <a:ext cx="1270" cy="144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90715</xdr:rowOff>
    </xdr:from>
    <xdr:to>
      <xdr:col>24</xdr:col>
      <xdr:colOff>152400</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76019</xdr:rowOff>
    </xdr:from>
    <xdr:to>
      <xdr:col>24</xdr:col>
      <xdr:colOff>63500</xdr:colOff>
      <xdr:row>34</xdr:row>
      <xdr:rowOff>84183</xdr:rowOff>
    </xdr:to>
    <xdr:cxnSp macro="">
      <xdr:nvCxnSpPr>
        <xdr:cNvPr id="63" name="直線コネクタ 62"/>
        <xdr:cNvCxnSpPr/>
      </xdr:nvCxnSpPr>
      <xdr:spPr>
        <a:xfrm>
          <a:off x="3797300" y="590531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106516</xdr:rowOff>
    </xdr:from>
    <xdr:ext cx="469744" cy="259045"/>
    <xdr:sp macro="" textlink="">
      <xdr:nvSpPr>
        <xdr:cNvPr id="64" name="議会費平均値テキスト"/>
        <xdr:cNvSpPr txBox="1"/>
      </xdr:nvSpPr>
      <xdr:spPr>
        <a:xfrm>
          <a:off x="4686300" y="6107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128089</xdr:rowOff>
    </xdr:from>
    <xdr:to>
      <xdr:col>24</xdr:col>
      <xdr:colOff>114300</xdr:colOff>
      <xdr:row>36</xdr:row>
      <xdr:rowOff>58239</xdr:rowOff>
    </xdr:to>
    <xdr:sp macro="" textlink="">
      <xdr:nvSpPr>
        <xdr:cNvPr id="65" name="フローチャート: 判断 64"/>
        <xdr:cNvSpPr/>
      </xdr:nvSpPr>
      <xdr:spPr>
        <a:xfrm>
          <a:off x="45847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136434</xdr:rowOff>
    </xdr:from>
    <xdr:to>
      <xdr:col>19</xdr:col>
      <xdr:colOff>177800</xdr:colOff>
      <xdr:row>34</xdr:row>
      <xdr:rowOff>76019</xdr:rowOff>
    </xdr:to>
    <xdr:cxnSp macro="">
      <xdr:nvCxnSpPr>
        <xdr:cNvPr id="66" name="直線コネクタ 65"/>
        <xdr:cNvCxnSpPr/>
      </xdr:nvCxnSpPr>
      <xdr:spPr>
        <a:xfrm>
          <a:off x="2908300" y="579428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118292</xdr:rowOff>
    </xdr:from>
    <xdr:to>
      <xdr:col>20</xdr:col>
      <xdr:colOff>38100</xdr:colOff>
      <xdr:row>36</xdr:row>
      <xdr:rowOff>48442</xdr:rowOff>
    </xdr:to>
    <xdr:sp macro="" textlink="">
      <xdr:nvSpPr>
        <xdr:cNvPr id="67" name="フローチャート: 判断 66"/>
        <xdr:cNvSpPr/>
      </xdr:nvSpPr>
      <xdr:spPr>
        <a:xfrm>
          <a:off x="3746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39569</xdr:rowOff>
    </xdr:from>
    <xdr:ext cx="469744" cy="259045"/>
    <xdr:sp macro="" textlink="">
      <xdr:nvSpPr>
        <xdr:cNvPr id="68" name="テキスト ボックス 67"/>
        <xdr:cNvSpPr txBox="1"/>
      </xdr:nvSpPr>
      <xdr:spPr>
        <a:xfrm>
          <a:off x="3562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136434</xdr:rowOff>
    </xdr:from>
    <xdr:to>
      <xdr:col>15</xdr:col>
      <xdr:colOff>50800</xdr:colOff>
      <xdr:row>34</xdr:row>
      <xdr:rowOff>31931</xdr:rowOff>
    </xdr:to>
    <xdr:cxnSp macro="">
      <xdr:nvCxnSpPr>
        <xdr:cNvPr id="69" name="直線コネクタ 68"/>
        <xdr:cNvCxnSpPr/>
      </xdr:nvCxnSpPr>
      <xdr:spPr>
        <a:xfrm flipV="1">
          <a:off x="2019300" y="5794284"/>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39914</xdr:rowOff>
    </xdr:from>
    <xdr:to>
      <xdr:col>15</xdr:col>
      <xdr:colOff>101600</xdr:colOff>
      <xdr:row>35</xdr:row>
      <xdr:rowOff>141514</xdr:rowOff>
    </xdr:to>
    <xdr:sp macro="" textlink="">
      <xdr:nvSpPr>
        <xdr:cNvPr id="70" name="フローチャート: 判断 69"/>
        <xdr:cNvSpPr/>
      </xdr:nvSpPr>
      <xdr:spPr>
        <a:xfrm>
          <a:off x="2857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132641</xdr:rowOff>
    </xdr:from>
    <xdr:ext cx="469744" cy="259045"/>
    <xdr:sp macro="" textlink="">
      <xdr:nvSpPr>
        <xdr:cNvPr id="71" name="テキスト ボックス 70"/>
        <xdr:cNvSpPr txBox="1"/>
      </xdr:nvSpPr>
      <xdr:spPr>
        <a:xfrm>
          <a:off x="2673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31931</xdr:rowOff>
    </xdr:from>
    <xdr:to>
      <xdr:col>10</xdr:col>
      <xdr:colOff>114300</xdr:colOff>
      <xdr:row>34</xdr:row>
      <xdr:rowOff>82550</xdr:rowOff>
    </xdr:to>
    <xdr:cxnSp macro="">
      <xdr:nvCxnSpPr>
        <xdr:cNvPr id="72" name="直線コネクタ 71"/>
        <xdr:cNvCxnSpPr/>
      </xdr:nvCxnSpPr>
      <xdr:spPr>
        <a:xfrm flipV="1">
          <a:off x="1130300" y="586123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95431</xdr:rowOff>
    </xdr:from>
    <xdr:to>
      <xdr:col>10</xdr:col>
      <xdr:colOff>165100</xdr:colOff>
      <xdr:row>36</xdr:row>
      <xdr:rowOff>25581</xdr:rowOff>
    </xdr:to>
    <xdr:sp macro="" textlink="">
      <xdr:nvSpPr>
        <xdr:cNvPr id="73" name="フローチャート: 判断 72"/>
        <xdr:cNvSpPr/>
      </xdr:nvSpPr>
      <xdr:spPr>
        <a:xfrm>
          <a:off x="1968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16708</xdr:rowOff>
    </xdr:from>
    <xdr:ext cx="469744" cy="259045"/>
    <xdr:sp macro="" textlink="">
      <xdr:nvSpPr>
        <xdr:cNvPr id="74" name="テキスト ボックス 73"/>
        <xdr:cNvSpPr txBox="1"/>
      </xdr:nvSpPr>
      <xdr:spPr>
        <a:xfrm>
          <a:off x="1784428"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123190</xdr:rowOff>
    </xdr:from>
    <xdr:to>
      <xdr:col>6</xdr:col>
      <xdr:colOff>38100</xdr:colOff>
      <xdr:row>36</xdr:row>
      <xdr:rowOff>53340</xdr:rowOff>
    </xdr:to>
    <xdr:sp macro="" textlink="">
      <xdr:nvSpPr>
        <xdr:cNvPr id="75" name="フローチャート: 判断 74"/>
        <xdr:cNvSpPr/>
      </xdr:nvSpPr>
      <xdr:spPr>
        <a:xfrm>
          <a:off x="1079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44467</xdr:rowOff>
    </xdr:from>
    <xdr:ext cx="469744" cy="259045"/>
    <xdr:sp macro="" textlink="">
      <xdr:nvSpPr>
        <xdr:cNvPr id="76" name="テキスト ボックス 75"/>
        <xdr:cNvSpPr txBox="1"/>
      </xdr:nvSpPr>
      <xdr:spPr>
        <a:xfrm>
          <a:off x="895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33383</xdr:rowOff>
    </xdr:from>
    <xdr:to>
      <xdr:col>24</xdr:col>
      <xdr:colOff>114300</xdr:colOff>
      <xdr:row>34</xdr:row>
      <xdr:rowOff>134983</xdr:rowOff>
    </xdr:to>
    <xdr:sp macro="" textlink="">
      <xdr:nvSpPr>
        <xdr:cNvPr id="82" name="楕円 81"/>
        <xdr:cNvSpPr/>
      </xdr:nvSpPr>
      <xdr:spPr>
        <a:xfrm>
          <a:off x="45847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56260</xdr:rowOff>
    </xdr:from>
    <xdr:ext cx="469744" cy="259045"/>
    <xdr:sp macro="" textlink="">
      <xdr:nvSpPr>
        <xdr:cNvPr id="83" name="議会費該当値テキスト"/>
        <xdr:cNvSpPr txBox="1"/>
      </xdr:nvSpPr>
      <xdr:spPr>
        <a:xfrm>
          <a:off x="4686300" y="5714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25219</xdr:rowOff>
    </xdr:from>
    <xdr:to>
      <xdr:col>20</xdr:col>
      <xdr:colOff>38100</xdr:colOff>
      <xdr:row>34</xdr:row>
      <xdr:rowOff>126819</xdr:rowOff>
    </xdr:to>
    <xdr:sp macro="" textlink="">
      <xdr:nvSpPr>
        <xdr:cNvPr id="84" name="楕円 83"/>
        <xdr:cNvSpPr/>
      </xdr:nvSpPr>
      <xdr:spPr>
        <a:xfrm>
          <a:off x="37465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143346</xdr:rowOff>
    </xdr:from>
    <xdr:ext cx="469744" cy="259045"/>
    <xdr:sp macro="" textlink="">
      <xdr:nvSpPr>
        <xdr:cNvPr id="85" name="テキスト ボックス 84"/>
        <xdr:cNvSpPr txBox="1"/>
      </xdr:nvSpPr>
      <xdr:spPr>
        <a:xfrm>
          <a:off x="3562428" y="562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85634</xdr:rowOff>
    </xdr:from>
    <xdr:to>
      <xdr:col>15</xdr:col>
      <xdr:colOff>101600</xdr:colOff>
      <xdr:row>34</xdr:row>
      <xdr:rowOff>15784</xdr:rowOff>
    </xdr:to>
    <xdr:sp macro="" textlink="">
      <xdr:nvSpPr>
        <xdr:cNvPr id="86" name="楕円 85"/>
        <xdr:cNvSpPr/>
      </xdr:nvSpPr>
      <xdr:spPr>
        <a:xfrm>
          <a:off x="2857500" y="57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32311</xdr:rowOff>
    </xdr:from>
    <xdr:ext cx="469744" cy="259045"/>
    <xdr:sp macro="" textlink="">
      <xdr:nvSpPr>
        <xdr:cNvPr id="87" name="テキスト ボックス 86"/>
        <xdr:cNvSpPr txBox="1"/>
      </xdr:nvSpPr>
      <xdr:spPr>
        <a:xfrm>
          <a:off x="2673428" y="55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152581</xdr:rowOff>
    </xdr:from>
    <xdr:to>
      <xdr:col>10</xdr:col>
      <xdr:colOff>165100</xdr:colOff>
      <xdr:row>34</xdr:row>
      <xdr:rowOff>82731</xdr:rowOff>
    </xdr:to>
    <xdr:sp macro="" textlink="">
      <xdr:nvSpPr>
        <xdr:cNvPr id="88" name="楕円 87"/>
        <xdr:cNvSpPr/>
      </xdr:nvSpPr>
      <xdr:spPr>
        <a:xfrm>
          <a:off x="1968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99258</xdr:rowOff>
    </xdr:from>
    <xdr:ext cx="469744" cy="259045"/>
    <xdr:sp macro="" textlink="">
      <xdr:nvSpPr>
        <xdr:cNvPr id="89" name="テキスト ボックス 88"/>
        <xdr:cNvSpPr txBox="1"/>
      </xdr:nvSpPr>
      <xdr:spPr>
        <a:xfrm>
          <a:off x="1784428" y="558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31750</xdr:rowOff>
    </xdr:from>
    <xdr:to>
      <xdr:col>6</xdr:col>
      <xdr:colOff>38100</xdr:colOff>
      <xdr:row>34</xdr:row>
      <xdr:rowOff>133350</xdr:rowOff>
    </xdr:to>
    <xdr:sp macro="" textlink="">
      <xdr:nvSpPr>
        <xdr:cNvPr id="90" name="楕円 89"/>
        <xdr:cNvSpPr/>
      </xdr:nvSpPr>
      <xdr:spPr>
        <a:xfrm>
          <a:off x="1079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149877</xdr:rowOff>
    </xdr:from>
    <xdr:ext cx="469744" cy="259045"/>
    <xdr:sp macro="" textlink="">
      <xdr:nvSpPr>
        <xdr:cNvPr id="91" name="テキスト ボックス 90"/>
        <xdr:cNvSpPr txBox="1"/>
      </xdr:nvSpPr>
      <xdr:spPr>
        <a:xfrm>
          <a:off x="895428"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113457</xdr:rowOff>
    </xdr:from>
    <xdr:to>
      <xdr:col>24</xdr:col>
      <xdr:colOff>62865</xdr:colOff>
      <xdr:row>58</xdr:row>
      <xdr:rowOff>15067</xdr:rowOff>
    </xdr:to>
    <xdr:cxnSp macro="">
      <xdr:nvCxnSpPr>
        <xdr:cNvPr id="114" name="直線コネクタ 113"/>
        <xdr:cNvCxnSpPr/>
      </xdr:nvCxnSpPr>
      <xdr:spPr>
        <a:xfrm flipV="1">
          <a:off x="4633595" y="9028857"/>
          <a:ext cx="1270" cy="93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18894</xdr:rowOff>
    </xdr:from>
    <xdr:ext cx="534377" cy="259045"/>
    <xdr:sp macro="" textlink="">
      <xdr:nvSpPr>
        <xdr:cNvPr id="115" name="総務費最小値テキスト"/>
        <xdr:cNvSpPr txBox="1"/>
      </xdr:nvSpPr>
      <xdr:spPr>
        <a:xfrm>
          <a:off x="4686300" y="996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15067</xdr:rowOff>
    </xdr:from>
    <xdr:to>
      <xdr:col>24</xdr:col>
      <xdr:colOff>152400</xdr:colOff>
      <xdr:row>58</xdr:row>
      <xdr:rowOff>15067</xdr:rowOff>
    </xdr:to>
    <xdr:cxnSp macro="">
      <xdr:nvCxnSpPr>
        <xdr:cNvPr id="116" name="直線コネクタ 115"/>
        <xdr:cNvCxnSpPr/>
      </xdr:nvCxnSpPr>
      <xdr:spPr>
        <a:xfrm>
          <a:off x="4546600" y="995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60134</xdr:rowOff>
    </xdr:from>
    <xdr:ext cx="534377" cy="259045"/>
    <xdr:sp macro="" textlink="">
      <xdr:nvSpPr>
        <xdr:cNvPr id="117" name="総務費最大値テキスト"/>
        <xdr:cNvSpPr txBox="1"/>
      </xdr:nvSpPr>
      <xdr:spPr>
        <a:xfrm>
          <a:off x="4686300" y="880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113457</xdr:rowOff>
    </xdr:from>
    <xdr:to>
      <xdr:col>24</xdr:col>
      <xdr:colOff>152400</xdr:colOff>
      <xdr:row>52</xdr:row>
      <xdr:rowOff>113457</xdr:rowOff>
    </xdr:to>
    <xdr:cxnSp macro="">
      <xdr:nvCxnSpPr>
        <xdr:cNvPr id="118" name="直線コネクタ 117"/>
        <xdr:cNvCxnSpPr/>
      </xdr:nvCxnSpPr>
      <xdr:spPr>
        <a:xfrm>
          <a:off x="4546600" y="902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116291</xdr:rowOff>
    </xdr:from>
    <xdr:to>
      <xdr:col>24</xdr:col>
      <xdr:colOff>63500</xdr:colOff>
      <xdr:row>55</xdr:row>
      <xdr:rowOff>144089</xdr:rowOff>
    </xdr:to>
    <xdr:cxnSp macro="">
      <xdr:nvCxnSpPr>
        <xdr:cNvPr id="119" name="直線コネクタ 118"/>
        <xdr:cNvCxnSpPr/>
      </xdr:nvCxnSpPr>
      <xdr:spPr>
        <a:xfrm>
          <a:off x="3797300" y="9546041"/>
          <a:ext cx="8382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112966</xdr:rowOff>
    </xdr:from>
    <xdr:ext cx="534377" cy="259045"/>
    <xdr:sp macro="" textlink="">
      <xdr:nvSpPr>
        <xdr:cNvPr id="120" name="総務費平均値テキスト"/>
        <xdr:cNvSpPr txBox="1"/>
      </xdr:nvSpPr>
      <xdr:spPr>
        <a:xfrm>
          <a:off x="4686300" y="9371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90089</xdr:rowOff>
    </xdr:from>
    <xdr:to>
      <xdr:col>24</xdr:col>
      <xdr:colOff>114300</xdr:colOff>
      <xdr:row>56</xdr:row>
      <xdr:rowOff>20239</xdr:rowOff>
    </xdr:to>
    <xdr:sp macro="" textlink="">
      <xdr:nvSpPr>
        <xdr:cNvPr id="121" name="フローチャート: 判断 120"/>
        <xdr:cNvSpPr/>
      </xdr:nvSpPr>
      <xdr:spPr>
        <a:xfrm>
          <a:off x="45847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66594</xdr:rowOff>
    </xdr:from>
    <xdr:to>
      <xdr:col>19</xdr:col>
      <xdr:colOff>177800</xdr:colOff>
      <xdr:row>55</xdr:row>
      <xdr:rowOff>116291</xdr:rowOff>
    </xdr:to>
    <xdr:cxnSp macro="">
      <xdr:nvCxnSpPr>
        <xdr:cNvPr id="122" name="直線コネクタ 121"/>
        <xdr:cNvCxnSpPr/>
      </xdr:nvCxnSpPr>
      <xdr:spPr>
        <a:xfrm>
          <a:off x="2908300" y="9496344"/>
          <a:ext cx="889000" cy="4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118756</xdr:rowOff>
    </xdr:from>
    <xdr:to>
      <xdr:col>20</xdr:col>
      <xdr:colOff>38100</xdr:colOff>
      <xdr:row>56</xdr:row>
      <xdr:rowOff>48906</xdr:rowOff>
    </xdr:to>
    <xdr:sp macro="" textlink="">
      <xdr:nvSpPr>
        <xdr:cNvPr id="123" name="フローチャート: 判断 122"/>
        <xdr:cNvSpPr/>
      </xdr:nvSpPr>
      <xdr:spPr>
        <a:xfrm>
          <a:off x="3746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40033</xdr:rowOff>
    </xdr:from>
    <xdr:ext cx="534377" cy="259045"/>
    <xdr:sp macro="" textlink="">
      <xdr:nvSpPr>
        <xdr:cNvPr id="124" name="テキスト ボックス 123"/>
        <xdr:cNvSpPr txBox="1"/>
      </xdr:nvSpPr>
      <xdr:spPr>
        <a:xfrm>
          <a:off x="3530111" y="96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61427</xdr:rowOff>
    </xdr:from>
    <xdr:to>
      <xdr:col>15</xdr:col>
      <xdr:colOff>50800</xdr:colOff>
      <xdr:row>55</xdr:row>
      <xdr:rowOff>66594</xdr:rowOff>
    </xdr:to>
    <xdr:cxnSp macro="">
      <xdr:nvCxnSpPr>
        <xdr:cNvPr id="125" name="直線コネクタ 124"/>
        <xdr:cNvCxnSpPr/>
      </xdr:nvCxnSpPr>
      <xdr:spPr>
        <a:xfrm>
          <a:off x="2019300" y="9491177"/>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21737</xdr:rowOff>
    </xdr:from>
    <xdr:to>
      <xdr:col>15</xdr:col>
      <xdr:colOff>101600</xdr:colOff>
      <xdr:row>55</xdr:row>
      <xdr:rowOff>123337</xdr:rowOff>
    </xdr:to>
    <xdr:sp macro="" textlink="">
      <xdr:nvSpPr>
        <xdr:cNvPr id="126" name="フローチャート: 判断 125"/>
        <xdr:cNvSpPr/>
      </xdr:nvSpPr>
      <xdr:spPr>
        <a:xfrm>
          <a:off x="2857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114464</xdr:rowOff>
    </xdr:from>
    <xdr:ext cx="534377" cy="259045"/>
    <xdr:sp macro="" textlink="">
      <xdr:nvSpPr>
        <xdr:cNvPr id="127" name="テキスト ボックス 126"/>
        <xdr:cNvSpPr txBox="1"/>
      </xdr:nvSpPr>
      <xdr:spPr>
        <a:xfrm>
          <a:off x="2641111" y="95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130191</xdr:rowOff>
    </xdr:from>
    <xdr:to>
      <xdr:col>10</xdr:col>
      <xdr:colOff>114300</xdr:colOff>
      <xdr:row>55</xdr:row>
      <xdr:rowOff>61427</xdr:rowOff>
    </xdr:to>
    <xdr:cxnSp macro="">
      <xdr:nvCxnSpPr>
        <xdr:cNvPr id="128" name="直線コネクタ 127"/>
        <xdr:cNvCxnSpPr/>
      </xdr:nvCxnSpPr>
      <xdr:spPr>
        <a:xfrm>
          <a:off x="1130300" y="9388491"/>
          <a:ext cx="889000" cy="10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53101</xdr:rowOff>
    </xdr:from>
    <xdr:to>
      <xdr:col>10</xdr:col>
      <xdr:colOff>165100</xdr:colOff>
      <xdr:row>55</xdr:row>
      <xdr:rowOff>154701</xdr:rowOff>
    </xdr:to>
    <xdr:sp macro="" textlink="">
      <xdr:nvSpPr>
        <xdr:cNvPr id="129" name="フローチャート: 判断 128"/>
        <xdr:cNvSpPr/>
      </xdr:nvSpPr>
      <xdr:spPr>
        <a:xfrm>
          <a:off x="1968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145828</xdr:rowOff>
    </xdr:from>
    <xdr:ext cx="534377" cy="259045"/>
    <xdr:sp macro="" textlink="">
      <xdr:nvSpPr>
        <xdr:cNvPr id="130" name="テキスト ボックス 129"/>
        <xdr:cNvSpPr txBox="1"/>
      </xdr:nvSpPr>
      <xdr:spPr>
        <a:xfrm>
          <a:off x="1752111" y="9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103713</xdr:rowOff>
    </xdr:from>
    <xdr:to>
      <xdr:col>6</xdr:col>
      <xdr:colOff>38100</xdr:colOff>
      <xdr:row>54</xdr:row>
      <xdr:rowOff>33863</xdr:rowOff>
    </xdr:to>
    <xdr:sp macro="" textlink="">
      <xdr:nvSpPr>
        <xdr:cNvPr id="131" name="フローチャート: 判断 130"/>
        <xdr:cNvSpPr/>
      </xdr:nvSpPr>
      <xdr:spPr>
        <a:xfrm>
          <a:off x="1079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50390</xdr:rowOff>
    </xdr:from>
    <xdr:ext cx="534377" cy="259045"/>
    <xdr:sp macro="" textlink="">
      <xdr:nvSpPr>
        <xdr:cNvPr id="132" name="テキスト ボックス 131"/>
        <xdr:cNvSpPr txBox="1"/>
      </xdr:nvSpPr>
      <xdr:spPr>
        <a:xfrm>
          <a:off x="863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93289</xdr:rowOff>
    </xdr:from>
    <xdr:to>
      <xdr:col>24</xdr:col>
      <xdr:colOff>114300</xdr:colOff>
      <xdr:row>56</xdr:row>
      <xdr:rowOff>23439</xdr:rowOff>
    </xdr:to>
    <xdr:sp macro="" textlink="">
      <xdr:nvSpPr>
        <xdr:cNvPr id="138" name="楕円 137"/>
        <xdr:cNvSpPr/>
      </xdr:nvSpPr>
      <xdr:spPr>
        <a:xfrm>
          <a:off x="4584700" y="95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71716</xdr:rowOff>
    </xdr:from>
    <xdr:ext cx="534377" cy="259045"/>
    <xdr:sp macro="" textlink="">
      <xdr:nvSpPr>
        <xdr:cNvPr id="139" name="総務費該当値テキスト"/>
        <xdr:cNvSpPr txBox="1"/>
      </xdr:nvSpPr>
      <xdr:spPr>
        <a:xfrm>
          <a:off x="4686300" y="950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65491</xdr:rowOff>
    </xdr:from>
    <xdr:to>
      <xdr:col>20</xdr:col>
      <xdr:colOff>38100</xdr:colOff>
      <xdr:row>55</xdr:row>
      <xdr:rowOff>167091</xdr:rowOff>
    </xdr:to>
    <xdr:sp macro="" textlink="">
      <xdr:nvSpPr>
        <xdr:cNvPr id="140" name="楕円 139"/>
        <xdr:cNvSpPr/>
      </xdr:nvSpPr>
      <xdr:spPr>
        <a:xfrm>
          <a:off x="3746500" y="949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12168</xdr:rowOff>
    </xdr:from>
    <xdr:ext cx="534377" cy="259045"/>
    <xdr:sp macro="" textlink="">
      <xdr:nvSpPr>
        <xdr:cNvPr id="141" name="テキスト ボックス 140"/>
        <xdr:cNvSpPr txBox="1"/>
      </xdr:nvSpPr>
      <xdr:spPr>
        <a:xfrm>
          <a:off x="3530111" y="927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15794</xdr:rowOff>
    </xdr:from>
    <xdr:to>
      <xdr:col>15</xdr:col>
      <xdr:colOff>101600</xdr:colOff>
      <xdr:row>55</xdr:row>
      <xdr:rowOff>117394</xdr:rowOff>
    </xdr:to>
    <xdr:sp macro="" textlink="">
      <xdr:nvSpPr>
        <xdr:cNvPr id="142" name="楕円 141"/>
        <xdr:cNvSpPr/>
      </xdr:nvSpPr>
      <xdr:spPr>
        <a:xfrm>
          <a:off x="2857500" y="94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133921</xdr:rowOff>
    </xdr:from>
    <xdr:ext cx="534377" cy="259045"/>
    <xdr:sp macro="" textlink="">
      <xdr:nvSpPr>
        <xdr:cNvPr id="143" name="テキスト ボックス 142"/>
        <xdr:cNvSpPr txBox="1"/>
      </xdr:nvSpPr>
      <xdr:spPr>
        <a:xfrm>
          <a:off x="2641111" y="922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10627</xdr:rowOff>
    </xdr:from>
    <xdr:to>
      <xdr:col>10</xdr:col>
      <xdr:colOff>165100</xdr:colOff>
      <xdr:row>55</xdr:row>
      <xdr:rowOff>112227</xdr:rowOff>
    </xdr:to>
    <xdr:sp macro="" textlink="">
      <xdr:nvSpPr>
        <xdr:cNvPr id="144" name="楕円 143"/>
        <xdr:cNvSpPr/>
      </xdr:nvSpPr>
      <xdr:spPr>
        <a:xfrm>
          <a:off x="1968500" y="944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128754</xdr:rowOff>
    </xdr:from>
    <xdr:ext cx="534377" cy="259045"/>
    <xdr:sp macro="" textlink="">
      <xdr:nvSpPr>
        <xdr:cNvPr id="145" name="テキスト ボックス 144"/>
        <xdr:cNvSpPr txBox="1"/>
      </xdr:nvSpPr>
      <xdr:spPr>
        <a:xfrm>
          <a:off x="1752111" y="921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79391</xdr:rowOff>
    </xdr:from>
    <xdr:to>
      <xdr:col>6</xdr:col>
      <xdr:colOff>38100</xdr:colOff>
      <xdr:row>55</xdr:row>
      <xdr:rowOff>9541</xdr:rowOff>
    </xdr:to>
    <xdr:sp macro="" textlink="">
      <xdr:nvSpPr>
        <xdr:cNvPr id="146" name="楕円 145"/>
        <xdr:cNvSpPr/>
      </xdr:nvSpPr>
      <xdr:spPr>
        <a:xfrm>
          <a:off x="1079500" y="933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668</xdr:rowOff>
    </xdr:from>
    <xdr:ext cx="534377" cy="259045"/>
    <xdr:sp macro="" textlink="">
      <xdr:nvSpPr>
        <xdr:cNvPr id="147" name="テキスト ボックス 146"/>
        <xdr:cNvSpPr txBox="1"/>
      </xdr:nvSpPr>
      <xdr:spPr>
        <a:xfrm>
          <a:off x="863111" y="943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143390</xdr:rowOff>
    </xdr:from>
    <xdr:to>
      <xdr:col>24</xdr:col>
      <xdr:colOff>62865</xdr:colOff>
      <xdr:row>79</xdr:row>
      <xdr:rowOff>30048</xdr:rowOff>
    </xdr:to>
    <xdr:cxnSp macro="">
      <xdr:nvCxnSpPr>
        <xdr:cNvPr id="174" name="直線コネクタ 173"/>
        <xdr:cNvCxnSpPr/>
      </xdr:nvCxnSpPr>
      <xdr:spPr>
        <a:xfrm flipV="1">
          <a:off x="4633595" y="11973440"/>
          <a:ext cx="1270" cy="160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33875</xdr:rowOff>
    </xdr:from>
    <xdr:ext cx="599010" cy="259045"/>
    <xdr:sp macro="" textlink="">
      <xdr:nvSpPr>
        <xdr:cNvPr id="175" name="民生費最小値テキスト"/>
        <xdr:cNvSpPr txBox="1"/>
      </xdr:nvSpPr>
      <xdr:spPr>
        <a:xfrm>
          <a:off x="4686300" y="1357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30048</xdr:rowOff>
    </xdr:from>
    <xdr:to>
      <xdr:col>24</xdr:col>
      <xdr:colOff>152400</xdr:colOff>
      <xdr:row>79</xdr:row>
      <xdr:rowOff>30048</xdr:rowOff>
    </xdr:to>
    <xdr:cxnSp macro="">
      <xdr:nvCxnSpPr>
        <xdr:cNvPr id="176" name="直線コネクタ 175"/>
        <xdr:cNvCxnSpPr/>
      </xdr:nvCxnSpPr>
      <xdr:spPr>
        <a:xfrm>
          <a:off x="4546600" y="1357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90067</xdr:rowOff>
    </xdr:from>
    <xdr:ext cx="599010" cy="259045"/>
    <xdr:sp macro="" textlink="">
      <xdr:nvSpPr>
        <xdr:cNvPr id="177" name="民生費最大値テキスト"/>
        <xdr:cNvSpPr txBox="1"/>
      </xdr:nvSpPr>
      <xdr:spPr>
        <a:xfrm>
          <a:off x="4686300" y="1174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143390</xdr:rowOff>
    </xdr:from>
    <xdr:to>
      <xdr:col>24</xdr:col>
      <xdr:colOff>152400</xdr:colOff>
      <xdr:row>69</xdr:row>
      <xdr:rowOff>143390</xdr:rowOff>
    </xdr:to>
    <xdr:cxnSp macro="">
      <xdr:nvCxnSpPr>
        <xdr:cNvPr id="178" name="直線コネクタ 177"/>
        <xdr:cNvCxnSpPr/>
      </xdr:nvCxnSpPr>
      <xdr:spPr>
        <a:xfrm>
          <a:off x="4546600" y="1197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123720</xdr:rowOff>
    </xdr:from>
    <xdr:to>
      <xdr:col>24</xdr:col>
      <xdr:colOff>63500</xdr:colOff>
      <xdr:row>74</xdr:row>
      <xdr:rowOff>139667</xdr:rowOff>
    </xdr:to>
    <xdr:cxnSp macro="">
      <xdr:nvCxnSpPr>
        <xdr:cNvPr id="179" name="直線コネクタ 178"/>
        <xdr:cNvCxnSpPr/>
      </xdr:nvCxnSpPr>
      <xdr:spPr>
        <a:xfrm flipV="1">
          <a:off x="3797300" y="12811020"/>
          <a:ext cx="838200" cy="1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146640</xdr:rowOff>
    </xdr:from>
    <xdr:ext cx="599010" cy="259045"/>
    <xdr:sp macro="" textlink="">
      <xdr:nvSpPr>
        <xdr:cNvPr id="180" name="民生費平均値テキスト"/>
        <xdr:cNvSpPr txBox="1"/>
      </xdr:nvSpPr>
      <xdr:spPr>
        <a:xfrm>
          <a:off x="4686300" y="12833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168213</xdr:rowOff>
    </xdr:from>
    <xdr:to>
      <xdr:col>24</xdr:col>
      <xdr:colOff>114300</xdr:colOff>
      <xdr:row>75</xdr:row>
      <xdr:rowOff>98363</xdr:rowOff>
    </xdr:to>
    <xdr:sp macro="" textlink="">
      <xdr:nvSpPr>
        <xdr:cNvPr id="181" name="フローチャート: 判断 180"/>
        <xdr:cNvSpPr/>
      </xdr:nvSpPr>
      <xdr:spPr>
        <a:xfrm>
          <a:off x="45847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139667</xdr:rowOff>
    </xdr:from>
    <xdr:to>
      <xdr:col>19</xdr:col>
      <xdr:colOff>177800</xdr:colOff>
      <xdr:row>75</xdr:row>
      <xdr:rowOff>21884</xdr:rowOff>
    </xdr:to>
    <xdr:cxnSp macro="">
      <xdr:nvCxnSpPr>
        <xdr:cNvPr id="182" name="直線コネクタ 181"/>
        <xdr:cNvCxnSpPr/>
      </xdr:nvCxnSpPr>
      <xdr:spPr>
        <a:xfrm flipV="1">
          <a:off x="2908300" y="12826967"/>
          <a:ext cx="889000" cy="5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27831</xdr:rowOff>
    </xdr:from>
    <xdr:to>
      <xdr:col>20</xdr:col>
      <xdr:colOff>38100</xdr:colOff>
      <xdr:row>75</xdr:row>
      <xdr:rowOff>129431</xdr:rowOff>
    </xdr:to>
    <xdr:sp macro="" textlink="">
      <xdr:nvSpPr>
        <xdr:cNvPr id="183" name="フローチャート: 判断 182"/>
        <xdr:cNvSpPr/>
      </xdr:nvSpPr>
      <xdr:spPr>
        <a:xfrm>
          <a:off x="3746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120558</xdr:rowOff>
    </xdr:from>
    <xdr:ext cx="599010" cy="259045"/>
    <xdr:sp macro="" textlink="">
      <xdr:nvSpPr>
        <xdr:cNvPr id="184" name="テキスト ボックス 183"/>
        <xdr:cNvSpPr txBox="1"/>
      </xdr:nvSpPr>
      <xdr:spPr>
        <a:xfrm>
          <a:off x="3497795" y="1297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21884</xdr:rowOff>
    </xdr:from>
    <xdr:to>
      <xdr:col>15</xdr:col>
      <xdr:colOff>50800</xdr:colOff>
      <xdr:row>75</xdr:row>
      <xdr:rowOff>56642</xdr:rowOff>
    </xdr:to>
    <xdr:cxnSp macro="">
      <xdr:nvCxnSpPr>
        <xdr:cNvPr id="185" name="直線コネクタ 184"/>
        <xdr:cNvCxnSpPr/>
      </xdr:nvCxnSpPr>
      <xdr:spPr>
        <a:xfrm flipV="1">
          <a:off x="2019300" y="12880634"/>
          <a:ext cx="889000" cy="3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97761</xdr:rowOff>
    </xdr:from>
    <xdr:to>
      <xdr:col>15</xdr:col>
      <xdr:colOff>101600</xdr:colOff>
      <xdr:row>76</xdr:row>
      <xdr:rowOff>27911</xdr:rowOff>
    </xdr:to>
    <xdr:sp macro="" textlink="">
      <xdr:nvSpPr>
        <xdr:cNvPr id="186" name="フローチャート: 判断 185"/>
        <xdr:cNvSpPr/>
      </xdr:nvSpPr>
      <xdr:spPr>
        <a:xfrm>
          <a:off x="2857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19038</xdr:rowOff>
    </xdr:from>
    <xdr:ext cx="599010" cy="259045"/>
    <xdr:sp macro="" textlink="">
      <xdr:nvSpPr>
        <xdr:cNvPr id="187" name="テキスト ボックス 186"/>
        <xdr:cNvSpPr txBox="1"/>
      </xdr:nvSpPr>
      <xdr:spPr>
        <a:xfrm>
          <a:off x="2608795" y="130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56642</xdr:rowOff>
    </xdr:from>
    <xdr:to>
      <xdr:col>10</xdr:col>
      <xdr:colOff>114300</xdr:colOff>
      <xdr:row>76</xdr:row>
      <xdr:rowOff>9474</xdr:rowOff>
    </xdr:to>
    <xdr:cxnSp macro="">
      <xdr:nvCxnSpPr>
        <xdr:cNvPr id="188" name="直線コネクタ 187"/>
        <xdr:cNvCxnSpPr/>
      </xdr:nvCxnSpPr>
      <xdr:spPr>
        <a:xfrm flipV="1">
          <a:off x="1130300" y="12915392"/>
          <a:ext cx="889000" cy="1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147650</xdr:rowOff>
    </xdr:from>
    <xdr:to>
      <xdr:col>10</xdr:col>
      <xdr:colOff>165100</xdr:colOff>
      <xdr:row>76</xdr:row>
      <xdr:rowOff>77800</xdr:rowOff>
    </xdr:to>
    <xdr:sp macro="" textlink="">
      <xdr:nvSpPr>
        <xdr:cNvPr id="189" name="フローチャート: 判断 188"/>
        <xdr:cNvSpPr/>
      </xdr:nvSpPr>
      <xdr:spPr>
        <a:xfrm>
          <a:off x="1968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68927</xdr:rowOff>
    </xdr:from>
    <xdr:ext cx="599010" cy="259045"/>
    <xdr:sp macro="" textlink="">
      <xdr:nvSpPr>
        <xdr:cNvPr id="190" name="テキスト ボックス 189"/>
        <xdr:cNvSpPr txBox="1"/>
      </xdr:nvSpPr>
      <xdr:spPr>
        <a:xfrm>
          <a:off x="1719795" y="1309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74346</xdr:rowOff>
    </xdr:from>
    <xdr:to>
      <xdr:col>6</xdr:col>
      <xdr:colOff>38100</xdr:colOff>
      <xdr:row>77</xdr:row>
      <xdr:rowOff>4496</xdr:rowOff>
    </xdr:to>
    <xdr:sp macro="" textlink="">
      <xdr:nvSpPr>
        <xdr:cNvPr id="191" name="フローチャート: 判断 190"/>
        <xdr:cNvSpPr/>
      </xdr:nvSpPr>
      <xdr:spPr>
        <a:xfrm>
          <a:off x="1079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167073</xdr:rowOff>
    </xdr:from>
    <xdr:ext cx="599010" cy="259045"/>
    <xdr:sp macro="" textlink="">
      <xdr:nvSpPr>
        <xdr:cNvPr id="192" name="テキスト ボックス 191"/>
        <xdr:cNvSpPr txBox="1"/>
      </xdr:nvSpPr>
      <xdr:spPr>
        <a:xfrm>
          <a:off x="830795" y="1319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72920</xdr:rowOff>
    </xdr:from>
    <xdr:to>
      <xdr:col>24</xdr:col>
      <xdr:colOff>114300</xdr:colOff>
      <xdr:row>75</xdr:row>
      <xdr:rowOff>3070</xdr:rowOff>
    </xdr:to>
    <xdr:sp macro="" textlink="">
      <xdr:nvSpPr>
        <xdr:cNvPr id="198" name="楕円 197"/>
        <xdr:cNvSpPr/>
      </xdr:nvSpPr>
      <xdr:spPr>
        <a:xfrm>
          <a:off x="4584700" y="127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95797</xdr:rowOff>
    </xdr:from>
    <xdr:ext cx="599010" cy="259045"/>
    <xdr:sp macro="" textlink="">
      <xdr:nvSpPr>
        <xdr:cNvPr id="199" name="民生費該当値テキスト"/>
        <xdr:cNvSpPr txBox="1"/>
      </xdr:nvSpPr>
      <xdr:spPr>
        <a:xfrm>
          <a:off x="4686300" y="1261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88867</xdr:rowOff>
    </xdr:from>
    <xdr:to>
      <xdr:col>20</xdr:col>
      <xdr:colOff>38100</xdr:colOff>
      <xdr:row>75</xdr:row>
      <xdr:rowOff>19017</xdr:rowOff>
    </xdr:to>
    <xdr:sp macro="" textlink="">
      <xdr:nvSpPr>
        <xdr:cNvPr id="200" name="楕円 199"/>
        <xdr:cNvSpPr/>
      </xdr:nvSpPr>
      <xdr:spPr>
        <a:xfrm>
          <a:off x="3746500" y="127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35544</xdr:rowOff>
    </xdr:from>
    <xdr:ext cx="599010" cy="259045"/>
    <xdr:sp macro="" textlink="">
      <xdr:nvSpPr>
        <xdr:cNvPr id="201" name="テキスト ボックス 200"/>
        <xdr:cNvSpPr txBox="1"/>
      </xdr:nvSpPr>
      <xdr:spPr>
        <a:xfrm>
          <a:off x="3497795" y="1255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142534</xdr:rowOff>
    </xdr:from>
    <xdr:to>
      <xdr:col>15</xdr:col>
      <xdr:colOff>101600</xdr:colOff>
      <xdr:row>75</xdr:row>
      <xdr:rowOff>72684</xdr:rowOff>
    </xdr:to>
    <xdr:sp macro="" textlink="">
      <xdr:nvSpPr>
        <xdr:cNvPr id="202" name="楕円 201"/>
        <xdr:cNvSpPr/>
      </xdr:nvSpPr>
      <xdr:spPr>
        <a:xfrm>
          <a:off x="2857500" y="128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89211</xdr:rowOff>
    </xdr:from>
    <xdr:ext cx="599010" cy="259045"/>
    <xdr:sp macro="" textlink="">
      <xdr:nvSpPr>
        <xdr:cNvPr id="203" name="テキスト ボックス 202"/>
        <xdr:cNvSpPr txBox="1"/>
      </xdr:nvSpPr>
      <xdr:spPr>
        <a:xfrm>
          <a:off x="2608795" y="1260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5842</xdr:rowOff>
    </xdr:from>
    <xdr:to>
      <xdr:col>10</xdr:col>
      <xdr:colOff>165100</xdr:colOff>
      <xdr:row>75</xdr:row>
      <xdr:rowOff>107442</xdr:rowOff>
    </xdr:to>
    <xdr:sp macro="" textlink="">
      <xdr:nvSpPr>
        <xdr:cNvPr id="204" name="楕円 203"/>
        <xdr:cNvSpPr/>
      </xdr:nvSpPr>
      <xdr:spPr>
        <a:xfrm>
          <a:off x="1968500" y="128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123969</xdr:rowOff>
    </xdr:from>
    <xdr:ext cx="599010" cy="259045"/>
    <xdr:sp macro="" textlink="">
      <xdr:nvSpPr>
        <xdr:cNvPr id="205" name="テキスト ボックス 204"/>
        <xdr:cNvSpPr txBox="1"/>
      </xdr:nvSpPr>
      <xdr:spPr>
        <a:xfrm>
          <a:off x="1719795" y="1263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130124</xdr:rowOff>
    </xdr:from>
    <xdr:to>
      <xdr:col>6</xdr:col>
      <xdr:colOff>38100</xdr:colOff>
      <xdr:row>76</xdr:row>
      <xdr:rowOff>60274</xdr:rowOff>
    </xdr:to>
    <xdr:sp macro="" textlink="">
      <xdr:nvSpPr>
        <xdr:cNvPr id="206" name="楕円 205"/>
        <xdr:cNvSpPr/>
      </xdr:nvSpPr>
      <xdr:spPr>
        <a:xfrm>
          <a:off x="1079500" y="1298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76801</xdr:rowOff>
    </xdr:from>
    <xdr:ext cx="599010" cy="259045"/>
    <xdr:sp macro="" textlink="">
      <xdr:nvSpPr>
        <xdr:cNvPr id="207" name="テキスト ボックス 206"/>
        <xdr:cNvSpPr txBox="1"/>
      </xdr:nvSpPr>
      <xdr:spPr>
        <a:xfrm>
          <a:off x="830795" y="1276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60082</xdr:rowOff>
    </xdr:from>
    <xdr:to>
      <xdr:col>24</xdr:col>
      <xdr:colOff>62865</xdr:colOff>
      <xdr:row>98</xdr:row>
      <xdr:rowOff>136663</xdr:rowOff>
    </xdr:to>
    <xdr:cxnSp macro="">
      <xdr:nvCxnSpPr>
        <xdr:cNvPr id="234" name="直線コネクタ 233"/>
        <xdr:cNvCxnSpPr/>
      </xdr:nvCxnSpPr>
      <xdr:spPr>
        <a:xfrm flipV="1">
          <a:off x="4633595" y="15662032"/>
          <a:ext cx="127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140490</xdr:rowOff>
    </xdr:from>
    <xdr:ext cx="534377" cy="259045"/>
    <xdr:sp macro="" textlink="">
      <xdr:nvSpPr>
        <xdr:cNvPr id="235" name="衛生費最小値テキスト"/>
        <xdr:cNvSpPr txBox="1"/>
      </xdr:nvSpPr>
      <xdr:spPr>
        <a:xfrm>
          <a:off x="4686300" y="1694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136663</xdr:rowOff>
    </xdr:from>
    <xdr:to>
      <xdr:col>24</xdr:col>
      <xdr:colOff>152400</xdr:colOff>
      <xdr:row>98</xdr:row>
      <xdr:rowOff>136663</xdr:rowOff>
    </xdr:to>
    <xdr:cxnSp macro="">
      <xdr:nvCxnSpPr>
        <xdr:cNvPr id="236" name="直線コネクタ 235"/>
        <xdr:cNvCxnSpPr/>
      </xdr:nvCxnSpPr>
      <xdr:spPr>
        <a:xfrm>
          <a:off x="4546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6759</xdr:rowOff>
    </xdr:from>
    <xdr:ext cx="534377" cy="259045"/>
    <xdr:sp macro="" textlink="">
      <xdr:nvSpPr>
        <xdr:cNvPr id="237" name="衛生費最大値テキスト"/>
        <xdr:cNvSpPr txBox="1"/>
      </xdr:nvSpPr>
      <xdr:spPr>
        <a:xfrm>
          <a:off x="4686300" y="154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60082</xdr:rowOff>
    </xdr:from>
    <xdr:to>
      <xdr:col>24</xdr:col>
      <xdr:colOff>152400</xdr:colOff>
      <xdr:row>91</xdr:row>
      <xdr:rowOff>60082</xdr:rowOff>
    </xdr:to>
    <xdr:cxnSp macro="">
      <xdr:nvCxnSpPr>
        <xdr:cNvPr id="238" name="直線コネクタ 237"/>
        <xdr:cNvCxnSpPr/>
      </xdr:nvCxnSpPr>
      <xdr:spPr>
        <a:xfrm>
          <a:off x="4546600" y="1566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54335</xdr:rowOff>
    </xdr:from>
    <xdr:to>
      <xdr:col>24</xdr:col>
      <xdr:colOff>63500</xdr:colOff>
      <xdr:row>95</xdr:row>
      <xdr:rowOff>163083</xdr:rowOff>
    </xdr:to>
    <xdr:cxnSp macro="">
      <xdr:nvCxnSpPr>
        <xdr:cNvPr id="239" name="直線コネクタ 238"/>
        <xdr:cNvCxnSpPr/>
      </xdr:nvCxnSpPr>
      <xdr:spPr>
        <a:xfrm flipV="1">
          <a:off x="3797300" y="16342085"/>
          <a:ext cx="838200" cy="10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96097</xdr:rowOff>
    </xdr:from>
    <xdr:ext cx="534377" cy="259045"/>
    <xdr:sp macro="" textlink="">
      <xdr:nvSpPr>
        <xdr:cNvPr id="240" name="衛生費平均値テキスト"/>
        <xdr:cNvSpPr txBox="1"/>
      </xdr:nvSpPr>
      <xdr:spPr>
        <a:xfrm>
          <a:off x="4686300" y="16555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117670</xdr:rowOff>
    </xdr:from>
    <xdr:to>
      <xdr:col>24</xdr:col>
      <xdr:colOff>114300</xdr:colOff>
      <xdr:row>97</xdr:row>
      <xdr:rowOff>47820</xdr:rowOff>
    </xdr:to>
    <xdr:sp macro="" textlink="">
      <xdr:nvSpPr>
        <xdr:cNvPr id="241" name="フローチャート: 判断 240"/>
        <xdr:cNvSpPr/>
      </xdr:nvSpPr>
      <xdr:spPr>
        <a:xfrm>
          <a:off x="4584700" y="1657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143979</xdr:rowOff>
    </xdr:from>
    <xdr:to>
      <xdr:col>19</xdr:col>
      <xdr:colOff>177800</xdr:colOff>
      <xdr:row>95</xdr:row>
      <xdr:rowOff>163083</xdr:rowOff>
    </xdr:to>
    <xdr:cxnSp macro="">
      <xdr:nvCxnSpPr>
        <xdr:cNvPr id="242" name="直線コネクタ 241"/>
        <xdr:cNvCxnSpPr/>
      </xdr:nvCxnSpPr>
      <xdr:spPr>
        <a:xfrm>
          <a:off x="2908300" y="16431729"/>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146638</xdr:rowOff>
    </xdr:from>
    <xdr:to>
      <xdr:col>20</xdr:col>
      <xdr:colOff>38100</xdr:colOff>
      <xdr:row>97</xdr:row>
      <xdr:rowOff>76788</xdr:rowOff>
    </xdr:to>
    <xdr:sp macro="" textlink="">
      <xdr:nvSpPr>
        <xdr:cNvPr id="243" name="フローチャート: 判断 242"/>
        <xdr:cNvSpPr/>
      </xdr:nvSpPr>
      <xdr:spPr>
        <a:xfrm>
          <a:off x="3746500" y="166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67915</xdr:rowOff>
    </xdr:from>
    <xdr:ext cx="534377" cy="259045"/>
    <xdr:sp macro="" textlink="">
      <xdr:nvSpPr>
        <xdr:cNvPr id="244" name="テキスト ボックス 243"/>
        <xdr:cNvSpPr txBox="1"/>
      </xdr:nvSpPr>
      <xdr:spPr>
        <a:xfrm>
          <a:off x="3530111" y="1669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143979</xdr:rowOff>
    </xdr:from>
    <xdr:to>
      <xdr:col>15</xdr:col>
      <xdr:colOff>50800</xdr:colOff>
      <xdr:row>96</xdr:row>
      <xdr:rowOff>51298</xdr:rowOff>
    </xdr:to>
    <xdr:cxnSp macro="">
      <xdr:nvCxnSpPr>
        <xdr:cNvPr id="245" name="直線コネクタ 244"/>
        <xdr:cNvCxnSpPr/>
      </xdr:nvCxnSpPr>
      <xdr:spPr>
        <a:xfrm flipV="1">
          <a:off x="2019300" y="16431729"/>
          <a:ext cx="8890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151732</xdr:rowOff>
    </xdr:from>
    <xdr:to>
      <xdr:col>15</xdr:col>
      <xdr:colOff>101600</xdr:colOff>
      <xdr:row>97</xdr:row>
      <xdr:rowOff>81882</xdr:rowOff>
    </xdr:to>
    <xdr:sp macro="" textlink="">
      <xdr:nvSpPr>
        <xdr:cNvPr id="246" name="フローチャート: 判断 245"/>
        <xdr:cNvSpPr/>
      </xdr:nvSpPr>
      <xdr:spPr>
        <a:xfrm>
          <a:off x="2857500" y="166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73009</xdr:rowOff>
    </xdr:from>
    <xdr:ext cx="534377" cy="259045"/>
    <xdr:sp macro="" textlink="">
      <xdr:nvSpPr>
        <xdr:cNvPr id="247" name="テキスト ボックス 246"/>
        <xdr:cNvSpPr txBox="1"/>
      </xdr:nvSpPr>
      <xdr:spPr>
        <a:xfrm>
          <a:off x="2641111" y="1670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51298</xdr:rowOff>
    </xdr:from>
    <xdr:to>
      <xdr:col>10</xdr:col>
      <xdr:colOff>114300</xdr:colOff>
      <xdr:row>96</xdr:row>
      <xdr:rowOff>88689</xdr:rowOff>
    </xdr:to>
    <xdr:cxnSp macro="">
      <xdr:nvCxnSpPr>
        <xdr:cNvPr id="248" name="直線コネクタ 247"/>
        <xdr:cNvCxnSpPr/>
      </xdr:nvCxnSpPr>
      <xdr:spPr>
        <a:xfrm flipV="1">
          <a:off x="1130300" y="16510498"/>
          <a:ext cx="889000" cy="3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123811</xdr:rowOff>
    </xdr:from>
    <xdr:to>
      <xdr:col>10</xdr:col>
      <xdr:colOff>165100</xdr:colOff>
      <xdr:row>97</xdr:row>
      <xdr:rowOff>53961</xdr:rowOff>
    </xdr:to>
    <xdr:sp macro="" textlink="">
      <xdr:nvSpPr>
        <xdr:cNvPr id="249" name="フローチャート: 判断 248"/>
        <xdr:cNvSpPr/>
      </xdr:nvSpPr>
      <xdr:spPr>
        <a:xfrm>
          <a:off x="1968500" y="1658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45088</xdr:rowOff>
    </xdr:from>
    <xdr:ext cx="534377" cy="259045"/>
    <xdr:sp macro="" textlink="">
      <xdr:nvSpPr>
        <xdr:cNvPr id="250" name="テキスト ボックス 249"/>
        <xdr:cNvSpPr txBox="1"/>
      </xdr:nvSpPr>
      <xdr:spPr>
        <a:xfrm>
          <a:off x="1752111" y="1667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12483</xdr:rowOff>
    </xdr:from>
    <xdr:to>
      <xdr:col>6</xdr:col>
      <xdr:colOff>38100</xdr:colOff>
      <xdr:row>97</xdr:row>
      <xdr:rowOff>114083</xdr:rowOff>
    </xdr:to>
    <xdr:sp macro="" textlink="">
      <xdr:nvSpPr>
        <xdr:cNvPr id="251" name="フローチャート: 判断 250"/>
        <xdr:cNvSpPr/>
      </xdr:nvSpPr>
      <xdr:spPr>
        <a:xfrm>
          <a:off x="1079500" y="166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105210</xdr:rowOff>
    </xdr:from>
    <xdr:ext cx="534377" cy="259045"/>
    <xdr:sp macro="" textlink="">
      <xdr:nvSpPr>
        <xdr:cNvPr id="252" name="テキスト ボックス 251"/>
        <xdr:cNvSpPr txBox="1"/>
      </xdr:nvSpPr>
      <xdr:spPr>
        <a:xfrm>
          <a:off x="863111" y="167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3535</xdr:rowOff>
    </xdr:from>
    <xdr:to>
      <xdr:col>24</xdr:col>
      <xdr:colOff>114300</xdr:colOff>
      <xdr:row>95</xdr:row>
      <xdr:rowOff>105135</xdr:rowOff>
    </xdr:to>
    <xdr:sp macro="" textlink="">
      <xdr:nvSpPr>
        <xdr:cNvPr id="258" name="楕円 257"/>
        <xdr:cNvSpPr/>
      </xdr:nvSpPr>
      <xdr:spPr>
        <a:xfrm>
          <a:off x="4584700" y="162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26412</xdr:rowOff>
    </xdr:from>
    <xdr:ext cx="534377" cy="259045"/>
    <xdr:sp macro="" textlink="">
      <xdr:nvSpPr>
        <xdr:cNvPr id="259" name="衛生費該当値テキスト"/>
        <xdr:cNvSpPr txBox="1"/>
      </xdr:nvSpPr>
      <xdr:spPr>
        <a:xfrm>
          <a:off x="4686300" y="161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112283</xdr:rowOff>
    </xdr:from>
    <xdr:to>
      <xdr:col>20</xdr:col>
      <xdr:colOff>38100</xdr:colOff>
      <xdr:row>96</xdr:row>
      <xdr:rowOff>42433</xdr:rowOff>
    </xdr:to>
    <xdr:sp macro="" textlink="">
      <xdr:nvSpPr>
        <xdr:cNvPr id="260" name="楕円 259"/>
        <xdr:cNvSpPr/>
      </xdr:nvSpPr>
      <xdr:spPr>
        <a:xfrm>
          <a:off x="3746500" y="1640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58960</xdr:rowOff>
    </xdr:from>
    <xdr:ext cx="534377" cy="259045"/>
    <xdr:sp macro="" textlink="">
      <xdr:nvSpPr>
        <xdr:cNvPr id="261" name="テキスト ボックス 260"/>
        <xdr:cNvSpPr txBox="1"/>
      </xdr:nvSpPr>
      <xdr:spPr>
        <a:xfrm>
          <a:off x="3530111" y="1617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93179</xdr:rowOff>
    </xdr:from>
    <xdr:to>
      <xdr:col>15</xdr:col>
      <xdr:colOff>101600</xdr:colOff>
      <xdr:row>96</xdr:row>
      <xdr:rowOff>23329</xdr:rowOff>
    </xdr:to>
    <xdr:sp macro="" textlink="">
      <xdr:nvSpPr>
        <xdr:cNvPr id="262" name="楕円 261"/>
        <xdr:cNvSpPr/>
      </xdr:nvSpPr>
      <xdr:spPr>
        <a:xfrm>
          <a:off x="2857500" y="163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39856</xdr:rowOff>
    </xdr:from>
    <xdr:ext cx="534377" cy="259045"/>
    <xdr:sp macro="" textlink="">
      <xdr:nvSpPr>
        <xdr:cNvPr id="263" name="テキスト ボックス 262"/>
        <xdr:cNvSpPr txBox="1"/>
      </xdr:nvSpPr>
      <xdr:spPr>
        <a:xfrm>
          <a:off x="2641111" y="161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498</xdr:rowOff>
    </xdr:from>
    <xdr:to>
      <xdr:col>10</xdr:col>
      <xdr:colOff>165100</xdr:colOff>
      <xdr:row>96</xdr:row>
      <xdr:rowOff>102098</xdr:rowOff>
    </xdr:to>
    <xdr:sp macro="" textlink="">
      <xdr:nvSpPr>
        <xdr:cNvPr id="264" name="楕円 263"/>
        <xdr:cNvSpPr/>
      </xdr:nvSpPr>
      <xdr:spPr>
        <a:xfrm>
          <a:off x="1968500" y="1645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118625</xdr:rowOff>
    </xdr:from>
    <xdr:ext cx="534377" cy="259045"/>
    <xdr:sp macro="" textlink="">
      <xdr:nvSpPr>
        <xdr:cNvPr id="265" name="テキスト ボックス 264"/>
        <xdr:cNvSpPr txBox="1"/>
      </xdr:nvSpPr>
      <xdr:spPr>
        <a:xfrm>
          <a:off x="1752111" y="1623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37889</xdr:rowOff>
    </xdr:from>
    <xdr:to>
      <xdr:col>6</xdr:col>
      <xdr:colOff>38100</xdr:colOff>
      <xdr:row>96</xdr:row>
      <xdr:rowOff>139489</xdr:rowOff>
    </xdr:to>
    <xdr:sp macro="" textlink="">
      <xdr:nvSpPr>
        <xdr:cNvPr id="266" name="楕円 265"/>
        <xdr:cNvSpPr/>
      </xdr:nvSpPr>
      <xdr:spPr>
        <a:xfrm>
          <a:off x="1079500" y="164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156016</xdr:rowOff>
    </xdr:from>
    <xdr:ext cx="534377" cy="259045"/>
    <xdr:sp macro="" textlink="">
      <xdr:nvSpPr>
        <xdr:cNvPr id="267" name="テキスト ボックス 266"/>
        <xdr:cNvSpPr txBox="1"/>
      </xdr:nvSpPr>
      <xdr:spPr>
        <a:xfrm>
          <a:off x="863111" y="1627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82550</xdr:rowOff>
    </xdr:from>
    <xdr:to>
      <xdr:col>54</xdr:col>
      <xdr:colOff>189865</xdr:colOff>
      <xdr:row>39</xdr:row>
      <xdr:rowOff>14732</xdr:rowOff>
    </xdr:to>
    <xdr:cxnSp macro="">
      <xdr:nvCxnSpPr>
        <xdr:cNvPr id="291" name="直線コネクタ 290"/>
        <xdr:cNvCxnSpPr/>
      </xdr:nvCxnSpPr>
      <xdr:spPr>
        <a:xfrm flipV="1">
          <a:off x="10475595" y="5397500"/>
          <a:ext cx="127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18559</xdr:rowOff>
    </xdr:from>
    <xdr:ext cx="313932" cy="259045"/>
    <xdr:sp macro="" textlink="">
      <xdr:nvSpPr>
        <xdr:cNvPr id="292" name="労働費最小値テキスト"/>
        <xdr:cNvSpPr txBox="1"/>
      </xdr:nvSpPr>
      <xdr:spPr>
        <a:xfrm>
          <a:off x="10528300" y="67051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14732</xdr:rowOff>
    </xdr:from>
    <xdr:to>
      <xdr:col>55</xdr:col>
      <xdr:colOff>88900</xdr:colOff>
      <xdr:row>39</xdr:row>
      <xdr:rowOff>14732</xdr:rowOff>
    </xdr:to>
    <xdr:cxnSp macro="">
      <xdr:nvCxnSpPr>
        <xdr:cNvPr id="293" name="直線コネクタ 292"/>
        <xdr:cNvCxnSpPr/>
      </xdr:nvCxnSpPr>
      <xdr:spPr>
        <a:xfrm>
          <a:off x="10388600" y="6701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29227</xdr:rowOff>
    </xdr:from>
    <xdr:ext cx="469744" cy="259045"/>
    <xdr:sp macro="" textlink="">
      <xdr:nvSpPr>
        <xdr:cNvPr id="294" name="労働費最大値テキスト"/>
        <xdr:cNvSpPr txBox="1"/>
      </xdr:nvSpPr>
      <xdr:spPr>
        <a:xfrm>
          <a:off x="10528300" y="51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82550</xdr:rowOff>
    </xdr:from>
    <xdr:to>
      <xdr:col>55</xdr:col>
      <xdr:colOff>88900</xdr:colOff>
      <xdr:row>31</xdr:row>
      <xdr:rowOff>82550</xdr:rowOff>
    </xdr:to>
    <xdr:cxnSp macro="">
      <xdr:nvCxnSpPr>
        <xdr:cNvPr id="295" name="直線コネクタ 294"/>
        <xdr:cNvCxnSpPr/>
      </xdr:nvCxnSpPr>
      <xdr:spPr>
        <a:xfrm>
          <a:off x="10388600" y="539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18542</xdr:rowOff>
    </xdr:from>
    <xdr:to>
      <xdr:col>55</xdr:col>
      <xdr:colOff>0</xdr:colOff>
      <xdr:row>36</xdr:row>
      <xdr:rowOff>97028</xdr:rowOff>
    </xdr:to>
    <xdr:cxnSp macro="">
      <xdr:nvCxnSpPr>
        <xdr:cNvPr id="296" name="直線コネクタ 295"/>
        <xdr:cNvCxnSpPr/>
      </xdr:nvCxnSpPr>
      <xdr:spPr>
        <a:xfrm flipV="1">
          <a:off x="9639300" y="6019292"/>
          <a:ext cx="838200" cy="2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10939</xdr:rowOff>
    </xdr:from>
    <xdr:ext cx="378565" cy="259045"/>
    <xdr:sp macro="" textlink="">
      <xdr:nvSpPr>
        <xdr:cNvPr id="297" name="労働費平均値テキスト"/>
        <xdr:cNvSpPr txBox="1"/>
      </xdr:nvSpPr>
      <xdr:spPr>
        <a:xfrm>
          <a:off x="10528300" y="6354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32512</xdr:rowOff>
    </xdr:from>
    <xdr:to>
      <xdr:col>55</xdr:col>
      <xdr:colOff>50800</xdr:colOff>
      <xdr:row>37</xdr:row>
      <xdr:rowOff>134112</xdr:rowOff>
    </xdr:to>
    <xdr:sp macro="" textlink="">
      <xdr:nvSpPr>
        <xdr:cNvPr id="298" name="フローチャート: 判断 297"/>
        <xdr:cNvSpPr/>
      </xdr:nvSpPr>
      <xdr:spPr>
        <a:xfrm>
          <a:off x="104267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7112</xdr:rowOff>
    </xdr:from>
    <xdr:to>
      <xdr:col>50</xdr:col>
      <xdr:colOff>114300</xdr:colOff>
      <xdr:row>36</xdr:row>
      <xdr:rowOff>97028</xdr:rowOff>
    </xdr:to>
    <xdr:cxnSp macro="">
      <xdr:nvCxnSpPr>
        <xdr:cNvPr id="299" name="直線コネクタ 298"/>
        <xdr:cNvCxnSpPr/>
      </xdr:nvCxnSpPr>
      <xdr:spPr>
        <a:xfrm>
          <a:off x="8750300" y="6179312"/>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43180</xdr:rowOff>
    </xdr:from>
    <xdr:to>
      <xdr:col>50</xdr:col>
      <xdr:colOff>165100</xdr:colOff>
      <xdr:row>37</xdr:row>
      <xdr:rowOff>144780</xdr:rowOff>
    </xdr:to>
    <xdr:sp macro="" textlink="">
      <xdr:nvSpPr>
        <xdr:cNvPr id="300" name="フローチャート: 判断 299"/>
        <xdr:cNvSpPr/>
      </xdr:nvSpPr>
      <xdr:spPr>
        <a:xfrm>
          <a:off x="9588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135907</xdr:rowOff>
    </xdr:from>
    <xdr:ext cx="378565" cy="259045"/>
    <xdr:sp macro="" textlink="">
      <xdr:nvSpPr>
        <xdr:cNvPr id="301" name="テキスト ボックス 300"/>
        <xdr:cNvSpPr txBox="1"/>
      </xdr:nvSpPr>
      <xdr:spPr>
        <a:xfrm>
          <a:off x="9450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31496</xdr:rowOff>
    </xdr:from>
    <xdr:to>
      <xdr:col>45</xdr:col>
      <xdr:colOff>177800</xdr:colOff>
      <xdr:row>36</xdr:row>
      <xdr:rowOff>7112</xdr:rowOff>
    </xdr:to>
    <xdr:cxnSp macro="">
      <xdr:nvCxnSpPr>
        <xdr:cNvPr id="302" name="直線コネクタ 301"/>
        <xdr:cNvCxnSpPr/>
      </xdr:nvCxnSpPr>
      <xdr:spPr>
        <a:xfrm>
          <a:off x="7861300" y="6032246"/>
          <a:ext cx="88900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109474</xdr:rowOff>
    </xdr:from>
    <xdr:to>
      <xdr:col>46</xdr:col>
      <xdr:colOff>38100</xdr:colOff>
      <xdr:row>37</xdr:row>
      <xdr:rowOff>39624</xdr:rowOff>
    </xdr:to>
    <xdr:sp macro="" textlink="">
      <xdr:nvSpPr>
        <xdr:cNvPr id="303" name="フローチャート: 判断 302"/>
        <xdr:cNvSpPr/>
      </xdr:nvSpPr>
      <xdr:spPr>
        <a:xfrm>
          <a:off x="869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30751</xdr:rowOff>
    </xdr:from>
    <xdr:ext cx="378565" cy="259045"/>
    <xdr:sp macro="" textlink="">
      <xdr:nvSpPr>
        <xdr:cNvPr id="304" name="テキスト ボックス 303"/>
        <xdr:cNvSpPr txBox="1"/>
      </xdr:nvSpPr>
      <xdr:spPr>
        <a:xfrm>
          <a:off x="8561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127508</xdr:rowOff>
    </xdr:from>
    <xdr:to>
      <xdr:col>41</xdr:col>
      <xdr:colOff>50800</xdr:colOff>
      <xdr:row>35</xdr:row>
      <xdr:rowOff>31496</xdr:rowOff>
    </xdr:to>
    <xdr:cxnSp macro="">
      <xdr:nvCxnSpPr>
        <xdr:cNvPr id="305" name="直線コネクタ 304"/>
        <xdr:cNvCxnSpPr/>
      </xdr:nvCxnSpPr>
      <xdr:spPr>
        <a:xfrm>
          <a:off x="6972300" y="578535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70612</xdr:rowOff>
    </xdr:from>
    <xdr:to>
      <xdr:col>41</xdr:col>
      <xdr:colOff>101600</xdr:colOff>
      <xdr:row>36</xdr:row>
      <xdr:rowOff>762</xdr:rowOff>
    </xdr:to>
    <xdr:sp macro="" textlink="">
      <xdr:nvSpPr>
        <xdr:cNvPr id="306" name="フローチャート: 判断 305"/>
        <xdr:cNvSpPr/>
      </xdr:nvSpPr>
      <xdr:spPr>
        <a:xfrm>
          <a:off x="7810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163339</xdr:rowOff>
    </xdr:from>
    <xdr:ext cx="378565" cy="259045"/>
    <xdr:sp macro="" textlink="">
      <xdr:nvSpPr>
        <xdr:cNvPr id="307" name="テキスト ボックス 306"/>
        <xdr:cNvSpPr txBox="1"/>
      </xdr:nvSpPr>
      <xdr:spPr>
        <a:xfrm>
          <a:off x="7672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25654</xdr:rowOff>
    </xdr:from>
    <xdr:to>
      <xdr:col>36</xdr:col>
      <xdr:colOff>165100</xdr:colOff>
      <xdr:row>35</xdr:row>
      <xdr:rowOff>127254</xdr:rowOff>
    </xdr:to>
    <xdr:sp macro="" textlink="">
      <xdr:nvSpPr>
        <xdr:cNvPr id="308" name="フローチャート: 判断 307"/>
        <xdr:cNvSpPr/>
      </xdr:nvSpPr>
      <xdr:spPr>
        <a:xfrm>
          <a:off x="6921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118381</xdr:rowOff>
    </xdr:from>
    <xdr:ext cx="378565" cy="259045"/>
    <xdr:sp macro="" textlink="">
      <xdr:nvSpPr>
        <xdr:cNvPr id="309" name="テキスト ボックス 308"/>
        <xdr:cNvSpPr txBox="1"/>
      </xdr:nvSpPr>
      <xdr:spPr>
        <a:xfrm>
          <a:off x="6783017" y="6119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139192</xdr:rowOff>
    </xdr:from>
    <xdr:to>
      <xdr:col>55</xdr:col>
      <xdr:colOff>50800</xdr:colOff>
      <xdr:row>35</xdr:row>
      <xdr:rowOff>69342</xdr:rowOff>
    </xdr:to>
    <xdr:sp macro="" textlink="">
      <xdr:nvSpPr>
        <xdr:cNvPr id="315" name="楕円 314"/>
        <xdr:cNvSpPr/>
      </xdr:nvSpPr>
      <xdr:spPr>
        <a:xfrm>
          <a:off x="10426700" y="59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162069</xdr:rowOff>
    </xdr:from>
    <xdr:ext cx="378565" cy="259045"/>
    <xdr:sp macro="" textlink="">
      <xdr:nvSpPr>
        <xdr:cNvPr id="316" name="労働費該当値テキスト"/>
        <xdr:cNvSpPr txBox="1"/>
      </xdr:nvSpPr>
      <xdr:spPr>
        <a:xfrm>
          <a:off x="10528300" y="5819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46228</xdr:rowOff>
    </xdr:from>
    <xdr:to>
      <xdr:col>50</xdr:col>
      <xdr:colOff>165100</xdr:colOff>
      <xdr:row>36</xdr:row>
      <xdr:rowOff>147828</xdr:rowOff>
    </xdr:to>
    <xdr:sp macro="" textlink="">
      <xdr:nvSpPr>
        <xdr:cNvPr id="317" name="楕円 316"/>
        <xdr:cNvSpPr/>
      </xdr:nvSpPr>
      <xdr:spPr>
        <a:xfrm>
          <a:off x="9588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164355</xdr:rowOff>
    </xdr:from>
    <xdr:ext cx="378565" cy="259045"/>
    <xdr:sp macro="" textlink="">
      <xdr:nvSpPr>
        <xdr:cNvPr id="318" name="テキスト ボックス 317"/>
        <xdr:cNvSpPr txBox="1"/>
      </xdr:nvSpPr>
      <xdr:spPr>
        <a:xfrm>
          <a:off x="9450017" y="5993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127762</xdr:rowOff>
    </xdr:from>
    <xdr:to>
      <xdr:col>46</xdr:col>
      <xdr:colOff>38100</xdr:colOff>
      <xdr:row>36</xdr:row>
      <xdr:rowOff>57912</xdr:rowOff>
    </xdr:to>
    <xdr:sp macro="" textlink="">
      <xdr:nvSpPr>
        <xdr:cNvPr id="319" name="楕円 318"/>
        <xdr:cNvSpPr/>
      </xdr:nvSpPr>
      <xdr:spPr>
        <a:xfrm>
          <a:off x="8699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74439</xdr:rowOff>
    </xdr:from>
    <xdr:ext cx="378565" cy="259045"/>
    <xdr:sp macro="" textlink="">
      <xdr:nvSpPr>
        <xdr:cNvPr id="320" name="テキスト ボックス 319"/>
        <xdr:cNvSpPr txBox="1"/>
      </xdr:nvSpPr>
      <xdr:spPr>
        <a:xfrm>
          <a:off x="8561017" y="5903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152146</xdr:rowOff>
    </xdr:from>
    <xdr:to>
      <xdr:col>41</xdr:col>
      <xdr:colOff>101600</xdr:colOff>
      <xdr:row>35</xdr:row>
      <xdr:rowOff>82296</xdr:rowOff>
    </xdr:to>
    <xdr:sp macro="" textlink="">
      <xdr:nvSpPr>
        <xdr:cNvPr id="321" name="楕円 320"/>
        <xdr:cNvSpPr/>
      </xdr:nvSpPr>
      <xdr:spPr>
        <a:xfrm>
          <a:off x="7810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98823</xdr:rowOff>
    </xdr:from>
    <xdr:ext cx="378565" cy="259045"/>
    <xdr:sp macro="" textlink="">
      <xdr:nvSpPr>
        <xdr:cNvPr id="322" name="テキスト ボックス 321"/>
        <xdr:cNvSpPr txBox="1"/>
      </xdr:nvSpPr>
      <xdr:spPr>
        <a:xfrm>
          <a:off x="7672017" y="575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76708</xdr:rowOff>
    </xdr:from>
    <xdr:to>
      <xdr:col>36</xdr:col>
      <xdr:colOff>165100</xdr:colOff>
      <xdr:row>34</xdr:row>
      <xdr:rowOff>6858</xdr:rowOff>
    </xdr:to>
    <xdr:sp macro="" textlink="">
      <xdr:nvSpPr>
        <xdr:cNvPr id="323" name="楕円 322"/>
        <xdr:cNvSpPr/>
      </xdr:nvSpPr>
      <xdr:spPr>
        <a:xfrm>
          <a:off x="6921500" y="57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23385</xdr:rowOff>
    </xdr:from>
    <xdr:ext cx="469744" cy="259045"/>
    <xdr:sp macro="" textlink="">
      <xdr:nvSpPr>
        <xdr:cNvPr id="324" name="テキスト ボックス 323"/>
        <xdr:cNvSpPr txBox="1"/>
      </xdr:nvSpPr>
      <xdr:spPr>
        <a:xfrm>
          <a:off x="6737428" y="550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128270</xdr:rowOff>
    </xdr:from>
    <xdr:to>
      <xdr:col>54</xdr:col>
      <xdr:colOff>189865</xdr:colOff>
      <xdr:row>59</xdr:row>
      <xdr:rowOff>40132</xdr:rowOff>
    </xdr:to>
    <xdr:cxnSp macro="">
      <xdr:nvCxnSpPr>
        <xdr:cNvPr id="348" name="直線コネクタ 347"/>
        <xdr:cNvCxnSpPr/>
      </xdr:nvCxnSpPr>
      <xdr:spPr>
        <a:xfrm flipV="1">
          <a:off x="10475595" y="8529320"/>
          <a:ext cx="1270" cy="162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43959</xdr:rowOff>
    </xdr:from>
    <xdr:ext cx="313932" cy="259045"/>
    <xdr:sp macro="" textlink="">
      <xdr:nvSpPr>
        <xdr:cNvPr id="349" name="農林水産業費最小値テキスト"/>
        <xdr:cNvSpPr txBox="1"/>
      </xdr:nvSpPr>
      <xdr:spPr>
        <a:xfrm>
          <a:off x="10528300" y="101595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40132</xdr:rowOff>
    </xdr:from>
    <xdr:to>
      <xdr:col>55</xdr:col>
      <xdr:colOff>88900</xdr:colOff>
      <xdr:row>59</xdr:row>
      <xdr:rowOff>40132</xdr:rowOff>
    </xdr:to>
    <xdr:cxnSp macro="">
      <xdr:nvCxnSpPr>
        <xdr:cNvPr id="350" name="直線コネクタ 349"/>
        <xdr:cNvCxnSpPr/>
      </xdr:nvCxnSpPr>
      <xdr:spPr>
        <a:xfrm>
          <a:off x="10388600" y="101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74947</xdr:rowOff>
    </xdr:from>
    <xdr:ext cx="534377" cy="259045"/>
    <xdr:sp macro="" textlink="">
      <xdr:nvSpPr>
        <xdr:cNvPr id="351" name="農林水産業費最大値テキスト"/>
        <xdr:cNvSpPr txBox="1"/>
      </xdr:nvSpPr>
      <xdr:spPr>
        <a:xfrm>
          <a:off x="10528300" y="830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128270</xdr:rowOff>
    </xdr:from>
    <xdr:to>
      <xdr:col>55</xdr:col>
      <xdr:colOff>88900</xdr:colOff>
      <xdr:row>49</xdr:row>
      <xdr:rowOff>128270</xdr:rowOff>
    </xdr:to>
    <xdr:cxnSp macro="">
      <xdr:nvCxnSpPr>
        <xdr:cNvPr id="352" name="直線コネクタ 351"/>
        <xdr:cNvCxnSpPr/>
      </xdr:nvCxnSpPr>
      <xdr:spPr>
        <a:xfrm>
          <a:off x="10388600" y="85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66421</xdr:rowOff>
    </xdr:from>
    <xdr:to>
      <xdr:col>55</xdr:col>
      <xdr:colOff>0</xdr:colOff>
      <xdr:row>57</xdr:row>
      <xdr:rowOff>0</xdr:rowOff>
    </xdr:to>
    <xdr:cxnSp macro="">
      <xdr:nvCxnSpPr>
        <xdr:cNvPr id="353" name="直線コネクタ 352"/>
        <xdr:cNvCxnSpPr/>
      </xdr:nvCxnSpPr>
      <xdr:spPr>
        <a:xfrm>
          <a:off x="9639300" y="9667621"/>
          <a:ext cx="838200" cy="10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28084</xdr:rowOff>
    </xdr:from>
    <xdr:ext cx="469744" cy="259045"/>
    <xdr:sp macro="" textlink="">
      <xdr:nvSpPr>
        <xdr:cNvPr id="354" name="農林水産業費平均値テキスト"/>
        <xdr:cNvSpPr txBox="1"/>
      </xdr:nvSpPr>
      <xdr:spPr>
        <a:xfrm>
          <a:off x="10528300" y="9800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49657</xdr:rowOff>
    </xdr:from>
    <xdr:to>
      <xdr:col>55</xdr:col>
      <xdr:colOff>50800</xdr:colOff>
      <xdr:row>57</xdr:row>
      <xdr:rowOff>151257</xdr:rowOff>
    </xdr:to>
    <xdr:sp macro="" textlink="">
      <xdr:nvSpPr>
        <xdr:cNvPr id="355" name="フローチャート: 判断 354"/>
        <xdr:cNvSpPr/>
      </xdr:nvSpPr>
      <xdr:spPr>
        <a:xfrm>
          <a:off x="104267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55626</xdr:rowOff>
    </xdr:from>
    <xdr:to>
      <xdr:col>50</xdr:col>
      <xdr:colOff>114300</xdr:colOff>
      <xdr:row>56</xdr:row>
      <xdr:rowOff>66421</xdr:rowOff>
    </xdr:to>
    <xdr:cxnSp macro="">
      <xdr:nvCxnSpPr>
        <xdr:cNvPr id="356" name="直線コネクタ 355"/>
        <xdr:cNvCxnSpPr/>
      </xdr:nvCxnSpPr>
      <xdr:spPr>
        <a:xfrm>
          <a:off x="8750300" y="9656826"/>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46736</xdr:rowOff>
    </xdr:from>
    <xdr:to>
      <xdr:col>50</xdr:col>
      <xdr:colOff>165100</xdr:colOff>
      <xdr:row>57</xdr:row>
      <xdr:rowOff>148336</xdr:rowOff>
    </xdr:to>
    <xdr:sp macro="" textlink="">
      <xdr:nvSpPr>
        <xdr:cNvPr id="357" name="フローチャート: 判断 356"/>
        <xdr:cNvSpPr/>
      </xdr:nvSpPr>
      <xdr:spPr>
        <a:xfrm>
          <a:off x="9588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139463</xdr:rowOff>
    </xdr:from>
    <xdr:ext cx="469744" cy="259045"/>
    <xdr:sp macro="" textlink="">
      <xdr:nvSpPr>
        <xdr:cNvPr id="358" name="テキスト ボックス 357"/>
        <xdr:cNvSpPr txBox="1"/>
      </xdr:nvSpPr>
      <xdr:spPr>
        <a:xfrm>
          <a:off x="9404428" y="991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43561</xdr:rowOff>
    </xdr:from>
    <xdr:to>
      <xdr:col>45</xdr:col>
      <xdr:colOff>177800</xdr:colOff>
      <xdr:row>56</xdr:row>
      <xdr:rowOff>55626</xdr:rowOff>
    </xdr:to>
    <xdr:cxnSp macro="">
      <xdr:nvCxnSpPr>
        <xdr:cNvPr id="359" name="直線コネクタ 358"/>
        <xdr:cNvCxnSpPr/>
      </xdr:nvCxnSpPr>
      <xdr:spPr>
        <a:xfrm>
          <a:off x="7861300" y="964476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59944</xdr:rowOff>
    </xdr:from>
    <xdr:to>
      <xdr:col>46</xdr:col>
      <xdr:colOff>38100</xdr:colOff>
      <xdr:row>57</xdr:row>
      <xdr:rowOff>161544</xdr:rowOff>
    </xdr:to>
    <xdr:sp macro="" textlink="">
      <xdr:nvSpPr>
        <xdr:cNvPr id="360" name="フローチャート: 判断 359"/>
        <xdr:cNvSpPr/>
      </xdr:nvSpPr>
      <xdr:spPr>
        <a:xfrm>
          <a:off x="8699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152671</xdr:rowOff>
    </xdr:from>
    <xdr:ext cx="469744" cy="259045"/>
    <xdr:sp macro="" textlink="">
      <xdr:nvSpPr>
        <xdr:cNvPr id="361" name="テキスト ボックス 360"/>
        <xdr:cNvSpPr txBox="1"/>
      </xdr:nvSpPr>
      <xdr:spPr>
        <a:xfrm>
          <a:off x="8515428"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41021</xdr:rowOff>
    </xdr:from>
    <xdr:to>
      <xdr:col>41</xdr:col>
      <xdr:colOff>50800</xdr:colOff>
      <xdr:row>56</xdr:row>
      <xdr:rowOff>43561</xdr:rowOff>
    </xdr:to>
    <xdr:cxnSp macro="">
      <xdr:nvCxnSpPr>
        <xdr:cNvPr id="362" name="直線コネクタ 361"/>
        <xdr:cNvCxnSpPr/>
      </xdr:nvCxnSpPr>
      <xdr:spPr>
        <a:xfrm>
          <a:off x="6972300" y="9642221"/>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43307</xdr:rowOff>
    </xdr:from>
    <xdr:to>
      <xdr:col>41</xdr:col>
      <xdr:colOff>101600</xdr:colOff>
      <xdr:row>57</xdr:row>
      <xdr:rowOff>144907</xdr:rowOff>
    </xdr:to>
    <xdr:sp macro="" textlink="">
      <xdr:nvSpPr>
        <xdr:cNvPr id="363" name="フローチャート: 判断 362"/>
        <xdr:cNvSpPr/>
      </xdr:nvSpPr>
      <xdr:spPr>
        <a:xfrm>
          <a:off x="7810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136034</xdr:rowOff>
    </xdr:from>
    <xdr:ext cx="469744" cy="259045"/>
    <xdr:sp macro="" textlink="">
      <xdr:nvSpPr>
        <xdr:cNvPr id="364" name="テキスト ボックス 363"/>
        <xdr:cNvSpPr txBox="1"/>
      </xdr:nvSpPr>
      <xdr:spPr>
        <a:xfrm>
          <a:off x="7626428" y="990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14097</xdr:rowOff>
    </xdr:from>
    <xdr:to>
      <xdr:col>36</xdr:col>
      <xdr:colOff>165100</xdr:colOff>
      <xdr:row>57</xdr:row>
      <xdr:rowOff>115697</xdr:rowOff>
    </xdr:to>
    <xdr:sp macro="" textlink="">
      <xdr:nvSpPr>
        <xdr:cNvPr id="365" name="フローチャート: 判断 364"/>
        <xdr:cNvSpPr/>
      </xdr:nvSpPr>
      <xdr:spPr>
        <a:xfrm>
          <a:off x="6921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106824</xdr:rowOff>
    </xdr:from>
    <xdr:ext cx="469744" cy="259045"/>
    <xdr:sp macro="" textlink="">
      <xdr:nvSpPr>
        <xdr:cNvPr id="366" name="テキスト ボックス 365"/>
        <xdr:cNvSpPr txBox="1"/>
      </xdr:nvSpPr>
      <xdr:spPr>
        <a:xfrm>
          <a:off x="6737428" y="987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120650</xdr:rowOff>
    </xdr:from>
    <xdr:to>
      <xdr:col>55</xdr:col>
      <xdr:colOff>50800</xdr:colOff>
      <xdr:row>57</xdr:row>
      <xdr:rowOff>50800</xdr:rowOff>
    </xdr:to>
    <xdr:sp macro="" textlink="">
      <xdr:nvSpPr>
        <xdr:cNvPr id="372" name="楕円 371"/>
        <xdr:cNvSpPr/>
      </xdr:nvSpPr>
      <xdr:spPr>
        <a:xfrm>
          <a:off x="10426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143527</xdr:rowOff>
    </xdr:from>
    <xdr:ext cx="469744" cy="259045"/>
    <xdr:sp macro="" textlink="">
      <xdr:nvSpPr>
        <xdr:cNvPr id="373" name="農林水産業費該当値テキスト"/>
        <xdr:cNvSpPr txBox="1"/>
      </xdr:nvSpPr>
      <xdr:spPr>
        <a:xfrm>
          <a:off x="10528300"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15621</xdr:rowOff>
    </xdr:from>
    <xdr:to>
      <xdr:col>50</xdr:col>
      <xdr:colOff>165100</xdr:colOff>
      <xdr:row>56</xdr:row>
      <xdr:rowOff>117221</xdr:rowOff>
    </xdr:to>
    <xdr:sp macro="" textlink="">
      <xdr:nvSpPr>
        <xdr:cNvPr id="374" name="楕円 373"/>
        <xdr:cNvSpPr/>
      </xdr:nvSpPr>
      <xdr:spPr>
        <a:xfrm>
          <a:off x="9588500" y="96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133748</xdr:rowOff>
    </xdr:from>
    <xdr:ext cx="469744" cy="259045"/>
    <xdr:sp macro="" textlink="">
      <xdr:nvSpPr>
        <xdr:cNvPr id="375" name="テキスト ボックス 374"/>
        <xdr:cNvSpPr txBox="1"/>
      </xdr:nvSpPr>
      <xdr:spPr>
        <a:xfrm>
          <a:off x="9404428" y="939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4826</xdr:rowOff>
    </xdr:from>
    <xdr:to>
      <xdr:col>46</xdr:col>
      <xdr:colOff>38100</xdr:colOff>
      <xdr:row>56</xdr:row>
      <xdr:rowOff>106426</xdr:rowOff>
    </xdr:to>
    <xdr:sp macro="" textlink="">
      <xdr:nvSpPr>
        <xdr:cNvPr id="376" name="楕円 375"/>
        <xdr:cNvSpPr/>
      </xdr:nvSpPr>
      <xdr:spPr>
        <a:xfrm>
          <a:off x="8699500" y="96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122953</xdr:rowOff>
    </xdr:from>
    <xdr:ext cx="469744" cy="259045"/>
    <xdr:sp macro="" textlink="">
      <xdr:nvSpPr>
        <xdr:cNvPr id="377" name="テキスト ボックス 376"/>
        <xdr:cNvSpPr txBox="1"/>
      </xdr:nvSpPr>
      <xdr:spPr>
        <a:xfrm>
          <a:off x="8515428" y="938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164211</xdr:rowOff>
    </xdr:from>
    <xdr:to>
      <xdr:col>41</xdr:col>
      <xdr:colOff>101600</xdr:colOff>
      <xdr:row>56</xdr:row>
      <xdr:rowOff>94361</xdr:rowOff>
    </xdr:to>
    <xdr:sp macro="" textlink="">
      <xdr:nvSpPr>
        <xdr:cNvPr id="378" name="楕円 377"/>
        <xdr:cNvSpPr/>
      </xdr:nvSpPr>
      <xdr:spPr>
        <a:xfrm>
          <a:off x="7810500" y="95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110888</xdr:rowOff>
    </xdr:from>
    <xdr:ext cx="469744" cy="259045"/>
    <xdr:sp macro="" textlink="">
      <xdr:nvSpPr>
        <xdr:cNvPr id="379" name="テキスト ボックス 378"/>
        <xdr:cNvSpPr txBox="1"/>
      </xdr:nvSpPr>
      <xdr:spPr>
        <a:xfrm>
          <a:off x="7626428" y="936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161671</xdr:rowOff>
    </xdr:from>
    <xdr:to>
      <xdr:col>36</xdr:col>
      <xdr:colOff>165100</xdr:colOff>
      <xdr:row>56</xdr:row>
      <xdr:rowOff>91821</xdr:rowOff>
    </xdr:to>
    <xdr:sp macro="" textlink="">
      <xdr:nvSpPr>
        <xdr:cNvPr id="380" name="楕円 379"/>
        <xdr:cNvSpPr/>
      </xdr:nvSpPr>
      <xdr:spPr>
        <a:xfrm>
          <a:off x="6921500" y="95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108348</xdr:rowOff>
    </xdr:from>
    <xdr:ext cx="469744" cy="259045"/>
    <xdr:sp macro="" textlink="">
      <xdr:nvSpPr>
        <xdr:cNvPr id="381" name="テキスト ボックス 380"/>
        <xdr:cNvSpPr txBox="1"/>
      </xdr:nvSpPr>
      <xdr:spPr>
        <a:xfrm>
          <a:off x="6737428" y="936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37905</xdr:rowOff>
    </xdr:from>
    <xdr:to>
      <xdr:col>54</xdr:col>
      <xdr:colOff>189865</xdr:colOff>
      <xdr:row>78</xdr:row>
      <xdr:rowOff>86916</xdr:rowOff>
    </xdr:to>
    <xdr:cxnSp macro="">
      <xdr:nvCxnSpPr>
        <xdr:cNvPr id="403" name="直線コネクタ 402"/>
        <xdr:cNvCxnSpPr/>
      </xdr:nvCxnSpPr>
      <xdr:spPr>
        <a:xfrm flipV="1">
          <a:off x="10475595" y="12210855"/>
          <a:ext cx="1270" cy="1249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90743</xdr:rowOff>
    </xdr:from>
    <xdr:ext cx="469744" cy="259045"/>
    <xdr:sp macro="" textlink="">
      <xdr:nvSpPr>
        <xdr:cNvPr id="404" name="商工費最小値テキスト"/>
        <xdr:cNvSpPr txBox="1"/>
      </xdr:nvSpPr>
      <xdr:spPr>
        <a:xfrm>
          <a:off x="10528300" y="1346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86916</xdr:rowOff>
    </xdr:from>
    <xdr:to>
      <xdr:col>55</xdr:col>
      <xdr:colOff>88900</xdr:colOff>
      <xdr:row>78</xdr:row>
      <xdr:rowOff>86916</xdr:rowOff>
    </xdr:to>
    <xdr:cxnSp macro="">
      <xdr:nvCxnSpPr>
        <xdr:cNvPr id="405" name="直線コネクタ 404"/>
        <xdr:cNvCxnSpPr/>
      </xdr:nvCxnSpPr>
      <xdr:spPr>
        <a:xfrm>
          <a:off x="10388600" y="1346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156032</xdr:rowOff>
    </xdr:from>
    <xdr:ext cx="534377" cy="259045"/>
    <xdr:sp macro="" textlink="">
      <xdr:nvSpPr>
        <xdr:cNvPr id="406" name="商工費最大値テキスト"/>
        <xdr:cNvSpPr txBox="1"/>
      </xdr:nvSpPr>
      <xdr:spPr>
        <a:xfrm>
          <a:off x="10528300" y="1198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37905</xdr:rowOff>
    </xdr:from>
    <xdr:to>
      <xdr:col>55</xdr:col>
      <xdr:colOff>88900</xdr:colOff>
      <xdr:row>71</xdr:row>
      <xdr:rowOff>37905</xdr:rowOff>
    </xdr:to>
    <xdr:cxnSp macro="">
      <xdr:nvCxnSpPr>
        <xdr:cNvPr id="407" name="直線コネクタ 406"/>
        <xdr:cNvCxnSpPr/>
      </xdr:nvCxnSpPr>
      <xdr:spPr>
        <a:xfrm>
          <a:off x="10388600" y="12210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130625</xdr:rowOff>
    </xdr:from>
    <xdr:to>
      <xdr:col>55</xdr:col>
      <xdr:colOff>0</xdr:colOff>
      <xdr:row>77</xdr:row>
      <xdr:rowOff>145438</xdr:rowOff>
    </xdr:to>
    <xdr:cxnSp macro="">
      <xdr:nvCxnSpPr>
        <xdr:cNvPr id="408" name="直線コネクタ 407"/>
        <xdr:cNvCxnSpPr/>
      </xdr:nvCxnSpPr>
      <xdr:spPr>
        <a:xfrm flipV="1">
          <a:off x="9639300" y="13332275"/>
          <a:ext cx="838200" cy="1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85831</xdr:rowOff>
    </xdr:from>
    <xdr:ext cx="534377" cy="259045"/>
    <xdr:sp macro="" textlink="">
      <xdr:nvSpPr>
        <xdr:cNvPr id="409" name="商工費平均値テキスト"/>
        <xdr:cNvSpPr txBox="1"/>
      </xdr:nvSpPr>
      <xdr:spPr>
        <a:xfrm>
          <a:off x="10528300" y="12773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62954</xdr:rowOff>
    </xdr:from>
    <xdr:to>
      <xdr:col>55</xdr:col>
      <xdr:colOff>50800</xdr:colOff>
      <xdr:row>75</xdr:row>
      <xdr:rowOff>164554</xdr:rowOff>
    </xdr:to>
    <xdr:sp macro="" textlink="">
      <xdr:nvSpPr>
        <xdr:cNvPr id="410" name="フローチャート: 判断 409"/>
        <xdr:cNvSpPr/>
      </xdr:nvSpPr>
      <xdr:spPr>
        <a:xfrm>
          <a:off x="10426700" y="129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83327</xdr:rowOff>
    </xdr:from>
    <xdr:to>
      <xdr:col>50</xdr:col>
      <xdr:colOff>114300</xdr:colOff>
      <xdr:row>77</xdr:row>
      <xdr:rowOff>145438</xdr:rowOff>
    </xdr:to>
    <xdr:cxnSp macro="">
      <xdr:nvCxnSpPr>
        <xdr:cNvPr id="411" name="直線コネクタ 410"/>
        <xdr:cNvCxnSpPr/>
      </xdr:nvCxnSpPr>
      <xdr:spPr>
        <a:xfrm>
          <a:off x="8750300" y="13284977"/>
          <a:ext cx="889000" cy="6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28115</xdr:rowOff>
    </xdr:from>
    <xdr:to>
      <xdr:col>50</xdr:col>
      <xdr:colOff>165100</xdr:colOff>
      <xdr:row>75</xdr:row>
      <xdr:rowOff>129715</xdr:rowOff>
    </xdr:to>
    <xdr:sp macro="" textlink="">
      <xdr:nvSpPr>
        <xdr:cNvPr id="412" name="フローチャート: 判断 411"/>
        <xdr:cNvSpPr/>
      </xdr:nvSpPr>
      <xdr:spPr>
        <a:xfrm>
          <a:off x="95885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146242</xdr:rowOff>
    </xdr:from>
    <xdr:ext cx="534377" cy="259045"/>
    <xdr:sp macro="" textlink="">
      <xdr:nvSpPr>
        <xdr:cNvPr id="413" name="テキスト ボックス 412"/>
        <xdr:cNvSpPr txBox="1"/>
      </xdr:nvSpPr>
      <xdr:spPr>
        <a:xfrm>
          <a:off x="9372111" y="1266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83327</xdr:rowOff>
    </xdr:from>
    <xdr:to>
      <xdr:col>45</xdr:col>
      <xdr:colOff>177800</xdr:colOff>
      <xdr:row>77</xdr:row>
      <xdr:rowOff>120224</xdr:rowOff>
    </xdr:to>
    <xdr:cxnSp macro="">
      <xdr:nvCxnSpPr>
        <xdr:cNvPr id="414" name="直線コネクタ 413"/>
        <xdr:cNvCxnSpPr/>
      </xdr:nvCxnSpPr>
      <xdr:spPr>
        <a:xfrm flipV="1">
          <a:off x="7861300" y="13284977"/>
          <a:ext cx="889000" cy="3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144542</xdr:rowOff>
    </xdr:from>
    <xdr:to>
      <xdr:col>46</xdr:col>
      <xdr:colOff>38100</xdr:colOff>
      <xdr:row>75</xdr:row>
      <xdr:rowOff>74692</xdr:rowOff>
    </xdr:to>
    <xdr:sp macro="" textlink="">
      <xdr:nvSpPr>
        <xdr:cNvPr id="415" name="フローチャート: 判断 414"/>
        <xdr:cNvSpPr/>
      </xdr:nvSpPr>
      <xdr:spPr>
        <a:xfrm>
          <a:off x="8699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91219</xdr:rowOff>
    </xdr:from>
    <xdr:ext cx="534377" cy="259045"/>
    <xdr:sp macro="" textlink="">
      <xdr:nvSpPr>
        <xdr:cNvPr id="416" name="テキスト ボックス 415"/>
        <xdr:cNvSpPr txBox="1"/>
      </xdr:nvSpPr>
      <xdr:spPr>
        <a:xfrm>
          <a:off x="8483111"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105090</xdr:rowOff>
    </xdr:from>
    <xdr:to>
      <xdr:col>41</xdr:col>
      <xdr:colOff>50800</xdr:colOff>
      <xdr:row>77</xdr:row>
      <xdr:rowOff>120224</xdr:rowOff>
    </xdr:to>
    <xdr:cxnSp macro="">
      <xdr:nvCxnSpPr>
        <xdr:cNvPr id="417" name="直線コネクタ 416"/>
        <xdr:cNvCxnSpPr/>
      </xdr:nvCxnSpPr>
      <xdr:spPr>
        <a:xfrm>
          <a:off x="6972300" y="13306740"/>
          <a:ext cx="889000" cy="1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120401</xdr:rowOff>
    </xdr:from>
    <xdr:to>
      <xdr:col>41</xdr:col>
      <xdr:colOff>101600</xdr:colOff>
      <xdr:row>75</xdr:row>
      <xdr:rowOff>50551</xdr:rowOff>
    </xdr:to>
    <xdr:sp macro="" textlink="">
      <xdr:nvSpPr>
        <xdr:cNvPr id="418" name="フローチャート: 判断 417"/>
        <xdr:cNvSpPr/>
      </xdr:nvSpPr>
      <xdr:spPr>
        <a:xfrm>
          <a:off x="7810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67078</xdr:rowOff>
    </xdr:from>
    <xdr:ext cx="534377" cy="259045"/>
    <xdr:sp macro="" textlink="">
      <xdr:nvSpPr>
        <xdr:cNvPr id="419" name="テキスト ボックス 418"/>
        <xdr:cNvSpPr txBox="1"/>
      </xdr:nvSpPr>
      <xdr:spPr>
        <a:xfrm>
          <a:off x="7594111" y="1258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51661</xdr:rowOff>
    </xdr:from>
    <xdr:to>
      <xdr:col>36</xdr:col>
      <xdr:colOff>165100</xdr:colOff>
      <xdr:row>74</xdr:row>
      <xdr:rowOff>153261</xdr:rowOff>
    </xdr:to>
    <xdr:sp macro="" textlink="">
      <xdr:nvSpPr>
        <xdr:cNvPr id="420" name="フローチャート: 判断 419"/>
        <xdr:cNvSpPr/>
      </xdr:nvSpPr>
      <xdr:spPr>
        <a:xfrm>
          <a:off x="6921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169788</xdr:rowOff>
    </xdr:from>
    <xdr:ext cx="534377" cy="259045"/>
    <xdr:sp macro="" textlink="">
      <xdr:nvSpPr>
        <xdr:cNvPr id="421" name="テキスト ボックス 420"/>
        <xdr:cNvSpPr txBox="1"/>
      </xdr:nvSpPr>
      <xdr:spPr>
        <a:xfrm>
          <a:off x="6705111" y="125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79825</xdr:rowOff>
    </xdr:from>
    <xdr:to>
      <xdr:col>55</xdr:col>
      <xdr:colOff>50800</xdr:colOff>
      <xdr:row>78</xdr:row>
      <xdr:rowOff>9975</xdr:rowOff>
    </xdr:to>
    <xdr:sp macro="" textlink="">
      <xdr:nvSpPr>
        <xdr:cNvPr id="427" name="楕円 426"/>
        <xdr:cNvSpPr/>
      </xdr:nvSpPr>
      <xdr:spPr>
        <a:xfrm>
          <a:off x="10426700" y="132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58252</xdr:rowOff>
    </xdr:from>
    <xdr:ext cx="469744" cy="259045"/>
    <xdr:sp macro="" textlink="">
      <xdr:nvSpPr>
        <xdr:cNvPr id="428" name="商工費該当値テキスト"/>
        <xdr:cNvSpPr txBox="1"/>
      </xdr:nvSpPr>
      <xdr:spPr>
        <a:xfrm>
          <a:off x="10528300" y="1325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94638</xdr:rowOff>
    </xdr:from>
    <xdr:to>
      <xdr:col>50</xdr:col>
      <xdr:colOff>165100</xdr:colOff>
      <xdr:row>78</xdr:row>
      <xdr:rowOff>24788</xdr:rowOff>
    </xdr:to>
    <xdr:sp macro="" textlink="">
      <xdr:nvSpPr>
        <xdr:cNvPr id="429" name="楕円 428"/>
        <xdr:cNvSpPr/>
      </xdr:nvSpPr>
      <xdr:spPr>
        <a:xfrm>
          <a:off x="9588500" y="132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15915</xdr:rowOff>
    </xdr:from>
    <xdr:ext cx="469744" cy="259045"/>
    <xdr:sp macro="" textlink="">
      <xdr:nvSpPr>
        <xdr:cNvPr id="430" name="テキスト ボックス 429"/>
        <xdr:cNvSpPr txBox="1"/>
      </xdr:nvSpPr>
      <xdr:spPr>
        <a:xfrm>
          <a:off x="9404428" y="1338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32527</xdr:rowOff>
    </xdr:from>
    <xdr:to>
      <xdr:col>46</xdr:col>
      <xdr:colOff>38100</xdr:colOff>
      <xdr:row>77</xdr:row>
      <xdr:rowOff>134127</xdr:rowOff>
    </xdr:to>
    <xdr:sp macro="" textlink="">
      <xdr:nvSpPr>
        <xdr:cNvPr id="431" name="楕円 430"/>
        <xdr:cNvSpPr/>
      </xdr:nvSpPr>
      <xdr:spPr>
        <a:xfrm>
          <a:off x="8699500" y="1323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125254</xdr:rowOff>
    </xdr:from>
    <xdr:ext cx="469744" cy="259045"/>
    <xdr:sp macro="" textlink="">
      <xdr:nvSpPr>
        <xdr:cNvPr id="432" name="テキスト ボックス 431"/>
        <xdr:cNvSpPr txBox="1"/>
      </xdr:nvSpPr>
      <xdr:spPr>
        <a:xfrm>
          <a:off x="8515428" y="133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69424</xdr:rowOff>
    </xdr:from>
    <xdr:to>
      <xdr:col>41</xdr:col>
      <xdr:colOff>101600</xdr:colOff>
      <xdr:row>77</xdr:row>
      <xdr:rowOff>171024</xdr:rowOff>
    </xdr:to>
    <xdr:sp macro="" textlink="">
      <xdr:nvSpPr>
        <xdr:cNvPr id="433" name="楕円 432"/>
        <xdr:cNvSpPr/>
      </xdr:nvSpPr>
      <xdr:spPr>
        <a:xfrm>
          <a:off x="7810500" y="132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162151</xdr:rowOff>
    </xdr:from>
    <xdr:ext cx="469744" cy="259045"/>
    <xdr:sp macro="" textlink="">
      <xdr:nvSpPr>
        <xdr:cNvPr id="434" name="テキスト ボックス 433"/>
        <xdr:cNvSpPr txBox="1"/>
      </xdr:nvSpPr>
      <xdr:spPr>
        <a:xfrm>
          <a:off x="7626428" y="133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54290</xdr:rowOff>
    </xdr:from>
    <xdr:to>
      <xdr:col>36</xdr:col>
      <xdr:colOff>165100</xdr:colOff>
      <xdr:row>77</xdr:row>
      <xdr:rowOff>155890</xdr:rowOff>
    </xdr:to>
    <xdr:sp macro="" textlink="">
      <xdr:nvSpPr>
        <xdr:cNvPr id="435" name="楕円 434"/>
        <xdr:cNvSpPr/>
      </xdr:nvSpPr>
      <xdr:spPr>
        <a:xfrm>
          <a:off x="6921500" y="132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147017</xdr:rowOff>
    </xdr:from>
    <xdr:ext cx="469744" cy="259045"/>
    <xdr:sp macro="" textlink="">
      <xdr:nvSpPr>
        <xdr:cNvPr id="436" name="テキスト ボックス 435"/>
        <xdr:cNvSpPr txBox="1"/>
      </xdr:nvSpPr>
      <xdr:spPr>
        <a:xfrm>
          <a:off x="6737428" y="133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151975</xdr:rowOff>
    </xdr:from>
    <xdr:to>
      <xdr:col>54</xdr:col>
      <xdr:colOff>189865</xdr:colOff>
      <xdr:row>99</xdr:row>
      <xdr:rowOff>56375</xdr:rowOff>
    </xdr:to>
    <xdr:cxnSp macro="">
      <xdr:nvCxnSpPr>
        <xdr:cNvPr id="459" name="直線コネクタ 458"/>
        <xdr:cNvCxnSpPr/>
      </xdr:nvCxnSpPr>
      <xdr:spPr>
        <a:xfrm flipV="1">
          <a:off x="10475595" y="15582475"/>
          <a:ext cx="1270" cy="144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60202</xdr:rowOff>
    </xdr:from>
    <xdr:ext cx="534377" cy="259045"/>
    <xdr:sp macro="" textlink="">
      <xdr:nvSpPr>
        <xdr:cNvPr id="460" name="土木費最小値テキスト"/>
        <xdr:cNvSpPr txBox="1"/>
      </xdr:nvSpPr>
      <xdr:spPr>
        <a:xfrm>
          <a:off x="10528300" y="1703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56375</xdr:rowOff>
    </xdr:from>
    <xdr:to>
      <xdr:col>55</xdr:col>
      <xdr:colOff>88900</xdr:colOff>
      <xdr:row>99</xdr:row>
      <xdr:rowOff>56375</xdr:rowOff>
    </xdr:to>
    <xdr:cxnSp macro="">
      <xdr:nvCxnSpPr>
        <xdr:cNvPr id="461" name="直線コネクタ 460"/>
        <xdr:cNvCxnSpPr/>
      </xdr:nvCxnSpPr>
      <xdr:spPr>
        <a:xfrm>
          <a:off x="10388600" y="170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98652</xdr:rowOff>
    </xdr:from>
    <xdr:ext cx="534377" cy="259045"/>
    <xdr:sp macro="" textlink="">
      <xdr:nvSpPr>
        <xdr:cNvPr id="462" name="土木費最大値テキスト"/>
        <xdr:cNvSpPr txBox="1"/>
      </xdr:nvSpPr>
      <xdr:spPr>
        <a:xfrm>
          <a:off x="10528300" y="153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151975</xdr:rowOff>
    </xdr:from>
    <xdr:to>
      <xdr:col>55</xdr:col>
      <xdr:colOff>88900</xdr:colOff>
      <xdr:row>90</xdr:row>
      <xdr:rowOff>151975</xdr:rowOff>
    </xdr:to>
    <xdr:cxnSp macro="">
      <xdr:nvCxnSpPr>
        <xdr:cNvPr id="463" name="直線コネクタ 462"/>
        <xdr:cNvCxnSpPr/>
      </xdr:nvCxnSpPr>
      <xdr:spPr>
        <a:xfrm>
          <a:off x="10388600" y="1558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78504</xdr:rowOff>
    </xdr:from>
    <xdr:to>
      <xdr:col>55</xdr:col>
      <xdr:colOff>0</xdr:colOff>
      <xdr:row>95</xdr:row>
      <xdr:rowOff>167864</xdr:rowOff>
    </xdr:to>
    <xdr:cxnSp macro="">
      <xdr:nvCxnSpPr>
        <xdr:cNvPr id="464" name="直線コネクタ 463"/>
        <xdr:cNvCxnSpPr/>
      </xdr:nvCxnSpPr>
      <xdr:spPr>
        <a:xfrm flipV="1">
          <a:off x="9639300" y="16366254"/>
          <a:ext cx="838200" cy="8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51874</xdr:rowOff>
    </xdr:from>
    <xdr:ext cx="534377" cy="259045"/>
    <xdr:sp macro="" textlink="">
      <xdr:nvSpPr>
        <xdr:cNvPr id="465" name="土木費平均値テキスト"/>
        <xdr:cNvSpPr txBox="1"/>
      </xdr:nvSpPr>
      <xdr:spPr>
        <a:xfrm>
          <a:off x="10528300" y="16339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73447</xdr:rowOff>
    </xdr:from>
    <xdr:to>
      <xdr:col>55</xdr:col>
      <xdr:colOff>50800</xdr:colOff>
      <xdr:row>96</xdr:row>
      <xdr:rowOff>3597</xdr:rowOff>
    </xdr:to>
    <xdr:sp macro="" textlink="">
      <xdr:nvSpPr>
        <xdr:cNvPr id="466" name="フローチャート: 判断 465"/>
        <xdr:cNvSpPr/>
      </xdr:nvSpPr>
      <xdr:spPr>
        <a:xfrm>
          <a:off x="10426700" y="1636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167864</xdr:rowOff>
    </xdr:from>
    <xdr:to>
      <xdr:col>50</xdr:col>
      <xdr:colOff>114300</xdr:colOff>
      <xdr:row>96</xdr:row>
      <xdr:rowOff>59872</xdr:rowOff>
    </xdr:to>
    <xdr:cxnSp macro="">
      <xdr:nvCxnSpPr>
        <xdr:cNvPr id="467" name="直線コネクタ 466"/>
        <xdr:cNvCxnSpPr/>
      </xdr:nvCxnSpPr>
      <xdr:spPr>
        <a:xfrm flipV="1">
          <a:off x="8750300" y="16455614"/>
          <a:ext cx="889000" cy="6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84992</xdr:rowOff>
    </xdr:from>
    <xdr:to>
      <xdr:col>50</xdr:col>
      <xdr:colOff>165100</xdr:colOff>
      <xdr:row>96</xdr:row>
      <xdr:rowOff>15142</xdr:rowOff>
    </xdr:to>
    <xdr:sp macro="" textlink="">
      <xdr:nvSpPr>
        <xdr:cNvPr id="468" name="フローチャート: 判断 467"/>
        <xdr:cNvSpPr/>
      </xdr:nvSpPr>
      <xdr:spPr>
        <a:xfrm>
          <a:off x="95885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31669</xdr:rowOff>
    </xdr:from>
    <xdr:ext cx="534377" cy="259045"/>
    <xdr:sp macro="" textlink="">
      <xdr:nvSpPr>
        <xdr:cNvPr id="469" name="テキスト ボックス 468"/>
        <xdr:cNvSpPr txBox="1"/>
      </xdr:nvSpPr>
      <xdr:spPr>
        <a:xfrm>
          <a:off x="9372111" y="161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48695</xdr:rowOff>
    </xdr:from>
    <xdr:to>
      <xdr:col>45</xdr:col>
      <xdr:colOff>177800</xdr:colOff>
      <xdr:row>96</xdr:row>
      <xdr:rowOff>59872</xdr:rowOff>
    </xdr:to>
    <xdr:cxnSp macro="">
      <xdr:nvCxnSpPr>
        <xdr:cNvPr id="470" name="直線コネクタ 469"/>
        <xdr:cNvCxnSpPr/>
      </xdr:nvCxnSpPr>
      <xdr:spPr>
        <a:xfrm>
          <a:off x="7861300" y="16507895"/>
          <a:ext cx="889000" cy="1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40436</xdr:rowOff>
    </xdr:from>
    <xdr:to>
      <xdr:col>46</xdr:col>
      <xdr:colOff>38100</xdr:colOff>
      <xdr:row>95</xdr:row>
      <xdr:rowOff>142036</xdr:rowOff>
    </xdr:to>
    <xdr:sp macro="" textlink="">
      <xdr:nvSpPr>
        <xdr:cNvPr id="471" name="フローチャート: 判断 470"/>
        <xdr:cNvSpPr/>
      </xdr:nvSpPr>
      <xdr:spPr>
        <a:xfrm>
          <a:off x="8699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158563</xdr:rowOff>
    </xdr:from>
    <xdr:ext cx="534377" cy="259045"/>
    <xdr:sp macro="" textlink="">
      <xdr:nvSpPr>
        <xdr:cNvPr id="472" name="テキスト ボックス 471"/>
        <xdr:cNvSpPr txBox="1"/>
      </xdr:nvSpPr>
      <xdr:spPr>
        <a:xfrm>
          <a:off x="8483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30063</xdr:rowOff>
    </xdr:from>
    <xdr:to>
      <xdr:col>41</xdr:col>
      <xdr:colOff>50800</xdr:colOff>
      <xdr:row>96</xdr:row>
      <xdr:rowOff>48695</xdr:rowOff>
    </xdr:to>
    <xdr:cxnSp macro="">
      <xdr:nvCxnSpPr>
        <xdr:cNvPr id="473" name="直線コネクタ 472"/>
        <xdr:cNvCxnSpPr/>
      </xdr:nvCxnSpPr>
      <xdr:spPr>
        <a:xfrm>
          <a:off x="6972300" y="16146363"/>
          <a:ext cx="889000" cy="3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56142</xdr:rowOff>
    </xdr:from>
    <xdr:to>
      <xdr:col>41</xdr:col>
      <xdr:colOff>101600</xdr:colOff>
      <xdr:row>95</xdr:row>
      <xdr:rowOff>157742</xdr:rowOff>
    </xdr:to>
    <xdr:sp macro="" textlink="">
      <xdr:nvSpPr>
        <xdr:cNvPr id="474" name="フローチャート: 判断 473"/>
        <xdr:cNvSpPr/>
      </xdr:nvSpPr>
      <xdr:spPr>
        <a:xfrm>
          <a:off x="7810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2819</xdr:rowOff>
    </xdr:from>
    <xdr:ext cx="534377" cy="259045"/>
    <xdr:sp macro="" textlink="">
      <xdr:nvSpPr>
        <xdr:cNvPr id="475" name="テキスト ボックス 474"/>
        <xdr:cNvSpPr txBox="1"/>
      </xdr:nvSpPr>
      <xdr:spPr>
        <a:xfrm>
          <a:off x="7594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16914</xdr:rowOff>
    </xdr:from>
    <xdr:to>
      <xdr:col>36</xdr:col>
      <xdr:colOff>165100</xdr:colOff>
      <xdr:row>95</xdr:row>
      <xdr:rowOff>118514</xdr:rowOff>
    </xdr:to>
    <xdr:sp macro="" textlink="">
      <xdr:nvSpPr>
        <xdr:cNvPr id="476" name="フローチャート: 判断 475"/>
        <xdr:cNvSpPr/>
      </xdr:nvSpPr>
      <xdr:spPr>
        <a:xfrm>
          <a:off x="6921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109641</xdr:rowOff>
    </xdr:from>
    <xdr:ext cx="534377" cy="259045"/>
    <xdr:sp macro="" textlink="">
      <xdr:nvSpPr>
        <xdr:cNvPr id="477" name="テキスト ボックス 476"/>
        <xdr:cNvSpPr txBox="1"/>
      </xdr:nvSpPr>
      <xdr:spPr>
        <a:xfrm>
          <a:off x="6705111" y="1639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27704</xdr:rowOff>
    </xdr:from>
    <xdr:to>
      <xdr:col>55</xdr:col>
      <xdr:colOff>50800</xdr:colOff>
      <xdr:row>95</xdr:row>
      <xdr:rowOff>129304</xdr:rowOff>
    </xdr:to>
    <xdr:sp macro="" textlink="">
      <xdr:nvSpPr>
        <xdr:cNvPr id="483" name="楕円 482"/>
        <xdr:cNvSpPr/>
      </xdr:nvSpPr>
      <xdr:spPr>
        <a:xfrm>
          <a:off x="10426700" y="163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50581</xdr:rowOff>
    </xdr:from>
    <xdr:ext cx="534377" cy="259045"/>
    <xdr:sp macro="" textlink="">
      <xdr:nvSpPr>
        <xdr:cNvPr id="484" name="土木費該当値テキスト"/>
        <xdr:cNvSpPr txBox="1"/>
      </xdr:nvSpPr>
      <xdr:spPr>
        <a:xfrm>
          <a:off x="10528300" y="1616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117064</xdr:rowOff>
    </xdr:from>
    <xdr:to>
      <xdr:col>50</xdr:col>
      <xdr:colOff>165100</xdr:colOff>
      <xdr:row>96</xdr:row>
      <xdr:rowOff>47214</xdr:rowOff>
    </xdr:to>
    <xdr:sp macro="" textlink="">
      <xdr:nvSpPr>
        <xdr:cNvPr id="485" name="楕円 484"/>
        <xdr:cNvSpPr/>
      </xdr:nvSpPr>
      <xdr:spPr>
        <a:xfrm>
          <a:off x="9588500" y="164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38341</xdr:rowOff>
    </xdr:from>
    <xdr:ext cx="534377" cy="259045"/>
    <xdr:sp macro="" textlink="">
      <xdr:nvSpPr>
        <xdr:cNvPr id="486" name="テキスト ボックス 485"/>
        <xdr:cNvSpPr txBox="1"/>
      </xdr:nvSpPr>
      <xdr:spPr>
        <a:xfrm>
          <a:off x="9372111" y="1649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9072</xdr:rowOff>
    </xdr:from>
    <xdr:to>
      <xdr:col>46</xdr:col>
      <xdr:colOff>38100</xdr:colOff>
      <xdr:row>96</xdr:row>
      <xdr:rowOff>110672</xdr:rowOff>
    </xdr:to>
    <xdr:sp macro="" textlink="">
      <xdr:nvSpPr>
        <xdr:cNvPr id="487" name="楕円 486"/>
        <xdr:cNvSpPr/>
      </xdr:nvSpPr>
      <xdr:spPr>
        <a:xfrm>
          <a:off x="8699500" y="164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101799</xdr:rowOff>
    </xdr:from>
    <xdr:ext cx="534377" cy="259045"/>
    <xdr:sp macro="" textlink="">
      <xdr:nvSpPr>
        <xdr:cNvPr id="488" name="テキスト ボックス 487"/>
        <xdr:cNvSpPr txBox="1"/>
      </xdr:nvSpPr>
      <xdr:spPr>
        <a:xfrm>
          <a:off x="8483111" y="1656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169345</xdr:rowOff>
    </xdr:from>
    <xdr:to>
      <xdr:col>41</xdr:col>
      <xdr:colOff>101600</xdr:colOff>
      <xdr:row>96</xdr:row>
      <xdr:rowOff>99495</xdr:rowOff>
    </xdr:to>
    <xdr:sp macro="" textlink="">
      <xdr:nvSpPr>
        <xdr:cNvPr id="489" name="楕円 488"/>
        <xdr:cNvSpPr/>
      </xdr:nvSpPr>
      <xdr:spPr>
        <a:xfrm>
          <a:off x="7810500" y="164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90622</xdr:rowOff>
    </xdr:from>
    <xdr:ext cx="534377" cy="259045"/>
    <xdr:sp macro="" textlink="">
      <xdr:nvSpPr>
        <xdr:cNvPr id="490" name="テキスト ボックス 489"/>
        <xdr:cNvSpPr txBox="1"/>
      </xdr:nvSpPr>
      <xdr:spPr>
        <a:xfrm>
          <a:off x="7594111" y="165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150713</xdr:rowOff>
    </xdr:from>
    <xdr:to>
      <xdr:col>36</xdr:col>
      <xdr:colOff>165100</xdr:colOff>
      <xdr:row>94</xdr:row>
      <xdr:rowOff>80863</xdr:rowOff>
    </xdr:to>
    <xdr:sp macro="" textlink="">
      <xdr:nvSpPr>
        <xdr:cNvPr id="491" name="楕円 490"/>
        <xdr:cNvSpPr/>
      </xdr:nvSpPr>
      <xdr:spPr>
        <a:xfrm>
          <a:off x="6921500" y="160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97390</xdr:rowOff>
    </xdr:from>
    <xdr:ext cx="534377" cy="259045"/>
    <xdr:sp macro="" textlink="">
      <xdr:nvSpPr>
        <xdr:cNvPr id="492" name="テキスト ボックス 491"/>
        <xdr:cNvSpPr txBox="1"/>
      </xdr:nvSpPr>
      <xdr:spPr>
        <a:xfrm>
          <a:off x="6705111" y="1587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38</xdr:row>
      <xdr:rowOff>47280</xdr:rowOff>
    </xdr:to>
    <xdr:cxnSp macro="">
      <xdr:nvCxnSpPr>
        <xdr:cNvPr id="519" name="直線コネクタ 518"/>
        <xdr:cNvCxnSpPr/>
      </xdr:nvCxnSpPr>
      <xdr:spPr>
        <a:xfrm flipV="1">
          <a:off x="16317595" y="5228826"/>
          <a:ext cx="1269" cy="1333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51107</xdr:rowOff>
    </xdr:from>
    <xdr:ext cx="469744" cy="259045"/>
    <xdr:sp macro="" textlink="">
      <xdr:nvSpPr>
        <xdr:cNvPr id="520" name="消防費最小値テキスト"/>
        <xdr:cNvSpPr txBox="1"/>
      </xdr:nvSpPr>
      <xdr:spPr>
        <a:xfrm>
          <a:off x="16370300" y="65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47280</xdr:rowOff>
    </xdr:from>
    <xdr:to>
      <xdr:col>86</xdr:col>
      <xdr:colOff>25400</xdr:colOff>
      <xdr:row>38</xdr:row>
      <xdr:rowOff>47280</xdr:rowOff>
    </xdr:to>
    <xdr:cxnSp macro="">
      <xdr:nvCxnSpPr>
        <xdr:cNvPr id="521" name="直線コネクタ 520"/>
        <xdr:cNvCxnSpPr/>
      </xdr:nvCxnSpPr>
      <xdr:spPr>
        <a:xfrm>
          <a:off x="16230600" y="656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22" name="消防費最大値テキスト"/>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23" name="直線コネクタ 522"/>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12011</xdr:rowOff>
    </xdr:from>
    <xdr:to>
      <xdr:col>85</xdr:col>
      <xdr:colOff>127000</xdr:colOff>
      <xdr:row>36</xdr:row>
      <xdr:rowOff>31931</xdr:rowOff>
    </xdr:to>
    <xdr:cxnSp macro="">
      <xdr:nvCxnSpPr>
        <xdr:cNvPr id="524" name="直線コネクタ 523"/>
        <xdr:cNvCxnSpPr/>
      </xdr:nvCxnSpPr>
      <xdr:spPr>
        <a:xfrm flipV="1">
          <a:off x="15481300" y="6184211"/>
          <a:ext cx="8382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56587</xdr:rowOff>
    </xdr:from>
    <xdr:ext cx="534377" cy="259045"/>
    <xdr:sp macro="" textlink="">
      <xdr:nvSpPr>
        <xdr:cNvPr id="525" name="消防費平均値テキスト"/>
        <xdr:cNvSpPr txBox="1"/>
      </xdr:nvSpPr>
      <xdr:spPr>
        <a:xfrm>
          <a:off x="16370300" y="5885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33710</xdr:rowOff>
    </xdr:from>
    <xdr:to>
      <xdr:col>85</xdr:col>
      <xdr:colOff>177800</xdr:colOff>
      <xdr:row>35</xdr:row>
      <xdr:rowOff>135310</xdr:rowOff>
    </xdr:to>
    <xdr:sp macro="" textlink="">
      <xdr:nvSpPr>
        <xdr:cNvPr id="526" name="フローチャート: 判断 525"/>
        <xdr:cNvSpPr/>
      </xdr:nvSpPr>
      <xdr:spPr>
        <a:xfrm>
          <a:off x="162687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31931</xdr:rowOff>
    </xdr:from>
    <xdr:to>
      <xdr:col>81</xdr:col>
      <xdr:colOff>50800</xdr:colOff>
      <xdr:row>36</xdr:row>
      <xdr:rowOff>117166</xdr:rowOff>
    </xdr:to>
    <xdr:cxnSp macro="">
      <xdr:nvCxnSpPr>
        <xdr:cNvPr id="527" name="直線コネクタ 526"/>
        <xdr:cNvCxnSpPr/>
      </xdr:nvCxnSpPr>
      <xdr:spPr>
        <a:xfrm flipV="1">
          <a:off x="14592300" y="6204131"/>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82042</xdr:rowOff>
    </xdr:from>
    <xdr:to>
      <xdr:col>81</xdr:col>
      <xdr:colOff>101600</xdr:colOff>
      <xdr:row>36</xdr:row>
      <xdr:rowOff>12192</xdr:rowOff>
    </xdr:to>
    <xdr:sp macro="" textlink="">
      <xdr:nvSpPr>
        <xdr:cNvPr id="528" name="フローチャート: 判断 527"/>
        <xdr:cNvSpPr/>
      </xdr:nvSpPr>
      <xdr:spPr>
        <a:xfrm>
          <a:off x="15430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28719</xdr:rowOff>
    </xdr:from>
    <xdr:ext cx="534377" cy="259045"/>
    <xdr:sp macro="" textlink="">
      <xdr:nvSpPr>
        <xdr:cNvPr id="529" name="テキスト ボックス 528"/>
        <xdr:cNvSpPr txBox="1"/>
      </xdr:nvSpPr>
      <xdr:spPr>
        <a:xfrm>
          <a:off x="15214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54628</xdr:rowOff>
    </xdr:from>
    <xdr:to>
      <xdr:col>76</xdr:col>
      <xdr:colOff>114300</xdr:colOff>
      <xdr:row>36</xdr:row>
      <xdr:rowOff>117166</xdr:rowOff>
    </xdr:to>
    <xdr:cxnSp macro="">
      <xdr:nvCxnSpPr>
        <xdr:cNvPr id="530" name="直線コネクタ 529"/>
        <xdr:cNvCxnSpPr/>
      </xdr:nvCxnSpPr>
      <xdr:spPr>
        <a:xfrm>
          <a:off x="13703300" y="6226828"/>
          <a:ext cx="889000" cy="6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92819</xdr:rowOff>
    </xdr:from>
    <xdr:to>
      <xdr:col>76</xdr:col>
      <xdr:colOff>165100</xdr:colOff>
      <xdr:row>35</xdr:row>
      <xdr:rowOff>22969</xdr:rowOff>
    </xdr:to>
    <xdr:sp macro="" textlink="">
      <xdr:nvSpPr>
        <xdr:cNvPr id="531" name="フローチャート: 判断 530"/>
        <xdr:cNvSpPr/>
      </xdr:nvSpPr>
      <xdr:spPr>
        <a:xfrm>
          <a:off x="14541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39496</xdr:rowOff>
    </xdr:from>
    <xdr:ext cx="534377" cy="259045"/>
    <xdr:sp macro="" textlink="">
      <xdr:nvSpPr>
        <xdr:cNvPr id="532" name="テキスト ボックス 531"/>
        <xdr:cNvSpPr txBox="1"/>
      </xdr:nvSpPr>
      <xdr:spPr>
        <a:xfrm>
          <a:off x="14325111" y="56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54628</xdr:rowOff>
    </xdr:from>
    <xdr:to>
      <xdr:col>71</xdr:col>
      <xdr:colOff>177800</xdr:colOff>
      <xdr:row>37</xdr:row>
      <xdr:rowOff>117493</xdr:rowOff>
    </xdr:to>
    <xdr:cxnSp macro="">
      <xdr:nvCxnSpPr>
        <xdr:cNvPr id="533" name="直線コネクタ 532"/>
        <xdr:cNvCxnSpPr/>
      </xdr:nvCxnSpPr>
      <xdr:spPr>
        <a:xfrm flipV="1">
          <a:off x="12814300" y="6226828"/>
          <a:ext cx="8890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167114</xdr:rowOff>
    </xdr:from>
    <xdr:to>
      <xdr:col>72</xdr:col>
      <xdr:colOff>38100</xdr:colOff>
      <xdr:row>35</xdr:row>
      <xdr:rowOff>97264</xdr:rowOff>
    </xdr:to>
    <xdr:sp macro="" textlink="">
      <xdr:nvSpPr>
        <xdr:cNvPr id="534" name="フローチャート: 判断 533"/>
        <xdr:cNvSpPr/>
      </xdr:nvSpPr>
      <xdr:spPr>
        <a:xfrm>
          <a:off x="13652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113791</xdr:rowOff>
    </xdr:from>
    <xdr:ext cx="534377" cy="259045"/>
    <xdr:sp macro="" textlink="">
      <xdr:nvSpPr>
        <xdr:cNvPr id="535" name="テキスト ボックス 534"/>
        <xdr:cNvSpPr txBox="1"/>
      </xdr:nvSpPr>
      <xdr:spPr>
        <a:xfrm>
          <a:off x="13436111" y="577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130211</xdr:rowOff>
    </xdr:from>
    <xdr:to>
      <xdr:col>67</xdr:col>
      <xdr:colOff>101600</xdr:colOff>
      <xdr:row>36</xdr:row>
      <xdr:rowOff>60361</xdr:rowOff>
    </xdr:to>
    <xdr:sp macro="" textlink="">
      <xdr:nvSpPr>
        <xdr:cNvPr id="536" name="フローチャート: 判断 535"/>
        <xdr:cNvSpPr/>
      </xdr:nvSpPr>
      <xdr:spPr>
        <a:xfrm>
          <a:off x="12763500" y="61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76888</xdr:rowOff>
    </xdr:from>
    <xdr:ext cx="534377" cy="259045"/>
    <xdr:sp macro="" textlink="">
      <xdr:nvSpPr>
        <xdr:cNvPr id="537" name="テキスト ボックス 536"/>
        <xdr:cNvSpPr txBox="1"/>
      </xdr:nvSpPr>
      <xdr:spPr>
        <a:xfrm>
          <a:off x="12547111" y="59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132661</xdr:rowOff>
    </xdr:from>
    <xdr:to>
      <xdr:col>85</xdr:col>
      <xdr:colOff>177800</xdr:colOff>
      <xdr:row>36</xdr:row>
      <xdr:rowOff>62811</xdr:rowOff>
    </xdr:to>
    <xdr:sp macro="" textlink="">
      <xdr:nvSpPr>
        <xdr:cNvPr id="543" name="楕円 542"/>
        <xdr:cNvSpPr/>
      </xdr:nvSpPr>
      <xdr:spPr>
        <a:xfrm>
          <a:off x="16268700" y="61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111088</xdr:rowOff>
    </xdr:from>
    <xdr:ext cx="534377" cy="259045"/>
    <xdr:sp macro="" textlink="">
      <xdr:nvSpPr>
        <xdr:cNvPr id="544" name="消防費該当値テキスト"/>
        <xdr:cNvSpPr txBox="1"/>
      </xdr:nvSpPr>
      <xdr:spPr>
        <a:xfrm>
          <a:off x="16370300" y="61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152581</xdr:rowOff>
    </xdr:from>
    <xdr:to>
      <xdr:col>81</xdr:col>
      <xdr:colOff>101600</xdr:colOff>
      <xdr:row>36</xdr:row>
      <xdr:rowOff>82731</xdr:rowOff>
    </xdr:to>
    <xdr:sp macro="" textlink="">
      <xdr:nvSpPr>
        <xdr:cNvPr id="545" name="楕円 544"/>
        <xdr:cNvSpPr/>
      </xdr:nvSpPr>
      <xdr:spPr>
        <a:xfrm>
          <a:off x="15430500" y="61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73858</xdr:rowOff>
    </xdr:from>
    <xdr:ext cx="534377" cy="259045"/>
    <xdr:sp macro="" textlink="">
      <xdr:nvSpPr>
        <xdr:cNvPr id="546" name="テキスト ボックス 545"/>
        <xdr:cNvSpPr txBox="1"/>
      </xdr:nvSpPr>
      <xdr:spPr>
        <a:xfrm>
          <a:off x="15214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66366</xdr:rowOff>
    </xdr:from>
    <xdr:to>
      <xdr:col>76</xdr:col>
      <xdr:colOff>165100</xdr:colOff>
      <xdr:row>36</xdr:row>
      <xdr:rowOff>167966</xdr:rowOff>
    </xdr:to>
    <xdr:sp macro="" textlink="">
      <xdr:nvSpPr>
        <xdr:cNvPr id="547" name="楕円 546"/>
        <xdr:cNvSpPr/>
      </xdr:nvSpPr>
      <xdr:spPr>
        <a:xfrm>
          <a:off x="14541500" y="623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159093</xdr:rowOff>
    </xdr:from>
    <xdr:ext cx="534377" cy="259045"/>
    <xdr:sp macro="" textlink="">
      <xdr:nvSpPr>
        <xdr:cNvPr id="548" name="テキスト ボックス 547"/>
        <xdr:cNvSpPr txBox="1"/>
      </xdr:nvSpPr>
      <xdr:spPr>
        <a:xfrm>
          <a:off x="14325111" y="633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3828</xdr:rowOff>
    </xdr:from>
    <xdr:to>
      <xdr:col>72</xdr:col>
      <xdr:colOff>38100</xdr:colOff>
      <xdr:row>36</xdr:row>
      <xdr:rowOff>105428</xdr:rowOff>
    </xdr:to>
    <xdr:sp macro="" textlink="">
      <xdr:nvSpPr>
        <xdr:cNvPr id="549" name="楕円 548"/>
        <xdr:cNvSpPr/>
      </xdr:nvSpPr>
      <xdr:spPr>
        <a:xfrm>
          <a:off x="13652500" y="617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96555</xdr:rowOff>
    </xdr:from>
    <xdr:ext cx="534377" cy="259045"/>
    <xdr:sp macro="" textlink="">
      <xdr:nvSpPr>
        <xdr:cNvPr id="550" name="テキスト ボックス 549"/>
        <xdr:cNvSpPr txBox="1"/>
      </xdr:nvSpPr>
      <xdr:spPr>
        <a:xfrm>
          <a:off x="13436111" y="626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66693</xdr:rowOff>
    </xdr:from>
    <xdr:to>
      <xdr:col>67</xdr:col>
      <xdr:colOff>101600</xdr:colOff>
      <xdr:row>37</xdr:row>
      <xdr:rowOff>168294</xdr:rowOff>
    </xdr:to>
    <xdr:sp macro="" textlink="">
      <xdr:nvSpPr>
        <xdr:cNvPr id="551" name="楕円 550"/>
        <xdr:cNvSpPr/>
      </xdr:nvSpPr>
      <xdr:spPr>
        <a:xfrm>
          <a:off x="12763500" y="64103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159420</xdr:rowOff>
    </xdr:from>
    <xdr:ext cx="469744" cy="259045"/>
    <xdr:sp macro="" textlink="">
      <xdr:nvSpPr>
        <xdr:cNvPr id="552" name="テキスト ボックス 551"/>
        <xdr:cNvSpPr txBox="1"/>
      </xdr:nvSpPr>
      <xdr:spPr>
        <a:xfrm>
          <a:off x="12579428" y="65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80996</xdr:rowOff>
    </xdr:from>
    <xdr:to>
      <xdr:col>85</xdr:col>
      <xdr:colOff>126364</xdr:colOff>
      <xdr:row>55</xdr:row>
      <xdr:rowOff>50820</xdr:rowOff>
    </xdr:to>
    <xdr:cxnSp macro="">
      <xdr:nvCxnSpPr>
        <xdr:cNvPr id="575" name="直線コネクタ 574"/>
        <xdr:cNvCxnSpPr/>
      </xdr:nvCxnSpPr>
      <xdr:spPr>
        <a:xfrm flipV="1">
          <a:off x="16317595" y="8824946"/>
          <a:ext cx="1269" cy="65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54647</xdr:rowOff>
    </xdr:from>
    <xdr:ext cx="534377" cy="259045"/>
    <xdr:sp macro="" textlink="">
      <xdr:nvSpPr>
        <xdr:cNvPr id="576" name="教育費最小値テキスト"/>
        <xdr:cNvSpPr txBox="1"/>
      </xdr:nvSpPr>
      <xdr:spPr>
        <a:xfrm>
          <a:off x="16370300" y="94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50820</xdr:rowOff>
    </xdr:from>
    <xdr:to>
      <xdr:col>86</xdr:col>
      <xdr:colOff>25400</xdr:colOff>
      <xdr:row>55</xdr:row>
      <xdr:rowOff>50820</xdr:rowOff>
    </xdr:to>
    <xdr:cxnSp macro="">
      <xdr:nvCxnSpPr>
        <xdr:cNvPr id="577" name="直線コネクタ 576"/>
        <xdr:cNvCxnSpPr/>
      </xdr:nvCxnSpPr>
      <xdr:spPr>
        <a:xfrm>
          <a:off x="16230600" y="948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27673</xdr:rowOff>
    </xdr:from>
    <xdr:ext cx="534377" cy="259045"/>
    <xdr:sp macro="" textlink="">
      <xdr:nvSpPr>
        <xdr:cNvPr id="578" name="教育費最大値テキスト"/>
        <xdr:cNvSpPr txBox="1"/>
      </xdr:nvSpPr>
      <xdr:spPr>
        <a:xfrm>
          <a:off x="16370300" y="860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80996</xdr:rowOff>
    </xdr:from>
    <xdr:to>
      <xdr:col>86</xdr:col>
      <xdr:colOff>25400</xdr:colOff>
      <xdr:row>51</xdr:row>
      <xdr:rowOff>80996</xdr:rowOff>
    </xdr:to>
    <xdr:cxnSp macro="">
      <xdr:nvCxnSpPr>
        <xdr:cNvPr id="579" name="直線コネクタ 578"/>
        <xdr:cNvCxnSpPr/>
      </xdr:nvCxnSpPr>
      <xdr:spPr>
        <a:xfrm>
          <a:off x="16230600" y="882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161143</xdr:rowOff>
    </xdr:from>
    <xdr:to>
      <xdr:col>85</xdr:col>
      <xdr:colOff>127000</xdr:colOff>
      <xdr:row>57</xdr:row>
      <xdr:rowOff>92288</xdr:rowOff>
    </xdr:to>
    <xdr:cxnSp macro="">
      <xdr:nvCxnSpPr>
        <xdr:cNvPr id="580" name="直線コネクタ 579"/>
        <xdr:cNvCxnSpPr/>
      </xdr:nvCxnSpPr>
      <xdr:spPr>
        <a:xfrm flipV="1">
          <a:off x="15481300" y="8905093"/>
          <a:ext cx="838200" cy="95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107332</xdr:rowOff>
    </xdr:from>
    <xdr:ext cx="534377" cy="259045"/>
    <xdr:sp macro="" textlink="">
      <xdr:nvSpPr>
        <xdr:cNvPr id="581" name="教育費平均値テキスト"/>
        <xdr:cNvSpPr txBox="1"/>
      </xdr:nvSpPr>
      <xdr:spPr>
        <a:xfrm>
          <a:off x="16370300" y="9022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128905</xdr:rowOff>
    </xdr:from>
    <xdr:to>
      <xdr:col>85</xdr:col>
      <xdr:colOff>177800</xdr:colOff>
      <xdr:row>53</xdr:row>
      <xdr:rowOff>59055</xdr:rowOff>
    </xdr:to>
    <xdr:sp macro="" textlink="">
      <xdr:nvSpPr>
        <xdr:cNvPr id="582" name="フローチャート: 判断 581"/>
        <xdr:cNvSpPr/>
      </xdr:nvSpPr>
      <xdr:spPr>
        <a:xfrm>
          <a:off x="162687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92288</xdr:rowOff>
    </xdr:from>
    <xdr:to>
      <xdr:col>81</xdr:col>
      <xdr:colOff>50800</xdr:colOff>
      <xdr:row>58</xdr:row>
      <xdr:rowOff>22589</xdr:rowOff>
    </xdr:to>
    <xdr:cxnSp macro="">
      <xdr:nvCxnSpPr>
        <xdr:cNvPr id="583" name="直線コネクタ 582"/>
        <xdr:cNvCxnSpPr/>
      </xdr:nvCxnSpPr>
      <xdr:spPr>
        <a:xfrm flipV="1">
          <a:off x="14592300" y="9864938"/>
          <a:ext cx="889000" cy="10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59205</xdr:rowOff>
    </xdr:from>
    <xdr:to>
      <xdr:col>81</xdr:col>
      <xdr:colOff>101600</xdr:colOff>
      <xdr:row>58</xdr:row>
      <xdr:rowOff>160805</xdr:rowOff>
    </xdr:to>
    <xdr:sp macro="" textlink="">
      <xdr:nvSpPr>
        <xdr:cNvPr id="584" name="フローチャート: 判断 583"/>
        <xdr:cNvSpPr/>
      </xdr:nvSpPr>
      <xdr:spPr>
        <a:xfrm>
          <a:off x="15430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151932</xdr:rowOff>
    </xdr:from>
    <xdr:ext cx="534377" cy="259045"/>
    <xdr:sp macro="" textlink="">
      <xdr:nvSpPr>
        <xdr:cNvPr id="585" name="テキスト ボックス 584"/>
        <xdr:cNvSpPr txBox="1"/>
      </xdr:nvSpPr>
      <xdr:spPr>
        <a:xfrm>
          <a:off x="15214111" y="100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22589</xdr:rowOff>
    </xdr:from>
    <xdr:to>
      <xdr:col>76</xdr:col>
      <xdr:colOff>114300</xdr:colOff>
      <xdr:row>58</xdr:row>
      <xdr:rowOff>104632</xdr:rowOff>
    </xdr:to>
    <xdr:cxnSp macro="">
      <xdr:nvCxnSpPr>
        <xdr:cNvPr id="586" name="直線コネクタ 585"/>
        <xdr:cNvCxnSpPr/>
      </xdr:nvCxnSpPr>
      <xdr:spPr>
        <a:xfrm flipV="1">
          <a:off x="13703300" y="9966689"/>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87894</xdr:rowOff>
    </xdr:from>
    <xdr:to>
      <xdr:col>76</xdr:col>
      <xdr:colOff>165100</xdr:colOff>
      <xdr:row>59</xdr:row>
      <xdr:rowOff>18044</xdr:rowOff>
    </xdr:to>
    <xdr:sp macro="" textlink="">
      <xdr:nvSpPr>
        <xdr:cNvPr id="587" name="フローチャート: 判断 586"/>
        <xdr:cNvSpPr/>
      </xdr:nvSpPr>
      <xdr:spPr>
        <a:xfrm>
          <a:off x="14541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9171</xdr:rowOff>
    </xdr:from>
    <xdr:ext cx="534377" cy="259045"/>
    <xdr:sp macro="" textlink="">
      <xdr:nvSpPr>
        <xdr:cNvPr id="588" name="テキスト ボックス 587"/>
        <xdr:cNvSpPr txBox="1"/>
      </xdr:nvSpPr>
      <xdr:spPr>
        <a:xfrm>
          <a:off x="14325111" y="10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17559</xdr:rowOff>
    </xdr:from>
    <xdr:to>
      <xdr:col>71</xdr:col>
      <xdr:colOff>177800</xdr:colOff>
      <xdr:row>58</xdr:row>
      <xdr:rowOff>104632</xdr:rowOff>
    </xdr:to>
    <xdr:cxnSp macro="">
      <xdr:nvCxnSpPr>
        <xdr:cNvPr id="589" name="直線コネクタ 588"/>
        <xdr:cNvCxnSpPr/>
      </xdr:nvCxnSpPr>
      <xdr:spPr>
        <a:xfrm>
          <a:off x="12814300" y="9961659"/>
          <a:ext cx="889000" cy="8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99758</xdr:rowOff>
    </xdr:from>
    <xdr:to>
      <xdr:col>72</xdr:col>
      <xdr:colOff>38100</xdr:colOff>
      <xdr:row>59</xdr:row>
      <xdr:rowOff>29908</xdr:rowOff>
    </xdr:to>
    <xdr:sp macro="" textlink="">
      <xdr:nvSpPr>
        <xdr:cNvPr id="590" name="フローチャート: 判断 589"/>
        <xdr:cNvSpPr/>
      </xdr:nvSpPr>
      <xdr:spPr>
        <a:xfrm>
          <a:off x="13652500" y="10043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21035</xdr:rowOff>
    </xdr:from>
    <xdr:ext cx="534377" cy="259045"/>
    <xdr:sp macro="" textlink="">
      <xdr:nvSpPr>
        <xdr:cNvPr id="591" name="テキスト ボックス 590"/>
        <xdr:cNvSpPr txBox="1"/>
      </xdr:nvSpPr>
      <xdr:spPr>
        <a:xfrm>
          <a:off x="13436111" y="1013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122436</xdr:rowOff>
    </xdr:from>
    <xdr:to>
      <xdr:col>67</xdr:col>
      <xdr:colOff>101600</xdr:colOff>
      <xdr:row>59</xdr:row>
      <xdr:rowOff>52586</xdr:rowOff>
    </xdr:to>
    <xdr:sp macro="" textlink="">
      <xdr:nvSpPr>
        <xdr:cNvPr id="592" name="フローチャート: 判断 591"/>
        <xdr:cNvSpPr/>
      </xdr:nvSpPr>
      <xdr:spPr>
        <a:xfrm>
          <a:off x="12763500" y="1006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43713</xdr:rowOff>
    </xdr:from>
    <xdr:ext cx="534377" cy="259045"/>
    <xdr:sp macro="" textlink="">
      <xdr:nvSpPr>
        <xdr:cNvPr id="593" name="テキスト ボックス 592"/>
        <xdr:cNvSpPr txBox="1"/>
      </xdr:nvSpPr>
      <xdr:spPr>
        <a:xfrm>
          <a:off x="12547111" y="1015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110343</xdr:rowOff>
    </xdr:from>
    <xdr:to>
      <xdr:col>85</xdr:col>
      <xdr:colOff>177800</xdr:colOff>
      <xdr:row>52</xdr:row>
      <xdr:rowOff>40493</xdr:rowOff>
    </xdr:to>
    <xdr:sp macro="" textlink="">
      <xdr:nvSpPr>
        <xdr:cNvPr id="599" name="楕円 598"/>
        <xdr:cNvSpPr/>
      </xdr:nvSpPr>
      <xdr:spPr>
        <a:xfrm>
          <a:off x="16268700" y="88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25270</xdr:rowOff>
    </xdr:from>
    <xdr:ext cx="534377" cy="259045"/>
    <xdr:sp macro="" textlink="">
      <xdr:nvSpPr>
        <xdr:cNvPr id="600" name="教育費該当値テキスト"/>
        <xdr:cNvSpPr txBox="1"/>
      </xdr:nvSpPr>
      <xdr:spPr>
        <a:xfrm>
          <a:off x="16370300" y="87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41488</xdr:rowOff>
    </xdr:from>
    <xdr:to>
      <xdr:col>81</xdr:col>
      <xdr:colOff>101600</xdr:colOff>
      <xdr:row>57</xdr:row>
      <xdr:rowOff>143088</xdr:rowOff>
    </xdr:to>
    <xdr:sp macro="" textlink="">
      <xdr:nvSpPr>
        <xdr:cNvPr id="601" name="楕円 600"/>
        <xdr:cNvSpPr/>
      </xdr:nvSpPr>
      <xdr:spPr>
        <a:xfrm>
          <a:off x="15430500" y="981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159615</xdr:rowOff>
    </xdr:from>
    <xdr:ext cx="534377" cy="259045"/>
    <xdr:sp macro="" textlink="">
      <xdr:nvSpPr>
        <xdr:cNvPr id="602" name="テキスト ボックス 601"/>
        <xdr:cNvSpPr txBox="1"/>
      </xdr:nvSpPr>
      <xdr:spPr>
        <a:xfrm>
          <a:off x="15214111" y="95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143239</xdr:rowOff>
    </xdr:from>
    <xdr:to>
      <xdr:col>76</xdr:col>
      <xdr:colOff>165100</xdr:colOff>
      <xdr:row>58</xdr:row>
      <xdr:rowOff>73389</xdr:rowOff>
    </xdr:to>
    <xdr:sp macro="" textlink="">
      <xdr:nvSpPr>
        <xdr:cNvPr id="603" name="楕円 602"/>
        <xdr:cNvSpPr/>
      </xdr:nvSpPr>
      <xdr:spPr>
        <a:xfrm>
          <a:off x="14541500" y="99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89916</xdr:rowOff>
    </xdr:from>
    <xdr:ext cx="534377" cy="259045"/>
    <xdr:sp macro="" textlink="">
      <xdr:nvSpPr>
        <xdr:cNvPr id="604" name="テキスト ボックス 603"/>
        <xdr:cNvSpPr txBox="1"/>
      </xdr:nvSpPr>
      <xdr:spPr>
        <a:xfrm>
          <a:off x="14325111" y="96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53832</xdr:rowOff>
    </xdr:from>
    <xdr:to>
      <xdr:col>72</xdr:col>
      <xdr:colOff>38100</xdr:colOff>
      <xdr:row>58</xdr:row>
      <xdr:rowOff>155432</xdr:rowOff>
    </xdr:to>
    <xdr:sp macro="" textlink="">
      <xdr:nvSpPr>
        <xdr:cNvPr id="605" name="楕円 604"/>
        <xdr:cNvSpPr/>
      </xdr:nvSpPr>
      <xdr:spPr>
        <a:xfrm>
          <a:off x="13652500" y="9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509</xdr:rowOff>
    </xdr:from>
    <xdr:ext cx="534377" cy="259045"/>
    <xdr:sp macro="" textlink="">
      <xdr:nvSpPr>
        <xdr:cNvPr id="606" name="テキスト ボックス 605"/>
        <xdr:cNvSpPr txBox="1"/>
      </xdr:nvSpPr>
      <xdr:spPr>
        <a:xfrm>
          <a:off x="13436111" y="977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138209</xdr:rowOff>
    </xdr:from>
    <xdr:to>
      <xdr:col>67</xdr:col>
      <xdr:colOff>101600</xdr:colOff>
      <xdr:row>58</xdr:row>
      <xdr:rowOff>68359</xdr:rowOff>
    </xdr:to>
    <xdr:sp macro="" textlink="">
      <xdr:nvSpPr>
        <xdr:cNvPr id="607" name="楕円 606"/>
        <xdr:cNvSpPr/>
      </xdr:nvSpPr>
      <xdr:spPr>
        <a:xfrm>
          <a:off x="12763500" y="99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84886</xdr:rowOff>
    </xdr:from>
    <xdr:ext cx="534377" cy="259045"/>
    <xdr:sp macro="" textlink="">
      <xdr:nvSpPr>
        <xdr:cNvPr id="608" name="テキスト ボックス 607"/>
        <xdr:cNvSpPr txBox="1"/>
      </xdr:nvSpPr>
      <xdr:spPr>
        <a:xfrm>
          <a:off x="12547111" y="968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19514</xdr:rowOff>
    </xdr:from>
    <xdr:to>
      <xdr:col>85</xdr:col>
      <xdr:colOff>126364</xdr:colOff>
      <xdr:row>78</xdr:row>
      <xdr:rowOff>25400</xdr:rowOff>
    </xdr:to>
    <xdr:cxnSp macro="">
      <xdr:nvCxnSpPr>
        <xdr:cNvPr id="628" name="直線コネクタ 627"/>
        <xdr:cNvCxnSpPr/>
      </xdr:nvCxnSpPr>
      <xdr:spPr>
        <a:xfrm flipV="1">
          <a:off x="16317595" y="12192464"/>
          <a:ext cx="1269" cy="1206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33564</xdr:rowOff>
    </xdr:from>
    <xdr:ext cx="249299" cy="259045"/>
    <xdr:sp macro="" textlink="">
      <xdr:nvSpPr>
        <xdr:cNvPr id="629" name="災害復旧費最小値テキスト"/>
        <xdr:cNvSpPr txBox="1"/>
      </xdr:nvSpPr>
      <xdr:spPr>
        <a:xfrm>
          <a:off x="16370300" y="134066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137641</xdr:rowOff>
    </xdr:from>
    <xdr:ext cx="534377" cy="259045"/>
    <xdr:sp macro="" textlink="">
      <xdr:nvSpPr>
        <xdr:cNvPr id="631" name="災害復旧費最大値テキスト"/>
        <xdr:cNvSpPr txBox="1"/>
      </xdr:nvSpPr>
      <xdr:spPr>
        <a:xfrm>
          <a:off x="16370300" y="119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19514</xdr:rowOff>
    </xdr:from>
    <xdr:to>
      <xdr:col>86</xdr:col>
      <xdr:colOff>25400</xdr:colOff>
      <xdr:row>71</xdr:row>
      <xdr:rowOff>19514</xdr:rowOff>
    </xdr:to>
    <xdr:cxnSp macro="">
      <xdr:nvCxnSpPr>
        <xdr:cNvPr id="632" name="直線コネクタ 631"/>
        <xdr:cNvCxnSpPr/>
      </xdr:nvCxnSpPr>
      <xdr:spPr>
        <a:xfrm>
          <a:off x="16230600" y="12192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168560</xdr:rowOff>
    </xdr:from>
    <xdr:to>
      <xdr:col>85</xdr:col>
      <xdr:colOff>127000</xdr:colOff>
      <xdr:row>78</xdr:row>
      <xdr:rowOff>9913</xdr:rowOff>
    </xdr:to>
    <xdr:cxnSp macro="">
      <xdr:nvCxnSpPr>
        <xdr:cNvPr id="633" name="直線コネクタ 632"/>
        <xdr:cNvCxnSpPr/>
      </xdr:nvCxnSpPr>
      <xdr:spPr>
        <a:xfrm>
          <a:off x="15481300" y="13370210"/>
          <a:ext cx="8382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122465</xdr:rowOff>
    </xdr:from>
    <xdr:ext cx="378565" cy="259045"/>
    <xdr:sp macro="" textlink="">
      <xdr:nvSpPr>
        <xdr:cNvPr id="634" name="災害復旧費平均値テキスト"/>
        <xdr:cNvSpPr txBox="1"/>
      </xdr:nvSpPr>
      <xdr:spPr>
        <a:xfrm>
          <a:off x="16370300" y="13152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99588</xdr:rowOff>
    </xdr:from>
    <xdr:to>
      <xdr:col>85</xdr:col>
      <xdr:colOff>177800</xdr:colOff>
      <xdr:row>78</xdr:row>
      <xdr:rowOff>29738</xdr:rowOff>
    </xdr:to>
    <xdr:sp macro="" textlink="">
      <xdr:nvSpPr>
        <xdr:cNvPr id="635" name="フローチャート: 判断 634"/>
        <xdr:cNvSpPr/>
      </xdr:nvSpPr>
      <xdr:spPr>
        <a:xfrm>
          <a:off x="16268700" y="1330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135928</xdr:rowOff>
    </xdr:from>
    <xdr:to>
      <xdr:col>81</xdr:col>
      <xdr:colOff>50800</xdr:colOff>
      <xdr:row>77</xdr:row>
      <xdr:rowOff>168560</xdr:rowOff>
    </xdr:to>
    <xdr:cxnSp macro="">
      <xdr:nvCxnSpPr>
        <xdr:cNvPr id="636" name="直線コネクタ 635"/>
        <xdr:cNvCxnSpPr/>
      </xdr:nvCxnSpPr>
      <xdr:spPr>
        <a:xfrm>
          <a:off x="14592300" y="13337578"/>
          <a:ext cx="8890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99816</xdr:rowOff>
    </xdr:from>
    <xdr:to>
      <xdr:col>81</xdr:col>
      <xdr:colOff>101600</xdr:colOff>
      <xdr:row>78</xdr:row>
      <xdr:rowOff>29966</xdr:rowOff>
    </xdr:to>
    <xdr:sp macro="" textlink="">
      <xdr:nvSpPr>
        <xdr:cNvPr id="637" name="フローチャート: 判断 636"/>
        <xdr:cNvSpPr/>
      </xdr:nvSpPr>
      <xdr:spPr>
        <a:xfrm>
          <a:off x="15430500" y="1330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46493</xdr:rowOff>
    </xdr:from>
    <xdr:ext cx="378565" cy="259045"/>
    <xdr:sp macro="" textlink="">
      <xdr:nvSpPr>
        <xdr:cNvPr id="638" name="テキスト ボックス 637"/>
        <xdr:cNvSpPr txBox="1"/>
      </xdr:nvSpPr>
      <xdr:spPr>
        <a:xfrm>
          <a:off x="15292017" y="1307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135928</xdr:rowOff>
    </xdr:from>
    <xdr:to>
      <xdr:col>76</xdr:col>
      <xdr:colOff>114300</xdr:colOff>
      <xdr:row>78</xdr:row>
      <xdr:rowOff>4769</xdr:rowOff>
    </xdr:to>
    <xdr:cxnSp macro="">
      <xdr:nvCxnSpPr>
        <xdr:cNvPr id="639" name="直線コネクタ 638"/>
        <xdr:cNvCxnSpPr/>
      </xdr:nvCxnSpPr>
      <xdr:spPr>
        <a:xfrm flipV="1">
          <a:off x="13703300" y="13337578"/>
          <a:ext cx="889000" cy="4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112388</xdr:rowOff>
    </xdr:from>
    <xdr:to>
      <xdr:col>76</xdr:col>
      <xdr:colOff>165100</xdr:colOff>
      <xdr:row>78</xdr:row>
      <xdr:rowOff>42538</xdr:rowOff>
    </xdr:to>
    <xdr:sp macro="" textlink="">
      <xdr:nvSpPr>
        <xdr:cNvPr id="640" name="フローチャート: 判断 639"/>
        <xdr:cNvSpPr/>
      </xdr:nvSpPr>
      <xdr:spPr>
        <a:xfrm>
          <a:off x="14541500" y="1331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33665</xdr:rowOff>
    </xdr:from>
    <xdr:ext cx="378565" cy="259045"/>
    <xdr:sp macro="" textlink="">
      <xdr:nvSpPr>
        <xdr:cNvPr id="641" name="テキスト ボックス 640"/>
        <xdr:cNvSpPr txBox="1"/>
      </xdr:nvSpPr>
      <xdr:spPr>
        <a:xfrm>
          <a:off x="14403017" y="13406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4769</xdr:rowOff>
    </xdr:from>
    <xdr:to>
      <xdr:col>71</xdr:col>
      <xdr:colOff>177800</xdr:colOff>
      <xdr:row>78</xdr:row>
      <xdr:rowOff>25400</xdr:rowOff>
    </xdr:to>
    <xdr:cxnSp macro="">
      <xdr:nvCxnSpPr>
        <xdr:cNvPr id="642" name="直線コネクタ 641"/>
        <xdr:cNvCxnSpPr/>
      </xdr:nvCxnSpPr>
      <xdr:spPr>
        <a:xfrm flipV="1">
          <a:off x="12814300" y="13377869"/>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102445</xdr:rowOff>
    </xdr:from>
    <xdr:to>
      <xdr:col>72</xdr:col>
      <xdr:colOff>38100</xdr:colOff>
      <xdr:row>78</xdr:row>
      <xdr:rowOff>32595</xdr:rowOff>
    </xdr:to>
    <xdr:sp macro="" textlink="">
      <xdr:nvSpPr>
        <xdr:cNvPr id="643" name="フローチャート: 判断 642"/>
        <xdr:cNvSpPr/>
      </xdr:nvSpPr>
      <xdr:spPr>
        <a:xfrm>
          <a:off x="13652500" y="133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49122</xdr:rowOff>
    </xdr:from>
    <xdr:ext cx="378565" cy="259045"/>
    <xdr:sp macro="" textlink="">
      <xdr:nvSpPr>
        <xdr:cNvPr id="644" name="テキスト ボックス 643"/>
        <xdr:cNvSpPr txBox="1"/>
      </xdr:nvSpPr>
      <xdr:spPr>
        <a:xfrm>
          <a:off x="13514017" y="1307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71583</xdr:rowOff>
    </xdr:from>
    <xdr:to>
      <xdr:col>67</xdr:col>
      <xdr:colOff>101600</xdr:colOff>
      <xdr:row>78</xdr:row>
      <xdr:rowOff>1733</xdr:rowOff>
    </xdr:to>
    <xdr:sp macro="" textlink="">
      <xdr:nvSpPr>
        <xdr:cNvPr id="645" name="フローチャート: 判断 644"/>
        <xdr:cNvSpPr/>
      </xdr:nvSpPr>
      <xdr:spPr>
        <a:xfrm>
          <a:off x="12763500" y="132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18260</xdr:rowOff>
    </xdr:from>
    <xdr:ext cx="469744" cy="259045"/>
    <xdr:sp macro="" textlink="">
      <xdr:nvSpPr>
        <xdr:cNvPr id="646" name="テキスト ボックス 645"/>
        <xdr:cNvSpPr txBox="1"/>
      </xdr:nvSpPr>
      <xdr:spPr>
        <a:xfrm>
          <a:off x="12579428" y="1304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130563</xdr:rowOff>
    </xdr:from>
    <xdr:to>
      <xdr:col>85</xdr:col>
      <xdr:colOff>177800</xdr:colOff>
      <xdr:row>78</xdr:row>
      <xdr:rowOff>60713</xdr:rowOff>
    </xdr:to>
    <xdr:sp macro="" textlink="">
      <xdr:nvSpPr>
        <xdr:cNvPr id="652" name="楕円 651"/>
        <xdr:cNvSpPr/>
      </xdr:nvSpPr>
      <xdr:spPr>
        <a:xfrm>
          <a:off x="16268700" y="133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78015</xdr:rowOff>
    </xdr:from>
    <xdr:ext cx="378565" cy="259045"/>
    <xdr:sp macro="" textlink="">
      <xdr:nvSpPr>
        <xdr:cNvPr id="653" name="災害復旧費該当値テキスト"/>
        <xdr:cNvSpPr txBox="1"/>
      </xdr:nvSpPr>
      <xdr:spPr>
        <a:xfrm>
          <a:off x="16370300" y="1327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117760</xdr:rowOff>
    </xdr:from>
    <xdr:to>
      <xdr:col>81</xdr:col>
      <xdr:colOff>101600</xdr:colOff>
      <xdr:row>78</xdr:row>
      <xdr:rowOff>47910</xdr:rowOff>
    </xdr:to>
    <xdr:sp macro="" textlink="">
      <xdr:nvSpPr>
        <xdr:cNvPr id="654" name="楕円 653"/>
        <xdr:cNvSpPr/>
      </xdr:nvSpPr>
      <xdr:spPr>
        <a:xfrm>
          <a:off x="15430500" y="133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39037</xdr:rowOff>
    </xdr:from>
    <xdr:ext cx="378565" cy="259045"/>
    <xdr:sp macro="" textlink="">
      <xdr:nvSpPr>
        <xdr:cNvPr id="655" name="テキスト ボックス 654"/>
        <xdr:cNvSpPr txBox="1"/>
      </xdr:nvSpPr>
      <xdr:spPr>
        <a:xfrm>
          <a:off x="15292017" y="13412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85128</xdr:rowOff>
    </xdr:from>
    <xdr:to>
      <xdr:col>76</xdr:col>
      <xdr:colOff>165100</xdr:colOff>
      <xdr:row>78</xdr:row>
      <xdr:rowOff>15278</xdr:rowOff>
    </xdr:to>
    <xdr:sp macro="" textlink="">
      <xdr:nvSpPr>
        <xdr:cNvPr id="656" name="楕円 655"/>
        <xdr:cNvSpPr/>
      </xdr:nvSpPr>
      <xdr:spPr>
        <a:xfrm>
          <a:off x="14541500" y="132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31805</xdr:rowOff>
    </xdr:from>
    <xdr:ext cx="469744" cy="259045"/>
    <xdr:sp macro="" textlink="">
      <xdr:nvSpPr>
        <xdr:cNvPr id="657" name="テキスト ボックス 656"/>
        <xdr:cNvSpPr txBox="1"/>
      </xdr:nvSpPr>
      <xdr:spPr>
        <a:xfrm>
          <a:off x="14357428" y="1306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125419</xdr:rowOff>
    </xdr:from>
    <xdr:to>
      <xdr:col>72</xdr:col>
      <xdr:colOff>38100</xdr:colOff>
      <xdr:row>78</xdr:row>
      <xdr:rowOff>55569</xdr:rowOff>
    </xdr:to>
    <xdr:sp macro="" textlink="">
      <xdr:nvSpPr>
        <xdr:cNvPr id="658" name="楕円 657"/>
        <xdr:cNvSpPr/>
      </xdr:nvSpPr>
      <xdr:spPr>
        <a:xfrm>
          <a:off x="13652500" y="1332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46696</xdr:rowOff>
    </xdr:from>
    <xdr:ext cx="378565" cy="259045"/>
    <xdr:sp macro="" textlink="">
      <xdr:nvSpPr>
        <xdr:cNvPr id="659" name="テキスト ボックス 658"/>
        <xdr:cNvSpPr txBox="1"/>
      </xdr:nvSpPr>
      <xdr:spPr>
        <a:xfrm>
          <a:off x="13514017" y="1341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2" name="テキスト ボックス 671"/>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23183</xdr:rowOff>
    </xdr:from>
    <xdr:to>
      <xdr:col>85</xdr:col>
      <xdr:colOff>126364</xdr:colOff>
      <xdr:row>99</xdr:row>
      <xdr:rowOff>72354</xdr:rowOff>
    </xdr:to>
    <xdr:cxnSp macro="">
      <xdr:nvCxnSpPr>
        <xdr:cNvPr id="684" name="直線コネクタ 683"/>
        <xdr:cNvCxnSpPr/>
      </xdr:nvCxnSpPr>
      <xdr:spPr>
        <a:xfrm flipV="1">
          <a:off x="16317595" y="15625133"/>
          <a:ext cx="1269" cy="1420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76181</xdr:rowOff>
    </xdr:from>
    <xdr:ext cx="534377" cy="259045"/>
    <xdr:sp macro="" textlink="">
      <xdr:nvSpPr>
        <xdr:cNvPr id="685" name="公債費最小値テキスト"/>
        <xdr:cNvSpPr txBox="1"/>
      </xdr:nvSpPr>
      <xdr:spPr>
        <a:xfrm>
          <a:off x="16370300" y="170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72354</xdr:rowOff>
    </xdr:from>
    <xdr:to>
      <xdr:col>86</xdr:col>
      <xdr:colOff>25400</xdr:colOff>
      <xdr:row>99</xdr:row>
      <xdr:rowOff>72354</xdr:rowOff>
    </xdr:to>
    <xdr:cxnSp macro="">
      <xdr:nvCxnSpPr>
        <xdr:cNvPr id="686" name="直線コネクタ 685"/>
        <xdr:cNvCxnSpPr/>
      </xdr:nvCxnSpPr>
      <xdr:spPr>
        <a:xfrm>
          <a:off x="16230600" y="1704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141310</xdr:rowOff>
    </xdr:from>
    <xdr:ext cx="534377" cy="259045"/>
    <xdr:sp macro="" textlink="">
      <xdr:nvSpPr>
        <xdr:cNvPr id="687" name="公債費最大値テキスト"/>
        <xdr:cNvSpPr txBox="1"/>
      </xdr:nvSpPr>
      <xdr:spPr>
        <a:xfrm>
          <a:off x="16370300" y="154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23183</xdr:rowOff>
    </xdr:from>
    <xdr:to>
      <xdr:col>86</xdr:col>
      <xdr:colOff>25400</xdr:colOff>
      <xdr:row>91</xdr:row>
      <xdr:rowOff>23183</xdr:rowOff>
    </xdr:to>
    <xdr:cxnSp macro="">
      <xdr:nvCxnSpPr>
        <xdr:cNvPr id="688" name="直線コネクタ 687"/>
        <xdr:cNvCxnSpPr/>
      </xdr:nvCxnSpPr>
      <xdr:spPr>
        <a:xfrm>
          <a:off x="16230600" y="1562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143015</xdr:rowOff>
    </xdr:from>
    <xdr:to>
      <xdr:col>85</xdr:col>
      <xdr:colOff>127000</xdr:colOff>
      <xdr:row>94</xdr:row>
      <xdr:rowOff>56900</xdr:rowOff>
    </xdr:to>
    <xdr:cxnSp macro="">
      <xdr:nvCxnSpPr>
        <xdr:cNvPr id="689" name="直線コネクタ 688"/>
        <xdr:cNvCxnSpPr/>
      </xdr:nvCxnSpPr>
      <xdr:spPr>
        <a:xfrm flipV="1">
          <a:off x="15481300" y="16087865"/>
          <a:ext cx="838200" cy="8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165648</xdr:rowOff>
    </xdr:from>
    <xdr:ext cx="534377" cy="259045"/>
    <xdr:sp macro="" textlink="">
      <xdr:nvSpPr>
        <xdr:cNvPr id="690" name="公債費平均値テキスト"/>
        <xdr:cNvSpPr txBox="1"/>
      </xdr:nvSpPr>
      <xdr:spPr>
        <a:xfrm>
          <a:off x="16370300" y="1645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15771</xdr:rowOff>
    </xdr:from>
    <xdr:to>
      <xdr:col>85</xdr:col>
      <xdr:colOff>177800</xdr:colOff>
      <xdr:row>96</xdr:row>
      <xdr:rowOff>117371</xdr:rowOff>
    </xdr:to>
    <xdr:sp macro="" textlink="">
      <xdr:nvSpPr>
        <xdr:cNvPr id="691" name="フローチャート: 判断 690"/>
        <xdr:cNvSpPr/>
      </xdr:nvSpPr>
      <xdr:spPr>
        <a:xfrm>
          <a:off x="16268700" y="1647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157736</xdr:rowOff>
    </xdr:from>
    <xdr:to>
      <xdr:col>81</xdr:col>
      <xdr:colOff>50800</xdr:colOff>
      <xdr:row>94</xdr:row>
      <xdr:rowOff>56900</xdr:rowOff>
    </xdr:to>
    <xdr:cxnSp macro="">
      <xdr:nvCxnSpPr>
        <xdr:cNvPr id="692" name="直線コネクタ 691"/>
        <xdr:cNvCxnSpPr/>
      </xdr:nvCxnSpPr>
      <xdr:spPr>
        <a:xfrm>
          <a:off x="14592300" y="16102586"/>
          <a:ext cx="889000" cy="7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1346</xdr:rowOff>
    </xdr:from>
    <xdr:to>
      <xdr:col>81</xdr:col>
      <xdr:colOff>101600</xdr:colOff>
      <xdr:row>96</xdr:row>
      <xdr:rowOff>102946</xdr:rowOff>
    </xdr:to>
    <xdr:sp macro="" textlink="">
      <xdr:nvSpPr>
        <xdr:cNvPr id="693" name="フローチャート: 判断 692"/>
        <xdr:cNvSpPr/>
      </xdr:nvSpPr>
      <xdr:spPr>
        <a:xfrm>
          <a:off x="15430500" y="1646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94073</xdr:rowOff>
    </xdr:from>
    <xdr:ext cx="534377" cy="259045"/>
    <xdr:sp macro="" textlink="">
      <xdr:nvSpPr>
        <xdr:cNvPr id="694" name="テキスト ボックス 693"/>
        <xdr:cNvSpPr txBox="1"/>
      </xdr:nvSpPr>
      <xdr:spPr>
        <a:xfrm>
          <a:off x="15214111" y="165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157736</xdr:rowOff>
    </xdr:from>
    <xdr:to>
      <xdr:col>76</xdr:col>
      <xdr:colOff>114300</xdr:colOff>
      <xdr:row>94</xdr:row>
      <xdr:rowOff>107398</xdr:rowOff>
    </xdr:to>
    <xdr:cxnSp macro="">
      <xdr:nvCxnSpPr>
        <xdr:cNvPr id="695" name="直線コネクタ 694"/>
        <xdr:cNvCxnSpPr/>
      </xdr:nvCxnSpPr>
      <xdr:spPr>
        <a:xfrm flipV="1">
          <a:off x="13703300" y="16102586"/>
          <a:ext cx="889000" cy="12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159948</xdr:rowOff>
    </xdr:from>
    <xdr:to>
      <xdr:col>76</xdr:col>
      <xdr:colOff>165100</xdr:colOff>
      <xdr:row>96</xdr:row>
      <xdr:rowOff>90098</xdr:rowOff>
    </xdr:to>
    <xdr:sp macro="" textlink="">
      <xdr:nvSpPr>
        <xdr:cNvPr id="696" name="フローチャート: 判断 695"/>
        <xdr:cNvSpPr/>
      </xdr:nvSpPr>
      <xdr:spPr>
        <a:xfrm>
          <a:off x="14541500" y="1644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81225</xdr:rowOff>
    </xdr:from>
    <xdr:ext cx="534377" cy="259045"/>
    <xdr:sp macro="" textlink="">
      <xdr:nvSpPr>
        <xdr:cNvPr id="697" name="テキスト ボックス 696"/>
        <xdr:cNvSpPr txBox="1"/>
      </xdr:nvSpPr>
      <xdr:spPr>
        <a:xfrm>
          <a:off x="14325111" y="1654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57130</xdr:rowOff>
    </xdr:from>
    <xdr:to>
      <xdr:col>71</xdr:col>
      <xdr:colOff>177800</xdr:colOff>
      <xdr:row>94</xdr:row>
      <xdr:rowOff>107398</xdr:rowOff>
    </xdr:to>
    <xdr:cxnSp macro="">
      <xdr:nvCxnSpPr>
        <xdr:cNvPr id="698" name="直線コネクタ 697"/>
        <xdr:cNvCxnSpPr/>
      </xdr:nvCxnSpPr>
      <xdr:spPr>
        <a:xfrm>
          <a:off x="12814300" y="16173430"/>
          <a:ext cx="889000" cy="5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167881</xdr:rowOff>
    </xdr:from>
    <xdr:to>
      <xdr:col>72</xdr:col>
      <xdr:colOff>38100</xdr:colOff>
      <xdr:row>96</xdr:row>
      <xdr:rowOff>98031</xdr:rowOff>
    </xdr:to>
    <xdr:sp macro="" textlink="">
      <xdr:nvSpPr>
        <xdr:cNvPr id="699" name="フローチャート: 判断 698"/>
        <xdr:cNvSpPr/>
      </xdr:nvSpPr>
      <xdr:spPr>
        <a:xfrm>
          <a:off x="13652500" y="1645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89158</xdr:rowOff>
    </xdr:from>
    <xdr:ext cx="534377" cy="259045"/>
    <xdr:sp macro="" textlink="">
      <xdr:nvSpPr>
        <xdr:cNvPr id="700" name="テキスト ボックス 699"/>
        <xdr:cNvSpPr txBox="1"/>
      </xdr:nvSpPr>
      <xdr:spPr>
        <a:xfrm>
          <a:off x="13436111" y="165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145295</xdr:rowOff>
    </xdr:from>
    <xdr:to>
      <xdr:col>67</xdr:col>
      <xdr:colOff>101600</xdr:colOff>
      <xdr:row>96</xdr:row>
      <xdr:rowOff>75445</xdr:rowOff>
    </xdr:to>
    <xdr:sp macro="" textlink="">
      <xdr:nvSpPr>
        <xdr:cNvPr id="701" name="フローチャート: 判断 700"/>
        <xdr:cNvSpPr/>
      </xdr:nvSpPr>
      <xdr:spPr>
        <a:xfrm>
          <a:off x="12763500" y="1643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66572</xdr:rowOff>
    </xdr:from>
    <xdr:ext cx="534377" cy="259045"/>
    <xdr:sp macro="" textlink="">
      <xdr:nvSpPr>
        <xdr:cNvPr id="702" name="テキスト ボックス 701"/>
        <xdr:cNvSpPr txBox="1"/>
      </xdr:nvSpPr>
      <xdr:spPr>
        <a:xfrm>
          <a:off x="12547111" y="165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92215</xdr:rowOff>
    </xdr:from>
    <xdr:to>
      <xdr:col>85</xdr:col>
      <xdr:colOff>177800</xdr:colOff>
      <xdr:row>94</xdr:row>
      <xdr:rowOff>22365</xdr:rowOff>
    </xdr:to>
    <xdr:sp macro="" textlink="">
      <xdr:nvSpPr>
        <xdr:cNvPr id="708" name="楕円 707"/>
        <xdr:cNvSpPr/>
      </xdr:nvSpPr>
      <xdr:spPr>
        <a:xfrm>
          <a:off x="16268700" y="160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115092</xdr:rowOff>
    </xdr:from>
    <xdr:ext cx="534377" cy="259045"/>
    <xdr:sp macro="" textlink="">
      <xdr:nvSpPr>
        <xdr:cNvPr id="709" name="公債費該当値テキスト"/>
        <xdr:cNvSpPr txBox="1"/>
      </xdr:nvSpPr>
      <xdr:spPr>
        <a:xfrm>
          <a:off x="16370300" y="1588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6100</xdr:rowOff>
    </xdr:from>
    <xdr:to>
      <xdr:col>81</xdr:col>
      <xdr:colOff>101600</xdr:colOff>
      <xdr:row>94</xdr:row>
      <xdr:rowOff>107700</xdr:rowOff>
    </xdr:to>
    <xdr:sp macro="" textlink="">
      <xdr:nvSpPr>
        <xdr:cNvPr id="710" name="楕円 709"/>
        <xdr:cNvSpPr/>
      </xdr:nvSpPr>
      <xdr:spPr>
        <a:xfrm>
          <a:off x="15430500" y="16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124227</xdr:rowOff>
    </xdr:from>
    <xdr:ext cx="534377" cy="259045"/>
    <xdr:sp macro="" textlink="">
      <xdr:nvSpPr>
        <xdr:cNvPr id="711" name="テキスト ボックス 710"/>
        <xdr:cNvSpPr txBox="1"/>
      </xdr:nvSpPr>
      <xdr:spPr>
        <a:xfrm>
          <a:off x="15214111" y="1589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106936</xdr:rowOff>
    </xdr:from>
    <xdr:to>
      <xdr:col>76</xdr:col>
      <xdr:colOff>165100</xdr:colOff>
      <xdr:row>94</xdr:row>
      <xdr:rowOff>37086</xdr:rowOff>
    </xdr:to>
    <xdr:sp macro="" textlink="">
      <xdr:nvSpPr>
        <xdr:cNvPr id="712" name="楕円 711"/>
        <xdr:cNvSpPr/>
      </xdr:nvSpPr>
      <xdr:spPr>
        <a:xfrm>
          <a:off x="14541500" y="160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53613</xdr:rowOff>
    </xdr:from>
    <xdr:ext cx="534377" cy="259045"/>
    <xdr:sp macro="" textlink="">
      <xdr:nvSpPr>
        <xdr:cNvPr id="713" name="テキスト ボックス 712"/>
        <xdr:cNvSpPr txBox="1"/>
      </xdr:nvSpPr>
      <xdr:spPr>
        <a:xfrm>
          <a:off x="14325111" y="1582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56598</xdr:rowOff>
    </xdr:from>
    <xdr:to>
      <xdr:col>72</xdr:col>
      <xdr:colOff>38100</xdr:colOff>
      <xdr:row>94</xdr:row>
      <xdr:rowOff>158198</xdr:rowOff>
    </xdr:to>
    <xdr:sp macro="" textlink="">
      <xdr:nvSpPr>
        <xdr:cNvPr id="714" name="楕円 713"/>
        <xdr:cNvSpPr/>
      </xdr:nvSpPr>
      <xdr:spPr>
        <a:xfrm>
          <a:off x="13652500" y="161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3275</xdr:rowOff>
    </xdr:from>
    <xdr:ext cx="534377" cy="259045"/>
    <xdr:sp macro="" textlink="">
      <xdr:nvSpPr>
        <xdr:cNvPr id="715" name="テキスト ボックス 714"/>
        <xdr:cNvSpPr txBox="1"/>
      </xdr:nvSpPr>
      <xdr:spPr>
        <a:xfrm>
          <a:off x="13436111" y="1594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6330</xdr:rowOff>
    </xdr:from>
    <xdr:to>
      <xdr:col>67</xdr:col>
      <xdr:colOff>101600</xdr:colOff>
      <xdr:row>94</xdr:row>
      <xdr:rowOff>107930</xdr:rowOff>
    </xdr:to>
    <xdr:sp macro="" textlink="">
      <xdr:nvSpPr>
        <xdr:cNvPr id="716" name="楕円 715"/>
        <xdr:cNvSpPr/>
      </xdr:nvSpPr>
      <xdr:spPr>
        <a:xfrm>
          <a:off x="12763500" y="161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124457</xdr:rowOff>
    </xdr:from>
    <xdr:ext cx="534377" cy="259045"/>
    <xdr:sp macro="" textlink="">
      <xdr:nvSpPr>
        <xdr:cNvPr id="717" name="テキスト ボックス 716"/>
        <xdr:cNvSpPr txBox="1"/>
      </xdr:nvSpPr>
      <xdr:spPr>
        <a:xfrm>
          <a:off x="12547111" y="158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43" name="直線コネクタ 742"/>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534377" cy="259045"/>
    <xdr:sp macro="" textlink="">
      <xdr:nvSpPr>
        <xdr:cNvPr id="746" name="諸支出金最大値テキスト"/>
        <xdr:cNvSpPr txBox="1"/>
      </xdr:nvSpPr>
      <xdr:spPr>
        <a:xfrm>
          <a:off x="22212300" y="50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47" name="直線コネクタ 746"/>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156464</xdr:rowOff>
    </xdr:from>
    <xdr:to>
      <xdr:col>116</xdr:col>
      <xdr:colOff>63500</xdr:colOff>
      <xdr:row>35</xdr:row>
      <xdr:rowOff>160601</xdr:rowOff>
    </xdr:to>
    <xdr:cxnSp macro="">
      <xdr:nvCxnSpPr>
        <xdr:cNvPr id="748" name="直線コネクタ 747"/>
        <xdr:cNvCxnSpPr/>
      </xdr:nvCxnSpPr>
      <xdr:spPr>
        <a:xfrm>
          <a:off x="21323300" y="6157214"/>
          <a:ext cx="8382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131117</xdr:rowOff>
    </xdr:from>
    <xdr:ext cx="469744" cy="259045"/>
    <xdr:sp macro="" textlink="">
      <xdr:nvSpPr>
        <xdr:cNvPr id="749" name="諸支出金平均値テキスト"/>
        <xdr:cNvSpPr txBox="1"/>
      </xdr:nvSpPr>
      <xdr:spPr>
        <a:xfrm>
          <a:off x="22212300" y="630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152690</xdr:rowOff>
    </xdr:from>
    <xdr:to>
      <xdr:col>116</xdr:col>
      <xdr:colOff>114300</xdr:colOff>
      <xdr:row>37</xdr:row>
      <xdr:rowOff>82840</xdr:rowOff>
    </xdr:to>
    <xdr:sp macro="" textlink="">
      <xdr:nvSpPr>
        <xdr:cNvPr id="750" name="フローチャート: 判断 749"/>
        <xdr:cNvSpPr/>
      </xdr:nvSpPr>
      <xdr:spPr>
        <a:xfrm>
          <a:off x="221107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156464</xdr:rowOff>
    </xdr:from>
    <xdr:to>
      <xdr:col>111</xdr:col>
      <xdr:colOff>177800</xdr:colOff>
      <xdr:row>36</xdr:row>
      <xdr:rowOff>13099</xdr:rowOff>
    </xdr:to>
    <xdr:cxnSp macro="">
      <xdr:nvCxnSpPr>
        <xdr:cNvPr id="751" name="直線コネクタ 750"/>
        <xdr:cNvCxnSpPr/>
      </xdr:nvCxnSpPr>
      <xdr:spPr>
        <a:xfrm flipV="1">
          <a:off x="20434300" y="6157214"/>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129395</xdr:rowOff>
    </xdr:from>
    <xdr:to>
      <xdr:col>112</xdr:col>
      <xdr:colOff>38100</xdr:colOff>
      <xdr:row>37</xdr:row>
      <xdr:rowOff>59545</xdr:rowOff>
    </xdr:to>
    <xdr:sp macro="" textlink="">
      <xdr:nvSpPr>
        <xdr:cNvPr id="752" name="フローチャート: 判断 751"/>
        <xdr:cNvSpPr/>
      </xdr:nvSpPr>
      <xdr:spPr>
        <a:xfrm>
          <a:off x="21272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50672</xdr:rowOff>
    </xdr:from>
    <xdr:ext cx="469744" cy="259045"/>
    <xdr:sp macro="" textlink="">
      <xdr:nvSpPr>
        <xdr:cNvPr id="753" name="テキスト ボックス 752"/>
        <xdr:cNvSpPr txBox="1"/>
      </xdr:nvSpPr>
      <xdr:spPr>
        <a:xfrm>
          <a:off x="21088428" y="639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13099</xdr:rowOff>
    </xdr:from>
    <xdr:to>
      <xdr:col>107</xdr:col>
      <xdr:colOff>50800</xdr:colOff>
      <xdr:row>36</xdr:row>
      <xdr:rowOff>63609</xdr:rowOff>
    </xdr:to>
    <xdr:cxnSp macro="">
      <xdr:nvCxnSpPr>
        <xdr:cNvPr id="754" name="直線コネクタ 753"/>
        <xdr:cNvCxnSpPr/>
      </xdr:nvCxnSpPr>
      <xdr:spPr>
        <a:xfrm flipV="1">
          <a:off x="19545300" y="6185299"/>
          <a:ext cx="889000" cy="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69632</xdr:rowOff>
    </xdr:from>
    <xdr:to>
      <xdr:col>107</xdr:col>
      <xdr:colOff>101600</xdr:colOff>
      <xdr:row>36</xdr:row>
      <xdr:rowOff>171232</xdr:rowOff>
    </xdr:to>
    <xdr:sp macro="" textlink="">
      <xdr:nvSpPr>
        <xdr:cNvPr id="755" name="フローチャート: 判断 754"/>
        <xdr:cNvSpPr/>
      </xdr:nvSpPr>
      <xdr:spPr>
        <a:xfrm>
          <a:off x="20383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162359</xdr:rowOff>
    </xdr:from>
    <xdr:ext cx="469744" cy="259045"/>
    <xdr:sp macro="" textlink="">
      <xdr:nvSpPr>
        <xdr:cNvPr id="756" name="テキスト ボックス 755"/>
        <xdr:cNvSpPr txBox="1"/>
      </xdr:nvSpPr>
      <xdr:spPr>
        <a:xfrm>
          <a:off x="20199428" y="6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31169</xdr:rowOff>
    </xdr:from>
    <xdr:to>
      <xdr:col>102</xdr:col>
      <xdr:colOff>114300</xdr:colOff>
      <xdr:row>36</xdr:row>
      <xdr:rowOff>63609</xdr:rowOff>
    </xdr:to>
    <xdr:cxnSp macro="">
      <xdr:nvCxnSpPr>
        <xdr:cNvPr id="757" name="直線コネクタ 756"/>
        <xdr:cNvCxnSpPr/>
      </xdr:nvCxnSpPr>
      <xdr:spPr>
        <a:xfrm>
          <a:off x="18656300" y="6203369"/>
          <a:ext cx="889000" cy="3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117529</xdr:rowOff>
    </xdr:from>
    <xdr:to>
      <xdr:col>102</xdr:col>
      <xdr:colOff>165100</xdr:colOff>
      <xdr:row>36</xdr:row>
      <xdr:rowOff>47679</xdr:rowOff>
    </xdr:to>
    <xdr:sp macro="" textlink="">
      <xdr:nvSpPr>
        <xdr:cNvPr id="758" name="フローチャート: 判断 757"/>
        <xdr:cNvSpPr/>
      </xdr:nvSpPr>
      <xdr:spPr>
        <a:xfrm>
          <a:off x="19494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64206</xdr:rowOff>
    </xdr:from>
    <xdr:ext cx="469744" cy="259045"/>
    <xdr:sp macro="" textlink="">
      <xdr:nvSpPr>
        <xdr:cNvPr id="759" name="テキスト ボックス 758"/>
        <xdr:cNvSpPr txBox="1"/>
      </xdr:nvSpPr>
      <xdr:spPr>
        <a:xfrm>
          <a:off x="19310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44704</xdr:rowOff>
    </xdr:from>
    <xdr:to>
      <xdr:col>98</xdr:col>
      <xdr:colOff>38100</xdr:colOff>
      <xdr:row>36</xdr:row>
      <xdr:rowOff>146304</xdr:rowOff>
    </xdr:to>
    <xdr:sp macro="" textlink="">
      <xdr:nvSpPr>
        <xdr:cNvPr id="760" name="フローチャート: 判断 759"/>
        <xdr:cNvSpPr/>
      </xdr:nvSpPr>
      <xdr:spPr>
        <a:xfrm>
          <a:off x="18605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137431</xdr:rowOff>
    </xdr:from>
    <xdr:ext cx="469744" cy="259045"/>
    <xdr:sp macro="" textlink="">
      <xdr:nvSpPr>
        <xdr:cNvPr id="761" name="テキスト ボックス 760"/>
        <xdr:cNvSpPr txBox="1"/>
      </xdr:nvSpPr>
      <xdr:spPr>
        <a:xfrm>
          <a:off x="18421428"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109801</xdr:rowOff>
    </xdr:from>
    <xdr:to>
      <xdr:col>116</xdr:col>
      <xdr:colOff>114300</xdr:colOff>
      <xdr:row>36</xdr:row>
      <xdr:rowOff>39951</xdr:rowOff>
    </xdr:to>
    <xdr:sp macro="" textlink="">
      <xdr:nvSpPr>
        <xdr:cNvPr id="767" name="楕円 766"/>
        <xdr:cNvSpPr/>
      </xdr:nvSpPr>
      <xdr:spPr>
        <a:xfrm>
          <a:off x="22110700" y="61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132678</xdr:rowOff>
    </xdr:from>
    <xdr:ext cx="469744" cy="259045"/>
    <xdr:sp macro="" textlink="">
      <xdr:nvSpPr>
        <xdr:cNvPr id="768" name="諸支出金該当値テキスト"/>
        <xdr:cNvSpPr txBox="1"/>
      </xdr:nvSpPr>
      <xdr:spPr>
        <a:xfrm>
          <a:off x="22212300" y="596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105664</xdr:rowOff>
    </xdr:from>
    <xdr:to>
      <xdr:col>112</xdr:col>
      <xdr:colOff>38100</xdr:colOff>
      <xdr:row>36</xdr:row>
      <xdr:rowOff>35814</xdr:rowOff>
    </xdr:to>
    <xdr:sp macro="" textlink="">
      <xdr:nvSpPr>
        <xdr:cNvPr id="769" name="楕円 768"/>
        <xdr:cNvSpPr/>
      </xdr:nvSpPr>
      <xdr:spPr>
        <a:xfrm>
          <a:off x="212725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52341</xdr:rowOff>
    </xdr:from>
    <xdr:ext cx="469744" cy="259045"/>
    <xdr:sp macro="" textlink="">
      <xdr:nvSpPr>
        <xdr:cNvPr id="770" name="テキスト ボックス 769"/>
        <xdr:cNvSpPr txBox="1"/>
      </xdr:nvSpPr>
      <xdr:spPr>
        <a:xfrm>
          <a:off x="21088428" y="588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133749</xdr:rowOff>
    </xdr:from>
    <xdr:to>
      <xdr:col>107</xdr:col>
      <xdr:colOff>101600</xdr:colOff>
      <xdr:row>36</xdr:row>
      <xdr:rowOff>63899</xdr:rowOff>
    </xdr:to>
    <xdr:sp macro="" textlink="">
      <xdr:nvSpPr>
        <xdr:cNvPr id="771" name="楕円 770"/>
        <xdr:cNvSpPr/>
      </xdr:nvSpPr>
      <xdr:spPr>
        <a:xfrm>
          <a:off x="20383500" y="61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80426</xdr:rowOff>
    </xdr:from>
    <xdr:ext cx="469744" cy="259045"/>
    <xdr:sp macro="" textlink="">
      <xdr:nvSpPr>
        <xdr:cNvPr id="772" name="テキスト ボックス 771"/>
        <xdr:cNvSpPr txBox="1"/>
      </xdr:nvSpPr>
      <xdr:spPr>
        <a:xfrm>
          <a:off x="20199428" y="590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12809</xdr:rowOff>
    </xdr:from>
    <xdr:to>
      <xdr:col>102</xdr:col>
      <xdr:colOff>165100</xdr:colOff>
      <xdr:row>36</xdr:row>
      <xdr:rowOff>114409</xdr:rowOff>
    </xdr:to>
    <xdr:sp macro="" textlink="">
      <xdr:nvSpPr>
        <xdr:cNvPr id="773" name="楕円 772"/>
        <xdr:cNvSpPr/>
      </xdr:nvSpPr>
      <xdr:spPr>
        <a:xfrm>
          <a:off x="19494500" y="618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105536</xdr:rowOff>
    </xdr:from>
    <xdr:ext cx="469744" cy="259045"/>
    <xdr:sp macro="" textlink="">
      <xdr:nvSpPr>
        <xdr:cNvPr id="774" name="テキスト ボックス 773"/>
        <xdr:cNvSpPr txBox="1"/>
      </xdr:nvSpPr>
      <xdr:spPr>
        <a:xfrm>
          <a:off x="19310428" y="627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151819</xdr:rowOff>
    </xdr:from>
    <xdr:to>
      <xdr:col>98</xdr:col>
      <xdr:colOff>38100</xdr:colOff>
      <xdr:row>36</xdr:row>
      <xdr:rowOff>81969</xdr:rowOff>
    </xdr:to>
    <xdr:sp macro="" textlink="">
      <xdr:nvSpPr>
        <xdr:cNvPr id="775" name="楕円 774"/>
        <xdr:cNvSpPr/>
      </xdr:nvSpPr>
      <xdr:spPr>
        <a:xfrm>
          <a:off x="18605500" y="615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98496</xdr:rowOff>
    </xdr:from>
    <xdr:ext cx="469744" cy="259045"/>
    <xdr:sp macro="" textlink="">
      <xdr:nvSpPr>
        <xdr:cNvPr id="776" name="テキスト ボックス 775"/>
        <xdr:cNvSpPr txBox="1"/>
      </xdr:nvSpPr>
      <xdr:spPr>
        <a:xfrm>
          <a:off x="18421428" y="592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534,980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円であり、類似団体中高い方から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番目（類似団体</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加重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平均は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501,510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円）となる。類似団体平均と比べて民生費、教育費、公債費などが高い水準にあることが要因である。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民生費は、住民一人当たり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196,468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円であり、類似団体平均より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円高い。生活保護費が類似団体平均より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いこと、類似団体に比べ高齢化率が高く（類似団体中高い方から６番目）、老人福祉費が高いことが主な要因であるが、資格審査などの適正化に努めており、生活保護費は減少傾向にある。一方で子育て環境の充実を図るための施策を重点的に展開していることで、民生費全体としては、増加傾向に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教育費は、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県費負担教職員制度の権限移譲に伴い大きく増加している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ほか、先行建設された校舎等の買戻し費用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の増などにより、住民一人当たり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91,562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円高くなっている。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債費は、性質別歳出決算分析表同様に震災関連の市債償還による影響が大きい。なお、目的別歳出決算分析表の公債費には、起債発行手数料などの経費が含まれているため、性質別歳出決算分析表の住民一人当たりコストとは一致しない。</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「神戸市行財政改革</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」に基づき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、引き続き事務事業の見直しに取り組んでいく</a:t>
          </a:r>
          <a:r>
            <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実質収支額については、職員総定数の削減（Ｈ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～Ｈ</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7,419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人）や事務事業の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見直し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など行財政改革の着実な取組みにより、継続的に黒字を確保している。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実質単年度収支については、平成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年度において、２月補正予算にて平成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年度決算剰余金の大半を活用し、市民のくらしの安全･安心を守る施策等を重点的に実施したため赤字となっ</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たが、平成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年度は黒字となっている。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基金運用益の積立により微増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したものの、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県費負担教職員制度の権限移譲</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標準財政規模</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が大きく増加したため、</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少子高齢化の進行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伴う乗車料収入の減収などの影響により、</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自動車事業</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会計の</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資金不足</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比率は悪化傾向にあるが</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、宅地造成事業を行う新都市整備事業会計や上下水道事業の会計などにおいて、資金の剰余が生じており、連結実質黒字を確保している。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自動車事業会計</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については、引続き人件費の抑制などコスト削減や乗車増対策などの経営改善に取り組んでいく。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なお、</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県費負担教職員制度の権限移譲</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が大きく増加したため、赤字・黒字ともに標準財政規模比が小さくなっている。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また、平成</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年度以降の</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港湾事業会計における標準財政規模比は、臨海土地造成事業の土地の保有目的の変更に伴い、流動資産から固定資産へ資産の計上区分を見直したことから、大幅に減少している。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8" t="s">
        <v>74</v>
      </c>
      <c r="C1" s="628"/>
      <c r="D1" s="628"/>
      <c r="E1" s="628"/>
      <c r="F1" s="628"/>
      <c r="G1" s="628"/>
      <c r="H1" s="628"/>
      <c r="I1" s="628"/>
      <c r="J1" s="628"/>
      <c r="K1" s="628"/>
      <c r="L1" s="628"/>
      <c r="M1" s="628"/>
      <c r="N1" s="628"/>
      <c r="O1" s="628"/>
      <c r="P1" s="628"/>
      <c r="Q1" s="628"/>
      <c r="R1" s="628"/>
      <c r="S1" s="628"/>
      <c r="T1" s="628"/>
      <c r="U1" s="628"/>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9" t="s">
        <v>76</v>
      </c>
      <c r="C3" s="630"/>
      <c r="D3" s="630"/>
      <c r="E3" s="631"/>
      <c r="F3" s="631"/>
      <c r="G3" s="631"/>
      <c r="H3" s="631"/>
      <c r="I3" s="631"/>
      <c r="J3" s="631"/>
      <c r="K3" s="631"/>
      <c r="L3" s="631" t="s">
        <v>77</v>
      </c>
      <c r="M3" s="631"/>
      <c r="N3" s="631"/>
      <c r="O3" s="631"/>
      <c r="P3" s="631"/>
      <c r="Q3" s="631"/>
      <c r="R3" s="634"/>
      <c r="S3" s="634"/>
      <c r="T3" s="634"/>
      <c r="U3" s="634"/>
      <c r="V3" s="635"/>
      <c r="W3" s="528" t="s">
        <v>78</v>
      </c>
      <c r="X3" s="529"/>
      <c r="Y3" s="529"/>
      <c r="Z3" s="529"/>
      <c r="AA3" s="529"/>
      <c r="AB3" s="630"/>
      <c r="AC3" s="634" t="s">
        <v>79</v>
      </c>
      <c r="AD3" s="529"/>
      <c r="AE3" s="529"/>
      <c r="AF3" s="529"/>
      <c r="AG3" s="529"/>
      <c r="AH3" s="529"/>
      <c r="AI3" s="529"/>
      <c r="AJ3" s="529"/>
      <c r="AK3" s="529"/>
      <c r="AL3" s="596"/>
      <c r="AM3" s="528" t="s">
        <v>80</v>
      </c>
      <c r="AN3" s="529"/>
      <c r="AO3" s="529"/>
      <c r="AP3" s="529"/>
      <c r="AQ3" s="529"/>
      <c r="AR3" s="529"/>
      <c r="AS3" s="529"/>
      <c r="AT3" s="529"/>
      <c r="AU3" s="529"/>
      <c r="AV3" s="529"/>
      <c r="AW3" s="529"/>
      <c r="AX3" s="596"/>
      <c r="AY3" s="588" t="s">
        <v>1</v>
      </c>
      <c r="AZ3" s="589"/>
      <c r="BA3" s="589"/>
      <c r="BB3" s="589"/>
      <c r="BC3" s="589"/>
      <c r="BD3" s="589"/>
      <c r="BE3" s="589"/>
      <c r="BF3" s="589"/>
      <c r="BG3" s="589"/>
      <c r="BH3" s="589"/>
      <c r="BI3" s="589"/>
      <c r="BJ3" s="589"/>
      <c r="BK3" s="589"/>
      <c r="BL3" s="589"/>
      <c r="BM3" s="638"/>
      <c r="BN3" s="528" t="s">
        <v>81</v>
      </c>
      <c r="BO3" s="529"/>
      <c r="BP3" s="529"/>
      <c r="BQ3" s="529"/>
      <c r="BR3" s="529"/>
      <c r="BS3" s="529"/>
      <c r="BT3" s="529"/>
      <c r="BU3" s="596"/>
      <c r="BV3" s="528" t="s">
        <v>82</v>
      </c>
      <c r="BW3" s="529"/>
      <c r="BX3" s="529"/>
      <c r="BY3" s="529"/>
      <c r="BZ3" s="529"/>
      <c r="CA3" s="529"/>
      <c r="CB3" s="529"/>
      <c r="CC3" s="596"/>
      <c r="CD3" s="588" t="s">
        <v>1</v>
      </c>
      <c r="CE3" s="589"/>
      <c r="CF3" s="589"/>
      <c r="CG3" s="589"/>
      <c r="CH3" s="589"/>
      <c r="CI3" s="589"/>
      <c r="CJ3" s="589"/>
      <c r="CK3" s="589"/>
      <c r="CL3" s="589"/>
      <c r="CM3" s="589"/>
      <c r="CN3" s="589"/>
      <c r="CO3" s="589"/>
      <c r="CP3" s="589"/>
      <c r="CQ3" s="589"/>
      <c r="CR3" s="589"/>
      <c r="CS3" s="638"/>
      <c r="CT3" s="528" t="s">
        <v>83</v>
      </c>
      <c r="CU3" s="529"/>
      <c r="CV3" s="529"/>
      <c r="CW3" s="529"/>
      <c r="CX3" s="529"/>
      <c r="CY3" s="529"/>
      <c r="CZ3" s="529"/>
      <c r="DA3" s="596"/>
      <c r="DB3" s="528" t="s">
        <v>84</v>
      </c>
      <c r="DC3" s="529"/>
      <c r="DD3" s="529"/>
      <c r="DE3" s="529"/>
      <c r="DF3" s="529"/>
      <c r="DG3" s="529"/>
      <c r="DH3" s="529"/>
      <c r="DI3" s="596"/>
      <c r="DJ3" s="165"/>
      <c r="DK3" s="165"/>
      <c r="DL3" s="165"/>
      <c r="DM3" s="165"/>
      <c r="DN3" s="165"/>
      <c r="DO3" s="165"/>
    </row>
    <row r="4" spans="1:119" ht="18.75" customHeight="1" x14ac:dyDescent="0.15">
      <c r="A4" s="166"/>
      <c r="B4" s="604"/>
      <c r="C4" s="605"/>
      <c r="D4" s="605"/>
      <c r="E4" s="606"/>
      <c r="F4" s="606"/>
      <c r="G4" s="606"/>
      <c r="H4" s="606"/>
      <c r="I4" s="606"/>
      <c r="J4" s="606"/>
      <c r="K4" s="606"/>
      <c r="L4" s="606"/>
      <c r="M4" s="606"/>
      <c r="N4" s="606"/>
      <c r="O4" s="606"/>
      <c r="P4" s="606"/>
      <c r="Q4" s="606"/>
      <c r="R4" s="610"/>
      <c r="S4" s="610"/>
      <c r="T4" s="610"/>
      <c r="U4" s="610"/>
      <c r="V4" s="611"/>
      <c r="W4" s="597"/>
      <c r="X4" s="411"/>
      <c r="Y4" s="411"/>
      <c r="Z4" s="411"/>
      <c r="AA4" s="411"/>
      <c r="AB4" s="605"/>
      <c r="AC4" s="610"/>
      <c r="AD4" s="411"/>
      <c r="AE4" s="411"/>
      <c r="AF4" s="411"/>
      <c r="AG4" s="411"/>
      <c r="AH4" s="411"/>
      <c r="AI4" s="411"/>
      <c r="AJ4" s="411"/>
      <c r="AK4" s="411"/>
      <c r="AL4" s="598"/>
      <c r="AM4" s="555"/>
      <c r="AN4" s="465"/>
      <c r="AO4" s="465"/>
      <c r="AP4" s="465"/>
      <c r="AQ4" s="465"/>
      <c r="AR4" s="465"/>
      <c r="AS4" s="465"/>
      <c r="AT4" s="465"/>
      <c r="AU4" s="465"/>
      <c r="AV4" s="465"/>
      <c r="AW4" s="465"/>
      <c r="AX4" s="637"/>
      <c r="AY4" s="441" t="s">
        <v>85</v>
      </c>
      <c r="AZ4" s="442"/>
      <c r="BA4" s="442"/>
      <c r="BB4" s="442"/>
      <c r="BC4" s="442"/>
      <c r="BD4" s="442"/>
      <c r="BE4" s="442"/>
      <c r="BF4" s="442"/>
      <c r="BG4" s="442"/>
      <c r="BH4" s="442"/>
      <c r="BI4" s="442"/>
      <c r="BJ4" s="442"/>
      <c r="BK4" s="442"/>
      <c r="BL4" s="442"/>
      <c r="BM4" s="443"/>
      <c r="BN4" s="444">
        <v>834311195</v>
      </c>
      <c r="BO4" s="445"/>
      <c r="BP4" s="445"/>
      <c r="BQ4" s="445"/>
      <c r="BR4" s="445"/>
      <c r="BS4" s="445"/>
      <c r="BT4" s="445"/>
      <c r="BU4" s="446"/>
      <c r="BV4" s="444">
        <v>756603958</v>
      </c>
      <c r="BW4" s="445"/>
      <c r="BX4" s="445"/>
      <c r="BY4" s="445"/>
      <c r="BZ4" s="445"/>
      <c r="CA4" s="445"/>
      <c r="CB4" s="445"/>
      <c r="CC4" s="446"/>
      <c r="CD4" s="622" t="s">
        <v>86</v>
      </c>
      <c r="CE4" s="623"/>
      <c r="CF4" s="623"/>
      <c r="CG4" s="623"/>
      <c r="CH4" s="623"/>
      <c r="CI4" s="623"/>
      <c r="CJ4" s="623"/>
      <c r="CK4" s="623"/>
      <c r="CL4" s="623"/>
      <c r="CM4" s="623"/>
      <c r="CN4" s="623"/>
      <c r="CO4" s="623"/>
      <c r="CP4" s="623"/>
      <c r="CQ4" s="623"/>
      <c r="CR4" s="623"/>
      <c r="CS4" s="624"/>
      <c r="CT4" s="625">
        <v>0.6</v>
      </c>
      <c r="CU4" s="626"/>
      <c r="CV4" s="626"/>
      <c r="CW4" s="626"/>
      <c r="CX4" s="626"/>
      <c r="CY4" s="626"/>
      <c r="CZ4" s="626"/>
      <c r="DA4" s="627"/>
      <c r="DB4" s="625">
        <v>0.2</v>
      </c>
      <c r="DC4" s="626"/>
      <c r="DD4" s="626"/>
      <c r="DE4" s="626"/>
      <c r="DF4" s="626"/>
      <c r="DG4" s="626"/>
      <c r="DH4" s="626"/>
      <c r="DI4" s="627"/>
      <c r="DJ4" s="165"/>
      <c r="DK4" s="165"/>
      <c r="DL4" s="165"/>
      <c r="DM4" s="165"/>
      <c r="DN4" s="165"/>
      <c r="DO4" s="165"/>
    </row>
    <row r="5" spans="1:119" ht="18.75" customHeight="1" x14ac:dyDescent="0.15">
      <c r="A5" s="166"/>
      <c r="B5" s="632"/>
      <c r="C5" s="466"/>
      <c r="D5" s="466"/>
      <c r="E5" s="633"/>
      <c r="F5" s="633"/>
      <c r="G5" s="633"/>
      <c r="H5" s="633"/>
      <c r="I5" s="633"/>
      <c r="J5" s="633"/>
      <c r="K5" s="633"/>
      <c r="L5" s="633"/>
      <c r="M5" s="633"/>
      <c r="N5" s="633"/>
      <c r="O5" s="633"/>
      <c r="P5" s="633"/>
      <c r="Q5" s="633"/>
      <c r="R5" s="464"/>
      <c r="S5" s="464"/>
      <c r="T5" s="464"/>
      <c r="U5" s="464"/>
      <c r="V5" s="636"/>
      <c r="W5" s="555"/>
      <c r="X5" s="465"/>
      <c r="Y5" s="465"/>
      <c r="Z5" s="465"/>
      <c r="AA5" s="465"/>
      <c r="AB5" s="466"/>
      <c r="AC5" s="464"/>
      <c r="AD5" s="465"/>
      <c r="AE5" s="465"/>
      <c r="AF5" s="465"/>
      <c r="AG5" s="465"/>
      <c r="AH5" s="465"/>
      <c r="AI5" s="465"/>
      <c r="AJ5" s="465"/>
      <c r="AK5" s="465"/>
      <c r="AL5" s="637"/>
      <c r="AM5" s="518" t="s">
        <v>87</v>
      </c>
      <c r="AN5" s="423"/>
      <c r="AO5" s="423"/>
      <c r="AP5" s="423"/>
      <c r="AQ5" s="423"/>
      <c r="AR5" s="423"/>
      <c r="AS5" s="423"/>
      <c r="AT5" s="424"/>
      <c r="AU5" s="506" t="s">
        <v>88</v>
      </c>
      <c r="AV5" s="507"/>
      <c r="AW5" s="507"/>
      <c r="AX5" s="507"/>
      <c r="AY5" s="429" t="s">
        <v>89</v>
      </c>
      <c r="AZ5" s="430"/>
      <c r="BA5" s="430"/>
      <c r="BB5" s="430"/>
      <c r="BC5" s="430"/>
      <c r="BD5" s="430"/>
      <c r="BE5" s="430"/>
      <c r="BF5" s="430"/>
      <c r="BG5" s="430"/>
      <c r="BH5" s="430"/>
      <c r="BI5" s="430"/>
      <c r="BJ5" s="430"/>
      <c r="BK5" s="430"/>
      <c r="BL5" s="430"/>
      <c r="BM5" s="431"/>
      <c r="BN5" s="449">
        <v>825439627</v>
      </c>
      <c r="BO5" s="450"/>
      <c r="BP5" s="450"/>
      <c r="BQ5" s="450"/>
      <c r="BR5" s="450"/>
      <c r="BS5" s="450"/>
      <c r="BT5" s="450"/>
      <c r="BU5" s="451"/>
      <c r="BV5" s="449">
        <v>743996812</v>
      </c>
      <c r="BW5" s="450"/>
      <c r="BX5" s="450"/>
      <c r="BY5" s="450"/>
      <c r="BZ5" s="450"/>
      <c r="CA5" s="450"/>
      <c r="CB5" s="450"/>
      <c r="CC5" s="451"/>
      <c r="CD5" s="458" t="s">
        <v>90</v>
      </c>
      <c r="CE5" s="459"/>
      <c r="CF5" s="459"/>
      <c r="CG5" s="459"/>
      <c r="CH5" s="459"/>
      <c r="CI5" s="459"/>
      <c r="CJ5" s="459"/>
      <c r="CK5" s="459"/>
      <c r="CL5" s="459"/>
      <c r="CM5" s="459"/>
      <c r="CN5" s="459"/>
      <c r="CO5" s="459"/>
      <c r="CP5" s="459"/>
      <c r="CQ5" s="459"/>
      <c r="CR5" s="459"/>
      <c r="CS5" s="460"/>
      <c r="CT5" s="419">
        <v>99.4</v>
      </c>
      <c r="CU5" s="420"/>
      <c r="CV5" s="420"/>
      <c r="CW5" s="420"/>
      <c r="CX5" s="420"/>
      <c r="CY5" s="420"/>
      <c r="CZ5" s="420"/>
      <c r="DA5" s="421"/>
      <c r="DB5" s="419">
        <v>97.9</v>
      </c>
      <c r="DC5" s="420"/>
      <c r="DD5" s="420"/>
      <c r="DE5" s="420"/>
      <c r="DF5" s="420"/>
      <c r="DG5" s="420"/>
      <c r="DH5" s="420"/>
      <c r="DI5" s="421"/>
      <c r="DJ5" s="165"/>
      <c r="DK5" s="165"/>
      <c r="DL5" s="165"/>
      <c r="DM5" s="165"/>
      <c r="DN5" s="165"/>
      <c r="DO5" s="165"/>
    </row>
    <row r="6" spans="1:119" ht="18.75" customHeight="1" x14ac:dyDescent="0.15">
      <c r="A6" s="166"/>
      <c r="B6" s="602" t="s">
        <v>91</v>
      </c>
      <c r="C6" s="463"/>
      <c r="D6" s="463"/>
      <c r="E6" s="603"/>
      <c r="F6" s="603"/>
      <c r="G6" s="603"/>
      <c r="H6" s="603"/>
      <c r="I6" s="603"/>
      <c r="J6" s="603"/>
      <c r="K6" s="603"/>
      <c r="L6" s="603" t="s">
        <v>92</v>
      </c>
      <c r="M6" s="603"/>
      <c r="N6" s="603"/>
      <c r="O6" s="603"/>
      <c r="P6" s="603"/>
      <c r="Q6" s="603"/>
      <c r="R6" s="487"/>
      <c r="S6" s="487"/>
      <c r="T6" s="487"/>
      <c r="U6" s="487"/>
      <c r="V6" s="609"/>
      <c r="W6" s="540" t="s">
        <v>93</v>
      </c>
      <c r="X6" s="462"/>
      <c r="Y6" s="462"/>
      <c r="Z6" s="462"/>
      <c r="AA6" s="462"/>
      <c r="AB6" s="463"/>
      <c r="AC6" s="614" t="s">
        <v>94</v>
      </c>
      <c r="AD6" s="615"/>
      <c r="AE6" s="615"/>
      <c r="AF6" s="615"/>
      <c r="AG6" s="615"/>
      <c r="AH6" s="615"/>
      <c r="AI6" s="615"/>
      <c r="AJ6" s="615"/>
      <c r="AK6" s="615"/>
      <c r="AL6" s="616"/>
      <c r="AM6" s="518" t="s">
        <v>95</v>
      </c>
      <c r="AN6" s="423"/>
      <c r="AO6" s="423"/>
      <c r="AP6" s="423"/>
      <c r="AQ6" s="423"/>
      <c r="AR6" s="423"/>
      <c r="AS6" s="423"/>
      <c r="AT6" s="424"/>
      <c r="AU6" s="506" t="s">
        <v>96</v>
      </c>
      <c r="AV6" s="507"/>
      <c r="AW6" s="507"/>
      <c r="AX6" s="507"/>
      <c r="AY6" s="429" t="s">
        <v>97</v>
      </c>
      <c r="AZ6" s="430"/>
      <c r="BA6" s="430"/>
      <c r="BB6" s="430"/>
      <c r="BC6" s="430"/>
      <c r="BD6" s="430"/>
      <c r="BE6" s="430"/>
      <c r="BF6" s="430"/>
      <c r="BG6" s="430"/>
      <c r="BH6" s="430"/>
      <c r="BI6" s="430"/>
      <c r="BJ6" s="430"/>
      <c r="BK6" s="430"/>
      <c r="BL6" s="430"/>
      <c r="BM6" s="431"/>
      <c r="BN6" s="449">
        <v>8871568</v>
      </c>
      <c r="BO6" s="450"/>
      <c r="BP6" s="450"/>
      <c r="BQ6" s="450"/>
      <c r="BR6" s="450"/>
      <c r="BS6" s="450"/>
      <c r="BT6" s="450"/>
      <c r="BU6" s="451"/>
      <c r="BV6" s="449">
        <v>12607146</v>
      </c>
      <c r="BW6" s="450"/>
      <c r="BX6" s="450"/>
      <c r="BY6" s="450"/>
      <c r="BZ6" s="450"/>
      <c r="CA6" s="450"/>
      <c r="CB6" s="450"/>
      <c r="CC6" s="451"/>
      <c r="CD6" s="458" t="s">
        <v>98</v>
      </c>
      <c r="CE6" s="459"/>
      <c r="CF6" s="459"/>
      <c r="CG6" s="459"/>
      <c r="CH6" s="459"/>
      <c r="CI6" s="459"/>
      <c r="CJ6" s="459"/>
      <c r="CK6" s="459"/>
      <c r="CL6" s="459"/>
      <c r="CM6" s="459"/>
      <c r="CN6" s="459"/>
      <c r="CO6" s="459"/>
      <c r="CP6" s="459"/>
      <c r="CQ6" s="459"/>
      <c r="CR6" s="459"/>
      <c r="CS6" s="460"/>
      <c r="CT6" s="599">
        <v>111.5</v>
      </c>
      <c r="CU6" s="600"/>
      <c r="CV6" s="600"/>
      <c r="CW6" s="600"/>
      <c r="CX6" s="600"/>
      <c r="CY6" s="600"/>
      <c r="CZ6" s="600"/>
      <c r="DA6" s="601"/>
      <c r="DB6" s="599">
        <v>109.5</v>
      </c>
      <c r="DC6" s="600"/>
      <c r="DD6" s="600"/>
      <c r="DE6" s="600"/>
      <c r="DF6" s="600"/>
      <c r="DG6" s="600"/>
      <c r="DH6" s="600"/>
      <c r="DI6" s="601"/>
      <c r="DJ6" s="165"/>
      <c r="DK6" s="165"/>
      <c r="DL6" s="165"/>
      <c r="DM6" s="165"/>
      <c r="DN6" s="165"/>
      <c r="DO6" s="165"/>
    </row>
    <row r="7" spans="1:119" ht="18.75" customHeight="1" x14ac:dyDescent="0.15">
      <c r="A7" s="166"/>
      <c r="B7" s="604"/>
      <c r="C7" s="605"/>
      <c r="D7" s="605"/>
      <c r="E7" s="606"/>
      <c r="F7" s="606"/>
      <c r="G7" s="606"/>
      <c r="H7" s="606"/>
      <c r="I7" s="606"/>
      <c r="J7" s="606"/>
      <c r="K7" s="606"/>
      <c r="L7" s="606"/>
      <c r="M7" s="606"/>
      <c r="N7" s="606"/>
      <c r="O7" s="606"/>
      <c r="P7" s="606"/>
      <c r="Q7" s="606"/>
      <c r="R7" s="610"/>
      <c r="S7" s="610"/>
      <c r="T7" s="610"/>
      <c r="U7" s="610"/>
      <c r="V7" s="611"/>
      <c r="W7" s="597"/>
      <c r="X7" s="411"/>
      <c r="Y7" s="411"/>
      <c r="Z7" s="411"/>
      <c r="AA7" s="411"/>
      <c r="AB7" s="605"/>
      <c r="AC7" s="617"/>
      <c r="AD7" s="412"/>
      <c r="AE7" s="412"/>
      <c r="AF7" s="412"/>
      <c r="AG7" s="412"/>
      <c r="AH7" s="412"/>
      <c r="AI7" s="412"/>
      <c r="AJ7" s="412"/>
      <c r="AK7" s="412"/>
      <c r="AL7" s="618"/>
      <c r="AM7" s="518" t="s">
        <v>99</v>
      </c>
      <c r="AN7" s="423"/>
      <c r="AO7" s="423"/>
      <c r="AP7" s="423"/>
      <c r="AQ7" s="423"/>
      <c r="AR7" s="423"/>
      <c r="AS7" s="423"/>
      <c r="AT7" s="424"/>
      <c r="AU7" s="506" t="s">
        <v>88</v>
      </c>
      <c r="AV7" s="507"/>
      <c r="AW7" s="507"/>
      <c r="AX7" s="507"/>
      <c r="AY7" s="429" t="s">
        <v>100</v>
      </c>
      <c r="AZ7" s="430"/>
      <c r="BA7" s="430"/>
      <c r="BB7" s="430"/>
      <c r="BC7" s="430"/>
      <c r="BD7" s="430"/>
      <c r="BE7" s="430"/>
      <c r="BF7" s="430"/>
      <c r="BG7" s="430"/>
      <c r="BH7" s="430"/>
      <c r="BI7" s="430"/>
      <c r="BJ7" s="430"/>
      <c r="BK7" s="430"/>
      <c r="BL7" s="430"/>
      <c r="BM7" s="431"/>
      <c r="BN7" s="449">
        <v>6214008</v>
      </c>
      <c r="BO7" s="450"/>
      <c r="BP7" s="450"/>
      <c r="BQ7" s="450"/>
      <c r="BR7" s="450"/>
      <c r="BS7" s="450"/>
      <c r="BT7" s="450"/>
      <c r="BU7" s="451"/>
      <c r="BV7" s="449">
        <v>11684592</v>
      </c>
      <c r="BW7" s="450"/>
      <c r="BX7" s="450"/>
      <c r="BY7" s="450"/>
      <c r="BZ7" s="450"/>
      <c r="CA7" s="450"/>
      <c r="CB7" s="450"/>
      <c r="CC7" s="451"/>
      <c r="CD7" s="458" t="s">
        <v>101</v>
      </c>
      <c r="CE7" s="459"/>
      <c r="CF7" s="459"/>
      <c r="CG7" s="459"/>
      <c r="CH7" s="459"/>
      <c r="CI7" s="459"/>
      <c r="CJ7" s="459"/>
      <c r="CK7" s="459"/>
      <c r="CL7" s="459"/>
      <c r="CM7" s="459"/>
      <c r="CN7" s="459"/>
      <c r="CO7" s="459"/>
      <c r="CP7" s="459"/>
      <c r="CQ7" s="459"/>
      <c r="CR7" s="459"/>
      <c r="CS7" s="460"/>
      <c r="CT7" s="449">
        <v>437141160</v>
      </c>
      <c r="CU7" s="450"/>
      <c r="CV7" s="450"/>
      <c r="CW7" s="450"/>
      <c r="CX7" s="450"/>
      <c r="CY7" s="450"/>
      <c r="CZ7" s="450"/>
      <c r="DA7" s="451"/>
      <c r="DB7" s="449">
        <v>384939904</v>
      </c>
      <c r="DC7" s="450"/>
      <c r="DD7" s="450"/>
      <c r="DE7" s="450"/>
      <c r="DF7" s="450"/>
      <c r="DG7" s="450"/>
      <c r="DH7" s="450"/>
      <c r="DI7" s="451"/>
      <c r="DJ7" s="165"/>
      <c r="DK7" s="165"/>
      <c r="DL7" s="165"/>
      <c r="DM7" s="165"/>
      <c r="DN7" s="165"/>
      <c r="DO7" s="165"/>
    </row>
    <row r="8" spans="1:119" ht="18.75" customHeight="1" thickBot="1" x14ac:dyDescent="0.2">
      <c r="A8" s="166"/>
      <c r="B8" s="607"/>
      <c r="C8" s="541"/>
      <c r="D8" s="541"/>
      <c r="E8" s="608"/>
      <c r="F8" s="608"/>
      <c r="G8" s="608"/>
      <c r="H8" s="608"/>
      <c r="I8" s="608"/>
      <c r="J8" s="608"/>
      <c r="K8" s="608"/>
      <c r="L8" s="608"/>
      <c r="M8" s="608"/>
      <c r="N8" s="608"/>
      <c r="O8" s="608"/>
      <c r="P8" s="608"/>
      <c r="Q8" s="608"/>
      <c r="R8" s="612"/>
      <c r="S8" s="612"/>
      <c r="T8" s="612"/>
      <c r="U8" s="612"/>
      <c r="V8" s="613"/>
      <c r="W8" s="530"/>
      <c r="X8" s="531"/>
      <c r="Y8" s="531"/>
      <c r="Z8" s="531"/>
      <c r="AA8" s="531"/>
      <c r="AB8" s="541"/>
      <c r="AC8" s="619"/>
      <c r="AD8" s="620"/>
      <c r="AE8" s="620"/>
      <c r="AF8" s="620"/>
      <c r="AG8" s="620"/>
      <c r="AH8" s="620"/>
      <c r="AI8" s="620"/>
      <c r="AJ8" s="620"/>
      <c r="AK8" s="620"/>
      <c r="AL8" s="621"/>
      <c r="AM8" s="518" t="s">
        <v>102</v>
      </c>
      <c r="AN8" s="423"/>
      <c r="AO8" s="423"/>
      <c r="AP8" s="423"/>
      <c r="AQ8" s="423"/>
      <c r="AR8" s="423"/>
      <c r="AS8" s="423"/>
      <c r="AT8" s="424"/>
      <c r="AU8" s="506" t="s">
        <v>103</v>
      </c>
      <c r="AV8" s="507"/>
      <c r="AW8" s="507"/>
      <c r="AX8" s="507"/>
      <c r="AY8" s="429" t="s">
        <v>104</v>
      </c>
      <c r="AZ8" s="430"/>
      <c r="BA8" s="430"/>
      <c r="BB8" s="430"/>
      <c r="BC8" s="430"/>
      <c r="BD8" s="430"/>
      <c r="BE8" s="430"/>
      <c r="BF8" s="430"/>
      <c r="BG8" s="430"/>
      <c r="BH8" s="430"/>
      <c r="BI8" s="430"/>
      <c r="BJ8" s="430"/>
      <c r="BK8" s="430"/>
      <c r="BL8" s="430"/>
      <c r="BM8" s="431"/>
      <c r="BN8" s="449">
        <v>2657560</v>
      </c>
      <c r="BO8" s="450"/>
      <c r="BP8" s="450"/>
      <c r="BQ8" s="450"/>
      <c r="BR8" s="450"/>
      <c r="BS8" s="450"/>
      <c r="BT8" s="450"/>
      <c r="BU8" s="451"/>
      <c r="BV8" s="449">
        <v>922554</v>
      </c>
      <c r="BW8" s="450"/>
      <c r="BX8" s="450"/>
      <c r="BY8" s="450"/>
      <c r="BZ8" s="450"/>
      <c r="CA8" s="450"/>
      <c r="CB8" s="450"/>
      <c r="CC8" s="451"/>
      <c r="CD8" s="458" t="s">
        <v>105</v>
      </c>
      <c r="CE8" s="459"/>
      <c r="CF8" s="459"/>
      <c r="CG8" s="459"/>
      <c r="CH8" s="459"/>
      <c r="CI8" s="459"/>
      <c r="CJ8" s="459"/>
      <c r="CK8" s="459"/>
      <c r="CL8" s="459"/>
      <c r="CM8" s="459"/>
      <c r="CN8" s="459"/>
      <c r="CO8" s="459"/>
      <c r="CP8" s="459"/>
      <c r="CQ8" s="459"/>
      <c r="CR8" s="459"/>
      <c r="CS8" s="460"/>
      <c r="CT8" s="562">
        <v>0.8</v>
      </c>
      <c r="CU8" s="563"/>
      <c r="CV8" s="563"/>
      <c r="CW8" s="563"/>
      <c r="CX8" s="563"/>
      <c r="CY8" s="563"/>
      <c r="CZ8" s="563"/>
      <c r="DA8" s="564"/>
      <c r="DB8" s="562">
        <v>0.8</v>
      </c>
      <c r="DC8" s="563"/>
      <c r="DD8" s="563"/>
      <c r="DE8" s="563"/>
      <c r="DF8" s="563"/>
      <c r="DG8" s="563"/>
      <c r="DH8" s="563"/>
      <c r="DI8" s="564"/>
      <c r="DJ8" s="165"/>
      <c r="DK8" s="165"/>
      <c r="DL8" s="165"/>
      <c r="DM8" s="165"/>
      <c r="DN8" s="165"/>
      <c r="DO8" s="165"/>
    </row>
    <row r="9" spans="1:119" ht="18.75" customHeight="1" thickBot="1" x14ac:dyDescent="0.2">
      <c r="A9" s="166"/>
      <c r="B9" s="588" t="s">
        <v>106</v>
      </c>
      <c r="C9" s="589"/>
      <c r="D9" s="589"/>
      <c r="E9" s="589"/>
      <c r="F9" s="589"/>
      <c r="G9" s="589"/>
      <c r="H9" s="589"/>
      <c r="I9" s="589"/>
      <c r="J9" s="589"/>
      <c r="K9" s="512"/>
      <c r="L9" s="590" t="s">
        <v>107</v>
      </c>
      <c r="M9" s="591"/>
      <c r="N9" s="591"/>
      <c r="O9" s="591"/>
      <c r="P9" s="591"/>
      <c r="Q9" s="592"/>
      <c r="R9" s="593">
        <v>1537272</v>
      </c>
      <c r="S9" s="594"/>
      <c r="T9" s="594"/>
      <c r="U9" s="594"/>
      <c r="V9" s="595"/>
      <c r="W9" s="528" t="s">
        <v>108</v>
      </c>
      <c r="X9" s="529"/>
      <c r="Y9" s="529"/>
      <c r="Z9" s="529"/>
      <c r="AA9" s="529"/>
      <c r="AB9" s="529"/>
      <c r="AC9" s="529"/>
      <c r="AD9" s="529"/>
      <c r="AE9" s="529"/>
      <c r="AF9" s="529"/>
      <c r="AG9" s="529"/>
      <c r="AH9" s="529"/>
      <c r="AI9" s="529"/>
      <c r="AJ9" s="529"/>
      <c r="AK9" s="529"/>
      <c r="AL9" s="596"/>
      <c r="AM9" s="518" t="s">
        <v>109</v>
      </c>
      <c r="AN9" s="423"/>
      <c r="AO9" s="423"/>
      <c r="AP9" s="423"/>
      <c r="AQ9" s="423"/>
      <c r="AR9" s="423"/>
      <c r="AS9" s="423"/>
      <c r="AT9" s="424"/>
      <c r="AU9" s="506" t="s">
        <v>88</v>
      </c>
      <c r="AV9" s="507"/>
      <c r="AW9" s="507"/>
      <c r="AX9" s="507"/>
      <c r="AY9" s="429" t="s">
        <v>110</v>
      </c>
      <c r="AZ9" s="430"/>
      <c r="BA9" s="430"/>
      <c r="BB9" s="430"/>
      <c r="BC9" s="430"/>
      <c r="BD9" s="430"/>
      <c r="BE9" s="430"/>
      <c r="BF9" s="430"/>
      <c r="BG9" s="430"/>
      <c r="BH9" s="430"/>
      <c r="BI9" s="430"/>
      <c r="BJ9" s="430"/>
      <c r="BK9" s="430"/>
      <c r="BL9" s="430"/>
      <c r="BM9" s="431"/>
      <c r="BN9" s="449">
        <v>1735006</v>
      </c>
      <c r="BO9" s="450"/>
      <c r="BP9" s="450"/>
      <c r="BQ9" s="450"/>
      <c r="BR9" s="450"/>
      <c r="BS9" s="450"/>
      <c r="BT9" s="450"/>
      <c r="BU9" s="451"/>
      <c r="BV9" s="449">
        <v>-333274</v>
      </c>
      <c r="BW9" s="450"/>
      <c r="BX9" s="450"/>
      <c r="BY9" s="450"/>
      <c r="BZ9" s="450"/>
      <c r="CA9" s="450"/>
      <c r="CB9" s="450"/>
      <c r="CC9" s="451"/>
      <c r="CD9" s="458" t="s">
        <v>111</v>
      </c>
      <c r="CE9" s="459"/>
      <c r="CF9" s="459"/>
      <c r="CG9" s="459"/>
      <c r="CH9" s="459"/>
      <c r="CI9" s="459"/>
      <c r="CJ9" s="459"/>
      <c r="CK9" s="459"/>
      <c r="CL9" s="459"/>
      <c r="CM9" s="459"/>
      <c r="CN9" s="459"/>
      <c r="CO9" s="459"/>
      <c r="CP9" s="459"/>
      <c r="CQ9" s="459"/>
      <c r="CR9" s="459"/>
      <c r="CS9" s="460"/>
      <c r="CT9" s="419">
        <v>20.7</v>
      </c>
      <c r="CU9" s="420"/>
      <c r="CV9" s="420"/>
      <c r="CW9" s="420"/>
      <c r="CX9" s="420"/>
      <c r="CY9" s="420"/>
      <c r="CZ9" s="420"/>
      <c r="DA9" s="421"/>
      <c r="DB9" s="419">
        <v>22.5</v>
      </c>
      <c r="DC9" s="420"/>
      <c r="DD9" s="420"/>
      <c r="DE9" s="420"/>
      <c r="DF9" s="420"/>
      <c r="DG9" s="420"/>
      <c r="DH9" s="420"/>
      <c r="DI9" s="421"/>
      <c r="DJ9" s="165"/>
      <c r="DK9" s="165"/>
      <c r="DL9" s="165"/>
      <c r="DM9" s="165"/>
      <c r="DN9" s="165"/>
      <c r="DO9" s="165"/>
    </row>
    <row r="10" spans="1:119" ht="18.75" customHeight="1" thickBot="1" x14ac:dyDescent="0.2">
      <c r="A10" s="166"/>
      <c r="B10" s="588"/>
      <c r="C10" s="589"/>
      <c r="D10" s="589"/>
      <c r="E10" s="589"/>
      <c r="F10" s="589"/>
      <c r="G10" s="589"/>
      <c r="H10" s="589"/>
      <c r="I10" s="589"/>
      <c r="J10" s="589"/>
      <c r="K10" s="512"/>
      <c r="L10" s="422" t="s">
        <v>112</v>
      </c>
      <c r="M10" s="423"/>
      <c r="N10" s="423"/>
      <c r="O10" s="423"/>
      <c r="P10" s="423"/>
      <c r="Q10" s="424"/>
      <c r="R10" s="425">
        <v>1544200</v>
      </c>
      <c r="S10" s="426"/>
      <c r="T10" s="426"/>
      <c r="U10" s="426"/>
      <c r="V10" s="428"/>
      <c r="W10" s="597"/>
      <c r="X10" s="411"/>
      <c r="Y10" s="411"/>
      <c r="Z10" s="411"/>
      <c r="AA10" s="411"/>
      <c r="AB10" s="411"/>
      <c r="AC10" s="411"/>
      <c r="AD10" s="411"/>
      <c r="AE10" s="411"/>
      <c r="AF10" s="411"/>
      <c r="AG10" s="411"/>
      <c r="AH10" s="411"/>
      <c r="AI10" s="411"/>
      <c r="AJ10" s="411"/>
      <c r="AK10" s="411"/>
      <c r="AL10" s="598"/>
      <c r="AM10" s="518" t="s">
        <v>113</v>
      </c>
      <c r="AN10" s="423"/>
      <c r="AO10" s="423"/>
      <c r="AP10" s="423"/>
      <c r="AQ10" s="423"/>
      <c r="AR10" s="423"/>
      <c r="AS10" s="423"/>
      <c r="AT10" s="424"/>
      <c r="AU10" s="506" t="s">
        <v>88</v>
      </c>
      <c r="AV10" s="507"/>
      <c r="AW10" s="507"/>
      <c r="AX10" s="507"/>
      <c r="AY10" s="429" t="s">
        <v>114</v>
      </c>
      <c r="AZ10" s="430"/>
      <c r="BA10" s="430"/>
      <c r="BB10" s="430"/>
      <c r="BC10" s="430"/>
      <c r="BD10" s="430"/>
      <c r="BE10" s="430"/>
      <c r="BF10" s="430"/>
      <c r="BG10" s="430"/>
      <c r="BH10" s="430"/>
      <c r="BI10" s="430"/>
      <c r="BJ10" s="430"/>
      <c r="BK10" s="430"/>
      <c r="BL10" s="430"/>
      <c r="BM10" s="431"/>
      <c r="BN10" s="449">
        <v>923163</v>
      </c>
      <c r="BO10" s="450"/>
      <c r="BP10" s="450"/>
      <c r="BQ10" s="450"/>
      <c r="BR10" s="450"/>
      <c r="BS10" s="450"/>
      <c r="BT10" s="450"/>
      <c r="BU10" s="451"/>
      <c r="BV10" s="449">
        <v>1256702</v>
      </c>
      <c r="BW10" s="450"/>
      <c r="BX10" s="450"/>
      <c r="BY10" s="450"/>
      <c r="BZ10" s="450"/>
      <c r="CA10" s="450"/>
      <c r="CB10" s="450"/>
      <c r="CC10" s="451"/>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8"/>
      <c r="C11" s="589"/>
      <c r="D11" s="589"/>
      <c r="E11" s="589"/>
      <c r="F11" s="589"/>
      <c r="G11" s="589"/>
      <c r="H11" s="589"/>
      <c r="I11" s="589"/>
      <c r="J11" s="589"/>
      <c r="K11" s="512"/>
      <c r="L11" s="495" t="s">
        <v>116</v>
      </c>
      <c r="M11" s="496"/>
      <c r="N11" s="496"/>
      <c r="O11" s="496"/>
      <c r="P11" s="496"/>
      <c r="Q11" s="497"/>
      <c r="R11" s="585" t="s">
        <v>117</v>
      </c>
      <c r="S11" s="586"/>
      <c r="T11" s="586"/>
      <c r="U11" s="586"/>
      <c r="V11" s="587"/>
      <c r="W11" s="597"/>
      <c r="X11" s="411"/>
      <c r="Y11" s="411"/>
      <c r="Z11" s="411"/>
      <c r="AA11" s="411"/>
      <c r="AB11" s="411"/>
      <c r="AC11" s="411"/>
      <c r="AD11" s="411"/>
      <c r="AE11" s="411"/>
      <c r="AF11" s="411"/>
      <c r="AG11" s="411"/>
      <c r="AH11" s="411"/>
      <c r="AI11" s="411"/>
      <c r="AJ11" s="411"/>
      <c r="AK11" s="411"/>
      <c r="AL11" s="598"/>
      <c r="AM11" s="518" t="s">
        <v>118</v>
      </c>
      <c r="AN11" s="423"/>
      <c r="AO11" s="423"/>
      <c r="AP11" s="423"/>
      <c r="AQ11" s="423"/>
      <c r="AR11" s="423"/>
      <c r="AS11" s="423"/>
      <c r="AT11" s="424"/>
      <c r="AU11" s="506" t="s">
        <v>119</v>
      </c>
      <c r="AV11" s="507"/>
      <c r="AW11" s="507"/>
      <c r="AX11" s="507"/>
      <c r="AY11" s="429" t="s">
        <v>120</v>
      </c>
      <c r="AZ11" s="430"/>
      <c r="BA11" s="430"/>
      <c r="BB11" s="430"/>
      <c r="BC11" s="430"/>
      <c r="BD11" s="430"/>
      <c r="BE11" s="430"/>
      <c r="BF11" s="430"/>
      <c r="BG11" s="430"/>
      <c r="BH11" s="430"/>
      <c r="BI11" s="430"/>
      <c r="BJ11" s="430"/>
      <c r="BK11" s="430"/>
      <c r="BL11" s="430"/>
      <c r="BM11" s="431"/>
      <c r="BN11" s="449">
        <v>0</v>
      </c>
      <c r="BO11" s="450"/>
      <c r="BP11" s="450"/>
      <c r="BQ11" s="450"/>
      <c r="BR11" s="450"/>
      <c r="BS11" s="450"/>
      <c r="BT11" s="450"/>
      <c r="BU11" s="451"/>
      <c r="BV11" s="449">
        <v>0</v>
      </c>
      <c r="BW11" s="450"/>
      <c r="BX11" s="450"/>
      <c r="BY11" s="450"/>
      <c r="BZ11" s="450"/>
      <c r="CA11" s="450"/>
      <c r="CB11" s="450"/>
      <c r="CC11" s="451"/>
      <c r="CD11" s="458" t="s">
        <v>121</v>
      </c>
      <c r="CE11" s="459"/>
      <c r="CF11" s="459"/>
      <c r="CG11" s="459"/>
      <c r="CH11" s="459"/>
      <c r="CI11" s="459"/>
      <c r="CJ11" s="459"/>
      <c r="CK11" s="459"/>
      <c r="CL11" s="459"/>
      <c r="CM11" s="459"/>
      <c r="CN11" s="459"/>
      <c r="CO11" s="459"/>
      <c r="CP11" s="459"/>
      <c r="CQ11" s="459"/>
      <c r="CR11" s="459"/>
      <c r="CS11" s="460"/>
      <c r="CT11" s="562" t="s">
        <v>122</v>
      </c>
      <c r="CU11" s="563"/>
      <c r="CV11" s="563"/>
      <c r="CW11" s="563"/>
      <c r="CX11" s="563"/>
      <c r="CY11" s="563"/>
      <c r="CZ11" s="563"/>
      <c r="DA11" s="564"/>
      <c r="DB11" s="562" t="s">
        <v>123</v>
      </c>
      <c r="DC11" s="563"/>
      <c r="DD11" s="563"/>
      <c r="DE11" s="563"/>
      <c r="DF11" s="563"/>
      <c r="DG11" s="563"/>
      <c r="DH11" s="563"/>
      <c r="DI11" s="564"/>
      <c r="DJ11" s="165"/>
      <c r="DK11" s="165"/>
      <c r="DL11" s="165"/>
      <c r="DM11" s="165"/>
      <c r="DN11" s="165"/>
      <c r="DO11" s="165"/>
    </row>
    <row r="12" spans="1:119" ht="18.75" customHeight="1" x14ac:dyDescent="0.15">
      <c r="A12" s="166"/>
      <c r="B12" s="565" t="s">
        <v>124</v>
      </c>
      <c r="C12" s="566"/>
      <c r="D12" s="566"/>
      <c r="E12" s="566"/>
      <c r="F12" s="566"/>
      <c r="G12" s="566"/>
      <c r="H12" s="566"/>
      <c r="I12" s="566"/>
      <c r="J12" s="566"/>
      <c r="K12" s="567"/>
      <c r="L12" s="574" t="s">
        <v>125</v>
      </c>
      <c r="M12" s="575"/>
      <c r="N12" s="575"/>
      <c r="O12" s="575"/>
      <c r="P12" s="575"/>
      <c r="Q12" s="576"/>
      <c r="R12" s="577">
        <v>1542935</v>
      </c>
      <c r="S12" s="578"/>
      <c r="T12" s="578"/>
      <c r="U12" s="578"/>
      <c r="V12" s="579"/>
      <c r="W12" s="580" t="s">
        <v>1</v>
      </c>
      <c r="X12" s="507"/>
      <c r="Y12" s="507"/>
      <c r="Z12" s="507"/>
      <c r="AA12" s="507"/>
      <c r="AB12" s="581"/>
      <c r="AC12" s="506" t="s">
        <v>126</v>
      </c>
      <c r="AD12" s="507"/>
      <c r="AE12" s="507"/>
      <c r="AF12" s="507"/>
      <c r="AG12" s="581"/>
      <c r="AH12" s="506" t="s">
        <v>127</v>
      </c>
      <c r="AI12" s="507"/>
      <c r="AJ12" s="507"/>
      <c r="AK12" s="507"/>
      <c r="AL12" s="582"/>
      <c r="AM12" s="518" t="s">
        <v>128</v>
      </c>
      <c r="AN12" s="423"/>
      <c r="AO12" s="423"/>
      <c r="AP12" s="423"/>
      <c r="AQ12" s="423"/>
      <c r="AR12" s="423"/>
      <c r="AS12" s="423"/>
      <c r="AT12" s="424"/>
      <c r="AU12" s="506" t="s">
        <v>129</v>
      </c>
      <c r="AV12" s="507"/>
      <c r="AW12" s="507"/>
      <c r="AX12" s="507"/>
      <c r="AY12" s="429" t="s">
        <v>130</v>
      </c>
      <c r="AZ12" s="430"/>
      <c r="BA12" s="430"/>
      <c r="BB12" s="430"/>
      <c r="BC12" s="430"/>
      <c r="BD12" s="430"/>
      <c r="BE12" s="430"/>
      <c r="BF12" s="430"/>
      <c r="BG12" s="430"/>
      <c r="BH12" s="430"/>
      <c r="BI12" s="430"/>
      <c r="BJ12" s="430"/>
      <c r="BK12" s="430"/>
      <c r="BL12" s="430"/>
      <c r="BM12" s="431"/>
      <c r="BN12" s="449">
        <v>922518</v>
      </c>
      <c r="BO12" s="450"/>
      <c r="BP12" s="450"/>
      <c r="BQ12" s="450"/>
      <c r="BR12" s="450"/>
      <c r="BS12" s="450"/>
      <c r="BT12" s="450"/>
      <c r="BU12" s="451"/>
      <c r="BV12" s="449">
        <v>1224927</v>
      </c>
      <c r="BW12" s="450"/>
      <c r="BX12" s="450"/>
      <c r="BY12" s="450"/>
      <c r="BZ12" s="450"/>
      <c r="CA12" s="450"/>
      <c r="CB12" s="450"/>
      <c r="CC12" s="451"/>
      <c r="CD12" s="458" t="s">
        <v>131</v>
      </c>
      <c r="CE12" s="459"/>
      <c r="CF12" s="459"/>
      <c r="CG12" s="459"/>
      <c r="CH12" s="459"/>
      <c r="CI12" s="459"/>
      <c r="CJ12" s="459"/>
      <c r="CK12" s="459"/>
      <c r="CL12" s="459"/>
      <c r="CM12" s="459"/>
      <c r="CN12" s="459"/>
      <c r="CO12" s="459"/>
      <c r="CP12" s="459"/>
      <c r="CQ12" s="459"/>
      <c r="CR12" s="459"/>
      <c r="CS12" s="460"/>
      <c r="CT12" s="562" t="s">
        <v>122</v>
      </c>
      <c r="CU12" s="563"/>
      <c r="CV12" s="563"/>
      <c r="CW12" s="563"/>
      <c r="CX12" s="563"/>
      <c r="CY12" s="563"/>
      <c r="CZ12" s="563"/>
      <c r="DA12" s="564"/>
      <c r="DB12" s="562" t="s">
        <v>132</v>
      </c>
      <c r="DC12" s="563"/>
      <c r="DD12" s="563"/>
      <c r="DE12" s="563"/>
      <c r="DF12" s="563"/>
      <c r="DG12" s="563"/>
      <c r="DH12" s="563"/>
      <c r="DI12" s="564"/>
      <c r="DJ12" s="165"/>
      <c r="DK12" s="165"/>
      <c r="DL12" s="165"/>
      <c r="DM12" s="165"/>
      <c r="DN12" s="165"/>
      <c r="DO12" s="165"/>
    </row>
    <row r="13" spans="1:119" ht="18.75" customHeight="1" x14ac:dyDescent="0.15">
      <c r="A13" s="166"/>
      <c r="B13" s="568"/>
      <c r="C13" s="569"/>
      <c r="D13" s="569"/>
      <c r="E13" s="569"/>
      <c r="F13" s="569"/>
      <c r="G13" s="569"/>
      <c r="H13" s="569"/>
      <c r="I13" s="569"/>
      <c r="J13" s="569"/>
      <c r="K13" s="570"/>
      <c r="L13" s="176"/>
      <c r="M13" s="549" t="s">
        <v>133</v>
      </c>
      <c r="N13" s="550"/>
      <c r="O13" s="550"/>
      <c r="P13" s="550"/>
      <c r="Q13" s="551"/>
      <c r="R13" s="552">
        <v>1496055</v>
      </c>
      <c r="S13" s="553"/>
      <c r="T13" s="553"/>
      <c r="U13" s="553"/>
      <c r="V13" s="554"/>
      <c r="W13" s="540" t="s">
        <v>134</v>
      </c>
      <c r="X13" s="462"/>
      <c r="Y13" s="462"/>
      <c r="Z13" s="462"/>
      <c r="AA13" s="462"/>
      <c r="AB13" s="463"/>
      <c r="AC13" s="425">
        <v>4974</v>
      </c>
      <c r="AD13" s="426"/>
      <c r="AE13" s="426"/>
      <c r="AF13" s="426"/>
      <c r="AG13" s="427"/>
      <c r="AH13" s="425">
        <v>4743</v>
      </c>
      <c r="AI13" s="426"/>
      <c r="AJ13" s="426"/>
      <c r="AK13" s="426"/>
      <c r="AL13" s="428"/>
      <c r="AM13" s="518" t="s">
        <v>135</v>
      </c>
      <c r="AN13" s="423"/>
      <c r="AO13" s="423"/>
      <c r="AP13" s="423"/>
      <c r="AQ13" s="423"/>
      <c r="AR13" s="423"/>
      <c r="AS13" s="423"/>
      <c r="AT13" s="424"/>
      <c r="AU13" s="506" t="s">
        <v>103</v>
      </c>
      <c r="AV13" s="507"/>
      <c r="AW13" s="507"/>
      <c r="AX13" s="507"/>
      <c r="AY13" s="429" t="s">
        <v>136</v>
      </c>
      <c r="AZ13" s="430"/>
      <c r="BA13" s="430"/>
      <c r="BB13" s="430"/>
      <c r="BC13" s="430"/>
      <c r="BD13" s="430"/>
      <c r="BE13" s="430"/>
      <c r="BF13" s="430"/>
      <c r="BG13" s="430"/>
      <c r="BH13" s="430"/>
      <c r="BI13" s="430"/>
      <c r="BJ13" s="430"/>
      <c r="BK13" s="430"/>
      <c r="BL13" s="430"/>
      <c r="BM13" s="431"/>
      <c r="BN13" s="449">
        <v>1735651</v>
      </c>
      <c r="BO13" s="450"/>
      <c r="BP13" s="450"/>
      <c r="BQ13" s="450"/>
      <c r="BR13" s="450"/>
      <c r="BS13" s="450"/>
      <c r="BT13" s="450"/>
      <c r="BU13" s="451"/>
      <c r="BV13" s="449">
        <v>-301499</v>
      </c>
      <c r="BW13" s="450"/>
      <c r="BX13" s="450"/>
      <c r="BY13" s="450"/>
      <c r="BZ13" s="450"/>
      <c r="CA13" s="450"/>
      <c r="CB13" s="450"/>
      <c r="CC13" s="451"/>
      <c r="CD13" s="458" t="s">
        <v>137</v>
      </c>
      <c r="CE13" s="459"/>
      <c r="CF13" s="459"/>
      <c r="CG13" s="459"/>
      <c r="CH13" s="459"/>
      <c r="CI13" s="459"/>
      <c r="CJ13" s="459"/>
      <c r="CK13" s="459"/>
      <c r="CL13" s="459"/>
      <c r="CM13" s="459"/>
      <c r="CN13" s="459"/>
      <c r="CO13" s="459"/>
      <c r="CP13" s="459"/>
      <c r="CQ13" s="459"/>
      <c r="CR13" s="459"/>
      <c r="CS13" s="460"/>
      <c r="CT13" s="419">
        <v>6.6</v>
      </c>
      <c r="CU13" s="420"/>
      <c r="CV13" s="420"/>
      <c r="CW13" s="420"/>
      <c r="CX13" s="420"/>
      <c r="CY13" s="420"/>
      <c r="CZ13" s="420"/>
      <c r="DA13" s="421"/>
      <c r="DB13" s="419">
        <v>7.4</v>
      </c>
      <c r="DC13" s="420"/>
      <c r="DD13" s="420"/>
      <c r="DE13" s="420"/>
      <c r="DF13" s="420"/>
      <c r="DG13" s="420"/>
      <c r="DH13" s="420"/>
      <c r="DI13" s="421"/>
      <c r="DJ13" s="165"/>
      <c r="DK13" s="165"/>
      <c r="DL13" s="165"/>
      <c r="DM13" s="165"/>
      <c r="DN13" s="165"/>
      <c r="DO13" s="165"/>
    </row>
    <row r="14" spans="1:119" ht="18.75" customHeight="1" thickBot="1" x14ac:dyDescent="0.2">
      <c r="A14" s="166"/>
      <c r="B14" s="568"/>
      <c r="C14" s="569"/>
      <c r="D14" s="569"/>
      <c r="E14" s="569"/>
      <c r="F14" s="569"/>
      <c r="G14" s="569"/>
      <c r="H14" s="569"/>
      <c r="I14" s="569"/>
      <c r="J14" s="569"/>
      <c r="K14" s="570"/>
      <c r="L14" s="542" t="s">
        <v>138</v>
      </c>
      <c r="M14" s="583"/>
      <c r="N14" s="583"/>
      <c r="O14" s="583"/>
      <c r="P14" s="583"/>
      <c r="Q14" s="584"/>
      <c r="R14" s="552">
        <v>1546255</v>
      </c>
      <c r="S14" s="553"/>
      <c r="T14" s="553"/>
      <c r="U14" s="553"/>
      <c r="V14" s="554"/>
      <c r="W14" s="555"/>
      <c r="X14" s="465"/>
      <c r="Y14" s="465"/>
      <c r="Z14" s="465"/>
      <c r="AA14" s="465"/>
      <c r="AB14" s="466"/>
      <c r="AC14" s="545">
        <v>0.8</v>
      </c>
      <c r="AD14" s="546"/>
      <c r="AE14" s="546"/>
      <c r="AF14" s="546"/>
      <c r="AG14" s="547"/>
      <c r="AH14" s="545">
        <v>0.8</v>
      </c>
      <c r="AI14" s="546"/>
      <c r="AJ14" s="546"/>
      <c r="AK14" s="546"/>
      <c r="AL14" s="548"/>
      <c r="AM14" s="518"/>
      <c r="AN14" s="423"/>
      <c r="AO14" s="423"/>
      <c r="AP14" s="423"/>
      <c r="AQ14" s="423"/>
      <c r="AR14" s="423"/>
      <c r="AS14" s="423"/>
      <c r="AT14" s="424"/>
      <c r="AU14" s="506"/>
      <c r="AV14" s="507"/>
      <c r="AW14" s="507"/>
      <c r="AX14" s="507"/>
      <c r="AY14" s="429"/>
      <c r="AZ14" s="430"/>
      <c r="BA14" s="430"/>
      <c r="BB14" s="430"/>
      <c r="BC14" s="430"/>
      <c r="BD14" s="430"/>
      <c r="BE14" s="430"/>
      <c r="BF14" s="430"/>
      <c r="BG14" s="430"/>
      <c r="BH14" s="430"/>
      <c r="BI14" s="430"/>
      <c r="BJ14" s="430"/>
      <c r="BK14" s="430"/>
      <c r="BL14" s="430"/>
      <c r="BM14" s="431"/>
      <c r="BN14" s="449"/>
      <c r="BO14" s="450"/>
      <c r="BP14" s="450"/>
      <c r="BQ14" s="450"/>
      <c r="BR14" s="450"/>
      <c r="BS14" s="450"/>
      <c r="BT14" s="450"/>
      <c r="BU14" s="451"/>
      <c r="BV14" s="449"/>
      <c r="BW14" s="450"/>
      <c r="BX14" s="450"/>
      <c r="BY14" s="450"/>
      <c r="BZ14" s="450"/>
      <c r="CA14" s="450"/>
      <c r="CB14" s="450"/>
      <c r="CC14" s="451"/>
      <c r="CD14" s="455" t="s">
        <v>139</v>
      </c>
      <c r="CE14" s="456"/>
      <c r="CF14" s="456"/>
      <c r="CG14" s="456"/>
      <c r="CH14" s="456"/>
      <c r="CI14" s="456"/>
      <c r="CJ14" s="456"/>
      <c r="CK14" s="456"/>
      <c r="CL14" s="456"/>
      <c r="CM14" s="456"/>
      <c r="CN14" s="456"/>
      <c r="CO14" s="456"/>
      <c r="CP14" s="456"/>
      <c r="CQ14" s="456"/>
      <c r="CR14" s="456"/>
      <c r="CS14" s="457"/>
      <c r="CT14" s="556">
        <v>78.8</v>
      </c>
      <c r="CU14" s="557"/>
      <c r="CV14" s="557"/>
      <c r="CW14" s="557"/>
      <c r="CX14" s="557"/>
      <c r="CY14" s="557"/>
      <c r="CZ14" s="557"/>
      <c r="DA14" s="558"/>
      <c r="DB14" s="556">
        <v>80</v>
      </c>
      <c r="DC14" s="557"/>
      <c r="DD14" s="557"/>
      <c r="DE14" s="557"/>
      <c r="DF14" s="557"/>
      <c r="DG14" s="557"/>
      <c r="DH14" s="557"/>
      <c r="DI14" s="558"/>
      <c r="DJ14" s="165"/>
      <c r="DK14" s="165"/>
      <c r="DL14" s="165"/>
      <c r="DM14" s="165"/>
      <c r="DN14" s="165"/>
      <c r="DO14" s="165"/>
    </row>
    <row r="15" spans="1:119" ht="18.75" customHeight="1" x14ac:dyDescent="0.15">
      <c r="A15" s="166"/>
      <c r="B15" s="568"/>
      <c r="C15" s="569"/>
      <c r="D15" s="569"/>
      <c r="E15" s="569"/>
      <c r="F15" s="569"/>
      <c r="G15" s="569"/>
      <c r="H15" s="569"/>
      <c r="I15" s="569"/>
      <c r="J15" s="569"/>
      <c r="K15" s="570"/>
      <c r="L15" s="176"/>
      <c r="M15" s="549" t="s">
        <v>140</v>
      </c>
      <c r="N15" s="550"/>
      <c r="O15" s="550"/>
      <c r="P15" s="550"/>
      <c r="Q15" s="551"/>
      <c r="R15" s="552">
        <v>1501113</v>
      </c>
      <c r="S15" s="553"/>
      <c r="T15" s="553"/>
      <c r="U15" s="553"/>
      <c r="V15" s="554"/>
      <c r="W15" s="540" t="s">
        <v>141</v>
      </c>
      <c r="X15" s="462"/>
      <c r="Y15" s="462"/>
      <c r="Z15" s="462"/>
      <c r="AA15" s="462"/>
      <c r="AB15" s="463"/>
      <c r="AC15" s="425">
        <v>124429</v>
      </c>
      <c r="AD15" s="426"/>
      <c r="AE15" s="426"/>
      <c r="AF15" s="426"/>
      <c r="AG15" s="427"/>
      <c r="AH15" s="425">
        <v>124162</v>
      </c>
      <c r="AI15" s="426"/>
      <c r="AJ15" s="426"/>
      <c r="AK15" s="426"/>
      <c r="AL15" s="428"/>
      <c r="AM15" s="518"/>
      <c r="AN15" s="423"/>
      <c r="AO15" s="423"/>
      <c r="AP15" s="423"/>
      <c r="AQ15" s="423"/>
      <c r="AR15" s="423"/>
      <c r="AS15" s="423"/>
      <c r="AT15" s="424"/>
      <c r="AU15" s="506"/>
      <c r="AV15" s="507"/>
      <c r="AW15" s="507"/>
      <c r="AX15" s="507"/>
      <c r="AY15" s="441" t="s">
        <v>142</v>
      </c>
      <c r="AZ15" s="442"/>
      <c r="BA15" s="442"/>
      <c r="BB15" s="442"/>
      <c r="BC15" s="442"/>
      <c r="BD15" s="442"/>
      <c r="BE15" s="442"/>
      <c r="BF15" s="442"/>
      <c r="BG15" s="442"/>
      <c r="BH15" s="442"/>
      <c r="BI15" s="442"/>
      <c r="BJ15" s="442"/>
      <c r="BK15" s="442"/>
      <c r="BL15" s="442"/>
      <c r="BM15" s="443"/>
      <c r="BN15" s="444">
        <v>254072557</v>
      </c>
      <c r="BO15" s="445"/>
      <c r="BP15" s="445"/>
      <c r="BQ15" s="445"/>
      <c r="BR15" s="445"/>
      <c r="BS15" s="445"/>
      <c r="BT15" s="445"/>
      <c r="BU15" s="446"/>
      <c r="BV15" s="444">
        <v>224208070</v>
      </c>
      <c r="BW15" s="445"/>
      <c r="BX15" s="445"/>
      <c r="BY15" s="445"/>
      <c r="BZ15" s="445"/>
      <c r="CA15" s="445"/>
      <c r="CB15" s="445"/>
      <c r="CC15" s="446"/>
      <c r="CD15" s="559" t="s">
        <v>143</v>
      </c>
      <c r="CE15" s="560"/>
      <c r="CF15" s="560"/>
      <c r="CG15" s="560"/>
      <c r="CH15" s="560"/>
      <c r="CI15" s="560"/>
      <c r="CJ15" s="560"/>
      <c r="CK15" s="560"/>
      <c r="CL15" s="560"/>
      <c r="CM15" s="560"/>
      <c r="CN15" s="560"/>
      <c r="CO15" s="560"/>
      <c r="CP15" s="560"/>
      <c r="CQ15" s="560"/>
      <c r="CR15" s="560"/>
      <c r="CS15" s="561"/>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8"/>
      <c r="C16" s="569"/>
      <c r="D16" s="569"/>
      <c r="E16" s="569"/>
      <c r="F16" s="569"/>
      <c r="G16" s="569"/>
      <c r="H16" s="569"/>
      <c r="I16" s="569"/>
      <c r="J16" s="569"/>
      <c r="K16" s="570"/>
      <c r="L16" s="542" t="s">
        <v>144</v>
      </c>
      <c r="M16" s="543"/>
      <c r="N16" s="543"/>
      <c r="O16" s="543"/>
      <c r="P16" s="543"/>
      <c r="Q16" s="544"/>
      <c r="R16" s="537" t="s">
        <v>145</v>
      </c>
      <c r="S16" s="538"/>
      <c r="T16" s="538"/>
      <c r="U16" s="538"/>
      <c r="V16" s="539"/>
      <c r="W16" s="555"/>
      <c r="X16" s="465"/>
      <c r="Y16" s="465"/>
      <c r="Z16" s="465"/>
      <c r="AA16" s="465"/>
      <c r="AB16" s="466"/>
      <c r="AC16" s="545">
        <v>20</v>
      </c>
      <c r="AD16" s="546"/>
      <c r="AE16" s="546"/>
      <c r="AF16" s="546"/>
      <c r="AG16" s="547"/>
      <c r="AH16" s="545">
        <v>20.100000000000001</v>
      </c>
      <c r="AI16" s="546"/>
      <c r="AJ16" s="546"/>
      <c r="AK16" s="546"/>
      <c r="AL16" s="548"/>
      <c r="AM16" s="518"/>
      <c r="AN16" s="423"/>
      <c r="AO16" s="423"/>
      <c r="AP16" s="423"/>
      <c r="AQ16" s="423"/>
      <c r="AR16" s="423"/>
      <c r="AS16" s="423"/>
      <c r="AT16" s="424"/>
      <c r="AU16" s="506"/>
      <c r="AV16" s="507"/>
      <c r="AW16" s="507"/>
      <c r="AX16" s="507"/>
      <c r="AY16" s="429" t="s">
        <v>146</v>
      </c>
      <c r="AZ16" s="430"/>
      <c r="BA16" s="430"/>
      <c r="BB16" s="430"/>
      <c r="BC16" s="430"/>
      <c r="BD16" s="430"/>
      <c r="BE16" s="430"/>
      <c r="BF16" s="430"/>
      <c r="BG16" s="430"/>
      <c r="BH16" s="430"/>
      <c r="BI16" s="430"/>
      <c r="BJ16" s="430"/>
      <c r="BK16" s="430"/>
      <c r="BL16" s="430"/>
      <c r="BM16" s="431"/>
      <c r="BN16" s="449">
        <v>321142508</v>
      </c>
      <c r="BO16" s="450"/>
      <c r="BP16" s="450"/>
      <c r="BQ16" s="450"/>
      <c r="BR16" s="450"/>
      <c r="BS16" s="450"/>
      <c r="BT16" s="450"/>
      <c r="BU16" s="451"/>
      <c r="BV16" s="449">
        <v>277048270</v>
      </c>
      <c r="BW16" s="450"/>
      <c r="BX16" s="450"/>
      <c r="BY16" s="450"/>
      <c r="BZ16" s="450"/>
      <c r="CA16" s="450"/>
      <c r="CB16" s="450"/>
      <c r="CC16" s="451"/>
      <c r="CD16" s="180"/>
      <c r="CE16" s="447" t="s">
        <v>147</v>
      </c>
      <c r="CF16" s="447"/>
      <c r="CG16" s="447"/>
      <c r="CH16" s="447"/>
      <c r="CI16" s="447"/>
      <c r="CJ16" s="447"/>
      <c r="CK16" s="447"/>
      <c r="CL16" s="447"/>
      <c r="CM16" s="447"/>
      <c r="CN16" s="447"/>
      <c r="CO16" s="447"/>
      <c r="CP16" s="447"/>
      <c r="CQ16" s="447"/>
      <c r="CR16" s="447"/>
      <c r="CS16" s="448"/>
      <c r="CT16" s="419">
        <v>16.8</v>
      </c>
      <c r="CU16" s="420"/>
      <c r="CV16" s="420"/>
      <c r="CW16" s="420"/>
      <c r="CX16" s="420"/>
      <c r="CY16" s="420"/>
      <c r="CZ16" s="420"/>
      <c r="DA16" s="421"/>
      <c r="DB16" s="419">
        <v>15.7</v>
      </c>
      <c r="DC16" s="420"/>
      <c r="DD16" s="420"/>
      <c r="DE16" s="420"/>
      <c r="DF16" s="420"/>
      <c r="DG16" s="420"/>
      <c r="DH16" s="420"/>
      <c r="DI16" s="421"/>
      <c r="DJ16" s="165"/>
      <c r="DK16" s="165"/>
      <c r="DL16" s="165"/>
      <c r="DM16" s="165"/>
      <c r="DN16" s="165"/>
      <c r="DO16" s="165"/>
    </row>
    <row r="17" spans="1:119" ht="18.75" customHeight="1" thickBot="1" x14ac:dyDescent="0.2">
      <c r="A17" s="166"/>
      <c r="B17" s="571"/>
      <c r="C17" s="572"/>
      <c r="D17" s="572"/>
      <c r="E17" s="572"/>
      <c r="F17" s="572"/>
      <c r="G17" s="572"/>
      <c r="H17" s="572"/>
      <c r="I17" s="572"/>
      <c r="J17" s="572"/>
      <c r="K17" s="573"/>
      <c r="L17" s="181"/>
      <c r="M17" s="534" t="s">
        <v>148</v>
      </c>
      <c r="N17" s="535"/>
      <c r="O17" s="535"/>
      <c r="P17" s="535"/>
      <c r="Q17" s="536"/>
      <c r="R17" s="537" t="s">
        <v>149</v>
      </c>
      <c r="S17" s="538"/>
      <c r="T17" s="538"/>
      <c r="U17" s="538"/>
      <c r="V17" s="539"/>
      <c r="W17" s="540" t="s">
        <v>150</v>
      </c>
      <c r="X17" s="462"/>
      <c r="Y17" s="462"/>
      <c r="Z17" s="462"/>
      <c r="AA17" s="462"/>
      <c r="AB17" s="463"/>
      <c r="AC17" s="425">
        <v>494038</v>
      </c>
      <c r="AD17" s="426"/>
      <c r="AE17" s="426"/>
      <c r="AF17" s="426"/>
      <c r="AG17" s="427"/>
      <c r="AH17" s="425">
        <v>488217</v>
      </c>
      <c r="AI17" s="426"/>
      <c r="AJ17" s="426"/>
      <c r="AK17" s="426"/>
      <c r="AL17" s="428"/>
      <c r="AM17" s="518"/>
      <c r="AN17" s="423"/>
      <c r="AO17" s="423"/>
      <c r="AP17" s="423"/>
      <c r="AQ17" s="423"/>
      <c r="AR17" s="423"/>
      <c r="AS17" s="423"/>
      <c r="AT17" s="424"/>
      <c r="AU17" s="506"/>
      <c r="AV17" s="507"/>
      <c r="AW17" s="507"/>
      <c r="AX17" s="507"/>
      <c r="AY17" s="429" t="s">
        <v>151</v>
      </c>
      <c r="AZ17" s="430"/>
      <c r="BA17" s="430"/>
      <c r="BB17" s="430"/>
      <c r="BC17" s="430"/>
      <c r="BD17" s="430"/>
      <c r="BE17" s="430"/>
      <c r="BF17" s="430"/>
      <c r="BG17" s="430"/>
      <c r="BH17" s="430"/>
      <c r="BI17" s="430"/>
      <c r="BJ17" s="430"/>
      <c r="BK17" s="430"/>
      <c r="BL17" s="430"/>
      <c r="BM17" s="431"/>
      <c r="BN17" s="449">
        <v>320718263</v>
      </c>
      <c r="BO17" s="450"/>
      <c r="BP17" s="450"/>
      <c r="BQ17" s="450"/>
      <c r="BR17" s="450"/>
      <c r="BS17" s="450"/>
      <c r="BT17" s="450"/>
      <c r="BU17" s="451"/>
      <c r="BV17" s="449">
        <v>290858628</v>
      </c>
      <c r="BW17" s="450"/>
      <c r="BX17" s="450"/>
      <c r="BY17" s="450"/>
      <c r="BZ17" s="450"/>
      <c r="CA17" s="450"/>
      <c r="CB17" s="450"/>
      <c r="CC17" s="451"/>
      <c r="CD17" s="180"/>
      <c r="CE17" s="447"/>
      <c r="CF17" s="447"/>
      <c r="CG17" s="447"/>
      <c r="CH17" s="447"/>
      <c r="CI17" s="447"/>
      <c r="CJ17" s="447"/>
      <c r="CK17" s="447"/>
      <c r="CL17" s="447"/>
      <c r="CM17" s="447"/>
      <c r="CN17" s="447"/>
      <c r="CO17" s="447"/>
      <c r="CP17" s="447"/>
      <c r="CQ17" s="447"/>
      <c r="CR17" s="447"/>
      <c r="CS17" s="448"/>
      <c r="CT17" s="419"/>
      <c r="CU17" s="420"/>
      <c r="CV17" s="420"/>
      <c r="CW17" s="420"/>
      <c r="CX17" s="420"/>
      <c r="CY17" s="420"/>
      <c r="CZ17" s="420"/>
      <c r="DA17" s="421"/>
      <c r="DB17" s="419"/>
      <c r="DC17" s="420"/>
      <c r="DD17" s="420"/>
      <c r="DE17" s="420"/>
      <c r="DF17" s="420"/>
      <c r="DG17" s="420"/>
      <c r="DH17" s="420"/>
      <c r="DI17" s="421"/>
      <c r="DJ17" s="165"/>
      <c r="DK17" s="165"/>
      <c r="DL17" s="165"/>
      <c r="DM17" s="165"/>
      <c r="DN17" s="165"/>
      <c r="DO17" s="165"/>
    </row>
    <row r="18" spans="1:119" ht="18.75" customHeight="1" thickBot="1" x14ac:dyDescent="0.2">
      <c r="A18" s="166"/>
      <c r="B18" s="511" t="s">
        <v>152</v>
      </c>
      <c r="C18" s="512"/>
      <c r="D18" s="512"/>
      <c r="E18" s="513"/>
      <c r="F18" s="513"/>
      <c r="G18" s="513"/>
      <c r="H18" s="513"/>
      <c r="I18" s="513"/>
      <c r="J18" s="513"/>
      <c r="K18" s="513"/>
      <c r="L18" s="514">
        <v>557.02</v>
      </c>
      <c r="M18" s="514"/>
      <c r="N18" s="514"/>
      <c r="O18" s="514"/>
      <c r="P18" s="514"/>
      <c r="Q18" s="514"/>
      <c r="R18" s="515"/>
      <c r="S18" s="515"/>
      <c r="T18" s="515"/>
      <c r="U18" s="515"/>
      <c r="V18" s="516"/>
      <c r="W18" s="530"/>
      <c r="X18" s="531"/>
      <c r="Y18" s="531"/>
      <c r="Z18" s="531"/>
      <c r="AA18" s="531"/>
      <c r="AB18" s="541"/>
      <c r="AC18" s="413">
        <v>79.2</v>
      </c>
      <c r="AD18" s="414"/>
      <c r="AE18" s="414"/>
      <c r="AF18" s="414"/>
      <c r="AG18" s="517"/>
      <c r="AH18" s="413">
        <v>79.099999999999994</v>
      </c>
      <c r="AI18" s="414"/>
      <c r="AJ18" s="414"/>
      <c r="AK18" s="414"/>
      <c r="AL18" s="415"/>
      <c r="AM18" s="518"/>
      <c r="AN18" s="423"/>
      <c r="AO18" s="423"/>
      <c r="AP18" s="423"/>
      <c r="AQ18" s="423"/>
      <c r="AR18" s="423"/>
      <c r="AS18" s="423"/>
      <c r="AT18" s="424"/>
      <c r="AU18" s="506"/>
      <c r="AV18" s="507"/>
      <c r="AW18" s="507"/>
      <c r="AX18" s="507"/>
      <c r="AY18" s="429" t="s">
        <v>153</v>
      </c>
      <c r="AZ18" s="430"/>
      <c r="BA18" s="430"/>
      <c r="BB18" s="430"/>
      <c r="BC18" s="430"/>
      <c r="BD18" s="430"/>
      <c r="BE18" s="430"/>
      <c r="BF18" s="430"/>
      <c r="BG18" s="430"/>
      <c r="BH18" s="430"/>
      <c r="BI18" s="430"/>
      <c r="BJ18" s="430"/>
      <c r="BK18" s="430"/>
      <c r="BL18" s="430"/>
      <c r="BM18" s="431"/>
      <c r="BN18" s="449">
        <v>452964221</v>
      </c>
      <c r="BO18" s="450"/>
      <c r="BP18" s="450"/>
      <c r="BQ18" s="450"/>
      <c r="BR18" s="450"/>
      <c r="BS18" s="450"/>
      <c r="BT18" s="450"/>
      <c r="BU18" s="451"/>
      <c r="BV18" s="449">
        <v>384900738</v>
      </c>
      <c r="BW18" s="450"/>
      <c r="BX18" s="450"/>
      <c r="BY18" s="450"/>
      <c r="BZ18" s="450"/>
      <c r="CA18" s="450"/>
      <c r="CB18" s="450"/>
      <c r="CC18" s="451"/>
      <c r="CD18" s="180"/>
      <c r="CE18" s="447"/>
      <c r="CF18" s="447"/>
      <c r="CG18" s="447"/>
      <c r="CH18" s="447"/>
      <c r="CI18" s="447"/>
      <c r="CJ18" s="447"/>
      <c r="CK18" s="447"/>
      <c r="CL18" s="447"/>
      <c r="CM18" s="447"/>
      <c r="CN18" s="447"/>
      <c r="CO18" s="447"/>
      <c r="CP18" s="447"/>
      <c r="CQ18" s="447"/>
      <c r="CR18" s="447"/>
      <c r="CS18" s="448"/>
      <c r="CT18" s="419"/>
      <c r="CU18" s="420"/>
      <c r="CV18" s="420"/>
      <c r="CW18" s="420"/>
      <c r="CX18" s="420"/>
      <c r="CY18" s="420"/>
      <c r="CZ18" s="420"/>
      <c r="DA18" s="421"/>
      <c r="DB18" s="419"/>
      <c r="DC18" s="420"/>
      <c r="DD18" s="420"/>
      <c r="DE18" s="420"/>
      <c r="DF18" s="420"/>
      <c r="DG18" s="420"/>
      <c r="DH18" s="420"/>
      <c r="DI18" s="421"/>
      <c r="DJ18" s="165"/>
      <c r="DK18" s="165"/>
      <c r="DL18" s="165"/>
      <c r="DM18" s="165"/>
      <c r="DN18" s="165"/>
      <c r="DO18" s="165"/>
    </row>
    <row r="19" spans="1:119" ht="18.75" customHeight="1" thickBot="1" x14ac:dyDescent="0.2">
      <c r="A19" s="166"/>
      <c r="B19" s="511" t="s">
        <v>154</v>
      </c>
      <c r="C19" s="512"/>
      <c r="D19" s="512"/>
      <c r="E19" s="513"/>
      <c r="F19" s="513"/>
      <c r="G19" s="513"/>
      <c r="H19" s="513"/>
      <c r="I19" s="513"/>
      <c r="J19" s="513"/>
      <c r="K19" s="513"/>
      <c r="L19" s="519">
        <v>2760</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33"/>
      <c r="AM19" s="518"/>
      <c r="AN19" s="423"/>
      <c r="AO19" s="423"/>
      <c r="AP19" s="423"/>
      <c r="AQ19" s="423"/>
      <c r="AR19" s="423"/>
      <c r="AS19" s="423"/>
      <c r="AT19" s="424"/>
      <c r="AU19" s="506"/>
      <c r="AV19" s="507"/>
      <c r="AW19" s="507"/>
      <c r="AX19" s="507"/>
      <c r="AY19" s="429" t="s">
        <v>155</v>
      </c>
      <c r="AZ19" s="430"/>
      <c r="BA19" s="430"/>
      <c r="BB19" s="430"/>
      <c r="BC19" s="430"/>
      <c r="BD19" s="430"/>
      <c r="BE19" s="430"/>
      <c r="BF19" s="430"/>
      <c r="BG19" s="430"/>
      <c r="BH19" s="430"/>
      <c r="BI19" s="430"/>
      <c r="BJ19" s="430"/>
      <c r="BK19" s="430"/>
      <c r="BL19" s="430"/>
      <c r="BM19" s="431"/>
      <c r="BN19" s="449">
        <v>511194458</v>
      </c>
      <c r="BO19" s="450"/>
      <c r="BP19" s="450"/>
      <c r="BQ19" s="450"/>
      <c r="BR19" s="450"/>
      <c r="BS19" s="450"/>
      <c r="BT19" s="450"/>
      <c r="BU19" s="451"/>
      <c r="BV19" s="449">
        <v>447904617</v>
      </c>
      <c r="BW19" s="450"/>
      <c r="BX19" s="450"/>
      <c r="BY19" s="450"/>
      <c r="BZ19" s="450"/>
      <c r="CA19" s="450"/>
      <c r="CB19" s="450"/>
      <c r="CC19" s="451"/>
      <c r="CD19" s="180"/>
      <c r="CE19" s="447"/>
      <c r="CF19" s="447"/>
      <c r="CG19" s="447"/>
      <c r="CH19" s="447"/>
      <c r="CI19" s="447"/>
      <c r="CJ19" s="447"/>
      <c r="CK19" s="447"/>
      <c r="CL19" s="447"/>
      <c r="CM19" s="447"/>
      <c r="CN19" s="447"/>
      <c r="CO19" s="447"/>
      <c r="CP19" s="447"/>
      <c r="CQ19" s="447"/>
      <c r="CR19" s="447"/>
      <c r="CS19" s="448"/>
      <c r="CT19" s="419"/>
      <c r="CU19" s="420"/>
      <c r="CV19" s="420"/>
      <c r="CW19" s="420"/>
      <c r="CX19" s="420"/>
      <c r="CY19" s="420"/>
      <c r="CZ19" s="420"/>
      <c r="DA19" s="421"/>
      <c r="DB19" s="419"/>
      <c r="DC19" s="420"/>
      <c r="DD19" s="420"/>
      <c r="DE19" s="420"/>
      <c r="DF19" s="420"/>
      <c r="DG19" s="420"/>
      <c r="DH19" s="420"/>
      <c r="DI19" s="421"/>
      <c r="DJ19" s="165"/>
      <c r="DK19" s="165"/>
      <c r="DL19" s="165"/>
      <c r="DM19" s="165"/>
      <c r="DN19" s="165"/>
      <c r="DO19" s="165"/>
    </row>
    <row r="20" spans="1:119" ht="18.75" customHeight="1" thickBot="1" x14ac:dyDescent="0.2">
      <c r="A20" s="166"/>
      <c r="B20" s="511" t="s">
        <v>156</v>
      </c>
      <c r="C20" s="512"/>
      <c r="D20" s="512"/>
      <c r="E20" s="513"/>
      <c r="F20" s="513"/>
      <c r="G20" s="513"/>
      <c r="H20" s="513"/>
      <c r="I20" s="513"/>
      <c r="J20" s="513"/>
      <c r="K20" s="513"/>
      <c r="L20" s="519">
        <v>705459</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96"/>
      <c r="AO20" s="496"/>
      <c r="AP20" s="496"/>
      <c r="AQ20" s="496"/>
      <c r="AR20" s="496"/>
      <c r="AS20" s="496"/>
      <c r="AT20" s="497"/>
      <c r="AU20" s="525"/>
      <c r="AV20" s="526"/>
      <c r="AW20" s="526"/>
      <c r="AX20" s="527"/>
      <c r="AY20" s="429"/>
      <c r="AZ20" s="430"/>
      <c r="BA20" s="430"/>
      <c r="BB20" s="430"/>
      <c r="BC20" s="430"/>
      <c r="BD20" s="430"/>
      <c r="BE20" s="430"/>
      <c r="BF20" s="430"/>
      <c r="BG20" s="430"/>
      <c r="BH20" s="430"/>
      <c r="BI20" s="430"/>
      <c r="BJ20" s="430"/>
      <c r="BK20" s="430"/>
      <c r="BL20" s="430"/>
      <c r="BM20" s="431"/>
      <c r="BN20" s="449"/>
      <c r="BO20" s="450"/>
      <c r="BP20" s="450"/>
      <c r="BQ20" s="450"/>
      <c r="BR20" s="450"/>
      <c r="BS20" s="450"/>
      <c r="BT20" s="450"/>
      <c r="BU20" s="451"/>
      <c r="BV20" s="449"/>
      <c r="BW20" s="450"/>
      <c r="BX20" s="450"/>
      <c r="BY20" s="450"/>
      <c r="BZ20" s="450"/>
      <c r="CA20" s="450"/>
      <c r="CB20" s="450"/>
      <c r="CC20" s="451"/>
      <c r="CD20" s="180"/>
      <c r="CE20" s="447"/>
      <c r="CF20" s="447"/>
      <c r="CG20" s="447"/>
      <c r="CH20" s="447"/>
      <c r="CI20" s="447"/>
      <c r="CJ20" s="447"/>
      <c r="CK20" s="447"/>
      <c r="CL20" s="447"/>
      <c r="CM20" s="447"/>
      <c r="CN20" s="447"/>
      <c r="CO20" s="447"/>
      <c r="CP20" s="447"/>
      <c r="CQ20" s="447"/>
      <c r="CR20" s="447"/>
      <c r="CS20" s="448"/>
      <c r="CT20" s="419"/>
      <c r="CU20" s="420"/>
      <c r="CV20" s="420"/>
      <c r="CW20" s="420"/>
      <c r="CX20" s="420"/>
      <c r="CY20" s="420"/>
      <c r="CZ20" s="420"/>
      <c r="DA20" s="421"/>
      <c r="DB20" s="419"/>
      <c r="DC20" s="420"/>
      <c r="DD20" s="420"/>
      <c r="DE20" s="420"/>
      <c r="DF20" s="420"/>
      <c r="DG20" s="420"/>
      <c r="DH20" s="420"/>
      <c r="DI20" s="421"/>
      <c r="DJ20" s="165"/>
      <c r="DK20" s="165"/>
      <c r="DL20" s="165"/>
      <c r="DM20" s="165"/>
      <c r="DN20" s="165"/>
      <c r="DO20" s="165"/>
    </row>
    <row r="21" spans="1:119" ht="18.75" customHeight="1" x14ac:dyDescent="0.15">
      <c r="A21" s="166"/>
      <c r="B21" s="508" t="s">
        <v>157</v>
      </c>
      <c r="C21" s="509"/>
      <c r="D21" s="509"/>
      <c r="E21" s="509"/>
      <c r="F21" s="509"/>
      <c r="G21" s="509"/>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s="429"/>
      <c r="AZ21" s="430"/>
      <c r="BA21" s="430"/>
      <c r="BB21" s="430"/>
      <c r="BC21" s="430"/>
      <c r="BD21" s="430"/>
      <c r="BE21" s="430"/>
      <c r="BF21" s="430"/>
      <c r="BG21" s="430"/>
      <c r="BH21" s="430"/>
      <c r="BI21" s="430"/>
      <c r="BJ21" s="430"/>
      <c r="BK21" s="430"/>
      <c r="BL21" s="430"/>
      <c r="BM21" s="431"/>
      <c r="BN21" s="449"/>
      <c r="BO21" s="450"/>
      <c r="BP21" s="450"/>
      <c r="BQ21" s="450"/>
      <c r="BR21" s="450"/>
      <c r="BS21" s="450"/>
      <c r="BT21" s="450"/>
      <c r="BU21" s="451"/>
      <c r="BV21" s="449"/>
      <c r="BW21" s="450"/>
      <c r="BX21" s="450"/>
      <c r="BY21" s="450"/>
      <c r="BZ21" s="450"/>
      <c r="CA21" s="450"/>
      <c r="CB21" s="450"/>
      <c r="CC21" s="451"/>
      <c r="CD21" s="180"/>
      <c r="CE21" s="447"/>
      <c r="CF21" s="447"/>
      <c r="CG21" s="447"/>
      <c r="CH21" s="447"/>
      <c r="CI21" s="447"/>
      <c r="CJ21" s="447"/>
      <c r="CK21" s="447"/>
      <c r="CL21" s="447"/>
      <c r="CM21" s="447"/>
      <c r="CN21" s="447"/>
      <c r="CO21" s="447"/>
      <c r="CP21" s="447"/>
      <c r="CQ21" s="447"/>
      <c r="CR21" s="447"/>
      <c r="CS21" s="448"/>
      <c r="CT21" s="419"/>
      <c r="CU21" s="420"/>
      <c r="CV21" s="420"/>
      <c r="CW21" s="420"/>
      <c r="CX21" s="420"/>
      <c r="CY21" s="420"/>
      <c r="CZ21" s="420"/>
      <c r="DA21" s="421"/>
      <c r="DB21" s="419"/>
      <c r="DC21" s="420"/>
      <c r="DD21" s="420"/>
      <c r="DE21" s="420"/>
      <c r="DF21" s="420"/>
      <c r="DG21" s="420"/>
      <c r="DH21" s="420"/>
      <c r="DI21" s="421"/>
      <c r="DJ21" s="165"/>
      <c r="DK21" s="165"/>
      <c r="DL21" s="165"/>
      <c r="DM21" s="165"/>
      <c r="DN21" s="165"/>
      <c r="DO21" s="165"/>
    </row>
    <row r="22" spans="1:119" ht="18.75" customHeight="1" thickBot="1" x14ac:dyDescent="0.2">
      <c r="A22" s="166"/>
      <c r="B22" s="478" t="s">
        <v>158</v>
      </c>
      <c r="C22" s="479"/>
      <c r="D22" s="480"/>
      <c r="E22" s="487" t="s">
        <v>1</v>
      </c>
      <c r="F22" s="462"/>
      <c r="G22" s="462"/>
      <c r="H22" s="462"/>
      <c r="I22" s="462"/>
      <c r="J22" s="462"/>
      <c r="K22" s="463"/>
      <c r="L22" s="487" t="s">
        <v>159</v>
      </c>
      <c r="M22" s="462"/>
      <c r="N22" s="462"/>
      <c r="O22" s="462"/>
      <c r="P22" s="463"/>
      <c r="Q22" s="472" t="s">
        <v>160</v>
      </c>
      <c r="R22" s="473"/>
      <c r="S22" s="473"/>
      <c r="T22" s="473"/>
      <c r="U22" s="473"/>
      <c r="V22" s="488"/>
      <c r="W22" s="490" t="s">
        <v>161</v>
      </c>
      <c r="X22" s="479"/>
      <c r="Y22" s="480"/>
      <c r="Z22" s="487" t="s">
        <v>1</v>
      </c>
      <c r="AA22" s="462"/>
      <c r="AB22" s="462"/>
      <c r="AC22" s="462"/>
      <c r="AD22" s="462"/>
      <c r="AE22" s="462"/>
      <c r="AF22" s="462"/>
      <c r="AG22" s="463"/>
      <c r="AH22" s="461" t="s">
        <v>162</v>
      </c>
      <c r="AI22" s="462"/>
      <c r="AJ22" s="462"/>
      <c r="AK22" s="462"/>
      <c r="AL22" s="463"/>
      <c r="AM22" s="461" t="s">
        <v>163</v>
      </c>
      <c r="AN22" s="467"/>
      <c r="AO22" s="467"/>
      <c r="AP22" s="467"/>
      <c r="AQ22" s="467"/>
      <c r="AR22" s="468"/>
      <c r="AS22" s="472" t="s">
        <v>160</v>
      </c>
      <c r="AT22" s="473"/>
      <c r="AU22" s="473"/>
      <c r="AV22" s="473"/>
      <c r="AW22" s="473"/>
      <c r="AX22" s="474"/>
      <c r="AY22" s="416"/>
      <c r="AZ22" s="417"/>
      <c r="BA22" s="417"/>
      <c r="BB22" s="417"/>
      <c r="BC22" s="417"/>
      <c r="BD22" s="417"/>
      <c r="BE22" s="417"/>
      <c r="BF22" s="417"/>
      <c r="BG22" s="417"/>
      <c r="BH22" s="417"/>
      <c r="BI22" s="417"/>
      <c r="BJ22" s="417"/>
      <c r="BK22" s="417"/>
      <c r="BL22" s="417"/>
      <c r="BM22" s="418"/>
      <c r="BN22" s="452"/>
      <c r="BO22" s="453"/>
      <c r="BP22" s="453"/>
      <c r="BQ22" s="453"/>
      <c r="BR22" s="453"/>
      <c r="BS22" s="453"/>
      <c r="BT22" s="453"/>
      <c r="BU22" s="454"/>
      <c r="BV22" s="452"/>
      <c r="BW22" s="453"/>
      <c r="BX22" s="453"/>
      <c r="BY22" s="453"/>
      <c r="BZ22" s="453"/>
      <c r="CA22" s="453"/>
      <c r="CB22" s="453"/>
      <c r="CC22" s="454"/>
      <c r="CD22" s="180"/>
      <c r="CE22" s="447"/>
      <c r="CF22" s="447"/>
      <c r="CG22" s="447"/>
      <c r="CH22" s="447"/>
      <c r="CI22" s="447"/>
      <c r="CJ22" s="447"/>
      <c r="CK22" s="447"/>
      <c r="CL22" s="447"/>
      <c r="CM22" s="447"/>
      <c r="CN22" s="447"/>
      <c r="CO22" s="447"/>
      <c r="CP22" s="447"/>
      <c r="CQ22" s="447"/>
      <c r="CR22" s="447"/>
      <c r="CS22" s="448"/>
      <c r="CT22" s="419"/>
      <c r="CU22" s="420"/>
      <c r="CV22" s="420"/>
      <c r="CW22" s="420"/>
      <c r="CX22" s="420"/>
      <c r="CY22" s="420"/>
      <c r="CZ22" s="420"/>
      <c r="DA22" s="421"/>
      <c r="DB22" s="419"/>
      <c r="DC22" s="420"/>
      <c r="DD22" s="420"/>
      <c r="DE22" s="420"/>
      <c r="DF22" s="420"/>
      <c r="DG22" s="420"/>
      <c r="DH22" s="420"/>
      <c r="DI22" s="421"/>
      <c r="DJ22" s="165"/>
      <c r="DK22" s="165"/>
      <c r="DL22" s="165"/>
      <c r="DM22" s="165"/>
      <c r="DN22" s="165"/>
      <c r="DO22" s="165"/>
    </row>
    <row r="23" spans="1:119" ht="18.75" customHeight="1" x14ac:dyDescent="0.15">
      <c r="A23" s="166"/>
      <c r="B23" s="481"/>
      <c r="C23" s="482"/>
      <c r="D23" s="483"/>
      <c r="E23" s="464"/>
      <c r="F23" s="465"/>
      <c r="G23" s="465"/>
      <c r="H23" s="465"/>
      <c r="I23" s="465"/>
      <c r="J23" s="465"/>
      <c r="K23" s="466"/>
      <c r="L23" s="464"/>
      <c r="M23" s="465"/>
      <c r="N23" s="465"/>
      <c r="O23" s="465"/>
      <c r="P23" s="466"/>
      <c r="Q23" s="475"/>
      <c r="R23" s="476"/>
      <c r="S23" s="476"/>
      <c r="T23" s="476"/>
      <c r="U23" s="476"/>
      <c r="V23" s="489"/>
      <c r="W23" s="491"/>
      <c r="X23" s="482"/>
      <c r="Y23" s="483"/>
      <c r="Z23" s="464"/>
      <c r="AA23" s="465"/>
      <c r="AB23" s="465"/>
      <c r="AC23" s="465"/>
      <c r="AD23" s="465"/>
      <c r="AE23" s="465"/>
      <c r="AF23" s="465"/>
      <c r="AG23" s="466"/>
      <c r="AH23" s="464"/>
      <c r="AI23" s="465"/>
      <c r="AJ23" s="465"/>
      <c r="AK23" s="465"/>
      <c r="AL23" s="466"/>
      <c r="AM23" s="469"/>
      <c r="AN23" s="470"/>
      <c r="AO23" s="470"/>
      <c r="AP23" s="470"/>
      <c r="AQ23" s="470"/>
      <c r="AR23" s="471"/>
      <c r="AS23" s="475"/>
      <c r="AT23" s="476"/>
      <c r="AU23" s="476"/>
      <c r="AV23" s="476"/>
      <c r="AW23" s="476"/>
      <c r="AX23" s="477"/>
      <c r="AY23" s="441" t="s">
        <v>164</v>
      </c>
      <c r="AZ23" s="442"/>
      <c r="BA23" s="442"/>
      <c r="BB23" s="442"/>
      <c r="BC23" s="442"/>
      <c r="BD23" s="442"/>
      <c r="BE23" s="442"/>
      <c r="BF23" s="442"/>
      <c r="BG23" s="442"/>
      <c r="BH23" s="442"/>
      <c r="BI23" s="442"/>
      <c r="BJ23" s="442"/>
      <c r="BK23" s="442"/>
      <c r="BL23" s="442"/>
      <c r="BM23" s="443"/>
      <c r="BN23" s="449">
        <v>1089327502</v>
      </c>
      <c r="BO23" s="450"/>
      <c r="BP23" s="450"/>
      <c r="BQ23" s="450"/>
      <c r="BR23" s="450"/>
      <c r="BS23" s="450"/>
      <c r="BT23" s="450"/>
      <c r="BU23" s="451"/>
      <c r="BV23" s="449">
        <v>1094237399</v>
      </c>
      <c r="BW23" s="450"/>
      <c r="BX23" s="450"/>
      <c r="BY23" s="450"/>
      <c r="BZ23" s="450"/>
      <c r="CA23" s="450"/>
      <c r="CB23" s="450"/>
      <c r="CC23" s="451"/>
      <c r="CD23" s="180"/>
      <c r="CE23" s="447"/>
      <c r="CF23" s="447"/>
      <c r="CG23" s="447"/>
      <c r="CH23" s="447"/>
      <c r="CI23" s="447"/>
      <c r="CJ23" s="447"/>
      <c r="CK23" s="447"/>
      <c r="CL23" s="447"/>
      <c r="CM23" s="447"/>
      <c r="CN23" s="447"/>
      <c r="CO23" s="447"/>
      <c r="CP23" s="447"/>
      <c r="CQ23" s="447"/>
      <c r="CR23" s="447"/>
      <c r="CS23" s="448"/>
      <c r="CT23" s="419"/>
      <c r="CU23" s="420"/>
      <c r="CV23" s="420"/>
      <c r="CW23" s="420"/>
      <c r="CX23" s="420"/>
      <c r="CY23" s="420"/>
      <c r="CZ23" s="420"/>
      <c r="DA23" s="421"/>
      <c r="DB23" s="419"/>
      <c r="DC23" s="420"/>
      <c r="DD23" s="420"/>
      <c r="DE23" s="420"/>
      <c r="DF23" s="420"/>
      <c r="DG23" s="420"/>
      <c r="DH23" s="420"/>
      <c r="DI23" s="421"/>
      <c r="DJ23" s="165"/>
      <c r="DK23" s="165"/>
      <c r="DL23" s="165"/>
      <c r="DM23" s="165"/>
      <c r="DN23" s="165"/>
      <c r="DO23" s="165"/>
    </row>
    <row r="24" spans="1:119" ht="18.75" customHeight="1" thickBot="1" x14ac:dyDescent="0.2">
      <c r="A24" s="166"/>
      <c r="B24" s="481"/>
      <c r="C24" s="482"/>
      <c r="D24" s="483"/>
      <c r="E24" s="422" t="s">
        <v>165</v>
      </c>
      <c r="F24" s="423"/>
      <c r="G24" s="423"/>
      <c r="H24" s="423"/>
      <c r="I24" s="423"/>
      <c r="J24" s="423"/>
      <c r="K24" s="424"/>
      <c r="L24" s="425">
        <v>1</v>
      </c>
      <c r="M24" s="426"/>
      <c r="N24" s="426"/>
      <c r="O24" s="426"/>
      <c r="P24" s="427"/>
      <c r="Q24" s="425">
        <v>11280</v>
      </c>
      <c r="R24" s="426"/>
      <c r="S24" s="426"/>
      <c r="T24" s="426"/>
      <c r="U24" s="426"/>
      <c r="V24" s="427"/>
      <c r="W24" s="491"/>
      <c r="X24" s="482"/>
      <c r="Y24" s="483"/>
      <c r="Z24" s="422" t="s">
        <v>166</v>
      </c>
      <c r="AA24" s="423"/>
      <c r="AB24" s="423"/>
      <c r="AC24" s="423"/>
      <c r="AD24" s="423"/>
      <c r="AE24" s="423"/>
      <c r="AF24" s="423"/>
      <c r="AG24" s="424"/>
      <c r="AH24" s="425">
        <v>10734</v>
      </c>
      <c r="AI24" s="426"/>
      <c r="AJ24" s="426"/>
      <c r="AK24" s="426"/>
      <c r="AL24" s="427"/>
      <c r="AM24" s="425">
        <v>34745958</v>
      </c>
      <c r="AN24" s="426"/>
      <c r="AO24" s="426"/>
      <c r="AP24" s="426"/>
      <c r="AQ24" s="426"/>
      <c r="AR24" s="427"/>
      <c r="AS24" s="425">
        <v>3237</v>
      </c>
      <c r="AT24" s="426"/>
      <c r="AU24" s="426"/>
      <c r="AV24" s="426"/>
      <c r="AW24" s="426"/>
      <c r="AX24" s="428"/>
      <c r="AY24" s="416" t="s">
        <v>167</v>
      </c>
      <c r="AZ24" s="417"/>
      <c r="BA24" s="417"/>
      <c r="BB24" s="417"/>
      <c r="BC24" s="417"/>
      <c r="BD24" s="417"/>
      <c r="BE24" s="417"/>
      <c r="BF24" s="417"/>
      <c r="BG24" s="417"/>
      <c r="BH24" s="417"/>
      <c r="BI24" s="417"/>
      <c r="BJ24" s="417"/>
      <c r="BK24" s="417"/>
      <c r="BL24" s="417"/>
      <c r="BM24" s="418"/>
      <c r="BN24" s="449">
        <v>266024903</v>
      </c>
      <c r="BO24" s="450"/>
      <c r="BP24" s="450"/>
      <c r="BQ24" s="450"/>
      <c r="BR24" s="450"/>
      <c r="BS24" s="450"/>
      <c r="BT24" s="450"/>
      <c r="BU24" s="451"/>
      <c r="BV24" s="449">
        <v>294609475</v>
      </c>
      <c r="BW24" s="450"/>
      <c r="BX24" s="450"/>
      <c r="BY24" s="450"/>
      <c r="BZ24" s="450"/>
      <c r="CA24" s="450"/>
      <c r="CB24" s="450"/>
      <c r="CC24" s="451"/>
      <c r="CD24" s="180"/>
      <c r="CE24" s="447"/>
      <c r="CF24" s="447"/>
      <c r="CG24" s="447"/>
      <c r="CH24" s="447"/>
      <c r="CI24" s="447"/>
      <c r="CJ24" s="447"/>
      <c r="CK24" s="447"/>
      <c r="CL24" s="447"/>
      <c r="CM24" s="447"/>
      <c r="CN24" s="447"/>
      <c r="CO24" s="447"/>
      <c r="CP24" s="447"/>
      <c r="CQ24" s="447"/>
      <c r="CR24" s="447"/>
      <c r="CS24" s="448"/>
      <c r="CT24" s="419"/>
      <c r="CU24" s="420"/>
      <c r="CV24" s="420"/>
      <c r="CW24" s="420"/>
      <c r="CX24" s="420"/>
      <c r="CY24" s="420"/>
      <c r="CZ24" s="420"/>
      <c r="DA24" s="421"/>
      <c r="DB24" s="419"/>
      <c r="DC24" s="420"/>
      <c r="DD24" s="420"/>
      <c r="DE24" s="420"/>
      <c r="DF24" s="420"/>
      <c r="DG24" s="420"/>
      <c r="DH24" s="420"/>
      <c r="DI24" s="421"/>
      <c r="DJ24" s="165"/>
      <c r="DK24" s="165"/>
      <c r="DL24" s="165"/>
      <c r="DM24" s="165"/>
      <c r="DN24" s="165"/>
      <c r="DO24" s="165"/>
    </row>
    <row r="25" spans="1:119" s="165" customFormat="1" ht="18.75" customHeight="1" x14ac:dyDescent="0.15">
      <c r="A25" s="166"/>
      <c r="B25" s="481"/>
      <c r="C25" s="482"/>
      <c r="D25" s="483"/>
      <c r="E25" s="422" t="s">
        <v>168</v>
      </c>
      <c r="F25" s="423"/>
      <c r="G25" s="423"/>
      <c r="H25" s="423"/>
      <c r="I25" s="423"/>
      <c r="J25" s="423"/>
      <c r="K25" s="424"/>
      <c r="L25" s="425">
        <v>3</v>
      </c>
      <c r="M25" s="426"/>
      <c r="N25" s="426"/>
      <c r="O25" s="426"/>
      <c r="P25" s="427"/>
      <c r="Q25" s="425">
        <v>9435</v>
      </c>
      <c r="R25" s="426"/>
      <c r="S25" s="426"/>
      <c r="T25" s="426"/>
      <c r="U25" s="426"/>
      <c r="V25" s="427"/>
      <c r="W25" s="491"/>
      <c r="X25" s="482"/>
      <c r="Y25" s="483"/>
      <c r="Z25" s="422" t="s">
        <v>169</v>
      </c>
      <c r="AA25" s="423"/>
      <c r="AB25" s="423"/>
      <c r="AC25" s="423"/>
      <c r="AD25" s="423"/>
      <c r="AE25" s="423"/>
      <c r="AF25" s="423"/>
      <c r="AG25" s="424"/>
      <c r="AH25" s="425">
        <v>1463</v>
      </c>
      <c r="AI25" s="426"/>
      <c r="AJ25" s="426"/>
      <c r="AK25" s="426"/>
      <c r="AL25" s="427"/>
      <c r="AM25" s="425">
        <v>4664044</v>
      </c>
      <c r="AN25" s="426"/>
      <c r="AO25" s="426"/>
      <c r="AP25" s="426"/>
      <c r="AQ25" s="426"/>
      <c r="AR25" s="427"/>
      <c r="AS25" s="425">
        <v>3188</v>
      </c>
      <c r="AT25" s="426"/>
      <c r="AU25" s="426"/>
      <c r="AV25" s="426"/>
      <c r="AW25" s="426"/>
      <c r="AX25" s="428"/>
      <c r="AY25" s="441" t="s">
        <v>170</v>
      </c>
      <c r="AZ25" s="442"/>
      <c r="BA25" s="442"/>
      <c r="BB25" s="442"/>
      <c r="BC25" s="442"/>
      <c r="BD25" s="442"/>
      <c r="BE25" s="442"/>
      <c r="BF25" s="442"/>
      <c r="BG25" s="442"/>
      <c r="BH25" s="442"/>
      <c r="BI25" s="442"/>
      <c r="BJ25" s="442"/>
      <c r="BK25" s="442"/>
      <c r="BL25" s="442"/>
      <c r="BM25" s="443"/>
      <c r="BN25" s="444">
        <v>155100030</v>
      </c>
      <c r="BO25" s="445"/>
      <c r="BP25" s="445"/>
      <c r="BQ25" s="445"/>
      <c r="BR25" s="445"/>
      <c r="BS25" s="445"/>
      <c r="BT25" s="445"/>
      <c r="BU25" s="446"/>
      <c r="BV25" s="444">
        <v>150999609</v>
      </c>
      <c r="BW25" s="445"/>
      <c r="BX25" s="445"/>
      <c r="BY25" s="445"/>
      <c r="BZ25" s="445"/>
      <c r="CA25" s="445"/>
      <c r="CB25" s="445"/>
      <c r="CC25" s="446"/>
      <c r="CD25" s="180"/>
      <c r="CE25" s="447"/>
      <c r="CF25" s="447"/>
      <c r="CG25" s="447"/>
      <c r="CH25" s="447"/>
      <c r="CI25" s="447"/>
      <c r="CJ25" s="447"/>
      <c r="CK25" s="447"/>
      <c r="CL25" s="447"/>
      <c r="CM25" s="447"/>
      <c r="CN25" s="447"/>
      <c r="CO25" s="447"/>
      <c r="CP25" s="447"/>
      <c r="CQ25" s="447"/>
      <c r="CR25" s="447"/>
      <c r="CS25" s="448"/>
      <c r="CT25" s="419"/>
      <c r="CU25" s="420"/>
      <c r="CV25" s="420"/>
      <c r="CW25" s="420"/>
      <c r="CX25" s="420"/>
      <c r="CY25" s="420"/>
      <c r="CZ25" s="420"/>
      <c r="DA25" s="421"/>
      <c r="DB25" s="419"/>
      <c r="DC25" s="420"/>
      <c r="DD25" s="420"/>
      <c r="DE25" s="420"/>
      <c r="DF25" s="420"/>
      <c r="DG25" s="420"/>
      <c r="DH25" s="420"/>
      <c r="DI25" s="421"/>
    </row>
    <row r="26" spans="1:119" s="165" customFormat="1" ht="18.75" customHeight="1" x14ac:dyDescent="0.15">
      <c r="A26" s="166"/>
      <c r="B26" s="481"/>
      <c r="C26" s="482"/>
      <c r="D26" s="483"/>
      <c r="E26" s="422" t="s">
        <v>171</v>
      </c>
      <c r="F26" s="423"/>
      <c r="G26" s="423"/>
      <c r="H26" s="423"/>
      <c r="I26" s="423"/>
      <c r="J26" s="423"/>
      <c r="K26" s="424"/>
      <c r="L26" s="425">
        <v>1</v>
      </c>
      <c r="M26" s="426"/>
      <c r="N26" s="426"/>
      <c r="O26" s="426"/>
      <c r="P26" s="427"/>
      <c r="Q26" s="425">
        <v>8300</v>
      </c>
      <c r="R26" s="426"/>
      <c r="S26" s="426"/>
      <c r="T26" s="426"/>
      <c r="U26" s="426"/>
      <c r="V26" s="427"/>
      <c r="W26" s="491"/>
      <c r="X26" s="482"/>
      <c r="Y26" s="483"/>
      <c r="Z26" s="422" t="s">
        <v>172</v>
      </c>
      <c r="AA26" s="504"/>
      <c r="AB26" s="504"/>
      <c r="AC26" s="504"/>
      <c r="AD26" s="504"/>
      <c r="AE26" s="504"/>
      <c r="AF26" s="504"/>
      <c r="AG26" s="505"/>
      <c r="AH26" s="425">
        <v>2072</v>
      </c>
      <c r="AI26" s="426"/>
      <c r="AJ26" s="426"/>
      <c r="AK26" s="426"/>
      <c r="AL26" s="427"/>
      <c r="AM26" s="425">
        <v>7098672</v>
      </c>
      <c r="AN26" s="426"/>
      <c r="AO26" s="426"/>
      <c r="AP26" s="426"/>
      <c r="AQ26" s="426"/>
      <c r="AR26" s="427"/>
      <c r="AS26" s="425">
        <v>3426</v>
      </c>
      <c r="AT26" s="426"/>
      <c r="AU26" s="426"/>
      <c r="AV26" s="426"/>
      <c r="AW26" s="426"/>
      <c r="AX26" s="428"/>
      <c r="AY26" s="458" t="s">
        <v>173</v>
      </c>
      <c r="AZ26" s="459"/>
      <c r="BA26" s="459"/>
      <c r="BB26" s="459"/>
      <c r="BC26" s="459"/>
      <c r="BD26" s="459"/>
      <c r="BE26" s="459"/>
      <c r="BF26" s="459"/>
      <c r="BG26" s="459"/>
      <c r="BH26" s="459"/>
      <c r="BI26" s="459"/>
      <c r="BJ26" s="459"/>
      <c r="BK26" s="459"/>
      <c r="BL26" s="459"/>
      <c r="BM26" s="460"/>
      <c r="BN26" s="449">
        <v>5405328</v>
      </c>
      <c r="BO26" s="450"/>
      <c r="BP26" s="450"/>
      <c r="BQ26" s="450"/>
      <c r="BR26" s="450"/>
      <c r="BS26" s="450"/>
      <c r="BT26" s="450"/>
      <c r="BU26" s="451"/>
      <c r="BV26" s="449">
        <v>5798581</v>
      </c>
      <c r="BW26" s="450"/>
      <c r="BX26" s="450"/>
      <c r="BY26" s="450"/>
      <c r="BZ26" s="450"/>
      <c r="CA26" s="450"/>
      <c r="CB26" s="450"/>
      <c r="CC26" s="451"/>
      <c r="CD26" s="180"/>
      <c r="CE26" s="447"/>
      <c r="CF26" s="447"/>
      <c r="CG26" s="447"/>
      <c r="CH26" s="447"/>
      <c r="CI26" s="447"/>
      <c r="CJ26" s="447"/>
      <c r="CK26" s="447"/>
      <c r="CL26" s="447"/>
      <c r="CM26" s="447"/>
      <c r="CN26" s="447"/>
      <c r="CO26" s="447"/>
      <c r="CP26" s="447"/>
      <c r="CQ26" s="447"/>
      <c r="CR26" s="447"/>
      <c r="CS26" s="448"/>
      <c r="CT26" s="419"/>
      <c r="CU26" s="420"/>
      <c r="CV26" s="420"/>
      <c r="CW26" s="420"/>
      <c r="CX26" s="420"/>
      <c r="CY26" s="420"/>
      <c r="CZ26" s="420"/>
      <c r="DA26" s="421"/>
      <c r="DB26" s="419"/>
      <c r="DC26" s="420"/>
      <c r="DD26" s="420"/>
      <c r="DE26" s="420"/>
      <c r="DF26" s="420"/>
      <c r="DG26" s="420"/>
      <c r="DH26" s="420"/>
      <c r="DI26" s="421"/>
    </row>
    <row r="27" spans="1:119" ht="18.75" customHeight="1" thickBot="1" x14ac:dyDescent="0.2">
      <c r="A27" s="166"/>
      <c r="B27" s="481"/>
      <c r="C27" s="482"/>
      <c r="D27" s="483"/>
      <c r="E27" s="422" t="s">
        <v>174</v>
      </c>
      <c r="F27" s="423"/>
      <c r="G27" s="423"/>
      <c r="H27" s="423"/>
      <c r="I27" s="423"/>
      <c r="J27" s="423"/>
      <c r="K27" s="424"/>
      <c r="L27" s="425">
        <v>1</v>
      </c>
      <c r="M27" s="426"/>
      <c r="N27" s="426"/>
      <c r="O27" s="426"/>
      <c r="P27" s="427"/>
      <c r="Q27" s="425">
        <v>11400</v>
      </c>
      <c r="R27" s="426"/>
      <c r="S27" s="426"/>
      <c r="T27" s="426"/>
      <c r="U27" s="426"/>
      <c r="V27" s="427"/>
      <c r="W27" s="491"/>
      <c r="X27" s="482"/>
      <c r="Y27" s="483"/>
      <c r="Z27" s="422" t="s">
        <v>175</v>
      </c>
      <c r="AA27" s="423"/>
      <c r="AB27" s="423"/>
      <c r="AC27" s="423"/>
      <c r="AD27" s="423"/>
      <c r="AE27" s="423"/>
      <c r="AF27" s="423"/>
      <c r="AG27" s="424"/>
      <c r="AH27" s="425">
        <v>7354</v>
      </c>
      <c r="AI27" s="426"/>
      <c r="AJ27" s="426"/>
      <c r="AK27" s="426"/>
      <c r="AL27" s="427"/>
      <c r="AM27" s="425">
        <v>26562082</v>
      </c>
      <c r="AN27" s="426"/>
      <c r="AO27" s="426"/>
      <c r="AP27" s="426"/>
      <c r="AQ27" s="426"/>
      <c r="AR27" s="427"/>
      <c r="AS27" s="425">
        <v>3612</v>
      </c>
      <c r="AT27" s="426"/>
      <c r="AU27" s="426"/>
      <c r="AV27" s="426"/>
      <c r="AW27" s="426"/>
      <c r="AX27" s="428"/>
      <c r="AY27" s="455" t="s">
        <v>176</v>
      </c>
      <c r="AZ27" s="456"/>
      <c r="BA27" s="456"/>
      <c r="BB27" s="456"/>
      <c r="BC27" s="456"/>
      <c r="BD27" s="456"/>
      <c r="BE27" s="456"/>
      <c r="BF27" s="456"/>
      <c r="BG27" s="456"/>
      <c r="BH27" s="456"/>
      <c r="BI27" s="456"/>
      <c r="BJ27" s="456"/>
      <c r="BK27" s="456"/>
      <c r="BL27" s="456"/>
      <c r="BM27" s="457"/>
      <c r="BN27" s="452">
        <v>15260047</v>
      </c>
      <c r="BO27" s="453"/>
      <c r="BP27" s="453"/>
      <c r="BQ27" s="453"/>
      <c r="BR27" s="453"/>
      <c r="BS27" s="453"/>
      <c r="BT27" s="453"/>
      <c r="BU27" s="454"/>
      <c r="BV27" s="452">
        <v>15609080</v>
      </c>
      <c r="BW27" s="453"/>
      <c r="BX27" s="453"/>
      <c r="BY27" s="453"/>
      <c r="BZ27" s="453"/>
      <c r="CA27" s="453"/>
      <c r="CB27" s="453"/>
      <c r="CC27" s="454"/>
      <c r="CD27" s="182"/>
      <c r="CE27" s="447"/>
      <c r="CF27" s="447"/>
      <c r="CG27" s="447"/>
      <c r="CH27" s="447"/>
      <c r="CI27" s="447"/>
      <c r="CJ27" s="447"/>
      <c r="CK27" s="447"/>
      <c r="CL27" s="447"/>
      <c r="CM27" s="447"/>
      <c r="CN27" s="447"/>
      <c r="CO27" s="447"/>
      <c r="CP27" s="447"/>
      <c r="CQ27" s="447"/>
      <c r="CR27" s="447"/>
      <c r="CS27" s="448"/>
      <c r="CT27" s="419"/>
      <c r="CU27" s="420"/>
      <c r="CV27" s="420"/>
      <c r="CW27" s="420"/>
      <c r="CX27" s="420"/>
      <c r="CY27" s="420"/>
      <c r="CZ27" s="420"/>
      <c r="DA27" s="421"/>
      <c r="DB27" s="419"/>
      <c r="DC27" s="420"/>
      <c r="DD27" s="420"/>
      <c r="DE27" s="420"/>
      <c r="DF27" s="420"/>
      <c r="DG27" s="420"/>
      <c r="DH27" s="420"/>
      <c r="DI27" s="421"/>
      <c r="DJ27" s="165"/>
      <c r="DK27" s="165"/>
      <c r="DL27" s="165"/>
      <c r="DM27" s="165"/>
      <c r="DN27" s="165"/>
      <c r="DO27" s="165"/>
    </row>
    <row r="28" spans="1:119" ht="18.75" customHeight="1" x14ac:dyDescent="0.15">
      <c r="A28" s="166"/>
      <c r="B28" s="481"/>
      <c r="C28" s="482"/>
      <c r="D28" s="483"/>
      <c r="E28" s="422" t="s">
        <v>177</v>
      </c>
      <c r="F28" s="423"/>
      <c r="G28" s="423"/>
      <c r="H28" s="423"/>
      <c r="I28" s="423"/>
      <c r="J28" s="423"/>
      <c r="K28" s="424"/>
      <c r="L28" s="425">
        <v>1</v>
      </c>
      <c r="M28" s="426"/>
      <c r="N28" s="426"/>
      <c r="O28" s="426"/>
      <c r="P28" s="427"/>
      <c r="Q28" s="425">
        <v>10400</v>
      </c>
      <c r="R28" s="426"/>
      <c r="S28" s="426"/>
      <c r="T28" s="426"/>
      <c r="U28" s="426"/>
      <c r="V28" s="427"/>
      <c r="W28" s="491"/>
      <c r="X28" s="482"/>
      <c r="Y28" s="483"/>
      <c r="Z28" s="422" t="s">
        <v>178</v>
      </c>
      <c r="AA28" s="423"/>
      <c r="AB28" s="423"/>
      <c r="AC28" s="423"/>
      <c r="AD28" s="423"/>
      <c r="AE28" s="423"/>
      <c r="AF28" s="423"/>
      <c r="AG28" s="424"/>
      <c r="AH28" s="425" t="s">
        <v>179</v>
      </c>
      <c r="AI28" s="426"/>
      <c r="AJ28" s="426"/>
      <c r="AK28" s="426"/>
      <c r="AL28" s="427"/>
      <c r="AM28" s="425" t="s">
        <v>179</v>
      </c>
      <c r="AN28" s="426"/>
      <c r="AO28" s="426"/>
      <c r="AP28" s="426"/>
      <c r="AQ28" s="426"/>
      <c r="AR28" s="427"/>
      <c r="AS28" s="425" t="s">
        <v>179</v>
      </c>
      <c r="AT28" s="426"/>
      <c r="AU28" s="426"/>
      <c r="AV28" s="426"/>
      <c r="AW28" s="426"/>
      <c r="AX28" s="428"/>
      <c r="AY28" s="432" t="s">
        <v>180</v>
      </c>
      <c r="AZ28" s="433"/>
      <c r="BA28" s="433"/>
      <c r="BB28" s="434"/>
      <c r="BC28" s="441" t="s">
        <v>42</v>
      </c>
      <c r="BD28" s="442"/>
      <c r="BE28" s="442"/>
      <c r="BF28" s="442"/>
      <c r="BG28" s="442"/>
      <c r="BH28" s="442"/>
      <c r="BI28" s="442"/>
      <c r="BJ28" s="442"/>
      <c r="BK28" s="442"/>
      <c r="BL28" s="442"/>
      <c r="BM28" s="443"/>
      <c r="BN28" s="444">
        <v>12898087</v>
      </c>
      <c r="BO28" s="445"/>
      <c r="BP28" s="445"/>
      <c r="BQ28" s="445"/>
      <c r="BR28" s="445"/>
      <c r="BS28" s="445"/>
      <c r="BT28" s="445"/>
      <c r="BU28" s="446"/>
      <c r="BV28" s="444">
        <v>12897442</v>
      </c>
      <c r="BW28" s="445"/>
      <c r="BX28" s="445"/>
      <c r="BY28" s="445"/>
      <c r="BZ28" s="445"/>
      <c r="CA28" s="445"/>
      <c r="CB28" s="445"/>
      <c r="CC28" s="446"/>
      <c r="CD28" s="180"/>
      <c r="CE28" s="447"/>
      <c r="CF28" s="447"/>
      <c r="CG28" s="447"/>
      <c r="CH28" s="447"/>
      <c r="CI28" s="447"/>
      <c r="CJ28" s="447"/>
      <c r="CK28" s="447"/>
      <c r="CL28" s="447"/>
      <c r="CM28" s="447"/>
      <c r="CN28" s="447"/>
      <c r="CO28" s="447"/>
      <c r="CP28" s="447"/>
      <c r="CQ28" s="447"/>
      <c r="CR28" s="447"/>
      <c r="CS28" s="448"/>
      <c r="CT28" s="419"/>
      <c r="CU28" s="420"/>
      <c r="CV28" s="420"/>
      <c r="CW28" s="420"/>
      <c r="CX28" s="420"/>
      <c r="CY28" s="420"/>
      <c r="CZ28" s="420"/>
      <c r="DA28" s="421"/>
      <c r="DB28" s="419"/>
      <c r="DC28" s="420"/>
      <c r="DD28" s="420"/>
      <c r="DE28" s="420"/>
      <c r="DF28" s="420"/>
      <c r="DG28" s="420"/>
      <c r="DH28" s="420"/>
      <c r="DI28" s="421"/>
      <c r="DJ28" s="165"/>
      <c r="DK28" s="165"/>
      <c r="DL28" s="165"/>
      <c r="DM28" s="165"/>
      <c r="DN28" s="165"/>
      <c r="DO28" s="165"/>
    </row>
    <row r="29" spans="1:119" ht="18.75" customHeight="1" x14ac:dyDescent="0.15">
      <c r="A29" s="166"/>
      <c r="B29" s="481"/>
      <c r="C29" s="482"/>
      <c r="D29" s="483"/>
      <c r="E29" s="422" t="s">
        <v>181</v>
      </c>
      <c r="F29" s="423"/>
      <c r="G29" s="423"/>
      <c r="H29" s="423"/>
      <c r="I29" s="423"/>
      <c r="J29" s="423"/>
      <c r="K29" s="424"/>
      <c r="L29" s="425">
        <v>67</v>
      </c>
      <c r="M29" s="426"/>
      <c r="N29" s="426"/>
      <c r="O29" s="426"/>
      <c r="P29" s="427"/>
      <c r="Q29" s="425">
        <v>9300</v>
      </c>
      <c r="R29" s="426"/>
      <c r="S29" s="426"/>
      <c r="T29" s="426"/>
      <c r="U29" s="426"/>
      <c r="V29" s="427"/>
      <c r="W29" s="492"/>
      <c r="X29" s="493"/>
      <c r="Y29" s="494"/>
      <c r="Z29" s="422" t="s">
        <v>182</v>
      </c>
      <c r="AA29" s="423"/>
      <c r="AB29" s="423"/>
      <c r="AC29" s="423"/>
      <c r="AD29" s="423"/>
      <c r="AE29" s="423"/>
      <c r="AF29" s="423"/>
      <c r="AG29" s="424"/>
      <c r="AH29" s="425">
        <v>18088</v>
      </c>
      <c r="AI29" s="426"/>
      <c r="AJ29" s="426"/>
      <c r="AK29" s="426"/>
      <c r="AL29" s="427"/>
      <c r="AM29" s="425">
        <v>61308040</v>
      </c>
      <c r="AN29" s="426"/>
      <c r="AO29" s="426"/>
      <c r="AP29" s="426"/>
      <c r="AQ29" s="426"/>
      <c r="AR29" s="427"/>
      <c r="AS29" s="425">
        <v>3389</v>
      </c>
      <c r="AT29" s="426"/>
      <c r="AU29" s="426"/>
      <c r="AV29" s="426"/>
      <c r="AW29" s="426"/>
      <c r="AX29" s="428"/>
      <c r="AY29" s="435"/>
      <c r="AZ29" s="436"/>
      <c r="BA29" s="436"/>
      <c r="BB29" s="437"/>
      <c r="BC29" s="429" t="s">
        <v>183</v>
      </c>
      <c r="BD29" s="430"/>
      <c r="BE29" s="430"/>
      <c r="BF29" s="430"/>
      <c r="BG29" s="430"/>
      <c r="BH29" s="430"/>
      <c r="BI29" s="430"/>
      <c r="BJ29" s="430"/>
      <c r="BK29" s="430"/>
      <c r="BL29" s="430"/>
      <c r="BM29" s="431"/>
      <c r="BN29" s="449">
        <v>23162219</v>
      </c>
      <c r="BO29" s="450"/>
      <c r="BP29" s="450"/>
      <c r="BQ29" s="450"/>
      <c r="BR29" s="450"/>
      <c r="BS29" s="450"/>
      <c r="BT29" s="450"/>
      <c r="BU29" s="451"/>
      <c r="BV29" s="449">
        <v>24352785</v>
      </c>
      <c r="BW29" s="450"/>
      <c r="BX29" s="450"/>
      <c r="BY29" s="450"/>
      <c r="BZ29" s="450"/>
      <c r="CA29" s="450"/>
      <c r="CB29" s="450"/>
      <c r="CC29" s="451"/>
      <c r="CD29" s="182"/>
      <c r="CE29" s="447"/>
      <c r="CF29" s="447"/>
      <c r="CG29" s="447"/>
      <c r="CH29" s="447"/>
      <c r="CI29" s="447"/>
      <c r="CJ29" s="447"/>
      <c r="CK29" s="447"/>
      <c r="CL29" s="447"/>
      <c r="CM29" s="447"/>
      <c r="CN29" s="447"/>
      <c r="CO29" s="447"/>
      <c r="CP29" s="447"/>
      <c r="CQ29" s="447"/>
      <c r="CR29" s="447"/>
      <c r="CS29" s="448"/>
      <c r="CT29" s="419"/>
      <c r="CU29" s="420"/>
      <c r="CV29" s="420"/>
      <c r="CW29" s="420"/>
      <c r="CX29" s="420"/>
      <c r="CY29" s="420"/>
      <c r="CZ29" s="420"/>
      <c r="DA29" s="421"/>
      <c r="DB29" s="419"/>
      <c r="DC29" s="420"/>
      <c r="DD29" s="420"/>
      <c r="DE29" s="420"/>
      <c r="DF29" s="420"/>
      <c r="DG29" s="420"/>
      <c r="DH29" s="420"/>
      <c r="DI29" s="421"/>
      <c r="DJ29" s="165"/>
      <c r="DK29" s="165"/>
      <c r="DL29" s="165"/>
      <c r="DM29" s="165"/>
      <c r="DN29" s="165"/>
      <c r="DO29" s="165"/>
    </row>
    <row r="30" spans="1:119" ht="18.75" customHeight="1" thickBot="1" x14ac:dyDescent="0.2">
      <c r="A30" s="166"/>
      <c r="B30" s="484"/>
      <c r="C30" s="485"/>
      <c r="D30" s="486"/>
      <c r="E30" s="495"/>
      <c r="F30" s="496"/>
      <c r="G30" s="496"/>
      <c r="H30" s="496"/>
      <c r="I30" s="496"/>
      <c r="J30" s="496"/>
      <c r="K30" s="497"/>
      <c r="L30" s="498"/>
      <c r="M30" s="499"/>
      <c r="N30" s="499"/>
      <c r="O30" s="499"/>
      <c r="P30" s="500"/>
      <c r="Q30" s="498"/>
      <c r="R30" s="499"/>
      <c r="S30" s="499"/>
      <c r="T30" s="499"/>
      <c r="U30" s="499"/>
      <c r="V30" s="500"/>
      <c r="W30" s="501" t="s">
        <v>184</v>
      </c>
      <c r="X30" s="502"/>
      <c r="Y30" s="502"/>
      <c r="Z30" s="502"/>
      <c r="AA30" s="502"/>
      <c r="AB30" s="502"/>
      <c r="AC30" s="502"/>
      <c r="AD30" s="502"/>
      <c r="AE30" s="502"/>
      <c r="AF30" s="502"/>
      <c r="AG30" s="503"/>
      <c r="AH30" s="413">
        <v>101</v>
      </c>
      <c r="AI30" s="414"/>
      <c r="AJ30" s="414"/>
      <c r="AK30" s="414"/>
      <c r="AL30" s="414"/>
      <c r="AM30" s="414"/>
      <c r="AN30" s="414"/>
      <c r="AO30" s="414"/>
      <c r="AP30" s="414"/>
      <c r="AQ30" s="414"/>
      <c r="AR30" s="414"/>
      <c r="AS30" s="414"/>
      <c r="AT30" s="414"/>
      <c r="AU30" s="414"/>
      <c r="AV30" s="414"/>
      <c r="AW30" s="414"/>
      <c r="AX30" s="415"/>
      <c r="AY30" s="438"/>
      <c r="AZ30" s="439"/>
      <c r="BA30" s="439"/>
      <c r="BB30" s="440"/>
      <c r="BC30" s="416" t="s">
        <v>44</v>
      </c>
      <c r="BD30" s="417"/>
      <c r="BE30" s="417"/>
      <c r="BF30" s="417"/>
      <c r="BG30" s="417"/>
      <c r="BH30" s="417"/>
      <c r="BI30" s="417"/>
      <c r="BJ30" s="417"/>
      <c r="BK30" s="417"/>
      <c r="BL30" s="417"/>
      <c r="BM30" s="418"/>
      <c r="BN30" s="452">
        <v>19084429</v>
      </c>
      <c r="BO30" s="453"/>
      <c r="BP30" s="453"/>
      <c r="BQ30" s="453"/>
      <c r="BR30" s="453"/>
      <c r="BS30" s="453"/>
      <c r="BT30" s="453"/>
      <c r="BU30" s="454"/>
      <c r="BV30" s="452">
        <v>25415611</v>
      </c>
      <c r="BW30" s="453"/>
      <c r="BX30" s="453"/>
      <c r="BY30" s="453"/>
      <c r="BZ30" s="453"/>
      <c r="CA30" s="453"/>
      <c r="CB30" s="453"/>
      <c r="CC30" s="454"/>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12" t="s">
        <v>191</v>
      </c>
      <c r="D33" s="412"/>
      <c r="E33" s="411" t="s">
        <v>192</v>
      </c>
      <c r="F33" s="411"/>
      <c r="G33" s="411"/>
      <c r="H33" s="411"/>
      <c r="I33" s="411"/>
      <c r="J33" s="411"/>
      <c r="K33" s="411"/>
      <c r="L33" s="411"/>
      <c r="M33" s="411"/>
      <c r="N33" s="411"/>
      <c r="O33" s="411"/>
      <c r="P33" s="411"/>
      <c r="Q33" s="411"/>
      <c r="R33" s="411"/>
      <c r="S33" s="411"/>
      <c r="T33" s="195"/>
      <c r="U33" s="412" t="s">
        <v>191</v>
      </c>
      <c r="V33" s="412"/>
      <c r="W33" s="411" t="s">
        <v>192</v>
      </c>
      <c r="X33" s="411"/>
      <c r="Y33" s="411"/>
      <c r="Z33" s="411"/>
      <c r="AA33" s="411"/>
      <c r="AB33" s="411"/>
      <c r="AC33" s="411"/>
      <c r="AD33" s="411"/>
      <c r="AE33" s="411"/>
      <c r="AF33" s="411"/>
      <c r="AG33" s="411"/>
      <c r="AH33" s="411"/>
      <c r="AI33" s="411"/>
      <c r="AJ33" s="411"/>
      <c r="AK33" s="411"/>
      <c r="AL33" s="195"/>
      <c r="AM33" s="412" t="s">
        <v>191</v>
      </c>
      <c r="AN33" s="412"/>
      <c r="AO33" s="411" t="s">
        <v>192</v>
      </c>
      <c r="AP33" s="411"/>
      <c r="AQ33" s="411"/>
      <c r="AR33" s="411"/>
      <c r="AS33" s="411"/>
      <c r="AT33" s="411"/>
      <c r="AU33" s="411"/>
      <c r="AV33" s="411"/>
      <c r="AW33" s="411"/>
      <c r="AX33" s="411"/>
      <c r="AY33" s="411"/>
      <c r="AZ33" s="411"/>
      <c r="BA33" s="411"/>
      <c r="BB33" s="411"/>
      <c r="BC33" s="411"/>
      <c r="BD33" s="196"/>
      <c r="BE33" s="411" t="s">
        <v>193</v>
      </c>
      <c r="BF33" s="411"/>
      <c r="BG33" s="411" t="s">
        <v>194</v>
      </c>
      <c r="BH33" s="411"/>
      <c r="BI33" s="411"/>
      <c r="BJ33" s="411"/>
      <c r="BK33" s="411"/>
      <c r="BL33" s="411"/>
      <c r="BM33" s="411"/>
      <c r="BN33" s="411"/>
      <c r="BO33" s="411"/>
      <c r="BP33" s="411"/>
      <c r="BQ33" s="411"/>
      <c r="BR33" s="411"/>
      <c r="BS33" s="411"/>
      <c r="BT33" s="411"/>
      <c r="BU33" s="411"/>
      <c r="BV33" s="196"/>
      <c r="BW33" s="412" t="s">
        <v>193</v>
      </c>
      <c r="BX33" s="412"/>
      <c r="BY33" s="411" t="s">
        <v>195</v>
      </c>
      <c r="BZ33" s="411"/>
      <c r="CA33" s="411"/>
      <c r="CB33" s="411"/>
      <c r="CC33" s="411"/>
      <c r="CD33" s="411"/>
      <c r="CE33" s="411"/>
      <c r="CF33" s="411"/>
      <c r="CG33" s="411"/>
      <c r="CH33" s="411"/>
      <c r="CI33" s="411"/>
      <c r="CJ33" s="411"/>
      <c r="CK33" s="411"/>
      <c r="CL33" s="411"/>
      <c r="CM33" s="411"/>
      <c r="CN33" s="195"/>
      <c r="CO33" s="412" t="s">
        <v>191</v>
      </c>
      <c r="CP33" s="412"/>
      <c r="CQ33" s="411" t="s">
        <v>196</v>
      </c>
      <c r="CR33" s="411"/>
      <c r="CS33" s="411"/>
      <c r="CT33" s="411"/>
      <c r="CU33" s="411"/>
      <c r="CV33" s="411"/>
      <c r="CW33" s="411"/>
      <c r="CX33" s="411"/>
      <c r="CY33" s="411"/>
      <c r="CZ33" s="411"/>
      <c r="DA33" s="411"/>
      <c r="DB33" s="411"/>
      <c r="DC33" s="411"/>
      <c r="DD33" s="411"/>
      <c r="DE33" s="411"/>
      <c r="DF33" s="195"/>
      <c r="DG33" s="410" t="s">
        <v>197</v>
      </c>
      <c r="DH33" s="410"/>
      <c r="DI33" s="197"/>
      <c r="DJ33" s="165"/>
      <c r="DK33" s="165"/>
      <c r="DL33" s="165"/>
      <c r="DM33" s="165"/>
      <c r="DN33" s="165"/>
      <c r="DO33" s="165"/>
    </row>
    <row r="34" spans="1:119" ht="32.25" customHeight="1" x14ac:dyDescent="0.15">
      <c r="A34" s="166"/>
      <c r="B34" s="192"/>
      <c r="C34" s="408">
        <f>IF(E34="","",1)</f>
        <v>1</v>
      </c>
      <c r="D34" s="408"/>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93"/>
      <c r="U34" s="408">
        <f>IF(W34="","",MAX(C34:D43)+1)</f>
        <v>6</v>
      </c>
      <c r="V34" s="408"/>
      <c r="W34" s="407" t="str">
        <f>IF('各会計、関係団体の財政状況及び健全化判断比率'!B28="","",'各会計、関係団体の財政状況及び健全化判断比率'!B28)</f>
        <v>国民健康保険事業費</v>
      </c>
      <c r="X34" s="407"/>
      <c r="Y34" s="407"/>
      <c r="Z34" s="407"/>
      <c r="AA34" s="407"/>
      <c r="AB34" s="407"/>
      <c r="AC34" s="407"/>
      <c r="AD34" s="407"/>
      <c r="AE34" s="407"/>
      <c r="AF34" s="407"/>
      <c r="AG34" s="407"/>
      <c r="AH34" s="407"/>
      <c r="AI34" s="407"/>
      <c r="AJ34" s="407"/>
      <c r="AK34" s="407"/>
      <c r="AL34" s="193"/>
      <c r="AM34" s="408">
        <f>IF(AO34="","",MAX(C34:D43,U34:V43)+1)</f>
        <v>11</v>
      </c>
      <c r="AN34" s="408"/>
      <c r="AO34" s="407" t="str">
        <f>IF('各会計、関係団体の財政状況及び健全化判断比率'!B33="","",'各会計、関係団体の財政状況及び健全化判断比率'!B33)</f>
        <v>下水道事業会計</v>
      </c>
      <c r="AP34" s="407"/>
      <c r="AQ34" s="407"/>
      <c r="AR34" s="407"/>
      <c r="AS34" s="407"/>
      <c r="AT34" s="407"/>
      <c r="AU34" s="407"/>
      <c r="AV34" s="407"/>
      <c r="AW34" s="407"/>
      <c r="AX34" s="407"/>
      <c r="AY34" s="407"/>
      <c r="AZ34" s="407"/>
      <c r="BA34" s="407"/>
      <c r="BB34" s="407"/>
      <c r="BC34" s="407"/>
      <c r="BD34" s="193"/>
      <c r="BE34" s="408">
        <f>IF(BG34="","",MAX(C34:D43,U34:V43,AM34:AN43)+1)</f>
        <v>18</v>
      </c>
      <c r="BF34" s="408"/>
      <c r="BG34" s="407" t="str">
        <f>IF('各会計、関係団体の財政状況及び健全化判断比率'!B40="","",'各会計、関係団体の財政状況及び健全化判断比率'!B40)</f>
        <v>市場事業費</v>
      </c>
      <c r="BH34" s="407"/>
      <c r="BI34" s="407"/>
      <c r="BJ34" s="407"/>
      <c r="BK34" s="407"/>
      <c r="BL34" s="407"/>
      <c r="BM34" s="407"/>
      <c r="BN34" s="407"/>
      <c r="BO34" s="407"/>
      <c r="BP34" s="407"/>
      <c r="BQ34" s="407"/>
      <c r="BR34" s="407"/>
      <c r="BS34" s="407"/>
      <c r="BT34" s="407"/>
      <c r="BU34" s="407"/>
      <c r="BV34" s="193"/>
      <c r="BW34" s="408">
        <f>IF(BY34="","",MAX(C34:D43,U34:V43,AM34:AN43,BE34:BF43)+1)</f>
        <v>22</v>
      </c>
      <c r="BX34" s="408"/>
      <c r="BY34" s="407" t="str">
        <f>IF('各会計、関係団体の財政状況及び健全化判断比率'!B68="","",'各会計、関係団体の財政状況及び健全化判断比率'!B68)</f>
        <v>阪神水道企業</v>
      </c>
      <c r="BZ34" s="407"/>
      <c r="CA34" s="407"/>
      <c r="CB34" s="407"/>
      <c r="CC34" s="407"/>
      <c r="CD34" s="407"/>
      <c r="CE34" s="407"/>
      <c r="CF34" s="407"/>
      <c r="CG34" s="407"/>
      <c r="CH34" s="407"/>
      <c r="CI34" s="407"/>
      <c r="CJ34" s="407"/>
      <c r="CK34" s="407"/>
      <c r="CL34" s="407"/>
      <c r="CM34" s="407"/>
      <c r="CN34" s="193"/>
      <c r="CO34" s="408">
        <f>IF(CQ34="","",MAX(C34:D43,U34:V43,AM34:AN43,BE34:BF43,BW34:BX43)+1)</f>
        <v>26</v>
      </c>
      <c r="CP34" s="408"/>
      <c r="CQ34" s="407" t="str">
        <f>IF('各会計、関係団体の財政状況及び健全化判断比率'!BS7="","",'各会計、関係団体の財政状況及び健全化判断比率'!BS7)</f>
        <v>(公財)神戸国際協力交流センター</v>
      </c>
      <c r="CR34" s="407"/>
      <c r="CS34" s="407"/>
      <c r="CT34" s="407"/>
      <c r="CU34" s="407"/>
      <c r="CV34" s="407"/>
      <c r="CW34" s="407"/>
      <c r="CX34" s="407"/>
      <c r="CY34" s="407"/>
      <c r="CZ34" s="407"/>
      <c r="DA34" s="407"/>
      <c r="DB34" s="407"/>
      <c r="DC34" s="407"/>
      <c r="DD34" s="407"/>
      <c r="DE34" s="407"/>
      <c r="DF34" s="190"/>
      <c r="DG34" s="409" t="str">
        <f>IF('各会計、関係団体の財政状況及び健全化判断比率'!BR7="","",'各会計、関係団体の財政状況及び健全化判断比率'!BR7)</f>
        <v/>
      </c>
      <c r="DH34" s="409"/>
      <c r="DI34" s="197"/>
      <c r="DJ34" s="165"/>
      <c r="DK34" s="165"/>
      <c r="DL34" s="165"/>
      <c r="DM34" s="165"/>
      <c r="DN34" s="165"/>
      <c r="DO34" s="165"/>
    </row>
    <row r="35" spans="1:119" ht="32.25" customHeight="1" x14ac:dyDescent="0.15">
      <c r="A35" s="166"/>
      <c r="B35" s="192"/>
      <c r="C35" s="408">
        <f>IF(E35="","",C34+1)</f>
        <v>2</v>
      </c>
      <c r="D35" s="408"/>
      <c r="E35" s="407" t="str">
        <f>IF('各会計、関係団体の財政状況及び健全化判断比率'!B8="","",'各会計、関係団体の財政状況及び健全化判断比率'!B8)</f>
        <v>母子父子寡婦福祉資金貸付事業費</v>
      </c>
      <c r="F35" s="407"/>
      <c r="G35" s="407"/>
      <c r="H35" s="407"/>
      <c r="I35" s="407"/>
      <c r="J35" s="407"/>
      <c r="K35" s="407"/>
      <c r="L35" s="407"/>
      <c r="M35" s="407"/>
      <c r="N35" s="407"/>
      <c r="O35" s="407"/>
      <c r="P35" s="407"/>
      <c r="Q35" s="407"/>
      <c r="R35" s="407"/>
      <c r="S35" s="407"/>
      <c r="T35" s="193"/>
      <c r="U35" s="408">
        <f>IF(W35="","",U34+1)</f>
        <v>7</v>
      </c>
      <c r="V35" s="408"/>
      <c r="W35" s="407" t="str">
        <f>IF('各会計、関係団体の財政状況及び健全化判断比率'!B29="","",'各会計、関係団体の財政状況及び健全化判断比率'!B29)</f>
        <v>介護保険事業費</v>
      </c>
      <c r="X35" s="407"/>
      <c r="Y35" s="407"/>
      <c r="Z35" s="407"/>
      <c r="AA35" s="407"/>
      <c r="AB35" s="407"/>
      <c r="AC35" s="407"/>
      <c r="AD35" s="407"/>
      <c r="AE35" s="407"/>
      <c r="AF35" s="407"/>
      <c r="AG35" s="407"/>
      <c r="AH35" s="407"/>
      <c r="AI35" s="407"/>
      <c r="AJ35" s="407"/>
      <c r="AK35" s="407"/>
      <c r="AL35" s="193"/>
      <c r="AM35" s="408">
        <f t="shared" ref="AM35:AM43" si="0">IF(AO35="","",AM34+1)</f>
        <v>12</v>
      </c>
      <c r="AN35" s="408"/>
      <c r="AO35" s="407" t="str">
        <f>IF('各会計、関係団体の財政状況及び健全化判断比率'!B34="","",'各会計、関係団体の財政状況及び健全化判断比率'!B34)</f>
        <v>港湾事業会計</v>
      </c>
      <c r="AP35" s="407"/>
      <c r="AQ35" s="407"/>
      <c r="AR35" s="407"/>
      <c r="AS35" s="407"/>
      <c r="AT35" s="407"/>
      <c r="AU35" s="407"/>
      <c r="AV35" s="407"/>
      <c r="AW35" s="407"/>
      <c r="AX35" s="407"/>
      <c r="AY35" s="407"/>
      <c r="AZ35" s="407"/>
      <c r="BA35" s="407"/>
      <c r="BB35" s="407"/>
      <c r="BC35" s="407"/>
      <c r="BD35" s="193"/>
      <c r="BE35" s="408">
        <f t="shared" ref="BE35:BE43" si="1">IF(BG35="","",BE34+1)</f>
        <v>19</v>
      </c>
      <c r="BF35" s="408"/>
      <c r="BG35" s="407" t="str">
        <f>IF('各会計、関係団体の財政状況及び健全化判断比率'!B41="","",'各会計、関係団体の財政状況及び健全化判断比率'!B41)</f>
        <v>食肉センター事業費</v>
      </c>
      <c r="BH35" s="407"/>
      <c r="BI35" s="407"/>
      <c r="BJ35" s="407"/>
      <c r="BK35" s="407"/>
      <c r="BL35" s="407"/>
      <c r="BM35" s="407"/>
      <c r="BN35" s="407"/>
      <c r="BO35" s="407"/>
      <c r="BP35" s="407"/>
      <c r="BQ35" s="407"/>
      <c r="BR35" s="407"/>
      <c r="BS35" s="407"/>
      <c r="BT35" s="407"/>
      <c r="BU35" s="407"/>
      <c r="BV35" s="193"/>
      <c r="BW35" s="408">
        <f t="shared" ref="BW35:BW43" si="2">IF(BY35="","",BW34+1)</f>
        <v>23</v>
      </c>
      <c r="BX35" s="408"/>
      <c r="BY35" s="407" t="str">
        <f>IF('各会計、関係団体の財政状況及び健全化判断比率'!B69="","",'各会計、関係団体の財政状況及び健全化判断比率'!B69)</f>
        <v>兵庫県後期高齢者医療広域連合（一般）</v>
      </c>
      <c r="BZ35" s="407"/>
      <c r="CA35" s="407"/>
      <c r="CB35" s="407"/>
      <c r="CC35" s="407"/>
      <c r="CD35" s="407"/>
      <c r="CE35" s="407"/>
      <c r="CF35" s="407"/>
      <c r="CG35" s="407"/>
      <c r="CH35" s="407"/>
      <c r="CI35" s="407"/>
      <c r="CJ35" s="407"/>
      <c r="CK35" s="407"/>
      <c r="CL35" s="407"/>
      <c r="CM35" s="407"/>
      <c r="CN35" s="193"/>
      <c r="CO35" s="408">
        <f t="shared" ref="CO35:CO43" si="3">IF(CQ35="","",CO34+1)</f>
        <v>27</v>
      </c>
      <c r="CP35" s="408"/>
      <c r="CQ35" s="407" t="str">
        <f>IF('各会計、関係団体の財政状況及び健全化判断比率'!BS8="","",'各会計、関係団体の財政状況及び健全化判断比率'!BS8)</f>
        <v>(公財)先端医療振興財団</v>
      </c>
      <c r="CR35" s="407"/>
      <c r="CS35" s="407"/>
      <c r="CT35" s="407"/>
      <c r="CU35" s="407"/>
      <c r="CV35" s="407"/>
      <c r="CW35" s="407"/>
      <c r="CX35" s="407"/>
      <c r="CY35" s="407"/>
      <c r="CZ35" s="407"/>
      <c r="DA35" s="407"/>
      <c r="DB35" s="407"/>
      <c r="DC35" s="407"/>
      <c r="DD35" s="407"/>
      <c r="DE35" s="407"/>
      <c r="DF35" s="190"/>
      <c r="DG35" s="409" t="str">
        <f>IF('各会計、関係団体の財政状況及び健全化判断比率'!BR8="","",'各会計、関係団体の財政状況及び健全化判断比率'!BR8)</f>
        <v>○</v>
      </c>
      <c r="DH35" s="409"/>
      <c r="DI35" s="197"/>
      <c r="DJ35" s="165"/>
      <c r="DK35" s="165"/>
      <c r="DL35" s="165"/>
      <c r="DM35" s="165"/>
      <c r="DN35" s="165"/>
      <c r="DO35" s="165"/>
    </row>
    <row r="36" spans="1:119" ht="32.25" customHeight="1" x14ac:dyDescent="0.15">
      <c r="A36" s="166"/>
      <c r="B36" s="192"/>
      <c r="C36" s="408">
        <f>IF(E36="","",C35+1)</f>
        <v>3</v>
      </c>
      <c r="D36" s="408"/>
      <c r="E36" s="407" t="str">
        <f>IF('各会計、関係団体の財政状況及び健全化判断比率'!B9="","",'各会計、関係団体の財政状況及び健全化判断比率'!B9)</f>
        <v>市営住宅事業費</v>
      </c>
      <c r="F36" s="407"/>
      <c r="G36" s="407"/>
      <c r="H36" s="407"/>
      <c r="I36" s="407"/>
      <c r="J36" s="407"/>
      <c r="K36" s="407"/>
      <c r="L36" s="407"/>
      <c r="M36" s="407"/>
      <c r="N36" s="407"/>
      <c r="O36" s="407"/>
      <c r="P36" s="407"/>
      <c r="Q36" s="407"/>
      <c r="R36" s="407"/>
      <c r="S36" s="407"/>
      <c r="T36" s="193"/>
      <c r="U36" s="408">
        <f t="shared" ref="U36:U43" si="4">IF(W36="","",U35+1)</f>
        <v>8</v>
      </c>
      <c r="V36" s="408"/>
      <c r="W36" s="407" t="str">
        <f>IF('各会計、関係団体の財政状況及び健全化判断比率'!B30="","",'各会計、関係団体の財政状況及び健全化判断比率'!B30)</f>
        <v>農業共済事業費</v>
      </c>
      <c r="X36" s="407"/>
      <c r="Y36" s="407"/>
      <c r="Z36" s="407"/>
      <c r="AA36" s="407"/>
      <c r="AB36" s="407"/>
      <c r="AC36" s="407"/>
      <c r="AD36" s="407"/>
      <c r="AE36" s="407"/>
      <c r="AF36" s="407"/>
      <c r="AG36" s="407"/>
      <c r="AH36" s="407"/>
      <c r="AI36" s="407"/>
      <c r="AJ36" s="407"/>
      <c r="AK36" s="407"/>
      <c r="AL36" s="193"/>
      <c r="AM36" s="408">
        <f t="shared" si="0"/>
        <v>13</v>
      </c>
      <c r="AN36" s="408"/>
      <c r="AO36" s="407" t="str">
        <f>IF('各会計、関係団体の財政状況及び健全化判断比率'!B35="","",'各会計、関係団体の財政状況及び健全化判断比率'!B35)</f>
        <v>自動車事業会計</v>
      </c>
      <c r="AP36" s="407"/>
      <c r="AQ36" s="407"/>
      <c r="AR36" s="407"/>
      <c r="AS36" s="407"/>
      <c r="AT36" s="407"/>
      <c r="AU36" s="407"/>
      <c r="AV36" s="407"/>
      <c r="AW36" s="407"/>
      <c r="AX36" s="407"/>
      <c r="AY36" s="407"/>
      <c r="AZ36" s="407"/>
      <c r="BA36" s="407"/>
      <c r="BB36" s="407"/>
      <c r="BC36" s="407"/>
      <c r="BD36" s="193"/>
      <c r="BE36" s="408">
        <f t="shared" si="1"/>
        <v>20</v>
      </c>
      <c r="BF36" s="408"/>
      <c r="BG36" s="407" t="str">
        <f>IF('各会計、関係団体の財政状況及び健全化判断比率'!B42="","",'各会計、関係団体の財政状況及び健全化判断比率'!B42)</f>
        <v>農業集落排水事業費</v>
      </c>
      <c r="BH36" s="407"/>
      <c r="BI36" s="407"/>
      <c r="BJ36" s="407"/>
      <c r="BK36" s="407"/>
      <c r="BL36" s="407"/>
      <c r="BM36" s="407"/>
      <c r="BN36" s="407"/>
      <c r="BO36" s="407"/>
      <c r="BP36" s="407"/>
      <c r="BQ36" s="407"/>
      <c r="BR36" s="407"/>
      <c r="BS36" s="407"/>
      <c r="BT36" s="407"/>
      <c r="BU36" s="407"/>
      <c r="BV36" s="193"/>
      <c r="BW36" s="408">
        <f t="shared" si="2"/>
        <v>24</v>
      </c>
      <c r="BX36" s="408"/>
      <c r="BY36" s="407" t="str">
        <f>IF('各会計、関係団体の財政状況及び健全化判断比率'!B70="","",'各会計、関係団体の財政状況及び健全化判断比率'!B70)</f>
        <v>兵庫県後期高齢者医療広域連合（特別）</v>
      </c>
      <c r="BZ36" s="407"/>
      <c r="CA36" s="407"/>
      <c r="CB36" s="407"/>
      <c r="CC36" s="407"/>
      <c r="CD36" s="407"/>
      <c r="CE36" s="407"/>
      <c r="CF36" s="407"/>
      <c r="CG36" s="407"/>
      <c r="CH36" s="407"/>
      <c r="CI36" s="407"/>
      <c r="CJ36" s="407"/>
      <c r="CK36" s="407"/>
      <c r="CL36" s="407"/>
      <c r="CM36" s="407"/>
      <c r="CN36" s="193"/>
      <c r="CO36" s="408">
        <f t="shared" si="3"/>
        <v>28</v>
      </c>
      <c r="CP36" s="408"/>
      <c r="CQ36" s="407" t="str">
        <f>IF('各会計、関係団体の財政状況及び健全化判断比率'!BS9="","",'各会計、関係団体の財政状況及び健全化判断比率'!BS9)</f>
        <v>(公財)計算科学振興財団</v>
      </c>
      <c r="CR36" s="407"/>
      <c r="CS36" s="407"/>
      <c r="CT36" s="407"/>
      <c r="CU36" s="407"/>
      <c r="CV36" s="407"/>
      <c r="CW36" s="407"/>
      <c r="CX36" s="407"/>
      <c r="CY36" s="407"/>
      <c r="CZ36" s="407"/>
      <c r="DA36" s="407"/>
      <c r="DB36" s="407"/>
      <c r="DC36" s="407"/>
      <c r="DD36" s="407"/>
      <c r="DE36" s="407"/>
      <c r="DF36" s="190"/>
      <c r="DG36" s="409" t="str">
        <f>IF('各会計、関係団体の財政状況及び健全化判断比率'!BR9="","",'各会計、関係団体の財政状況及び健全化判断比率'!BR9)</f>
        <v/>
      </c>
      <c r="DH36" s="409"/>
      <c r="DI36" s="197"/>
      <c r="DJ36" s="165"/>
      <c r="DK36" s="165"/>
      <c r="DL36" s="165"/>
      <c r="DM36" s="165"/>
      <c r="DN36" s="165"/>
      <c r="DO36" s="165"/>
    </row>
    <row r="37" spans="1:119" ht="32.25" customHeight="1" x14ac:dyDescent="0.15">
      <c r="A37" s="166"/>
      <c r="B37" s="192"/>
      <c r="C37" s="408">
        <f>IF(E37="","",C36+1)</f>
        <v>4</v>
      </c>
      <c r="D37" s="408"/>
      <c r="E37" s="407" t="str">
        <f>IF('各会計、関係団体の財政状況及び健全化判断比率'!B10="","",'各会計、関係団体の財政状況及び健全化判断比率'!B10)</f>
        <v>空港整備事業費</v>
      </c>
      <c r="F37" s="407"/>
      <c r="G37" s="407"/>
      <c r="H37" s="407"/>
      <c r="I37" s="407"/>
      <c r="J37" s="407"/>
      <c r="K37" s="407"/>
      <c r="L37" s="407"/>
      <c r="M37" s="407"/>
      <c r="N37" s="407"/>
      <c r="O37" s="407"/>
      <c r="P37" s="407"/>
      <c r="Q37" s="407"/>
      <c r="R37" s="407"/>
      <c r="S37" s="407"/>
      <c r="T37" s="193"/>
      <c r="U37" s="408">
        <f t="shared" si="4"/>
        <v>9</v>
      </c>
      <c r="V37" s="408"/>
      <c r="W37" s="407" t="str">
        <f>IF('各会計、関係団体の財政状況及び健全化判断比率'!B31="","",'各会計、関係団体の財政状況及び健全化判断比率'!B31)</f>
        <v>駐車場事業費</v>
      </c>
      <c r="X37" s="407"/>
      <c r="Y37" s="407"/>
      <c r="Z37" s="407"/>
      <c r="AA37" s="407"/>
      <c r="AB37" s="407"/>
      <c r="AC37" s="407"/>
      <c r="AD37" s="407"/>
      <c r="AE37" s="407"/>
      <c r="AF37" s="407"/>
      <c r="AG37" s="407"/>
      <c r="AH37" s="407"/>
      <c r="AI37" s="407"/>
      <c r="AJ37" s="407"/>
      <c r="AK37" s="407"/>
      <c r="AL37" s="193"/>
      <c r="AM37" s="408">
        <f t="shared" si="0"/>
        <v>14</v>
      </c>
      <c r="AN37" s="408"/>
      <c r="AO37" s="407" t="str">
        <f>IF('各会計、関係団体の財政状況及び健全化判断比率'!B36="","",'各会計、関係団体の財政状況及び健全化判断比率'!B36)</f>
        <v>高速鉄道事業会計</v>
      </c>
      <c r="AP37" s="407"/>
      <c r="AQ37" s="407"/>
      <c r="AR37" s="407"/>
      <c r="AS37" s="407"/>
      <c r="AT37" s="407"/>
      <c r="AU37" s="407"/>
      <c r="AV37" s="407"/>
      <c r="AW37" s="407"/>
      <c r="AX37" s="407"/>
      <c r="AY37" s="407"/>
      <c r="AZ37" s="407"/>
      <c r="BA37" s="407"/>
      <c r="BB37" s="407"/>
      <c r="BC37" s="407"/>
      <c r="BD37" s="193"/>
      <c r="BE37" s="408">
        <f t="shared" si="1"/>
        <v>21</v>
      </c>
      <c r="BF37" s="408"/>
      <c r="BG37" s="407" t="str">
        <f>IF('各会計、関係団体の財政状況及び健全化判断比率'!B43="","",'各会計、関係団体の財政状況及び健全化判断比率'!B43)</f>
        <v>市街地再開発事業費</v>
      </c>
      <c r="BH37" s="407"/>
      <c r="BI37" s="407"/>
      <c r="BJ37" s="407"/>
      <c r="BK37" s="407"/>
      <c r="BL37" s="407"/>
      <c r="BM37" s="407"/>
      <c r="BN37" s="407"/>
      <c r="BO37" s="407"/>
      <c r="BP37" s="407"/>
      <c r="BQ37" s="407"/>
      <c r="BR37" s="407"/>
      <c r="BS37" s="407"/>
      <c r="BT37" s="407"/>
      <c r="BU37" s="407"/>
      <c r="BV37" s="193"/>
      <c r="BW37" s="408">
        <f t="shared" si="2"/>
        <v>25</v>
      </c>
      <c r="BX37" s="408"/>
      <c r="BY37" s="407" t="str">
        <f>IF('各会計、関係団体の財政状況及び健全化判断比率'!B71="","",'各会計、関係団体の財政状況及び健全化判断比率'!B71)</f>
        <v>関西広域連合</v>
      </c>
      <c r="BZ37" s="407"/>
      <c r="CA37" s="407"/>
      <c r="CB37" s="407"/>
      <c r="CC37" s="407"/>
      <c r="CD37" s="407"/>
      <c r="CE37" s="407"/>
      <c r="CF37" s="407"/>
      <c r="CG37" s="407"/>
      <c r="CH37" s="407"/>
      <c r="CI37" s="407"/>
      <c r="CJ37" s="407"/>
      <c r="CK37" s="407"/>
      <c r="CL37" s="407"/>
      <c r="CM37" s="407"/>
      <c r="CN37" s="193"/>
      <c r="CO37" s="408">
        <f t="shared" si="3"/>
        <v>29</v>
      </c>
      <c r="CP37" s="408"/>
      <c r="CQ37" s="407" t="str">
        <f>IF('各会計、関係団体の財政状況及び健全化判断比率'!BS10="","",'各会計、関係団体の財政状況及び健全化判断比率'!BS10)</f>
        <v>神戸都市振興サービス(株)</v>
      </c>
      <c r="CR37" s="407"/>
      <c r="CS37" s="407"/>
      <c r="CT37" s="407"/>
      <c r="CU37" s="407"/>
      <c r="CV37" s="407"/>
      <c r="CW37" s="407"/>
      <c r="CX37" s="407"/>
      <c r="CY37" s="407"/>
      <c r="CZ37" s="407"/>
      <c r="DA37" s="407"/>
      <c r="DB37" s="407"/>
      <c r="DC37" s="407"/>
      <c r="DD37" s="407"/>
      <c r="DE37" s="407"/>
      <c r="DF37" s="190"/>
      <c r="DG37" s="409" t="str">
        <f>IF('各会計、関係団体の財政状況及び健全化判断比率'!BR10="","",'各会計、関係団体の財政状況及び健全化判断比率'!BR10)</f>
        <v/>
      </c>
      <c r="DH37" s="409"/>
      <c r="DI37" s="197"/>
      <c r="DJ37" s="165"/>
      <c r="DK37" s="165"/>
      <c r="DL37" s="165"/>
      <c r="DM37" s="165"/>
      <c r="DN37" s="165"/>
      <c r="DO37" s="165"/>
    </row>
    <row r="38" spans="1:119" ht="32.25" customHeight="1" x14ac:dyDescent="0.15">
      <c r="A38" s="166"/>
      <c r="B38" s="192"/>
      <c r="C38" s="408">
        <f t="shared" ref="C38:C43" si="5">IF(E38="","",C37+1)</f>
        <v>5</v>
      </c>
      <c r="D38" s="408"/>
      <c r="E38" s="407" t="str">
        <f>IF('各会計、関係団体の財政状況及び健全化判断比率'!B11="","",'各会計、関係団体の財政状況及び健全化判断比率'!B11)</f>
        <v>公債費</v>
      </c>
      <c r="F38" s="407"/>
      <c r="G38" s="407"/>
      <c r="H38" s="407"/>
      <c r="I38" s="407"/>
      <c r="J38" s="407"/>
      <c r="K38" s="407"/>
      <c r="L38" s="407"/>
      <c r="M38" s="407"/>
      <c r="N38" s="407"/>
      <c r="O38" s="407"/>
      <c r="P38" s="407"/>
      <c r="Q38" s="407"/>
      <c r="R38" s="407"/>
      <c r="S38" s="407"/>
      <c r="T38" s="193"/>
      <c r="U38" s="408">
        <f t="shared" si="4"/>
        <v>10</v>
      </c>
      <c r="V38" s="408"/>
      <c r="W38" s="407" t="str">
        <f>IF('各会計、関係団体の財政状況及び健全化判断比率'!B32="","",'各会計、関係団体の財政状況及び健全化判断比率'!B32)</f>
        <v>後期高齢者医療事業費</v>
      </c>
      <c r="X38" s="407"/>
      <c r="Y38" s="407"/>
      <c r="Z38" s="407"/>
      <c r="AA38" s="407"/>
      <c r="AB38" s="407"/>
      <c r="AC38" s="407"/>
      <c r="AD38" s="407"/>
      <c r="AE38" s="407"/>
      <c r="AF38" s="407"/>
      <c r="AG38" s="407"/>
      <c r="AH38" s="407"/>
      <c r="AI38" s="407"/>
      <c r="AJ38" s="407"/>
      <c r="AK38" s="407"/>
      <c r="AL38" s="193"/>
      <c r="AM38" s="408">
        <f t="shared" si="0"/>
        <v>15</v>
      </c>
      <c r="AN38" s="408"/>
      <c r="AO38" s="407" t="str">
        <f>IF('各会計、関係団体の財政状況及び健全化判断比率'!B37="","",'各会計、関係団体の財政状況及び健全化判断比率'!B37)</f>
        <v>水道事業会計</v>
      </c>
      <c r="AP38" s="407"/>
      <c r="AQ38" s="407"/>
      <c r="AR38" s="407"/>
      <c r="AS38" s="407"/>
      <c r="AT38" s="407"/>
      <c r="AU38" s="407"/>
      <c r="AV38" s="407"/>
      <c r="AW38" s="407"/>
      <c r="AX38" s="407"/>
      <c r="AY38" s="407"/>
      <c r="AZ38" s="407"/>
      <c r="BA38" s="407"/>
      <c r="BB38" s="407"/>
      <c r="BC38" s="407"/>
      <c r="BD38" s="193"/>
      <c r="BE38" s="408" t="str">
        <f t="shared" si="1"/>
        <v/>
      </c>
      <c r="BF38" s="408"/>
      <c r="BG38" s="407"/>
      <c r="BH38" s="407"/>
      <c r="BI38" s="407"/>
      <c r="BJ38" s="407"/>
      <c r="BK38" s="407"/>
      <c r="BL38" s="407"/>
      <c r="BM38" s="407"/>
      <c r="BN38" s="407"/>
      <c r="BO38" s="407"/>
      <c r="BP38" s="407"/>
      <c r="BQ38" s="407"/>
      <c r="BR38" s="407"/>
      <c r="BS38" s="407"/>
      <c r="BT38" s="407"/>
      <c r="BU38" s="407"/>
      <c r="BV38" s="193"/>
      <c r="BW38" s="408" t="str">
        <f t="shared" si="2"/>
        <v/>
      </c>
      <c r="BX38" s="408"/>
      <c r="BY38" s="407" t="str">
        <f>IF('各会計、関係団体の財政状況及び健全化判断比率'!B72="","",'各会計、関係団体の財政状況及び健全化判断比率'!B72)</f>
        <v/>
      </c>
      <c r="BZ38" s="407"/>
      <c r="CA38" s="407"/>
      <c r="CB38" s="407"/>
      <c r="CC38" s="407"/>
      <c r="CD38" s="407"/>
      <c r="CE38" s="407"/>
      <c r="CF38" s="407"/>
      <c r="CG38" s="407"/>
      <c r="CH38" s="407"/>
      <c r="CI38" s="407"/>
      <c r="CJ38" s="407"/>
      <c r="CK38" s="407"/>
      <c r="CL38" s="407"/>
      <c r="CM38" s="407"/>
      <c r="CN38" s="193"/>
      <c r="CO38" s="408">
        <f t="shared" si="3"/>
        <v>30</v>
      </c>
      <c r="CP38" s="408"/>
      <c r="CQ38" s="407" t="str">
        <f>IF('各会計、関係団体の財政状況及び健全化判断比率'!BS11="","",'各会計、関係団体の財政状況及び健全化判断比率'!BS11)</f>
        <v>(公財)阪神・淡路大震災復興基金</v>
      </c>
      <c r="CR38" s="407"/>
      <c r="CS38" s="407"/>
      <c r="CT38" s="407"/>
      <c r="CU38" s="407"/>
      <c r="CV38" s="407"/>
      <c r="CW38" s="407"/>
      <c r="CX38" s="407"/>
      <c r="CY38" s="407"/>
      <c r="CZ38" s="407"/>
      <c r="DA38" s="407"/>
      <c r="DB38" s="407"/>
      <c r="DC38" s="407"/>
      <c r="DD38" s="407"/>
      <c r="DE38" s="407"/>
      <c r="DF38" s="190"/>
      <c r="DG38" s="409" t="str">
        <f>IF('各会計、関係団体の財政状況及び健全化判断比率'!BR11="","",'各会計、関係団体の財政状況及び健全化判断比率'!BR11)</f>
        <v/>
      </c>
      <c r="DH38" s="409"/>
      <c r="DI38" s="197"/>
      <c r="DJ38" s="165"/>
      <c r="DK38" s="165"/>
      <c r="DL38" s="165"/>
      <c r="DM38" s="165"/>
      <c r="DN38" s="165"/>
      <c r="DO38" s="165"/>
    </row>
    <row r="39" spans="1:119" ht="32.25" customHeight="1" x14ac:dyDescent="0.15">
      <c r="A39" s="166"/>
      <c r="B39" s="192"/>
      <c r="C39" s="408" t="str">
        <f t="shared" si="5"/>
        <v/>
      </c>
      <c r="D39" s="408"/>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93"/>
      <c r="U39" s="408" t="str">
        <f t="shared" si="4"/>
        <v/>
      </c>
      <c r="V39" s="408"/>
      <c r="W39" s="407"/>
      <c r="X39" s="407"/>
      <c r="Y39" s="407"/>
      <c r="Z39" s="407"/>
      <c r="AA39" s="407"/>
      <c r="AB39" s="407"/>
      <c r="AC39" s="407"/>
      <c r="AD39" s="407"/>
      <c r="AE39" s="407"/>
      <c r="AF39" s="407"/>
      <c r="AG39" s="407"/>
      <c r="AH39" s="407"/>
      <c r="AI39" s="407"/>
      <c r="AJ39" s="407"/>
      <c r="AK39" s="407"/>
      <c r="AL39" s="193"/>
      <c r="AM39" s="408">
        <f t="shared" si="0"/>
        <v>16</v>
      </c>
      <c r="AN39" s="408"/>
      <c r="AO39" s="407" t="str">
        <f>IF('各会計、関係団体の財政状況及び健全化判断比率'!B38="","",'各会計、関係団体の財政状況及び健全化判断比率'!B38)</f>
        <v>工業用水道事業会計</v>
      </c>
      <c r="AP39" s="407"/>
      <c r="AQ39" s="407"/>
      <c r="AR39" s="407"/>
      <c r="AS39" s="407"/>
      <c r="AT39" s="407"/>
      <c r="AU39" s="407"/>
      <c r="AV39" s="407"/>
      <c r="AW39" s="407"/>
      <c r="AX39" s="407"/>
      <c r="AY39" s="407"/>
      <c r="AZ39" s="407"/>
      <c r="BA39" s="407"/>
      <c r="BB39" s="407"/>
      <c r="BC39" s="407"/>
      <c r="BD39" s="193"/>
      <c r="BE39" s="408" t="str">
        <f t="shared" si="1"/>
        <v/>
      </c>
      <c r="BF39" s="408"/>
      <c r="BG39" s="407"/>
      <c r="BH39" s="407"/>
      <c r="BI39" s="407"/>
      <c r="BJ39" s="407"/>
      <c r="BK39" s="407"/>
      <c r="BL39" s="407"/>
      <c r="BM39" s="407"/>
      <c r="BN39" s="407"/>
      <c r="BO39" s="407"/>
      <c r="BP39" s="407"/>
      <c r="BQ39" s="407"/>
      <c r="BR39" s="407"/>
      <c r="BS39" s="407"/>
      <c r="BT39" s="407"/>
      <c r="BU39" s="407"/>
      <c r="BV39" s="193"/>
      <c r="BW39" s="408" t="str">
        <f t="shared" si="2"/>
        <v/>
      </c>
      <c r="BX39" s="408"/>
      <c r="BY39" s="407" t="str">
        <f>IF('各会計、関係団体の財政状況及び健全化判断比率'!B73="","",'各会計、関係団体の財政状況及び健全化判断比率'!B73)</f>
        <v/>
      </c>
      <c r="BZ39" s="407"/>
      <c r="CA39" s="407"/>
      <c r="CB39" s="407"/>
      <c r="CC39" s="407"/>
      <c r="CD39" s="407"/>
      <c r="CE39" s="407"/>
      <c r="CF39" s="407"/>
      <c r="CG39" s="407"/>
      <c r="CH39" s="407"/>
      <c r="CI39" s="407"/>
      <c r="CJ39" s="407"/>
      <c r="CK39" s="407"/>
      <c r="CL39" s="407"/>
      <c r="CM39" s="407"/>
      <c r="CN39" s="193"/>
      <c r="CO39" s="408">
        <f t="shared" si="3"/>
        <v>31</v>
      </c>
      <c r="CP39" s="408"/>
      <c r="CQ39" s="407" t="str">
        <f>IF('各会計、関係団体の財政状況及び健全化判断比率'!BS12="","",'各会計、関係団体の財政状況及び健全化判断比率'!BS12)</f>
        <v>公立大学法人神戸市外国語大学</v>
      </c>
      <c r="CR39" s="407"/>
      <c r="CS39" s="407"/>
      <c r="CT39" s="407"/>
      <c r="CU39" s="407"/>
      <c r="CV39" s="407"/>
      <c r="CW39" s="407"/>
      <c r="CX39" s="407"/>
      <c r="CY39" s="407"/>
      <c r="CZ39" s="407"/>
      <c r="DA39" s="407"/>
      <c r="DB39" s="407"/>
      <c r="DC39" s="407"/>
      <c r="DD39" s="407"/>
      <c r="DE39" s="407"/>
      <c r="DF39" s="190"/>
      <c r="DG39" s="409" t="str">
        <f>IF('各会計、関係団体の財政状況及び健全化判断比率'!BR12="","",'各会計、関係団体の財政状況及び健全化判断比率'!BR12)</f>
        <v>○</v>
      </c>
      <c r="DH39" s="409"/>
      <c r="DI39" s="197"/>
      <c r="DJ39" s="165"/>
      <c r="DK39" s="165"/>
      <c r="DL39" s="165"/>
      <c r="DM39" s="165"/>
      <c r="DN39" s="165"/>
      <c r="DO39" s="165"/>
    </row>
    <row r="40" spans="1:119" ht="32.25" customHeight="1" x14ac:dyDescent="0.15">
      <c r="A40" s="166"/>
      <c r="B40" s="192"/>
      <c r="C40" s="408" t="str">
        <f t="shared" si="5"/>
        <v/>
      </c>
      <c r="D40" s="408"/>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93"/>
      <c r="U40" s="408" t="str">
        <f t="shared" si="4"/>
        <v/>
      </c>
      <c r="V40" s="408"/>
      <c r="W40" s="407"/>
      <c r="X40" s="407"/>
      <c r="Y40" s="407"/>
      <c r="Z40" s="407"/>
      <c r="AA40" s="407"/>
      <c r="AB40" s="407"/>
      <c r="AC40" s="407"/>
      <c r="AD40" s="407"/>
      <c r="AE40" s="407"/>
      <c r="AF40" s="407"/>
      <c r="AG40" s="407"/>
      <c r="AH40" s="407"/>
      <c r="AI40" s="407"/>
      <c r="AJ40" s="407"/>
      <c r="AK40" s="407"/>
      <c r="AL40" s="193"/>
      <c r="AM40" s="408">
        <f t="shared" si="0"/>
        <v>17</v>
      </c>
      <c r="AN40" s="408"/>
      <c r="AO40" s="407" t="str">
        <f>IF('各会計、関係団体の財政状況及び健全化判断比率'!B39="","",'各会計、関係団体の財政状況及び健全化判断比率'!B39)</f>
        <v>新都市整備事業会計</v>
      </c>
      <c r="AP40" s="407"/>
      <c r="AQ40" s="407"/>
      <c r="AR40" s="407"/>
      <c r="AS40" s="407"/>
      <c r="AT40" s="407"/>
      <c r="AU40" s="407"/>
      <c r="AV40" s="407"/>
      <c r="AW40" s="407"/>
      <c r="AX40" s="407"/>
      <c r="AY40" s="407"/>
      <c r="AZ40" s="407"/>
      <c r="BA40" s="407"/>
      <c r="BB40" s="407"/>
      <c r="BC40" s="407"/>
      <c r="BD40" s="193"/>
      <c r="BE40" s="408" t="str">
        <f t="shared" si="1"/>
        <v/>
      </c>
      <c r="BF40" s="408"/>
      <c r="BG40" s="407"/>
      <c r="BH40" s="407"/>
      <c r="BI40" s="407"/>
      <c r="BJ40" s="407"/>
      <c r="BK40" s="407"/>
      <c r="BL40" s="407"/>
      <c r="BM40" s="407"/>
      <c r="BN40" s="407"/>
      <c r="BO40" s="407"/>
      <c r="BP40" s="407"/>
      <c r="BQ40" s="407"/>
      <c r="BR40" s="407"/>
      <c r="BS40" s="407"/>
      <c r="BT40" s="407"/>
      <c r="BU40" s="407"/>
      <c r="BV40" s="193"/>
      <c r="BW40" s="408" t="str">
        <f t="shared" si="2"/>
        <v/>
      </c>
      <c r="BX40" s="408"/>
      <c r="BY40" s="407" t="str">
        <f>IF('各会計、関係団体の財政状況及び健全化判断比率'!B74="","",'各会計、関係団体の財政状況及び健全化判断比率'!B74)</f>
        <v/>
      </c>
      <c r="BZ40" s="407"/>
      <c r="CA40" s="407"/>
      <c r="CB40" s="407"/>
      <c r="CC40" s="407"/>
      <c r="CD40" s="407"/>
      <c r="CE40" s="407"/>
      <c r="CF40" s="407"/>
      <c r="CG40" s="407"/>
      <c r="CH40" s="407"/>
      <c r="CI40" s="407"/>
      <c r="CJ40" s="407"/>
      <c r="CK40" s="407"/>
      <c r="CL40" s="407"/>
      <c r="CM40" s="407"/>
      <c r="CN40" s="193"/>
      <c r="CO40" s="408">
        <f t="shared" si="3"/>
        <v>32</v>
      </c>
      <c r="CP40" s="408"/>
      <c r="CQ40" s="407" t="str">
        <f>IF('各会計、関係団体の財政状況及び健全化判断比率'!BS13="","",'各会計、関係団体の財政状況及び健全化判断比率'!BS13)</f>
        <v>(公財)神戸いきいき勤労財団</v>
      </c>
      <c r="CR40" s="407"/>
      <c r="CS40" s="407"/>
      <c r="CT40" s="407"/>
      <c r="CU40" s="407"/>
      <c r="CV40" s="407"/>
      <c r="CW40" s="407"/>
      <c r="CX40" s="407"/>
      <c r="CY40" s="407"/>
      <c r="CZ40" s="407"/>
      <c r="DA40" s="407"/>
      <c r="DB40" s="407"/>
      <c r="DC40" s="407"/>
      <c r="DD40" s="407"/>
      <c r="DE40" s="407"/>
      <c r="DF40" s="190"/>
      <c r="DG40" s="409" t="str">
        <f>IF('各会計、関係団体の財政状況及び健全化判断比率'!BR13="","",'各会計、関係団体の財政状況及び健全化判断比率'!BR13)</f>
        <v/>
      </c>
      <c r="DH40" s="409"/>
      <c r="DI40" s="197"/>
      <c r="DJ40" s="165"/>
      <c r="DK40" s="165"/>
      <c r="DL40" s="165"/>
      <c r="DM40" s="165"/>
      <c r="DN40" s="165"/>
      <c r="DO40" s="165"/>
    </row>
    <row r="41" spans="1:119" ht="32.25" customHeight="1" x14ac:dyDescent="0.15">
      <c r="A41" s="166"/>
      <c r="B41" s="192"/>
      <c r="C41" s="408" t="str">
        <f t="shared" si="5"/>
        <v/>
      </c>
      <c r="D41" s="408"/>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93"/>
      <c r="U41" s="408" t="str">
        <f t="shared" si="4"/>
        <v/>
      </c>
      <c r="V41" s="408"/>
      <c r="W41" s="407"/>
      <c r="X41" s="407"/>
      <c r="Y41" s="407"/>
      <c r="Z41" s="407"/>
      <c r="AA41" s="407"/>
      <c r="AB41" s="407"/>
      <c r="AC41" s="407"/>
      <c r="AD41" s="407"/>
      <c r="AE41" s="407"/>
      <c r="AF41" s="407"/>
      <c r="AG41" s="407"/>
      <c r="AH41" s="407"/>
      <c r="AI41" s="407"/>
      <c r="AJ41" s="407"/>
      <c r="AK41" s="407"/>
      <c r="AL41" s="193"/>
      <c r="AM41" s="408" t="str">
        <f t="shared" si="0"/>
        <v/>
      </c>
      <c r="AN41" s="408"/>
      <c r="AO41" s="407"/>
      <c r="AP41" s="407"/>
      <c r="AQ41" s="407"/>
      <c r="AR41" s="407"/>
      <c r="AS41" s="407"/>
      <c r="AT41" s="407"/>
      <c r="AU41" s="407"/>
      <c r="AV41" s="407"/>
      <c r="AW41" s="407"/>
      <c r="AX41" s="407"/>
      <c r="AY41" s="407"/>
      <c r="AZ41" s="407"/>
      <c r="BA41" s="407"/>
      <c r="BB41" s="407"/>
      <c r="BC41" s="407"/>
      <c r="BD41" s="193"/>
      <c r="BE41" s="408" t="str">
        <f t="shared" si="1"/>
        <v/>
      </c>
      <c r="BF41" s="408"/>
      <c r="BG41" s="407"/>
      <c r="BH41" s="407"/>
      <c r="BI41" s="407"/>
      <c r="BJ41" s="407"/>
      <c r="BK41" s="407"/>
      <c r="BL41" s="407"/>
      <c r="BM41" s="407"/>
      <c r="BN41" s="407"/>
      <c r="BO41" s="407"/>
      <c r="BP41" s="407"/>
      <c r="BQ41" s="407"/>
      <c r="BR41" s="407"/>
      <c r="BS41" s="407"/>
      <c r="BT41" s="407"/>
      <c r="BU41" s="407"/>
      <c r="BV41" s="193"/>
      <c r="BW41" s="408" t="str">
        <f t="shared" si="2"/>
        <v/>
      </c>
      <c r="BX41" s="408"/>
      <c r="BY41" s="407" t="str">
        <f>IF('各会計、関係団体の財政状況及び健全化判断比率'!B75="","",'各会計、関係団体の財政状況及び健全化判断比率'!B75)</f>
        <v/>
      </c>
      <c r="BZ41" s="407"/>
      <c r="CA41" s="407"/>
      <c r="CB41" s="407"/>
      <c r="CC41" s="407"/>
      <c r="CD41" s="407"/>
      <c r="CE41" s="407"/>
      <c r="CF41" s="407"/>
      <c r="CG41" s="407"/>
      <c r="CH41" s="407"/>
      <c r="CI41" s="407"/>
      <c r="CJ41" s="407"/>
      <c r="CK41" s="407"/>
      <c r="CL41" s="407"/>
      <c r="CM41" s="407"/>
      <c r="CN41" s="193"/>
      <c r="CO41" s="408">
        <f t="shared" si="3"/>
        <v>33</v>
      </c>
      <c r="CP41" s="408"/>
      <c r="CQ41" s="407" t="str">
        <f>IF('各会計、関係団体の財政状況及び健全化判断比率'!BS14="","",'各会計、関係団体の財政状況及び健全化判断比率'!BS14)</f>
        <v>(公財)神戸市民文化振興財団</v>
      </c>
      <c r="CR41" s="407"/>
      <c r="CS41" s="407"/>
      <c r="CT41" s="407"/>
      <c r="CU41" s="407"/>
      <c r="CV41" s="407"/>
      <c r="CW41" s="407"/>
      <c r="CX41" s="407"/>
      <c r="CY41" s="407"/>
      <c r="CZ41" s="407"/>
      <c r="DA41" s="407"/>
      <c r="DB41" s="407"/>
      <c r="DC41" s="407"/>
      <c r="DD41" s="407"/>
      <c r="DE41" s="407"/>
      <c r="DF41" s="190"/>
      <c r="DG41" s="409" t="str">
        <f>IF('各会計、関係団体の財政状況及び健全化判断比率'!BR14="","",'各会計、関係団体の財政状況及び健全化判断比率'!BR14)</f>
        <v/>
      </c>
      <c r="DH41" s="409"/>
      <c r="DI41" s="197"/>
      <c r="DJ41" s="165"/>
      <c r="DK41" s="165"/>
      <c r="DL41" s="165"/>
      <c r="DM41" s="165"/>
      <c r="DN41" s="165"/>
      <c r="DO41" s="165"/>
    </row>
    <row r="42" spans="1:119" ht="32.25" customHeight="1" x14ac:dyDescent="0.15">
      <c r="A42" s="165"/>
      <c r="B42" s="192"/>
      <c r="C42" s="408" t="str">
        <f t="shared" si="5"/>
        <v/>
      </c>
      <c r="D42" s="408"/>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93"/>
      <c r="U42" s="408" t="str">
        <f t="shared" si="4"/>
        <v/>
      </c>
      <c r="V42" s="408"/>
      <c r="W42" s="407"/>
      <c r="X42" s="407"/>
      <c r="Y42" s="407"/>
      <c r="Z42" s="407"/>
      <c r="AA42" s="407"/>
      <c r="AB42" s="407"/>
      <c r="AC42" s="407"/>
      <c r="AD42" s="407"/>
      <c r="AE42" s="407"/>
      <c r="AF42" s="407"/>
      <c r="AG42" s="407"/>
      <c r="AH42" s="407"/>
      <c r="AI42" s="407"/>
      <c r="AJ42" s="407"/>
      <c r="AK42" s="407"/>
      <c r="AL42" s="193"/>
      <c r="AM42" s="408" t="str">
        <f t="shared" si="0"/>
        <v/>
      </c>
      <c r="AN42" s="408"/>
      <c r="AO42" s="407"/>
      <c r="AP42" s="407"/>
      <c r="AQ42" s="407"/>
      <c r="AR42" s="407"/>
      <c r="AS42" s="407"/>
      <c r="AT42" s="407"/>
      <c r="AU42" s="407"/>
      <c r="AV42" s="407"/>
      <c r="AW42" s="407"/>
      <c r="AX42" s="407"/>
      <c r="AY42" s="407"/>
      <c r="AZ42" s="407"/>
      <c r="BA42" s="407"/>
      <c r="BB42" s="407"/>
      <c r="BC42" s="407"/>
      <c r="BD42" s="193"/>
      <c r="BE42" s="408" t="str">
        <f t="shared" si="1"/>
        <v/>
      </c>
      <c r="BF42" s="408"/>
      <c r="BG42" s="407"/>
      <c r="BH42" s="407"/>
      <c r="BI42" s="407"/>
      <c r="BJ42" s="407"/>
      <c r="BK42" s="407"/>
      <c r="BL42" s="407"/>
      <c r="BM42" s="407"/>
      <c r="BN42" s="407"/>
      <c r="BO42" s="407"/>
      <c r="BP42" s="407"/>
      <c r="BQ42" s="407"/>
      <c r="BR42" s="407"/>
      <c r="BS42" s="407"/>
      <c r="BT42" s="407"/>
      <c r="BU42" s="407"/>
      <c r="BV42" s="193"/>
      <c r="BW42" s="408" t="str">
        <f t="shared" si="2"/>
        <v/>
      </c>
      <c r="BX42" s="408"/>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93"/>
      <c r="CO42" s="408">
        <f t="shared" si="3"/>
        <v>34</v>
      </c>
      <c r="CP42" s="408"/>
      <c r="CQ42" s="407" t="str">
        <f>IF('各会計、関係団体の財政状況及び健全化判断比率'!BS15="","",'各会計、関係団体の財政状況及び健全化判断比率'!BS15)</f>
        <v>(公財)こうべ市民福祉振興協会</v>
      </c>
      <c r="CR42" s="407"/>
      <c r="CS42" s="407"/>
      <c r="CT42" s="407"/>
      <c r="CU42" s="407"/>
      <c r="CV42" s="407"/>
      <c r="CW42" s="407"/>
      <c r="CX42" s="407"/>
      <c r="CY42" s="407"/>
      <c r="CZ42" s="407"/>
      <c r="DA42" s="407"/>
      <c r="DB42" s="407"/>
      <c r="DC42" s="407"/>
      <c r="DD42" s="407"/>
      <c r="DE42" s="407"/>
      <c r="DF42" s="190"/>
      <c r="DG42" s="409" t="str">
        <f>IF('各会計、関係団体の財政状況及び健全化判断比率'!BR15="","",'各会計、関係団体の財政状況及び健全化判断比率'!BR15)</f>
        <v/>
      </c>
      <c r="DH42" s="409"/>
      <c r="DI42" s="197"/>
      <c r="DJ42" s="165"/>
      <c r="DK42" s="165"/>
      <c r="DL42" s="165"/>
      <c r="DM42" s="165"/>
      <c r="DN42" s="165"/>
      <c r="DO42" s="165"/>
    </row>
    <row r="43" spans="1:119" ht="32.25" customHeight="1" x14ac:dyDescent="0.15">
      <c r="A43" s="165"/>
      <c r="B43" s="192"/>
      <c r="C43" s="408" t="str">
        <f t="shared" si="5"/>
        <v/>
      </c>
      <c r="D43" s="408"/>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93"/>
      <c r="U43" s="408" t="str">
        <f t="shared" si="4"/>
        <v/>
      </c>
      <c r="V43" s="408"/>
      <c r="W43" s="407"/>
      <c r="X43" s="407"/>
      <c r="Y43" s="407"/>
      <c r="Z43" s="407"/>
      <c r="AA43" s="407"/>
      <c r="AB43" s="407"/>
      <c r="AC43" s="407"/>
      <c r="AD43" s="407"/>
      <c r="AE43" s="407"/>
      <c r="AF43" s="407"/>
      <c r="AG43" s="407"/>
      <c r="AH43" s="407"/>
      <c r="AI43" s="407"/>
      <c r="AJ43" s="407"/>
      <c r="AK43" s="407"/>
      <c r="AL43" s="193"/>
      <c r="AM43" s="408" t="str">
        <f t="shared" si="0"/>
        <v/>
      </c>
      <c r="AN43" s="408"/>
      <c r="AO43" s="407"/>
      <c r="AP43" s="407"/>
      <c r="AQ43" s="407"/>
      <c r="AR43" s="407"/>
      <c r="AS43" s="407"/>
      <c r="AT43" s="407"/>
      <c r="AU43" s="407"/>
      <c r="AV43" s="407"/>
      <c r="AW43" s="407"/>
      <c r="AX43" s="407"/>
      <c r="AY43" s="407"/>
      <c r="AZ43" s="407"/>
      <c r="BA43" s="407"/>
      <c r="BB43" s="407"/>
      <c r="BC43" s="407"/>
      <c r="BD43" s="193"/>
      <c r="BE43" s="408" t="str">
        <f t="shared" si="1"/>
        <v/>
      </c>
      <c r="BF43" s="408"/>
      <c r="BG43" s="407"/>
      <c r="BH43" s="407"/>
      <c r="BI43" s="407"/>
      <c r="BJ43" s="407"/>
      <c r="BK43" s="407"/>
      <c r="BL43" s="407"/>
      <c r="BM43" s="407"/>
      <c r="BN43" s="407"/>
      <c r="BO43" s="407"/>
      <c r="BP43" s="407"/>
      <c r="BQ43" s="407"/>
      <c r="BR43" s="407"/>
      <c r="BS43" s="407"/>
      <c r="BT43" s="407"/>
      <c r="BU43" s="407"/>
      <c r="BV43" s="193"/>
      <c r="BW43" s="408" t="str">
        <f t="shared" si="2"/>
        <v/>
      </c>
      <c r="BX43" s="408"/>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93"/>
      <c r="CO43" s="408">
        <f t="shared" si="3"/>
        <v>35</v>
      </c>
      <c r="CP43" s="408"/>
      <c r="CQ43" s="407" t="str">
        <f>IF('各会計、関係団体の財政状況及び健全化判断比率'!BS16="","",'各会計、関係団体の財政状況及び健全化判断比率'!BS16)</f>
        <v>(独)神戸市民病院機構</v>
      </c>
      <c r="CR43" s="407"/>
      <c r="CS43" s="407"/>
      <c r="CT43" s="407"/>
      <c r="CU43" s="407"/>
      <c r="CV43" s="407"/>
      <c r="CW43" s="407"/>
      <c r="CX43" s="407"/>
      <c r="CY43" s="407"/>
      <c r="CZ43" s="407"/>
      <c r="DA43" s="407"/>
      <c r="DB43" s="407"/>
      <c r="DC43" s="407"/>
      <c r="DD43" s="407"/>
      <c r="DE43" s="407"/>
      <c r="DF43" s="190"/>
      <c r="DG43" s="409" t="str">
        <f>IF('各会計、関係団体の財政状況及び健全化判断比率'!BR16="","",'各会計、関係団体の財政状況及び健全化判断比率'!BR16)</f>
        <v>○</v>
      </c>
      <c r="DH43" s="409"/>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yXgkIapBxMf1ykdpcmuNKW0Z4r1cqOrdglXelRFbEynzJtRC+JIvocJi/4OsmNnexJ8V2kzaPbK/n5s7UTj+w==" saltValue="/rVWdzgBdveU/8IQyvlX1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276" t="s">
        <v>582</v>
      </c>
      <c r="D34" s="1276"/>
      <c r="E34" s="1277"/>
      <c r="F34" s="32" t="s">
        <v>583</v>
      </c>
      <c r="G34" s="33" t="s">
        <v>584</v>
      </c>
      <c r="H34" s="33" t="s">
        <v>585</v>
      </c>
      <c r="I34" s="33" t="s">
        <v>585</v>
      </c>
      <c r="J34" s="34" t="s">
        <v>586</v>
      </c>
      <c r="K34" s="22"/>
      <c r="L34" s="22"/>
      <c r="M34" s="22"/>
      <c r="N34" s="22"/>
      <c r="O34" s="22"/>
      <c r="P34" s="22"/>
    </row>
    <row r="35" spans="1:16" ht="39" customHeight="1" x14ac:dyDescent="0.15">
      <c r="A35" s="22"/>
      <c r="B35" s="35"/>
      <c r="C35" s="1270" t="s">
        <v>587</v>
      </c>
      <c r="D35" s="1271"/>
      <c r="E35" s="1272"/>
      <c r="F35" s="36">
        <v>32.049999999999997</v>
      </c>
      <c r="G35" s="37">
        <v>32.99</v>
      </c>
      <c r="H35" s="37">
        <v>30.08</v>
      </c>
      <c r="I35" s="37">
        <v>28.42</v>
      </c>
      <c r="J35" s="38">
        <v>25.74</v>
      </c>
      <c r="K35" s="22"/>
      <c r="L35" s="22"/>
      <c r="M35" s="22"/>
      <c r="N35" s="22"/>
      <c r="O35" s="22"/>
      <c r="P35" s="22"/>
    </row>
    <row r="36" spans="1:16" ht="39" customHeight="1" x14ac:dyDescent="0.15">
      <c r="A36" s="22"/>
      <c r="B36" s="35"/>
      <c r="C36" s="1270" t="s">
        <v>588</v>
      </c>
      <c r="D36" s="1271"/>
      <c r="E36" s="1272"/>
      <c r="F36" s="36">
        <v>6.97</v>
      </c>
      <c r="G36" s="37">
        <v>7.08</v>
      </c>
      <c r="H36" s="37">
        <v>6.65</v>
      </c>
      <c r="I36" s="37">
        <v>6.63</v>
      </c>
      <c r="J36" s="38">
        <v>5.99</v>
      </c>
      <c r="K36" s="22"/>
      <c r="L36" s="22"/>
      <c r="M36" s="22"/>
      <c r="N36" s="22"/>
      <c r="O36" s="22"/>
      <c r="P36" s="22"/>
    </row>
    <row r="37" spans="1:16" ht="39" customHeight="1" x14ac:dyDescent="0.15">
      <c r="A37" s="22"/>
      <c r="B37" s="35"/>
      <c r="C37" s="1270" t="s">
        <v>589</v>
      </c>
      <c r="D37" s="1271"/>
      <c r="E37" s="1272"/>
      <c r="F37" s="36">
        <v>4.3499999999999996</v>
      </c>
      <c r="G37" s="37">
        <v>4.8899999999999997</v>
      </c>
      <c r="H37" s="37">
        <v>4.49</v>
      </c>
      <c r="I37" s="37">
        <v>4.3099999999999996</v>
      </c>
      <c r="J37" s="38">
        <v>3.29</v>
      </c>
      <c r="K37" s="22"/>
      <c r="L37" s="22"/>
      <c r="M37" s="22"/>
      <c r="N37" s="22"/>
      <c r="O37" s="22"/>
      <c r="P37" s="22"/>
    </row>
    <row r="38" spans="1:16" ht="39" customHeight="1" x14ac:dyDescent="0.15">
      <c r="A38" s="22"/>
      <c r="B38" s="35"/>
      <c r="C38" s="1270" t="s">
        <v>590</v>
      </c>
      <c r="D38" s="1271"/>
      <c r="E38" s="1272"/>
      <c r="F38" s="36">
        <v>16.170000000000002</v>
      </c>
      <c r="G38" s="37">
        <v>2.2200000000000002</v>
      </c>
      <c r="H38" s="37">
        <v>3.64</v>
      </c>
      <c r="I38" s="37">
        <v>3.68</v>
      </c>
      <c r="J38" s="38">
        <v>3.25</v>
      </c>
      <c r="K38" s="22"/>
      <c r="L38" s="22"/>
      <c r="M38" s="22"/>
      <c r="N38" s="22"/>
      <c r="O38" s="22"/>
      <c r="P38" s="22"/>
    </row>
    <row r="39" spans="1:16" ht="39" customHeight="1" x14ac:dyDescent="0.15">
      <c r="A39" s="22"/>
      <c r="B39" s="35"/>
      <c r="C39" s="1270" t="s">
        <v>591</v>
      </c>
      <c r="D39" s="1271"/>
      <c r="E39" s="1272"/>
      <c r="F39" s="36">
        <v>0.28000000000000003</v>
      </c>
      <c r="G39" s="37">
        <v>0.54</v>
      </c>
      <c r="H39" s="37">
        <v>0.28000000000000003</v>
      </c>
      <c r="I39" s="37">
        <v>0.61</v>
      </c>
      <c r="J39" s="38">
        <v>0.93</v>
      </c>
      <c r="K39" s="22"/>
      <c r="L39" s="22"/>
      <c r="M39" s="22"/>
      <c r="N39" s="22"/>
      <c r="O39" s="22"/>
      <c r="P39" s="22"/>
    </row>
    <row r="40" spans="1:16" ht="39" customHeight="1" x14ac:dyDescent="0.15">
      <c r="A40" s="22"/>
      <c r="B40" s="35"/>
      <c r="C40" s="1270" t="s">
        <v>592</v>
      </c>
      <c r="D40" s="1271"/>
      <c r="E40" s="1272"/>
      <c r="F40" s="36">
        <v>0.31</v>
      </c>
      <c r="G40" s="37">
        <v>0.28000000000000003</v>
      </c>
      <c r="H40" s="37">
        <v>0.11</v>
      </c>
      <c r="I40" s="37">
        <v>0.53</v>
      </c>
      <c r="J40" s="38">
        <v>0.41</v>
      </c>
      <c r="K40" s="22"/>
      <c r="L40" s="22"/>
      <c r="M40" s="22"/>
      <c r="N40" s="22"/>
      <c r="O40" s="22"/>
      <c r="P40" s="22"/>
    </row>
    <row r="41" spans="1:16" ht="39" customHeight="1" x14ac:dyDescent="0.15">
      <c r="A41" s="22"/>
      <c r="B41" s="35"/>
      <c r="C41" s="1270" t="s">
        <v>593</v>
      </c>
      <c r="D41" s="1271"/>
      <c r="E41" s="1272"/>
      <c r="F41" s="36">
        <v>0</v>
      </c>
      <c r="G41" s="37">
        <v>0</v>
      </c>
      <c r="H41" s="37">
        <v>0</v>
      </c>
      <c r="I41" s="37">
        <v>0</v>
      </c>
      <c r="J41" s="38">
        <v>0.39</v>
      </c>
      <c r="K41" s="22"/>
      <c r="L41" s="22"/>
      <c r="M41" s="22"/>
      <c r="N41" s="22"/>
      <c r="O41" s="22"/>
      <c r="P41" s="22"/>
    </row>
    <row r="42" spans="1:16" ht="39" customHeight="1" x14ac:dyDescent="0.15">
      <c r="A42" s="22"/>
      <c r="B42" s="39"/>
      <c r="C42" s="1270" t="s">
        <v>594</v>
      </c>
      <c r="D42" s="1271"/>
      <c r="E42" s="1272"/>
      <c r="F42" s="36" t="s">
        <v>534</v>
      </c>
      <c r="G42" s="37" t="s">
        <v>534</v>
      </c>
      <c r="H42" s="37" t="s">
        <v>534</v>
      </c>
      <c r="I42" s="37" t="s">
        <v>534</v>
      </c>
      <c r="J42" s="38" t="s">
        <v>534</v>
      </c>
      <c r="K42" s="22"/>
      <c r="L42" s="22"/>
      <c r="M42" s="22"/>
      <c r="N42" s="22"/>
      <c r="O42" s="22"/>
      <c r="P42" s="22"/>
    </row>
    <row r="43" spans="1:16" ht="39" customHeight="1" thickBot="1" x14ac:dyDescent="0.2">
      <c r="A43" s="22"/>
      <c r="B43" s="40"/>
      <c r="C43" s="1273" t="s">
        <v>595</v>
      </c>
      <c r="D43" s="1274"/>
      <c r="E43" s="1275"/>
      <c r="F43" s="41">
        <v>1.43</v>
      </c>
      <c r="G43" s="42">
        <v>1.32</v>
      </c>
      <c r="H43" s="42">
        <v>1.21</v>
      </c>
      <c r="I43" s="42">
        <v>0.78</v>
      </c>
      <c r="J43" s="43">
        <v>1.01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TH36Ol4Ao6Ft9Ij1g3gb8kmm07PLzuq5Cp/fSTGE7Lzgiec4BPvku8wlNurCVjzKKtoUuAYutkgl4M4Ai4sVQ==" saltValue="QWW098CYixnSWM4t6GGM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286" t="s">
        <v>11</v>
      </c>
      <c r="C45" s="1287"/>
      <c r="D45" s="58"/>
      <c r="E45" s="1292" t="s">
        <v>12</v>
      </c>
      <c r="F45" s="1292"/>
      <c r="G45" s="1292"/>
      <c r="H45" s="1292"/>
      <c r="I45" s="1292"/>
      <c r="J45" s="1293"/>
      <c r="K45" s="59">
        <v>59247</v>
      </c>
      <c r="L45" s="60">
        <v>56821</v>
      </c>
      <c r="M45" s="60">
        <v>55199</v>
      </c>
      <c r="N45" s="60">
        <v>55919</v>
      </c>
      <c r="O45" s="61">
        <v>49469</v>
      </c>
      <c r="P45" s="48"/>
      <c r="Q45" s="48"/>
      <c r="R45" s="48"/>
      <c r="S45" s="48"/>
      <c r="T45" s="48"/>
      <c r="U45" s="48"/>
    </row>
    <row r="46" spans="1:21" ht="30.75" customHeight="1" x14ac:dyDescent="0.15">
      <c r="A46" s="48"/>
      <c r="B46" s="1288"/>
      <c r="C46" s="1289"/>
      <c r="D46" s="62"/>
      <c r="E46" s="1280" t="s">
        <v>13</v>
      </c>
      <c r="F46" s="1280"/>
      <c r="G46" s="1280"/>
      <c r="H46" s="1280"/>
      <c r="I46" s="1280"/>
      <c r="J46" s="1281"/>
      <c r="K46" s="63">
        <v>1952</v>
      </c>
      <c r="L46" s="64">
        <v>656</v>
      </c>
      <c r="M46" s="64">
        <v>148</v>
      </c>
      <c r="N46" s="64" t="s">
        <v>534</v>
      </c>
      <c r="O46" s="65" t="s">
        <v>534</v>
      </c>
      <c r="P46" s="48"/>
      <c r="Q46" s="48"/>
      <c r="R46" s="48"/>
      <c r="S46" s="48"/>
      <c r="T46" s="48"/>
      <c r="U46" s="48"/>
    </row>
    <row r="47" spans="1:21" ht="30.75" customHeight="1" x14ac:dyDescent="0.15">
      <c r="A47" s="48"/>
      <c r="B47" s="1288"/>
      <c r="C47" s="1289"/>
      <c r="D47" s="62"/>
      <c r="E47" s="1280" t="s">
        <v>14</v>
      </c>
      <c r="F47" s="1280"/>
      <c r="G47" s="1280"/>
      <c r="H47" s="1280"/>
      <c r="I47" s="1280"/>
      <c r="J47" s="1281"/>
      <c r="K47" s="63">
        <v>36381</v>
      </c>
      <c r="L47" s="64">
        <v>36760</v>
      </c>
      <c r="M47" s="64">
        <v>38279</v>
      </c>
      <c r="N47" s="64">
        <v>39169</v>
      </c>
      <c r="O47" s="65">
        <v>40483</v>
      </c>
      <c r="P47" s="48"/>
      <c r="Q47" s="48"/>
      <c r="R47" s="48"/>
      <c r="S47" s="48"/>
      <c r="T47" s="48"/>
      <c r="U47" s="48"/>
    </row>
    <row r="48" spans="1:21" ht="30.75" customHeight="1" x14ac:dyDescent="0.15">
      <c r="A48" s="48"/>
      <c r="B48" s="1288"/>
      <c r="C48" s="1289"/>
      <c r="D48" s="62"/>
      <c r="E48" s="1280" t="s">
        <v>15</v>
      </c>
      <c r="F48" s="1280"/>
      <c r="G48" s="1280"/>
      <c r="H48" s="1280"/>
      <c r="I48" s="1280"/>
      <c r="J48" s="1281"/>
      <c r="K48" s="63">
        <v>17601</v>
      </c>
      <c r="L48" s="64">
        <v>17447</v>
      </c>
      <c r="M48" s="64">
        <v>21769</v>
      </c>
      <c r="N48" s="64">
        <v>20375</v>
      </c>
      <c r="O48" s="65">
        <v>20752</v>
      </c>
      <c r="P48" s="48"/>
      <c r="Q48" s="48"/>
      <c r="R48" s="48"/>
      <c r="S48" s="48"/>
      <c r="T48" s="48"/>
      <c r="U48" s="48"/>
    </row>
    <row r="49" spans="1:21" ht="30.75" customHeight="1" x14ac:dyDescent="0.15">
      <c r="A49" s="48"/>
      <c r="B49" s="1288"/>
      <c r="C49" s="1289"/>
      <c r="D49" s="62"/>
      <c r="E49" s="1280" t="s">
        <v>16</v>
      </c>
      <c r="F49" s="1280"/>
      <c r="G49" s="1280"/>
      <c r="H49" s="1280"/>
      <c r="I49" s="1280"/>
      <c r="J49" s="1281"/>
      <c r="K49" s="63">
        <v>1053</v>
      </c>
      <c r="L49" s="64">
        <v>1046</v>
      </c>
      <c r="M49" s="64">
        <v>858</v>
      </c>
      <c r="N49" s="64">
        <v>301</v>
      </c>
      <c r="O49" s="65">
        <v>234</v>
      </c>
      <c r="P49" s="48"/>
      <c r="Q49" s="48"/>
      <c r="R49" s="48"/>
      <c r="S49" s="48"/>
      <c r="T49" s="48"/>
      <c r="U49" s="48"/>
    </row>
    <row r="50" spans="1:21" ht="30.75" customHeight="1" x14ac:dyDescent="0.15">
      <c r="A50" s="48"/>
      <c r="B50" s="1288"/>
      <c r="C50" s="1289"/>
      <c r="D50" s="62"/>
      <c r="E50" s="1280" t="s">
        <v>17</v>
      </c>
      <c r="F50" s="1280"/>
      <c r="G50" s="1280"/>
      <c r="H50" s="1280"/>
      <c r="I50" s="1280"/>
      <c r="J50" s="1281"/>
      <c r="K50" s="63">
        <v>1971</v>
      </c>
      <c r="L50" s="64">
        <v>1945</v>
      </c>
      <c r="M50" s="64">
        <v>1749</v>
      </c>
      <c r="N50" s="64">
        <v>1263</v>
      </c>
      <c r="O50" s="65">
        <v>1033</v>
      </c>
      <c r="P50" s="48"/>
      <c r="Q50" s="48"/>
      <c r="R50" s="48"/>
      <c r="S50" s="48"/>
      <c r="T50" s="48"/>
      <c r="U50" s="48"/>
    </row>
    <row r="51" spans="1:21" ht="30.75" customHeight="1" x14ac:dyDescent="0.15">
      <c r="A51" s="48"/>
      <c r="B51" s="1290"/>
      <c r="C51" s="1291"/>
      <c r="D51" s="66"/>
      <c r="E51" s="1280" t="s">
        <v>18</v>
      </c>
      <c r="F51" s="1280"/>
      <c r="G51" s="1280"/>
      <c r="H51" s="1280"/>
      <c r="I51" s="1280"/>
      <c r="J51" s="1281"/>
      <c r="K51" s="63" t="s">
        <v>534</v>
      </c>
      <c r="L51" s="64" t="s">
        <v>534</v>
      </c>
      <c r="M51" s="64" t="s">
        <v>534</v>
      </c>
      <c r="N51" s="64" t="s">
        <v>534</v>
      </c>
      <c r="O51" s="65" t="s">
        <v>534</v>
      </c>
      <c r="P51" s="48"/>
      <c r="Q51" s="48"/>
      <c r="R51" s="48"/>
      <c r="S51" s="48"/>
      <c r="T51" s="48"/>
      <c r="U51" s="48"/>
    </row>
    <row r="52" spans="1:21" ht="30.75" customHeight="1" x14ac:dyDescent="0.15">
      <c r="A52" s="48"/>
      <c r="B52" s="1278" t="s">
        <v>19</v>
      </c>
      <c r="C52" s="1279"/>
      <c r="D52" s="66"/>
      <c r="E52" s="1280" t="s">
        <v>20</v>
      </c>
      <c r="F52" s="1280"/>
      <c r="G52" s="1280"/>
      <c r="H52" s="1280"/>
      <c r="I52" s="1280"/>
      <c r="J52" s="1281"/>
      <c r="K52" s="63">
        <v>89066</v>
      </c>
      <c r="L52" s="64">
        <v>90161</v>
      </c>
      <c r="M52" s="64">
        <v>95681</v>
      </c>
      <c r="N52" s="64">
        <v>92522</v>
      </c>
      <c r="O52" s="65">
        <v>91085</v>
      </c>
      <c r="P52" s="48"/>
      <c r="Q52" s="48"/>
      <c r="R52" s="48"/>
      <c r="S52" s="48"/>
      <c r="T52" s="48"/>
      <c r="U52" s="48"/>
    </row>
    <row r="53" spans="1:21" ht="30.75" customHeight="1" thickBot="1" x14ac:dyDescent="0.2">
      <c r="A53" s="48"/>
      <c r="B53" s="1282" t="s">
        <v>21</v>
      </c>
      <c r="C53" s="1283"/>
      <c r="D53" s="67"/>
      <c r="E53" s="1284" t="s">
        <v>22</v>
      </c>
      <c r="F53" s="1284"/>
      <c r="G53" s="1284"/>
      <c r="H53" s="1284"/>
      <c r="I53" s="1284"/>
      <c r="J53" s="1285"/>
      <c r="K53" s="68">
        <v>29139</v>
      </c>
      <c r="L53" s="69">
        <v>24514</v>
      </c>
      <c r="M53" s="69">
        <v>22321</v>
      </c>
      <c r="N53" s="69">
        <v>24505</v>
      </c>
      <c r="O53" s="70">
        <v>20886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VEeVHEXrHNtZH400Kd3EulWRlhOHr8O1ym6QndZkUPJDTdfdt7pJ1tJU0frX/PMAmQpNNNXBJcQpuVVFEBpLQ==" saltValue="gcGiNwSMbUM3UM8X1kSuE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576</v>
      </c>
      <c r="J40" s="79" t="s">
        <v>577</v>
      </c>
      <c r="K40" s="79" t="s">
        <v>578</v>
      </c>
      <c r="L40" s="79" t="s">
        <v>579</v>
      </c>
      <c r="M40" s="80" t="s">
        <v>580</v>
      </c>
    </row>
    <row r="41" spans="2:13" ht="27.75" customHeight="1" x14ac:dyDescent="0.15">
      <c r="B41" s="1306" t="s">
        <v>24</v>
      </c>
      <c r="C41" s="1307"/>
      <c r="D41" s="81"/>
      <c r="E41" s="1308" t="s">
        <v>25</v>
      </c>
      <c r="F41" s="1308"/>
      <c r="G41" s="1308"/>
      <c r="H41" s="1309"/>
      <c r="I41" s="82">
        <v>1212306</v>
      </c>
      <c r="J41" s="83">
        <v>1214532</v>
      </c>
      <c r="K41" s="83">
        <v>1204324</v>
      </c>
      <c r="L41" s="83">
        <v>1198275</v>
      </c>
      <c r="M41" s="84">
        <v>1222264</v>
      </c>
    </row>
    <row r="42" spans="2:13" ht="27.75" customHeight="1" x14ac:dyDescent="0.15">
      <c r="B42" s="1296"/>
      <c r="C42" s="1297"/>
      <c r="D42" s="85"/>
      <c r="E42" s="1300" t="s">
        <v>26</v>
      </c>
      <c r="F42" s="1300"/>
      <c r="G42" s="1300"/>
      <c r="H42" s="1301"/>
      <c r="I42" s="86">
        <v>12519</v>
      </c>
      <c r="J42" s="87">
        <v>13034</v>
      </c>
      <c r="K42" s="87">
        <v>20059</v>
      </c>
      <c r="L42" s="87">
        <v>18055</v>
      </c>
      <c r="M42" s="88">
        <v>14140</v>
      </c>
    </row>
    <row r="43" spans="2:13" ht="27.75" customHeight="1" x14ac:dyDescent="0.15">
      <c r="B43" s="1296"/>
      <c r="C43" s="1297"/>
      <c r="D43" s="85"/>
      <c r="E43" s="1300" t="s">
        <v>27</v>
      </c>
      <c r="F43" s="1300"/>
      <c r="G43" s="1300"/>
      <c r="H43" s="1301"/>
      <c r="I43" s="86">
        <v>204603</v>
      </c>
      <c r="J43" s="87">
        <v>190496</v>
      </c>
      <c r="K43" s="87">
        <v>180858</v>
      </c>
      <c r="L43" s="87">
        <v>184758</v>
      </c>
      <c r="M43" s="88">
        <v>182768</v>
      </c>
    </row>
    <row r="44" spans="2:13" ht="27.75" customHeight="1" x14ac:dyDescent="0.15">
      <c r="B44" s="1296"/>
      <c r="C44" s="1297"/>
      <c r="D44" s="85"/>
      <c r="E44" s="1300" t="s">
        <v>28</v>
      </c>
      <c r="F44" s="1300"/>
      <c r="G44" s="1300"/>
      <c r="H44" s="1301"/>
      <c r="I44" s="86">
        <v>2443</v>
      </c>
      <c r="J44" s="87">
        <v>1950</v>
      </c>
      <c r="K44" s="87">
        <v>1132</v>
      </c>
      <c r="L44" s="87">
        <v>843</v>
      </c>
      <c r="M44" s="88">
        <v>628</v>
      </c>
    </row>
    <row r="45" spans="2:13" ht="27.75" customHeight="1" x14ac:dyDescent="0.15">
      <c r="B45" s="1296"/>
      <c r="C45" s="1297"/>
      <c r="D45" s="85"/>
      <c r="E45" s="1300" t="s">
        <v>29</v>
      </c>
      <c r="F45" s="1300"/>
      <c r="G45" s="1300"/>
      <c r="H45" s="1301"/>
      <c r="I45" s="86">
        <v>111777</v>
      </c>
      <c r="J45" s="87">
        <v>103299</v>
      </c>
      <c r="K45" s="87">
        <v>95839</v>
      </c>
      <c r="L45" s="87">
        <v>95086</v>
      </c>
      <c r="M45" s="88">
        <v>139918</v>
      </c>
    </row>
    <row r="46" spans="2:13" ht="27.75" customHeight="1" x14ac:dyDescent="0.15">
      <c r="B46" s="1296"/>
      <c r="C46" s="1297"/>
      <c r="D46" s="89"/>
      <c r="E46" s="1300" t="s">
        <v>30</v>
      </c>
      <c r="F46" s="1300"/>
      <c r="G46" s="1300"/>
      <c r="H46" s="1301"/>
      <c r="I46" s="86">
        <v>3221</v>
      </c>
      <c r="J46" s="87">
        <v>2445</v>
      </c>
      <c r="K46" s="87">
        <v>2142</v>
      </c>
      <c r="L46" s="87">
        <v>1582</v>
      </c>
      <c r="M46" s="88">
        <v>1016</v>
      </c>
    </row>
    <row r="47" spans="2:13" ht="27.75" customHeight="1" x14ac:dyDescent="0.15">
      <c r="B47" s="1296"/>
      <c r="C47" s="1297"/>
      <c r="D47" s="90"/>
      <c r="E47" s="1310" t="s">
        <v>31</v>
      </c>
      <c r="F47" s="1311"/>
      <c r="G47" s="1311"/>
      <c r="H47" s="1312"/>
      <c r="I47" s="86" t="s">
        <v>534</v>
      </c>
      <c r="J47" s="87" t="s">
        <v>534</v>
      </c>
      <c r="K47" s="87" t="s">
        <v>534</v>
      </c>
      <c r="L47" s="87" t="s">
        <v>534</v>
      </c>
      <c r="M47" s="88" t="s">
        <v>534</v>
      </c>
    </row>
    <row r="48" spans="2:13" ht="27.75" customHeight="1" x14ac:dyDescent="0.15">
      <c r="B48" s="1296"/>
      <c r="C48" s="1297"/>
      <c r="D48" s="85"/>
      <c r="E48" s="1300" t="s">
        <v>32</v>
      </c>
      <c r="F48" s="1300"/>
      <c r="G48" s="1300"/>
      <c r="H48" s="1301"/>
      <c r="I48" s="86" t="s">
        <v>534</v>
      </c>
      <c r="J48" s="87" t="s">
        <v>534</v>
      </c>
      <c r="K48" s="87" t="s">
        <v>534</v>
      </c>
      <c r="L48" s="87" t="s">
        <v>534</v>
      </c>
      <c r="M48" s="88" t="s">
        <v>534</v>
      </c>
    </row>
    <row r="49" spans="2:13" ht="27.75" customHeight="1" x14ac:dyDescent="0.15">
      <c r="B49" s="1298"/>
      <c r="C49" s="1299"/>
      <c r="D49" s="85"/>
      <c r="E49" s="1300" t="s">
        <v>33</v>
      </c>
      <c r="F49" s="1300"/>
      <c r="G49" s="1300"/>
      <c r="H49" s="1301"/>
      <c r="I49" s="86" t="s">
        <v>534</v>
      </c>
      <c r="J49" s="87" t="s">
        <v>534</v>
      </c>
      <c r="K49" s="87" t="s">
        <v>534</v>
      </c>
      <c r="L49" s="87" t="s">
        <v>534</v>
      </c>
      <c r="M49" s="88" t="s">
        <v>534</v>
      </c>
    </row>
    <row r="50" spans="2:13" ht="27.75" customHeight="1" x14ac:dyDescent="0.15">
      <c r="B50" s="1294" t="s">
        <v>34</v>
      </c>
      <c r="C50" s="1295"/>
      <c r="D50" s="91"/>
      <c r="E50" s="1300" t="s">
        <v>35</v>
      </c>
      <c r="F50" s="1300"/>
      <c r="G50" s="1300"/>
      <c r="H50" s="1301"/>
      <c r="I50" s="86">
        <v>241412</v>
      </c>
      <c r="J50" s="87">
        <v>258654</v>
      </c>
      <c r="K50" s="87">
        <v>264863</v>
      </c>
      <c r="L50" s="87">
        <v>267838</v>
      </c>
      <c r="M50" s="88">
        <v>281632</v>
      </c>
    </row>
    <row r="51" spans="2:13" ht="27.75" customHeight="1" x14ac:dyDescent="0.15">
      <c r="B51" s="1296"/>
      <c r="C51" s="1297"/>
      <c r="D51" s="85"/>
      <c r="E51" s="1300" t="s">
        <v>36</v>
      </c>
      <c r="F51" s="1300"/>
      <c r="G51" s="1300"/>
      <c r="H51" s="1301"/>
      <c r="I51" s="86">
        <v>260772</v>
      </c>
      <c r="J51" s="87">
        <v>244838</v>
      </c>
      <c r="K51" s="87">
        <v>232175</v>
      </c>
      <c r="L51" s="87">
        <v>224070</v>
      </c>
      <c r="M51" s="88">
        <v>218696</v>
      </c>
    </row>
    <row r="52" spans="2:13" ht="27.75" customHeight="1" x14ac:dyDescent="0.15">
      <c r="B52" s="1298"/>
      <c r="C52" s="1299"/>
      <c r="D52" s="85"/>
      <c r="E52" s="1300" t="s">
        <v>37</v>
      </c>
      <c r="F52" s="1300"/>
      <c r="G52" s="1300"/>
      <c r="H52" s="1301"/>
      <c r="I52" s="86">
        <v>741968</v>
      </c>
      <c r="J52" s="87">
        <v>747341</v>
      </c>
      <c r="K52" s="87">
        <v>749066</v>
      </c>
      <c r="L52" s="87">
        <v>748640</v>
      </c>
      <c r="M52" s="88">
        <v>763524</v>
      </c>
    </row>
    <row r="53" spans="2:13" ht="27.75" customHeight="1" thickBot="1" x14ac:dyDescent="0.2">
      <c r="B53" s="1302" t="s">
        <v>38</v>
      </c>
      <c r="C53" s="1303"/>
      <c r="D53" s="92"/>
      <c r="E53" s="1304" t="s">
        <v>39</v>
      </c>
      <c r="F53" s="1304"/>
      <c r="G53" s="1304"/>
      <c r="H53" s="1305"/>
      <c r="I53" s="93">
        <v>302718</v>
      </c>
      <c r="J53" s="94">
        <v>274925</v>
      </c>
      <c r="K53" s="94">
        <v>258251</v>
      </c>
      <c r="L53" s="94">
        <v>258050</v>
      </c>
      <c r="M53" s="95">
        <v>296882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tb0DwKDFkcgObQtTaN/lQHJt6EUUiboiCaFgxmGWwjnMgwJqzNcPGUq94f2WrFai1KQg7Y133usVd9Q7KLyEg==" saltValue="H9UEUfCeK73LQDtOenAg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578</v>
      </c>
      <c r="G54" s="104" t="s">
        <v>579</v>
      </c>
      <c r="H54" s="105" t="s">
        <v>580</v>
      </c>
    </row>
    <row r="55" spans="2:8" ht="52.5" customHeight="1" x14ac:dyDescent="0.15">
      <c r="B55" s="106"/>
      <c r="C55" s="1321" t="s">
        <v>42</v>
      </c>
      <c r="D55" s="1321"/>
      <c r="E55" s="1322"/>
      <c r="F55" s="107">
        <v>12866</v>
      </c>
      <c r="G55" s="107">
        <v>12897</v>
      </c>
      <c r="H55" s="108">
        <v>12898</v>
      </c>
    </row>
    <row r="56" spans="2:8" ht="52.5" customHeight="1" x14ac:dyDescent="0.15">
      <c r="B56" s="109"/>
      <c r="C56" s="1323" t="s">
        <v>43</v>
      </c>
      <c r="D56" s="1323"/>
      <c r="E56" s="1324"/>
      <c r="F56" s="110">
        <v>24493</v>
      </c>
      <c r="G56" s="110">
        <v>24353</v>
      </c>
      <c r="H56" s="111">
        <v>23162</v>
      </c>
    </row>
    <row r="57" spans="2:8" ht="53.25" customHeight="1" x14ac:dyDescent="0.15">
      <c r="B57" s="109"/>
      <c r="C57" s="1325" t="s">
        <v>44</v>
      </c>
      <c r="D57" s="1325"/>
      <c r="E57" s="1326"/>
      <c r="F57" s="112">
        <v>25346</v>
      </c>
      <c r="G57" s="112">
        <v>25416</v>
      </c>
      <c r="H57" s="113">
        <v>19084</v>
      </c>
    </row>
    <row r="58" spans="2:8" ht="45.75" customHeight="1" x14ac:dyDescent="0.15">
      <c r="B58" s="114"/>
      <c r="C58" s="1313" t="s">
        <v>643</v>
      </c>
      <c r="D58" s="1314"/>
      <c r="E58" s="1315"/>
      <c r="F58" s="115">
        <v>6819</v>
      </c>
      <c r="G58" s="115">
        <v>6588</v>
      </c>
      <c r="H58" s="116">
        <v>5955</v>
      </c>
    </row>
    <row r="59" spans="2:8" ht="45.75" customHeight="1" x14ac:dyDescent="0.15">
      <c r="B59" s="114"/>
      <c r="C59" s="1313" t="s">
        <v>641</v>
      </c>
      <c r="D59" s="1314"/>
      <c r="E59" s="1315"/>
      <c r="F59" s="115">
        <v>3044</v>
      </c>
      <c r="G59" s="115">
        <v>2869</v>
      </c>
      <c r="H59" s="116">
        <v>2918</v>
      </c>
    </row>
    <row r="60" spans="2:8" ht="45.75" customHeight="1" x14ac:dyDescent="0.15">
      <c r="B60" s="114"/>
      <c r="C60" s="1313" t="s">
        <v>642</v>
      </c>
      <c r="D60" s="1314"/>
      <c r="E60" s="1315"/>
      <c r="F60" s="115">
        <v>2186</v>
      </c>
      <c r="G60" s="115">
        <v>2154</v>
      </c>
      <c r="H60" s="116">
        <v>2110</v>
      </c>
    </row>
    <row r="61" spans="2:8" ht="45.75" customHeight="1" x14ac:dyDescent="0.15">
      <c r="B61" s="114"/>
      <c r="C61" s="1313" t="s">
        <v>644</v>
      </c>
      <c r="D61" s="1314"/>
      <c r="E61" s="1315"/>
      <c r="F61" s="115">
        <v>1170</v>
      </c>
      <c r="G61" s="115">
        <v>1163</v>
      </c>
      <c r="H61" s="116">
        <v>1154</v>
      </c>
    </row>
    <row r="62" spans="2:8" ht="45.75" customHeight="1" thickBot="1" x14ac:dyDescent="0.2">
      <c r="B62" s="117"/>
      <c r="C62" s="1316" t="s">
        <v>645</v>
      </c>
      <c r="D62" s="1317"/>
      <c r="E62" s="1318"/>
      <c r="F62" s="118">
        <v>1106</v>
      </c>
      <c r="G62" s="118">
        <v>1107</v>
      </c>
      <c r="H62" s="119">
        <v>1106</v>
      </c>
    </row>
    <row r="63" spans="2:8" ht="52.5" customHeight="1" thickBot="1" x14ac:dyDescent="0.2">
      <c r="B63" s="120"/>
      <c r="C63" s="1319" t="s">
        <v>45</v>
      </c>
      <c r="D63" s="1319"/>
      <c r="E63" s="1320"/>
      <c r="F63" s="121">
        <v>62704</v>
      </c>
      <c r="G63" s="121">
        <v>62666</v>
      </c>
      <c r="H63" s="122">
        <v>55145</v>
      </c>
    </row>
    <row r="64" spans="2:8" ht="15" customHeight="1" x14ac:dyDescent="0.15"/>
    <row r="65" ht="0" hidden="1" customHeight="1" x14ac:dyDescent="0.15"/>
    <row r="66" ht="0" hidden="1" customHeight="1" x14ac:dyDescent="0.15"/>
  </sheetData>
  <sheetProtection algorithmName="SHA-512" hashValue="bmll+uK26XIB/Jhtv5E+NPi1WOhsN1dQzBit8mfOznf3+r5QsPbj76BkhBaLBz3Eke2MXcUERvcToaBFio5Qew==" saltValue="u87MiiUPNvufjSm8xC6W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371" customWidth="1"/>
    <col min="2" max="107" width="2.5" style="371" customWidth="1"/>
    <col min="108" max="108" width="6.125" style="379" customWidth="1"/>
    <col min="109" max="109" width="5.875" style="378" customWidth="1"/>
    <col min="110" max="110" width="19.125" style="371" hidden="1"/>
    <col min="111" max="115" width="12.625" style="371" hidden="1"/>
    <col min="116" max="349" width="8.625" style="371" hidden="1"/>
    <col min="350" max="355" width="14.875" style="371" hidden="1"/>
    <col min="356" max="357" width="15.875" style="371" hidden="1"/>
    <col min="358" max="363" width="16.125" style="371" hidden="1"/>
    <col min="364" max="364" width="6.125" style="371" hidden="1"/>
    <col min="365" max="365" width="3" style="371" hidden="1"/>
    <col min="366" max="605" width="8.625" style="371" hidden="1"/>
    <col min="606" max="611" width="14.875" style="371" hidden="1"/>
    <col min="612" max="613" width="15.875" style="371" hidden="1"/>
    <col min="614" max="619" width="16.125" style="371" hidden="1"/>
    <col min="620" max="620" width="6.125" style="371" hidden="1"/>
    <col min="621" max="621" width="3" style="371" hidden="1"/>
    <col min="622" max="861" width="8.625" style="371" hidden="1"/>
    <col min="862" max="867" width="14.875" style="371" hidden="1"/>
    <col min="868" max="869" width="15.875" style="371" hidden="1"/>
    <col min="870" max="875" width="16.125" style="371" hidden="1"/>
    <col min="876" max="876" width="6.125" style="371" hidden="1"/>
    <col min="877" max="877" width="3" style="371" hidden="1"/>
    <col min="878" max="1117" width="8.625" style="371" hidden="1"/>
    <col min="1118" max="1123" width="14.875" style="371" hidden="1"/>
    <col min="1124" max="1125" width="15.875" style="371" hidden="1"/>
    <col min="1126" max="1131" width="16.125" style="371" hidden="1"/>
    <col min="1132" max="1132" width="6.125" style="371" hidden="1"/>
    <col min="1133" max="1133" width="3" style="371" hidden="1"/>
    <col min="1134" max="1373" width="8.625" style="371" hidden="1"/>
    <col min="1374" max="1379" width="14.875" style="371" hidden="1"/>
    <col min="1380" max="1381" width="15.875" style="371" hidden="1"/>
    <col min="1382" max="1387" width="16.125" style="371" hidden="1"/>
    <col min="1388" max="1388" width="6.125" style="371" hidden="1"/>
    <col min="1389" max="1389" width="3" style="371" hidden="1"/>
    <col min="1390" max="1629" width="8.625" style="371" hidden="1"/>
    <col min="1630" max="1635" width="14.875" style="371" hidden="1"/>
    <col min="1636" max="1637" width="15.875" style="371" hidden="1"/>
    <col min="1638" max="1643" width="16.125" style="371" hidden="1"/>
    <col min="1644" max="1644" width="6.125" style="371" hidden="1"/>
    <col min="1645" max="1645" width="3" style="371" hidden="1"/>
    <col min="1646" max="1885" width="8.625" style="371" hidden="1"/>
    <col min="1886" max="1891" width="14.875" style="371" hidden="1"/>
    <col min="1892" max="1893" width="15.875" style="371" hidden="1"/>
    <col min="1894" max="1899" width="16.125" style="371" hidden="1"/>
    <col min="1900" max="1900" width="6.125" style="371" hidden="1"/>
    <col min="1901" max="1901" width="3" style="371" hidden="1"/>
    <col min="1902" max="2141" width="8.625" style="371" hidden="1"/>
    <col min="2142" max="2147" width="14.875" style="371" hidden="1"/>
    <col min="2148" max="2149" width="15.875" style="371" hidden="1"/>
    <col min="2150" max="2155" width="16.125" style="371" hidden="1"/>
    <col min="2156" max="2156" width="6.125" style="371" hidden="1"/>
    <col min="2157" max="2157" width="3" style="371" hidden="1"/>
    <col min="2158" max="2397" width="8.625" style="371" hidden="1"/>
    <col min="2398" max="2403" width="14.875" style="371" hidden="1"/>
    <col min="2404" max="2405" width="15.875" style="371" hidden="1"/>
    <col min="2406" max="2411" width="16.125" style="371" hidden="1"/>
    <col min="2412" max="2412" width="6.125" style="371" hidden="1"/>
    <col min="2413" max="2413" width="3" style="371" hidden="1"/>
    <col min="2414" max="2653" width="8.625" style="371" hidden="1"/>
    <col min="2654" max="2659" width="14.875" style="371" hidden="1"/>
    <col min="2660" max="2661" width="15.875" style="371" hidden="1"/>
    <col min="2662" max="2667" width="16.125" style="371" hidden="1"/>
    <col min="2668" max="2668" width="6.125" style="371" hidden="1"/>
    <col min="2669" max="2669" width="3" style="371" hidden="1"/>
    <col min="2670" max="2909" width="8.625" style="371" hidden="1"/>
    <col min="2910" max="2915" width="14.875" style="371" hidden="1"/>
    <col min="2916" max="2917" width="15.875" style="371" hidden="1"/>
    <col min="2918" max="2923" width="16.125" style="371" hidden="1"/>
    <col min="2924" max="2924" width="6.125" style="371" hidden="1"/>
    <col min="2925" max="2925" width="3" style="371" hidden="1"/>
    <col min="2926" max="3165" width="8.625" style="371" hidden="1"/>
    <col min="3166" max="3171" width="14.875" style="371" hidden="1"/>
    <col min="3172" max="3173" width="15.875" style="371" hidden="1"/>
    <col min="3174" max="3179" width="16.125" style="371" hidden="1"/>
    <col min="3180" max="3180" width="6.125" style="371" hidden="1"/>
    <col min="3181" max="3181" width="3" style="371" hidden="1"/>
    <col min="3182" max="3421" width="8.625" style="371" hidden="1"/>
    <col min="3422" max="3427" width="14.875" style="371" hidden="1"/>
    <col min="3428" max="3429" width="15.875" style="371" hidden="1"/>
    <col min="3430" max="3435" width="16.125" style="371" hidden="1"/>
    <col min="3436" max="3436" width="6.125" style="371" hidden="1"/>
    <col min="3437" max="3437" width="3" style="371" hidden="1"/>
    <col min="3438" max="3677" width="8.625" style="371" hidden="1"/>
    <col min="3678" max="3683" width="14.875" style="371" hidden="1"/>
    <col min="3684" max="3685" width="15.875" style="371" hidden="1"/>
    <col min="3686" max="3691" width="16.125" style="371" hidden="1"/>
    <col min="3692" max="3692" width="6.125" style="371" hidden="1"/>
    <col min="3693" max="3693" width="3" style="371" hidden="1"/>
    <col min="3694" max="3933" width="8.625" style="371" hidden="1"/>
    <col min="3934" max="3939" width="14.875" style="371" hidden="1"/>
    <col min="3940" max="3941" width="15.875" style="371" hidden="1"/>
    <col min="3942" max="3947" width="16.125" style="371" hidden="1"/>
    <col min="3948" max="3948" width="6.125" style="371" hidden="1"/>
    <col min="3949" max="3949" width="3" style="371" hidden="1"/>
    <col min="3950" max="4189" width="8.625" style="371" hidden="1"/>
    <col min="4190" max="4195" width="14.875" style="371" hidden="1"/>
    <col min="4196" max="4197" width="15.875" style="371" hidden="1"/>
    <col min="4198" max="4203" width="16.125" style="371" hidden="1"/>
    <col min="4204" max="4204" width="6.125" style="371" hidden="1"/>
    <col min="4205" max="4205" width="3" style="371" hidden="1"/>
    <col min="4206" max="4445" width="8.625" style="371" hidden="1"/>
    <col min="4446" max="4451" width="14.875" style="371" hidden="1"/>
    <col min="4452" max="4453" width="15.875" style="371" hidden="1"/>
    <col min="4454" max="4459" width="16.125" style="371" hidden="1"/>
    <col min="4460" max="4460" width="6.125" style="371" hidden="1"/>
    <col min="4461" max="4461" width="3" style="371" hidden="1"/>
    <col min="4462" max="4701" width="8.625" style="371" hidden="1"/>
    <col min="4702" max="4707" width="14.875" style="371" hidden="1"/>
    <col min="4708" max="4709" width="15.875" style="371" hidden="1"/>
    <col min="4710" max="4715" width="16.125" style="371" hidden="1"/>
    <col min="4716" max="4716" width="6.125" style="371" hidden="1"/>
    <col min="4717" max="4717" width="3" style="371" hidden="1"/>
    <col min="4718" max="4957" width="8.625" style="371" hidden="1"/>
    <col min="4958" max="4963" width="14.875" style="371" hidden="1"/>
    <col min="4964" max="4965" width="15.875" style="371" hidden="1"/>
    <col min="4966" max="4971" width="16.125" style="371" hidden="1"/>
    <col min="4972" max="4972" width="6.125" style="371" hidden="1"/>
    <col min="4973" max="4973" width="3" style="371" hidden="1"/>
    <col min="4974" max="5213" width="8.625" style="371" hidden="1"/>
    <col min="5214" max="5219" width="14.875" style="371" hidden="1"/>
    <col min="5220" max="5221" width="15.875" style="371" hidden="1"/>
    <col min="5222" max="5227" width="16.125" style="371" hidden="1"/>
    <col min="5228" max="5228" width="6.125" style="371" hidden="1"/>
    <col min="5229" max="5229" width="3" style="371" hidden="1"/>
    <col min="5230" max="5469" width="8.625" style="371" hidden="1"/>
    <col min="5470" max="5475" width="14.875" style="371" hidden="1"/>
    <col min="5476" max="5477" width="15.875" style="371" hidden="1"/>
    <col min="5478" max="5483" width="16.125" style="371" hidden="1"/>
    <col min="5484" max="5484" width="6.125" style="371" hidden="1"/>
    <col min="5485" max="5485" width="3" style="371" hidden="1"/>
    <col min="5486" max="5725" width="8.625" style="371" hidden="1"/>
    <col min="5726" max="5731" width="14.875" style="371" hidden="1"/>
    <col min="5732" max="5733" width="15.875" style="371" hidden="1"/>
    <col min="5734" max="5739" width="16.125" style="371" hidden="1"/>
    <col min="5740" max="5740" width="6.125" style="371" hidden="1"/>
    <col min="5741" max="5741" width="3" style="371" hidden="1"/>
    <col min="5742" max="5981" width="8.625" style="371" hidden="1"/>
    <col min="5982" max="5987" width="14.875" style="371" hidden="1"/>
    <col min="5988" max="5989" width="15.875" style="371" hidden="1"/>
    <col min="5990" max="5995" width="16.125" style="371" hidden="1"/>
    <col min="5996" max="5996" width="6.125" style="371" hidden="1"/>
    <col min="5997" max="5997" width="3" style="371" hidden="1"/>
    <col min="5998" max="6237" width="8.625" style="371" hidden="1"/>
    <col min="6238" max="6243" width="14.875" style="371" hidden="1"/>
    <col min="6244" max="6245" width="15.875" style="371" hidden="1"/>
    <col min="6246" max="6251" width="16.125" style="371" hidden="1"/>
    <col min="6252" max="6252" width="6.125" style="371" hidden="1"/>
    <col min="6253" max="6253" width="3" style="371" hidden="1"/>
    <col min="6254" max="6493" width="8.625" style="371" hidden="1"/>
    <col min="6494" max="6499" width="14.875" style="371" hidden="1"/>
    <col min="6500" max="6501" width="15.875" style="371" hidden="1"/>
    <col min="6502" max="6507" width="16.125" style="371" hidden="1"/>
    <col min="6508" max="6508" width="6.125" style="371" hidden="1"/>
    <col min="6509" max="6509" width="3" style="371" hidden="1"/>
    <col min="6510" max="6749" width="8.625" style="371" hidden="1"/>
    <col min="6750" max="6755" width="14.875" style="371" hidden="1"/>
    <col min="6756" max="6757" width="15.875" style="371" hidden="1"/>
    <col min="6758" max="6763" width="16.125" style="371" hidden="1"/>
    <col min="6764" max="6764" width="6.125" style="371" hidden="1"/>
    <col min="6765" max="6765" width="3" style="371" hidden="1"/>
    <col min="6766" max="7005" width="8.625" style="371" hidden="1"/>
    <col min="7006" max="7011" width="14.875" style="371" hidden="1"/>
    <col min="7012" max="7013" width="15.875" style="371" hidden="1"/>
    <col min="7014" max="7019" width="16.125" style="371" hidden="1"/>
    <col min="7020" max="7020" width="6.125" style="371" hidden="1"/>
    <col min="7021" max="7021" width="3" style="371" hidden="1"/>
    <col min="7022" max="7261" width="8.625" style="371" hidden="1"/>
    <col min="7262" max="7267" width="14.875" style="371" hidden="1"/>
    <col min="7268" max="7269" width="15.875" style="371" hidden="1"/>
    <col min="7270" max="7275" width="16.125" style="371" hidden="1"/>
    <col min="7276" max="7276" width="6.125" style="371" hidden="1"/>
    <col min="7277" max="7277" width="3" style="371" hidden="1"/>
    <col min="7278" max="7517" width="8.625" style="371" hidden="1"/>
    <col min="7518" max="7523" width="14.875" style="371" hidden="1"/>
    <col min="7524" max="7525" width="15.875" style="371" hidden="1"/>
    <col min="7526" max="7531" width="16.125" style="371" hidden="1"/>
    <col min="7532" max="7532" width="6.125" style="371" hidden="1"/>
    <col min="7533" max="7533" width="3" style="371" hidden="1"/>
    <col min="7534" max="7773" width="8.625" style="371" hidden="1"/>
    <col min="7774" max="7779" width="14.875" style="371" hidden="1"/>
    <col min="7780" max="7781" width="15.875" style="371" hidden="1"/>
    <col min="7782" max="7787" width="16.125" style="371" hidden="1"/>
    <col min="7788" max="7788" width="6.125" style="371" hidden="1"/>
    <col min="7789" max="7789" width="3" style="371" hidden="1"/>
    <col min="7790" max="8029" width="8.625" style="371" hidden="1"/>
    <col min="8030" max="8035" width="14.875" style="371" hidden="1"/>
    <col min="8036" max="8037" width="15.875" style="371" hidden="1"/>
    <col min="8038" max="8043" width="16.125" style="371" hidden="1"/>
    <col min="8044" max="8044" width="6.125" style="371" hidden="1"/>
    <col min="8045" max="8045" width="3" style="371" hidden="1"/>
    <col min="8046" max="8285" width="8.625" style="371" hidden="1"/>
    <col min="8286" max="8291" width="14.875" style="371" hidden="1"/>
    <col min="8292" max="8293" width="15.875" style="371" hidden="1"/>
    <col min="8294" max="8299" width="16.125" style="371" hidden="1"/>
    <col min="8300" max="8300" width="6.125" style="371" hidden="1"/>
    <col min="8301" max="8301" width="3" style="371" hidden="1"/>
    <col min="8302" max="8541" width="8.625" style="371" hidden="1"/>
    <col min="8542" max="8547" width="14.875" style="371" hidden="1"/>
    <col min="8548" max="8549" width="15.875" style="371" hidden="1"/>
    <col min="8550" max="8555" width="16.125" style="371" hidden="1"/>
    <col min="8556" max="8556" width="6.125" style="371" hidden="1"/>
    <col min="8557" max="8557" width="3" style="371" hidden="1"/>
    <col min="8558" max="8797" width="8.625" style="371" hidden="1"/>
    <col min="8798" max="8803" width="14.875" style="371" hidden="1"/>
    <col min="8804" max="8805" width="15.875" style="371" hidden="1"/>
    <col min="8806" max="8811" width="16.125" style="371" hidden="1"/>
    <col min="8812" max="8812" width="6.125" style="371" hidden="1"/>
    <col min="8813" max="8813" width="3" style="371" hidden="1"/>
    <col min="8814" max="9053" width="8.625" style="371" hidden="1"/>
    <col min="9054" max="9059" width="14.875" style="371" hidden="1"/>
    <col min="9060" max="9061" width="15.875" style="371" hidden="1"/>
    <col min="9062" max="9067" width="16.125" style="371" hidden="1"/>
    <col min="9068" max="9068" width="6.125" style="371" hidden="1"/>
    <col min="9069" max="9069" width="3" style="371" hidden="1"/>
    <col min="9070" max="9309" width="8.625" style="371" hidden="1"/>
    <col min="9310" max="9315" width="14.875" style="371" hidden="1"/>
    <col min="9316" max="9317" width="15.875" style="371" hidden="1"/>
    <col min="9318" max="9323" width="16.125" style="371" hidden="1"/>
    <col min="9324" max="9324" width="6.125" style="371" hidden="1"/>
    <col min="9325" max="9325" width="3" style="371" hidden="1"/>
    <col min="9326" max="9565" width="8.625" style="371" hidden="1"/>
    <col min="9566" max="9571" width="14.875" style="371" hidden="1"/>
    <col min="9572" max="9573" width="15.875" style="371" hidden="1"/>
    <col min="9574" max="9579" width="16.125" style="371" hidden="1"/>
    <col min="9580" max="9580" width="6.125" style="371" hidden="1"/>
    <col min="9581" max="9581" width="3" style="371" hidden="1"/>
    <col min="9582" max="9821" width="8.625" style="371" hidden="1"/>
    <col min="9822" max="9827" width="14.875" style="371" hidden="1"/>
    <col min="9828" max="9829" width="15.875" style="371" hidden="1"/>
    <col min="9830" max="9835" width="16.125" style="371" hidden="1"/>
    <col min="9836" max="9836" width="6.125" style="371" hidden="1"/>
    <col min="9837" max="9837" width="3" style="371" hidden="1"/>
    <col min="9838" max="10077" width="8.625" style="371" hidden="1"/>
    <col min="10078" max="10083" width="14.875" style="371" hidden="1"/>
    <col min="10084" max="10085" width="15.875" style="371" hidden="1"/>
    <col min="10086" max="10091" width="16.125" style="371" hidden="1"/>
    <col min="10092" max="10092" width="6.125" style="371" hidden="1"/>
    <col min="10093" max="10093" width="3" style="371" hidden="1"/>
    <col min="10094" max="10333" width="8.625" style="371" hidden="1"/>
    <col min="10334" max="10339" width="14.875" style="371" hidden="1"/>
    <col min="10340" max="10341" width="15.875" style="371" hidden="1"/>
    <col min="10342" max="10347" width="16.125" style="371" hidden="1"/>
    <col min="10348" max="10348" width="6.125" style="371" hidden="1"/>
    <col min="10349" max="10349" width="3" style="371" hidden="1"/>
    <col min="10350" max="10589" width="8.625" style="371" hidden="1"/>
    <col min="10590" max="10595" width="14.875" style="371" hidden="1"/>
    <col min="10596" max="10597" width="15.875" style="371" hidden="1"/>
    <col min="10598" max="10603" width="16.125" style="371" hidden="1"/>
    <col min="10604" max="10604" width="6.125" style="371" hidden="1"/>
    <col min="10605" max="10605" width="3" style="371" hidden="1"/>
    <col min="10606" max="10845" width="8.625" style="371" hidden="1"/>
    <col min="10846" max="10851" width="14.875" style="371" hidden="1"/>
    <col min="10852" max="10853" width="15.875" style="371" hidden="1"/>
    <col min="10854" max="10859" width="16.125" style="371" hidden="1"/>
    <col min="10860" max="10860" width="6.125" style="371" hidden="1"/>
    <col min="10861" max="10861" width="3" style="371" hidden="1"/>
    <col min="10862" max="11101" width="8.625" style="371" hidden="1"/>
    <col min="11102" max="11107" width="14.875" style="371" hidden="1"/>
    <col min="11108" max="11109" width="15.875" style="371" hidden="1"/>
    <col min="11110" max="11115" width="16.125" style="371" hidden="1"/>
    <col min="11116" max="11116" width="6.125" style="371" hidden="1"/>
    <col min="11117" max="11117" width="3" style="371" hidden="1"/>
    <col min="11118" max="11357" width="8.625" style="371" hidden="1"/>
    <col min="11358" max="11363" width="14.875" style="371" hidden="1"/>
    <col min="11364" max="11365" width="15.875" style="371" hidden="1"/>
    <col min="11366" max="11371" width="16.125" style="371" hidden="1"/>
    <col min="11372" max="11372" width="6.125" style="371" hidden="1"/>
    <col min="11373" max="11373" width="3" style="371" hidden="1"/>
    <col min="11374" max="11613" width="8.625" style="371" hidden="1"/>
    <col min="11614" max="11619" width="14.875" style="371" hidden="1"/>
    <col min="11620" max="11621" width="15.875" style="371" hidden="1"/>
    <col min="11622" max="11627" width="16.125" style="371" hidden="1"/>
    <col min="11628" max="11628" width="6.125" style="371" hidden="1"/>
    <col min="11629" max="11629" width="3" style="371" hidden="1"/>
    <col min="11630" max="11869" width="8.625" style="371" hidden="1"/>
    <col min="11870" max="11875" width="14.875" style="371" hidden="1"/>
    <col min="11876" max="11877" width="15.875" style="371" hidden="1"/>
    <col min="11878" max="11883" width="16.125" style="371" hidden="1"/>
    <col min="11884" max="11884" width="6.125" style="371" hidden="1"/>
    <col min="11885" max="11885" width="3" style="371" hidden="1"/>
    <col min="11886" max="12125" width="8.625" style="371" hidden="1"/>
    <col min="12126" max="12131" width="14.875" style="371" hidden="1"/>
    <col min="12132" max="12133" width="15.875" style="371" hidden="1"/>
    <col min="12134" max="12139" width="16.125" style="371" hidden="1"/>
    <col min="12140" max="12140" width="6.125" style="371" hidden="1"/>
    <col min="12141" max="12141" width="3" style="371" hidden="1"/>
    <col min="12142" max="12381" width="8.625" style="371" hidden="1"/>
    <col min="12382" max="12387" width="14.875" style="371" hidden="1"/>
    <col min="12388" max="12389" width="15.875" style="371" hidden="1"/>
    <col min="12390" max="12395" width="16.125" style="371" hidden="1"/>
    <col min="12396" max="12396" width="6.125" style="371" hidden="1"/>
    <col min="12397" max="12397" width="3" style="371" hidden="1"/>
    <col min="12398" max="12637" width="8.625" style="371" hidden="1"/>
    <col min="12638" max="12643" width="14.875" style="371" hidden="1"/>
    <col min="12644" max="12645" width="15.875" style="371" hidden="1"/>
    <col min="12646" max="12651" width="16.125" style="371" hidden="1"/>
    <col min="12652" max="12652" width="6.125" style="371" hidden="1"/>
    <col min="12653" max="12653" width="3" style="371" hidden="1"/>
    <col min="12654" max="12893" width="8.625" style="371" hidden="1"/>
    <col min="12894" max="12899" width="14.875" style="371" hidden="1"/>
    <col min="12900" max="12901" width="15.875" style="371" hidden="1"/>
    <col min="12902" max="12907" width="16.125" style="371" hidden="1"/>
    <col min="12908" max="12908" width="6.125" style="371" hidden="1"/>
    <col min="12909" max="12909" width="3" style="371" hidden="1"/>
    <col min="12910" max="13149" width="8.625" style="371" hidden="1"/>
    <col min="13150" max="13155" width="14.875" style="371" hidden="1"/>
    <col min="13156" max="13157" width="15.875" style="371" hidden="1"/>
    <col min="13158" max="13163" width="16.125" style="371" hidden="1"/>
    <col min="13164" max="13164" width="6.125" style="371" hidden="1"/>
    <col min="13165" max="13165" width="3" style="371" hidden="1"/>
    <col min="13166" max="13405" width="8.625" style="371" hidden="1"/>
    <col min="13406" max="13411" width="14.875" style="371" hidden="1"/>
    <col min="13412" max="13413" width="15.875" style="371" hidden="1"/>
    <col min="13414" max="13419" width="16.125" style="371" hidden="1"/>
    <col min="13420" max="13420" width="6.125" style="371" hidden="1"/>
    <col min="13421" max="13421" width="3" style="371" hidden="1"/>
    <col min="13422" max="13661" width="8.625" style="371" hidden="1"/>
    <col min="13662" max="13667" width="14.875" style="371" hidden="1"/>
    <col min="13668" max="13669" width="15.875" style="371" hidden="1"/>
    <col min="13670" max="13675" width="16.125" style="371" hidden="1"/>
    <col min="13676" max="13676" width="6.125" style="371" hidden="1"/>
    <col min="13677" max="13677" width="3" style="371" hidden="1"/>
    <col min="13678" max="13917" width="8.625" style="371" hidden="1"/>
    <col min="13918" max="13923" width="14.875" style="371" hidden="1"/>
    <col min="13924" max="13925" width="15.875" style="371" hidden="1"/>
    <col min="13926" max="13931" width="16.125" style="371" hidden="1"/>
    <col min="13932" max="13932" width="6.125" style="371" hidden="1"/>
    <col min="13933" max="13933" width="3" style="371" hidden="1"/>
    <col min="13934" max="14173" width="8.625" style="371" hidden="1"/>
    <col min="14174" max="14179" width="14.875" style="371" hidden="1"/>
    <col min="14180" max="14181" width="15.875" style="371" hidden="1"/>
    <col min="14182" max="14187" width="16.125" style="371" hidden="1"/>
    <col min="14188" max="14188" width="6.125" style="371" hidden="1"/>
    <col min="14189" max="14189" width="3" style="371" hidden="1"/>
    <col min="14190" max="14429" width="8.625" style="371" hidden="1"/>
    <col min="14430" max="14435" width="14.875" style="371" hidden="1"/>
    <col min="14436" max="14437" width="15.875" style="371" hidden="1"/>
    <col min="14438" max="14443" width="16.125" style="371" hidden="1"/>
    <col min="14444" max="14444" width="6.125" style="371" hidden="1"/>
    <col min="14445" max="14445" width="3" style="371" hidden="1"/>
    <col min="14446" max="14685" width="8.625" style="371" hidden="1"/>
    <col min="14686" max="14691" width="14.875" style="371" hidden="1"/>
    <col min="14692" max="14693" width="15.875" style="371" hidden="1"/>
    <col min="14694" max="14699" width="16.125" style="371" hidden="1"/>
    <col min="14700" max="14700" width="6.125" style="371" hidden="1"/>
    <col min="14701" max="14701" width="3" style="371" hidden="1"/>
    <col min="14702" max="14941" width="8.625" style="371" hidden="1"/>
    <col min="14942" max="14947" width="14.875" style="371" hidden="1"/>
    <col min="14948" max="14949" width="15.875" style="371" hidden="1"/>
    <col min="14950" max="14955" width="16.125" style="371" hidden="1"/>
    <col min="14956" max="14956" width="6.125" style="371" hidden="1"/>
    <col min="14957" max="14957" width="3" style="371" hidden="1"/>
    <col min="14958" max="15197" width="8.625" style="371" hidden="1"/>
    <col min="15198" max="15203" width="14.875" style="371" hidden="1"/>
    <col min="15204" max="15205" width="15.875" style="371" hidden="1"/>
    <col min="15206" max="15211" width="16.125" style="371" hidden="1"/>
    <col min="15212" max="15212" width="6.125" style="371" hidden="1"/>
    <col min="15213" max="15213" width="3" style="371" hidden="1"/>
    <col min="15214" max="15453" width="8.625" style="371" hidden="1"/>
    <col min="15454" max="15459" width="14.875" style="371" hidden="1"/>
    <col min="15460" max="15461" width="15.875" style="371" hidden="1"/>
    <col min="15462" max="15467" width="16.125" style="371" hidden="1"/>
    <col min="15468" max="15468" width="6.125" style="371" hidden="1"/>
    <col min="15469" max="15469" width="3" style="371" hidden="1"/>
    <col min="15470" max="15709" width="8.625" style="371" hidden="1"/>
    <col min="15710" max="15715" width="14.875" style="371" hidden="1"/>
    <col min="15716" max="15717" width="15.875" style="371" hidden="1"/>
    <col min="15718" max="15723" width="16.125" style="371" hidden="1"/>
    <col min="15724" max="15724" width="6.125" style="371" hidden="1"/>
    <col min="15725" max="15725" width="3" style="371" hidden="1"/>
    <col min="15726" max="15965" width="8.625" style="371" hidden="1"/>
    <col min="15966" max="15971" width="14.875" style="371" hidden="1"/>
    <col min="15972" max="15973" width="15.875" style="371" hidden="1"/>
    <col min="15974" max="15979" width="16.125" style="371" hidden="1"/>
    <col min="15980" max="15980" width="6.125" style="371" hidden="1"/>
    <col min="15981" max="15981" width="3" style="371" hidden="1"/>
    <col min="15982" max="16221" width="8.625" style="371" hidden="1"/>
    <col min="16222" max="16227" width="14.875" style="371" hidden="1"/>
    <col min="16228" max="16229" width="15.875" style="371" hidden="1"/>
    <col min="16230" max="16235" width="16.125" style="371" hidden="1"/>
    <col min="16236" max="16236" width="6.125" style="371" hidden="1"/>
    <col min="16237" max="16237" width="3" style="371" hidden="1"/>
    <col min="16238" max="16384" width="8.625" style="371" hidden="1"/>
  </cols>
  <sheetData>
    <row r="1" spans="1:143" ht="42.75" customHeight="1" x14ac:dyDescent="0.15">
      <c r="A1" s="369"/>
      <c r="B1" s="370"/>
      <c r="DD1" s="371"/>
      <c r="DE1" s="371"/>
    </row>
    <row r="2" spans="1:143" ht="25.5" customHeight="1" x14ac:dyDescent="0.15">
      <c r="A2" s="372"/>
      <c r="C2" s="372"/>
      <c r="O2" s="372"/>
      <c r="P2" s="372"/>
      <c r="Q2" s="372"/>
      <c r="R2" s="372"/>
      <c r="S2" s="372"/>
      <c r="T2" s="372"/>
      <c r="U2" s="372"/>
      <c r="V2" s="372"/>
      <c r="W2" s="372"/>
      <c r="X2" s="372"/>
      <c r="Y2" s="372"/>
      <c r="Z2" s="372"/>
      <c r="AA2" s="372"/>
      <c r="AB2" s="372"/>
      <c r="AC2" s="372"/>
      <c r="AD2" s="372"/>
      <c r="AE2" s="372"/>
      <c r="AF2" s="372"/>
      <c r="AG2" s="372"/>
      <c r="AH2" s="372"/>
      <c r="AI2" s="372"/>
      <c r="AU2" s="372"/>
      <c r="BG2" s="372"/>
      <c r="BS2" s="372"/>
      <c r="CE2" s="372"/>
      <c r="CQ2" s="372"/>
      <c r="DD2" s="371"/>
      <c r="DE2" s="371"/>
    </row>
    <row r="3" spans="1:143" ht="25.5" customHeight="1" x14ac:dyDescent="0.15">
      <c r="A3" s="372"/>
      <c r="C3" s="372"/>
      <c r="O3" s="372"/>
      <c r="P3" s="372"/>
      <c r="Q3" s="372"/>
      <c r="R3" s="372"/>
      <c r="S3" s="372"/>
      <c r="T3" s="372"/>
      <c r="U3" s="372"/>
      <c r="V3" s="372"/>
      <c r="W3" s="372"/>
      <c r="X3" s="372"/>
      <c r="Y3" s="372"/>
      <c r="Z3" s="372"/>
      <c r="AA3" s="372"/>
      <c r="AB3" s="372"/>
      <c r="AC3" s="372"/>
      <c r="AD3" s="372"/>
      <c r="AE3" s="372"/>
      <c r="AF3" s="372"/>
      <c r="AG3" s="372"/>
      <c r="AH3" s="372"/>
      <c r="AI3" s="372"/>
      <c r="AU3" s="372"/>
      <c r="BG3" s="372"/>
      <c r="BS3" s="372"/>
      <c r="CE3" s="372"/>
      <c r="CQ3" s="372"/>
      <c r="DD3" s="371"/>
      <c r="DE3" s="371"/>
    </row>
    <row r="4" spans="1:143" s="269" customFormat="1" x14ac:dyDescent="0.15">
      <c r="A4" s="372"/>
      <c r="B4" s="372"/>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372"/>
      <c r="AU4" s="372"/>
      <c r="AV4" s="372"/>
      <c r="AW4" s="372"/>
      <c r="AX4" s="372"/>
      <c r="AY4" s="372"/>
      <c r="AZ4" s="372"/>
      <c r="BA4" s="372"/>
      <c r="BB4" s="372"/>
      <c r="BC4" s="372"/>
      <c r="BD4" s="372"/>
      <c r="BE4" s="372"/>
      <c r="BF4" s="372"/>
      <c r="BG4" s="372"/>
      <c r="BH4" s="372"/>
      <c r="BI4" s="372"/>
      <c r="BJ4" s="372"/>
      <c r="BK4" s="372"/>
      <c r="BL4" s="372"/>
      <c r="BM4" s="372"/>
      <c r="BN4" s="372"/>
      <c r="BO4" s="372"/>
      <c r="BP4" s="372"/>
      <c r="BQ4" s="372"/>
      <c r="BR4" s="372"/>
      <c r="BS4" s="372"/>
      <c r="BT4" s="372"/>
      <c r="BU4" s="372"/>
      <c r="BV4" s="372"/>
      <c r="BW4" s="372"/>
      <c r="BX4" s="372"/>
      <c r="BY4" s="372"/>
      <c r="BZ4" s="372"/>
      <c r="CA4" s="372"/>
      <c r="CB4" s="372"/>
      <c r="CC4" s="372"/>
      <c r="CD4" s="372"/>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c r="DF4" s="270"/>
      <c r="DG4" s="270"/>
      <c r="DH4" s="270"/>
      <c r="DI4" s="270"/>
      <c r="DJ4" s="270"/>
      <c r="DK4" s="270"/>
      <c r="DL4" s="270"/>
      <c r="DM4" s="270"/>
      <c r="DN4" s="270"/>
      <c r="DO4" s="270"/>
      <c r="DP4" s="270"/>
      <c r="DQ4" s="270"/>
      <c r="DR4" s="270"/>
      <c r="DS4" s="270"/>
      <c r="DT4" s="270"/>
      <c r="DU4" s="270"/>
      <c r="DV4" s="270"/>
      <c r="DW4" s="270"/>
    </row>
    <row r="5" spans="1:143" s="269" customFormat="1" x14ac:dyDescent="0.15">
      <c r="A5" s="372"/>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c r="AL5" s="372"/>
      <c r="AM5" s="372"/>
      <c r="AN5" s="372"/>
      <c r="AO5" s="372"/>
      <c r="AP5" s="372"/>
      <c r="AQ5" s="372"/>
      <c r="AR5" s="372"/>
      <c r="AS5" s="372"/>
      <c r="AT5" s="372"/>
      <c r="AU5" s="372"/>
      <c r="AV5" s="372"/>
      <c r="AW5" s="372"/>
      <c r="AX5" s="372"/>
      <c r="AY5" s="372"/>
      <c r="AZ5" s="372"/>
      <c r="BA5" s="372"/>
      <c r="BB5" s="372"/>
      <c r="BC5" s="372"/>
      <c r="BD5" s="372"/>
      <c r="BE5" s="372"/>
      <c r="BF5" s="372"/>
      <c r="BG5" s="372"/>
      <c r="BH5" s="372"/>
      <c r="BI5" s="372"/>
      <c r="BJ5" s="372"/>
      <c r="BK5" s="372"/>
      <c r="BL5" s="372"/>
      <c r="BM5" s="372"/>
      <c r="BN5" s="372"/>
      <c r="BO5" s="372"/>
      <c r="BP5" s="372"/>
      <c r="BQ5" s="372"/>
      <c r="BR5" s="372"/>
      <c r="BS5" s="372"/>
      <c r="BT5" s="372"/>
      <c r="BU5" s="372"/>
      <c r="BV5" s="372"/>
      <c r="BW5" s="372"/>
      <c r="BX5" s="372"/>
      <c r="BY5" s="372"/>
      <c r="BZ5" s="372"/>
      <c r="CA5" s="372"/>
      <c r="CB5" s="372"/>
      <c r="CC5" s="372"/>
      <c r="CD5" s="372"/>
      <c r="CE5" s="372"/>
      <c r="CF5" s="372"/>
      <c r="CG5" s="372"/>
      <c r="CH5" s="372"/>
      <c r="CI5" s="372"/>
      <c r="CJ5" s="372"/>
      <c r="CK5" s="372"/>
      <c r="CL5" s="372"/>
      <c r="CM5" s="372"/>
      <c r="CN5" s="372"/>
      <c r="CO5" s="372"/>
      <c r="CP5" s="372"/>
      <c r="CQ5" s="372"/>
      <c r="CR5" s="372"/>
      <c r="CS5" s="372"/>
      <c r="CT5" s="372"/>
      <c r="CU5" s="372"/>
      <c r="CV5" s="372"/>
      <c r="CW5" s="372"/>
      <c r="CX5" s="372"/>
      <c r="CY5" s="372"/>
      <c r="CZ5" s="372"/>
      <c r="DA5" s="372"/>
      <c r="DB5" s="372"/>
      <c r="DC5" s="372"/>
      <c r="DD5" s="372"/>
      <c r="DE5" s="372"/>
      <c r="DF5" s="270"/>
      <c r="DG5" s="270"/>
      <c r="DH5" s="270"/>
      <c r="DI5" s="270"/>
      <c r="DJ5" s="270"/>
      <c r="DK5" s="270"/>
      <c r="DL5" s="270"/>
      <c r="DM5" s="270"/>
      <c r="DN5" s="270"/>
      <c r="DO5" s="270"/>
      <c r="DP5" s="270"/>
      <c r="DQ5" s="270"/>
      <c r="DR5" s="270"/>
      <c r="DS5" s="270"/>
      <c r="DT5" s="270"/>
      <c r="DU5" s="270"/>
      <c r="DV5" s="270"/>
      <c r="DW5" s="270"/>
    </row>
    <row r="6" spans="1:143" s="269" customFormat="1" x14ac:dyDescent="0.15">
      <c r="A6" s="372"/>
      <c r="B6" s="372"/>
      <c r="C6" s="372"/>
      <c r="D6" s="372"/>
      <c r="E6" s="372"/>
      <c r="F6" s="372"/>
      <c r="G6" s="372"/>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372"/>
      <c r="BO6" s="372"/>
      <c r="BP6" s="372"/>
      <c r="BQ6" s="372"/>
      <c r="BR6" s="372"/>
      <c r="BS6" s="372"/>
      <c r="BT6" s="372"/>
      <c r="BU6" s="372"/>
      <c r="BV6" s="372"/>
      <c r="BW6" s="372"/>
      <c r="BX6" s="372"/>
      <c r="BY6" s="372"/>
      <c r="BZ6" s="372"/>
      <c r="CA6" s="372"/>
      <c r="CB6" s="372"/>
      <c r="CC6" s="372"/>
      <c r="CD6" s="372"/>
      <c r="CE6" s="372"/>
      <c r="CF6" s="372"/>
      <c r="CG6" s="372"/>
      <c r="CH6" s="372"/>
      <c r="CI6" s="372"/>
      <c r="CJ6" s="372"/>
      <c r="CK6" s="372"/>
      <c r="CL6" s="372"/>
      <c r="CM6" s="372"/>
      <c r="CN6" s="372"/>
      <c r="CO6" s="372"/>
      <c r="CP6" s="372"/>
      <c r="CQ6" s="372"/>
      <c r="CR6" s="372"/>
      <c r="CS6" s="372"/>
      <c r="CT6" s="372"/>
      <c r="CU6" s="372"/>
      <c r="CV6" s="372"/>
      <c r="CW6" s="372"/>
      <c r="CX6" s="372"/>
      <c r="CY6" s="372"/>
      <c r="CZ6" s="372"/>
      <c r="DA6" s="372"/>
      <c r="DB6" s="372"/>
      <c r="DC6" s="372"/>
      <c r="DD6" s="372"/>
      <c r="DE6" s="372"/>
      <c r="DF6" s="270"/>
      <c r="DG6" s="270"/>
      <c r="DH6" s="270"/>
      <c r="DI6" s="270"/>
      <c r="DJ6" s="270"/>
      <c r="DK6" s="270"/>
      <c r="DL6" s="270"/>
      <c r="DM6" s="270"/>
      <c r="DN6" s="270"/>
      <c r="DO6" s="270"/>
      <c r="DP6" s="270"/>
      <c r="DQ6" s="270"/>
      <c r="DR6" s="270"/>
      <c r="DS6" s="270"/>
      <c r="DT6" s="270"/>
      <c r="DU6" s="270"/>
      <c r="DV6" s="270"/>
      <c r="DW6" s="270"/>
    </row>
    <row r="7" spans="1:143" s="269" customFormat="1" x14ac:dyDescent="0.15">
      <c r="A7" s="372"/>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c r="AB7" s="372"/>
      <c r="AC7" s="372"/>
      <c r="AD7" s="372"/>
      <c r="AE7" s="372"/>
      <c r="AF7" s="372"/>
      <c r="AG7" s="372"/>
      <c r="AH7" s="372"/>
      <c r="AI7" s="372"/>
      <c r="AJ7" s="372"/>
      <c r="AK7" s="372"/>
      <c r="AL7" s="372"/>
      <c r="AM7" s="372"/>
      <c r="AN7" s="372"/>
      <c r="AO7" s="372"/>
      <c r="AP7" s="372"/>
      <c r="AQ7" s="372"/>
      <c r="AR7" s="372"/>
      <c r="AS7" s="372"/>
      <c r="AT7" s="372"/>
      <c r="AU7" s="372"/>
      <c r="AV7" s="372"/>
      <c r="AW7" s="372"/>
      <c r="AX7" s="372"/>
      <c r="AY7" s="372"/>
      <c r="AZ7" s="372"/>
      <c r="BA7" s="372"/>
      <c r="BB7" s="372"/>
      <c r="BC7" s="372"/>
      <c r="BD7" s="372"/>
      <c r="BE7" s="372"/>
      <c r="BF7" s="372"/>
      <c r="BG7" s="372"/>
      <c r="BH7" s="372"/>
      <c r="BI7" s="372"/>
      <c r="BJ7" s="372"/>
      <c r="BK7" s="372"/>
      <c r="BL7" s="372"/>
      <c r="BM7" s="372"/>
      <c r="BN7" s="372"/>
      <c r="BO7" s="372"/>
      <c r="BP7" s="372"/>
      <c r="BQ7" s="372"/>
      <c r="BR7" s="372"/>
      <c r="BS7" s="372"/>
      <c r="BT7" s="372"/>
      <c r="BU7" s="372"/>
      <c r="BV7" s="372"/>
      <c r="BW7" s="372"/>
      <c r="BX7" s="372"/>
      <c r="BY7" s="372"/>
      <c r="BZ7" s="372"/>
      <c r="CA7" s="372"/>
      <c r="CB7" s="372"/>
      <c r="CC7" s="372"/>
      <c r="CD7" s="372"/>
      <c r="CE7" s="372"/>
      <c r="CF7" s="372"/>
      <c r="CG7" s="372"/>
      <c r="CH7" s="372"/>
      <c r="CI7" s="372"/>
      <c r="CJ7" s="372"/>
      <c r="CK7" s="372"/>
      <c r="CL7" s="372"/>
      <c r="CM7" s="372"/>
      <c r="CN7" s="372"/>
      <c r="CO7" s="372"/>
      <c r="CP7" s="372"/>
      <c r="CQ7" s="372"/>
      <c r="CR7" s="372"/>
      <c r="CS7" s="372"/>
      <c r="CT7" s="372"/>
      <c r="CU7" s="372"/>
      <c r="CV7" s="372"/>
      <c r="CW7" s="372"/>
      <c r="CX7" s="372"/>
      <c r="CY7" s="372"/>
      <c r="CZ7" s="372"/>
      <c r="DA7" s="372"/>
      <c r="DB7" s="372"/>
      <c r="DC7" s="372"/>
      <c r="DD7" s="372"/>
      <c r="DE7" s="372"/>
      <c r="DF7" s="270"/>
      <c r="DG7" s="270"/>
      <c r="DH7" s="270"/>
      <c r="DI7" s="270"/>
      <c r="DJ7" s="270"/>
      <c r="DK7" s="270"/>
      <c r="DL7" s="270"/>
      <c r="DM7" s="270"/>
      <c r="DN7" s="270"/>
      <c r="DO7" s="270"/>
      <c r="DP7" s="270"/>
      <c r="DQ7" s="270"/>
      <c r="DR7" s="270"/>
      <c r="DS7" s="270"/>
      <c r="DT7" s="270"/>
      <c r="DU7" s="270"/>
      <c r="DV7" s="270"/>
      <c r="DW7" s="270"/>
    </row>
    <row r="8" spans="1:143" s="269" customFormat="1" x14ac:dyDescent="0.15">
      <c r="A8" s="372"/>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c r="AB8" s="372"/>
      <c r="AC8" s="372"/>
      <c r="AD8" s="372"/>
      <c r="AE8" s="372"/>
      <c r="AF8" s="372"/>
      <c r="AG8" s="372"/>
      <c r="AH8" s="372"/>
      <c r="AI8" s="372"/>
      <c r="AJ8" s="372"/>
      <c r="AK8" s="372"/>
      <c r="AL8" s="372"/>
      <c r="AM8" s="372"/>
      <c r="AN8" s="372"/>
      <c r="AO8" s="372"/>
      <c r="AP8" s="372"/>
      <c r="AQ8" s="372"/>
      <c r="AR8" s="372"/>
      <c r="AS8" s="372"/>
      <c r="AT8" s="372"/>
      <c r="AU8" s="372"/>
      <c r="AV8" s="372"/>
      <c r="AW8" s="372"/>
      <c r="AX8" s="372"/>
      <c r="AY8" s="372"/>
      <c r="AZ8" s="372"/>
      <c r="BA8" s="372"/>
      <c r="BB8" s="372"/>
      <c r="BC8" s="372"/>
      <c r="BD8" s="372"/>
      <c r="BE8" s="372"/>
      <c r="BF8" s="372"/>
      <c r="BG8" s="372"/>
      <c r="BH8" s="372"/>
      <c r="BI8" s="372"/>
      <c r="BJ8" s="372"/>
      <c r="BK8" s="372"/>
      <c r="BL8" s="372"/>
      <c r="BM8" s="372"/>
      <c r="BN8" s="372"/>
      <c r="BO8" s="372"/>
      <c r="BP8" s="372"/>
      <c r="BQ8" s="372"/>
      <c r="BR8" s="372"/>
      <c r="BS8" s="372"/>
      <c r="BT8" s="372"/>
      <c r="BU8" s="372"/>
      <c r="BV8" s="372"/>
      <c r="BW8" s="372"/>
      <c r="BX8" s="372"/>
      <c r="BY8" s="372"/>
      <c r="BZ8" s="372"/>
      <c r="CA8" s="372"/>
      <c r="CB8" s="372"/>
      <c r="CC8" s="372"/>
      <c r="CD8" s="372"/>
      <c r="CE8" s="372"/>
      <c r="CF8" s="372"/>
      <c r="CG8" s="372"/>
      <c r="CH8" s="372"/>
      <c r="CI8" s="372"/>
      <c r="CJ8" s="372"/>
      <c r="CK8" s="372"/>
      <c r="CL8" s="372"/>
      <c r="CM8" s="372"/>
      <c r="CN8" s="372"/>
      <c r="CO8" s="372"/>
      <c r="CP8" s="372"/>
      <c r="CQ8" s="372"/>
      <c r="CR8" s="372"/>
      <c r="CS8" s="372"/>
      <c r="CT8" s="372"/>
      <c r="CU8" s="372"/>
      <c r="CV8" s="372"/>
      <c r="CW8" s="372"/>
      <c r="CX8" s="372"/>
      <c r="CY8" s="372"/>
      <c r="CZ8" s="372"/>
      <c r="DA8" s="372"/>
      <c r="DB8" s="372"/>
      <c r="DC8" s="372"/>
      <c r="DD8" s="372"/>
      <c r="DE8" s="372"/>
      <c r="DF8" s="270"/>
      <c r="DG8" s="270"/>
      <c r="DH8" s="270"/>
      <c r="DI8" s="270"/>
      <c r="DJ8" s="270"/>
      <c r="DK8" s="270"/>
      <c r="DL8" s="270"/>
      <c r="DM8" s="270"/>
      <c r="DN8" s="270"/>
      <c r="DO8" s="270"/>
      <c r="DP8" s="270"/>
      <c r="DQ8" s="270"/>
      <c r="DR8" s="270"/>
      <c r="DS8" s="270"/>
      <c r="DT8" s="270"/>
      <c r="DU8" s="270"/>
      <c r="DV8" s="270"/>
      <c r="DW8" s="270"/>
    </row>
    <row r="9" spans="1:143" s="269" customFormat="1" x14ac:dyDescent="0.15">
      <c r="A9" s="372"/>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c r="AB9" s="372"/>
      <c r="AC9" s="372"/>
      <c r="AD9" s="372"/>
      <c r="AE9" s="372"/>
      <c r="AF9" s="372"/>
      <c r="AG9" s="372"/>
      <c r="AH9" s="372"/>
      <c r="AI9" s="372"/>
      <c r="AJ9" s="372"/>
      <c r="AK9" s="372"/>
      <c r="AL9" s="372"/>
      <c r="AM9" s="372"/>
      <c r="AN9" s="372"/>
      <c r="AO9" s="372"/>
      <c r="AP9" s="372"/>
      <c r="AQ9" s="372"/>
      <c r="AR9" s="372"/>
      <c r="AS9" s="372"/>
      <c r="AT9" s="372"/>
      <c r="AU9" s="372"/>
      <c r="AV9" s="372"/>
      <c r="AW9" s="372"/>
      <c r="AX9" s="372"/>
      <c r="AY9" s="372"/>
      <c r="AZ9" s="372"/>
      <c r="BA9" s="372"/>
      <c r="BB9" s="372"/>
      <c r="BC9" s="372"/>
      <c r="BD9" s="372"/>
      <c r="BE9" s="372"/>
      <c r="BF9" s="372"/>
      <c r="BG9" s="372"/>
      <c r="BH9" s="372"/>
      <c r="BI9" s="372"/>
      <c r="BJ9" s="372"/>
      <c r="BK9" s="372"/>
      <c r="BL9" s="372"/>
      <c r="BM9" s="372"/>
      <c r="BN9" s="372"/>
      <c r="BO9" s="372"/>
      <c r="BP9" s="372"/>
      <c r="BQ9" s="372"/>
      <c r="BR9" s="372"/>
      <c r="BS9" s="372"/>
      <c r="BT9" s="372"/>
      <c r="BU9" s="372"/>
      <c r="BV9" s="372"/>
      <c r="BW9" s="372"/>
      <c r="BX9" s="372"/>
      <c r="BY9" s="372"/>
      <c r="BZ9" s="372"/>
      <c r="CA9" s="372"/>
      <c r="CB9" s="372"/>
      <c r="CC9" s="372"/>
      <c r="CD9" s="372"/>
      <c r="CE9" s="372"/>
      <c r="CF9" s="372"/>
      <c r="CG9" s="372"/>
      <c r="CH9" s="372"/>
      <c r="CI9" s="372"/>
      <c r="CJ9" s="372"/>
      <c r="CK9" s="372"/>
      <c r="CL9" s="372"/>
      <c r="CM9" s="372"/>
      <c r="CN9" s="372"/>
      <c r="CO9" s="372"/>
      <c r="CP9" s="372"/>
      <c r="CQ9" s="372"/>
      <c r="CR9" s="372"/>
      <c r="CS9" s="372"/>
      <c r="CT9" s="372"/>
      <c r="CU9" s="372"/>
      <c r="CV9" s="372"/>
      <c r="CW9" s="372"/>
      <c r="CX9" s="372"/>
      <c r="CY9" s="372"/>
      <c r="CZ9" s="372"/>
      <c r="DA9" s="372"/>
      <c r="DB9" s="372"/>
      <c r="DC9" s="372"/>
      <c r="DD9" s="372"/>
      <c r="DE9" s="372"/>
      <c r="DF9" s="270"/>
      <c r="DG9" s="270"/>
      <c r="DH9" s="270"/>
      <c r="DI9" s="270"/>
      <c r="DJ9" s="270"/>
      <c r="DK9" s="270"/>
      <c r="DL9" s="270"/>
      <c r="DM9" s="270"/>
      <c r="DN9" s="270"/>
      <c r="DO9" s="270"/>
      <c r="DP9" s="270"/>
      <c r="DQ9" s="270"/>
      <c r="DR9" s="270"/>
      <c r="DS9" s="270"/>
      <c r="DT9" s="270"/>
      <c r="DU9" s="270"/>
      <c r="DV9" s="270"/>
      <c r="DW9" s="270"/>
    </row>
    <row r="10" spans="1:143" s="269" customFormat="1" x14ac:dyDescent="0.15">
      <c r="A10" s="372"/>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2"/>
      <c r="AY10" s="372"/>
      <c r="AZ10" s="372"/>
      <c r="BA10" s="372"/>
      <c r="BB10" s="372"/>
      <c r="BC10" s="372"/>
      <c r="BD10" s="372"/>
      <c r="BE10" s="372"/>
      <c r="BF10" s="372"/>
      <c r="BG10" s="372"/>
      <c r="BH10" s="372"/>
      <c r="BI10" s="372"/>
      <c r="BJ10" s="372"/>
      <c r="BK10" s="372"/>
      <c r="BL10" s="372"/>
      <c r="BM10" s="372"/>
      <c r="BN10" s="372"/>
      <c r="BO10" s="372"/>
      <c r="BP10" s="372"/>
      <c r="BQ10" s="372"/>
      <c r="BR10" s="372"/>
      <c r="BS10" s="372"/>
      <c r="BT10" s="372"/>
      <c r="BU10" s="372"/>
      <c r="BV10" s="372"/>
      <c r="BW10" s="372"/>
      <c r="BX10" s="372"/>
      <c r="BY10" s="372"/>
      <c r="BZ10" s="372"/>
      <c r="CA10" s="372"/>
      <c r="CB10" s="372"/>
      <c r="CC10" s="372"/>
      <c r="CD10" s="372"/>
      <c r="CE10" s="372"/>
      <c r="CF10" s="372"/>
      <c r="CG10" s="372"/>
      <c r="CH10" s="372"/>
      <c r="CI10" s="372"/>
      <c r="CJ10" s="372"/>
      <c r="CK10" s="372"/>
      <c r="CL10" s="372"/>
      <c r="CM10" s="372"/>
      <c r="CN10" s="372"/>
      <c r="CO10" s="372"/>
      <c r="CP10" s="372"/>
      <c r="CQ10" s="372"/>
      <c r="CR10" s="372"/>
      <c r="CS10" s="372"/>
      <c r="CT10" s="372"/>
      <c r="CU10" s="372"/>
      <c r="CV10" s="372"/>
      <c r="CW10" s="372"/>
      <c r="CX10" s="372"/>
      <c r="CY10" s="372"/>
      <c r="CZ10" s="372"/>
      <c r="DA10" s="372"/>
      <c r="DB10" s="372"/>
      <c r="DC10" s="372"/>
      <c r="DD10" s="372"/>
      <c r="DE10" s="372"/>
      <c r="DF10" s="270"/>
      <c r="DG10" s="270"/>
      <c r="DH10" s="270"/>
      <c r="DI10" s="270"/>
      <c r="DJ10" s="270"/>
      <c r="DK10" s="270"/>
      <c r="DL10" s="270"/>
      <c r="DM10" s="270"/>
      <c r="DN10" s="270"/>
      <c r="DO10" s="270"/>
      <c r="DP10" s="270"/>
      <c r="DQ10" s="270"/>
      <c r="DR10" s="270"/>
      <c r="DS10" s="270"/>
      <c r="DT10" s="270"/>
      <c r="DU10" s="270"/>
      <c r="DV10" s="270"/>
      <c r="DW10" s="270"/>
      <c r="EM10" s="269" t="s">
        <v>646</v>
      </c>
    </row>
    <row r="11" spans="1:143" s="269" customFormat="1" x14ac:dyDescent="0.15">
      <c r="A11" s="372"/>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372"/>
      <c r="AE11" s="372"/>
      <c r="AF11" s="372"/>
      <c r="AG11" s="372"/>
      <c r="AH11" s="372"/>
      <c r="AI11" s="372"/>
      <c r="AJ11" s="372"/>
      <c r="AK11" s="372"/>
      <c r="AL11" s="372"/>
      <c r="AM11" s="372"/>
      <c r="AN11" s="372"/>
      <c r="AO11" s="372"/>
      <c r="AP11" s="372"/>
      <c r="AQ11" s="372"/>
      <c r="AR11" s="372"/>
      <c r="AS11" s="372"/>
      <c r="AT11" s="372"/>
      <c r="AU11" s="372"/>
      <c r="AV11" s="372"/>
      <c r="AW11" s="372"/>
      <c r="AX11" s="372"/>
      <c r="AY11" s="372"/>
      <c r="AZ11" s="372"/>
      <c r="BA11" s="372"/>
      <c r="BB11" s="372"/>
      <c r="BC11" s="372"/>
      <c r="BD11" s="372"/>
      <c r="BE11" s="372"/>
      <c r="BF11" s="372"/>
      <c r="BG11" s="372"/>
      <c r="BH11" s="372"/>
      <c r="BI11" s="372"/>
      <c r="BJ11" s="372"/>
      <c r="BK11" s="372"/>
      <c r="BL11" s="372"/>
      <c r="BM11" s="372"/>
      <c r="BN11" s="372"/>
      <c r="BO11" s="372"/>
      <c r="BP11" s="372"/>
      <c r="BQ11" s="372"/>
      <c r="BR11" s="372"/>
      <c r="BS11" s="372"/>
      <c r="BT11" s="372"/>
      <c r="BU11" s="372"/>
      <c r="BV11" s="372"/>
      <c r="BW11" s="372"/>
      <c r="BX11" s="372"/>
      <c r="BY11" s="372"/>
      <c r="BZ11" s="372"/>
      <c r="CA11" s="372"/>
      <c r="CB11" s="372"/>
      <c r="CC11" s="372"/>
      <c r="CD11" s="372"/>
      <c r="CE11" s="372"/>
      <c r="CF11" s="372"/>
      <c r="CG11" s="372"/>
      <c r="CH11" s="372"/>
      <c r="CI11" s="372"/>
      <c r="CJ11" s="372"/>
      <c r="CK11" s="372"/>
      <c r="CL11" s="372"/>
      <c r="CM11" s="372"/>
      <c r="CN11" s="372"/>
      <c r="CO11" s="372"/>
      <c r="CP11" s="372"/>
      <c r="CQ11" s="372"/>
      <c r="CR11" s="372"/>
      <c r="CS11" s="372"/>
      <c r="CT11" s="372"/>
      <c r="CU11" s="372"/>
      <c r="CV11" s="372"/>
      <c r="CW11" s="372"/>
      <c r="CX11" s="372"/>
      <c r="CY11" s="372"/>
      <c r="CZ11" s="372"/>
      <c r="DA11" s="372"/>
      <c r="DB11" s="372"/>
      <c r="DC11" s="372"/>
      <c r="DD11" s="372"/>
      <c r="DE11" s="372"/>
      <c r="DF11" s="270"/>
      <c r="DG11" s="270"/>
      <c r="DH11" s="270"/>
      <c r="DI11" s="270"/>
      <c r="DJ11" s="270"/>
      <c r="DK11" s="270"/>
      <c r="DL11" s="270"/>
      <c r="DM11" s="270"/>
      <c r="DN11" s="270"/>
      <c r="DO11" s="270"/>
      <c r="DP11" s="270"/>
      <c r="DQ11" s="270"/>
      <c r="DR11" s="270"/>
      <c r="DS11" s="270"/>
      <c r="DT11" s="270"/>
      <c r="DU11" s="270"/>
      <c r="DV11" s="270"/>
      <c r="DW11" s="270"/>
    </row>
    <row r="12" spans="1:143" s="269" customFormat="1" x14ac:dyDescent="0.15">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72"/>
      <c r="AU12" s="372"/>
      <c r="AV12" s="372"/>
      <c r="AW12" s="372"/>
      <c r="AX12" s="372"/>
      <c r="AY12" s="372"/>
      <c r="AZ12" s="372"/>
      <c r="BA12" s="372"/>
      <c r="BB12" s="372"/>
      <c r="BC12" s="372"/>
      <c r="BD12" s="372"/>
      <c r="BE12" s="372"/>
      <c r="BF12" s="372"/>
      <c r="BG12" s="372"/>
      <c r="BH12" s="372"/>
      <c r="BI12" s="372"/>
      <c r="BJ12" s="372"/>
      <c r="BK12" s="372"/>
      <c r="BL12" s="372"/>
      <c r="BM12" s="372"/>
      <c r="BN12" s="372"/>
      <c r="BO12" s="372"/>
      <c r="BP12" s="372"/>
      <c r="BQ12" s="372"/>
      <c r="BR12" s="372"/>
      <c r="BS12" s="372"/>
      <c r="BT12" s="372"/>
      <c r="BU12" s="372"/>
      <c r="BV12" s="372"/>
      <c r="BW12" s="372"/>
      <c r="BX12" s="372"/>
      <c r="BY12" s="372"/>
      <c r="BZ12" s="372"/>
      <c r="CA12" s="372"/>
      <c r="CB12" s="372"/>
      <c r="CC12" s="372"/>
      <c r="CD12" s="372"/>
      <c r="CE12" s="372"/>
      <c r="CF12" s="372"/>
      <c r="CG12" s="372"/>
      <c r="CH12" s="372"/>
      <c r="CI12" s="372"/>
      <c r="CJ12" s="372"/>
      <c r="CK12" s="372"/>
      <c r="CL12" s="372"/>
      <c r="CM12" s="372"/>
      <c r="CN12" s="372"/>
      <c r="CO12" s="372"/>
      <c r="CP12" s="372"/>
      <c r="CQ12" s="372"/>
      <c r="CR12" s="372"/>
      <c r="CS12" s="372"/>
      <c r="CT12" s="372"/>
      <c r="CU12" s="372"/>
      <c r="CV12" s="372"/>
      <c r="CW12" s="372"/>
      <c r="CX12" s="372"/>
      <c r="CY12" s="372"/>
      <c r="CZ12" s="372"/>
      <c r="DA12" s="372"/>
      <c r="DB12" s="372"/>
      <c r="DC12" s="372"/>
      <c r="DD12" s="372"/>
      <c r="DE12" s="372"/>
      <c r="DF12" s="270"/>
      <c r="DG12" s="270"/>
      <c r="DH12" s="270"/>
      <c r="DI12" s="270"/>
      <c r="DJ12" s="270"/>
      <c r="DK12" s="270"/>
      <c r="DL12" s="270"/>
      <c r="DM12" s="270"/>
      <c r="DN12" s="270"/>
      <c r="DO12" s="270"/>
      <c r="DP12" s="270"/>
      <c r="DQ12" s="270"/>
      <c r="DR12" s="270"/>
      <c r="DS12" s="270"/>
      <c r="DT12" s="270"/>
      <c r="DU12" s="270"/>
      <c r="DV12" s="270"/>
      <c r="DW12" s="270"/>
      <c r="EM12" s="269" t="s">
        <v>646</v>
      </c>
    </row>
    <row r="13" spans="1:143" s="269" customFormat="1" x14ac:dyDescent="0.15">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372"/>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72"/>
      <c r="BC13" s="372"/>
      <c r="BD13" s="372"/>
      <c r="BE13" s="372"/>
      <c r="BF13" s="372"/>
      <c r="BG13" s="372"/>
      <c r="BH13" s="372"/>
      <c r="BI13" s="372"/>
      <c r="BJ13" s="372"/>
      <c r="BK13" s="372"/>
      <c r="BL13" s="372"/>
      <c r="BM13" s="372"/>
      <c r="BN13" s="372"/>
      <c r="BO13" s="372"/>
      <c r="BP13" s="372"/>
      <c r="BQ13" s="372"/>
      <c r="BR13" s="372"/>
      <c r="BS13" s="372"/>
      <c r="BT13" s="372"/>
      <c r="BU13" s="372"/>
      <c r="BV13" s="372"/>
      <c r="BW13" s="372"/>
      <c r="BX13" s="372"/>
      <c r="BY13" s="372"/>
      <c r="BZ13" s="372"/>
      <c r="CA13" s="372"/>
      <c r="CB13" s="372"/>
      <c r="CC13" s="372"/>
      <c r="CD13" s="372"/>
      <c r="CE13" s="372"/>
      <c r="CF13" s="372"/>
      <c r="CG13" s="372"/>
      <c r="CH13" s="372"/>
      <c r="CI13" s="372"/>
      <c r="CJ13" s="372"/>
      <c r="CK13" s="372"/>
      <c r="CL13" s="372"/>
      <c r="CM13" s="372"/>
      <c r="CN13" s="372"/>
      <c r="CO13" s="372"/>
      <c r="CP13" s="372"/>
      <c r="CQ13" s="372"/>
      <c r="CR13" s="372"/>
      <c r="CS13" s="372"/>
      <c r="CT13" s="372"/>
      <c r="CU13" s="372"/>
      <c r="CV13" s="372"/>
      <c r="CW13" s="372"/>
      <c r="CX13" s="372"/>
      <c r="CY13" s="372"/>
      <c r="CZ13" s="372"/>
      <c r="DA13" s="372"/>
      <c r="DB13" s="372"/>
      <c r="DC13" s="372"/>
      <c r="DD13" s="372"/>
      <c r="DE13" s="372"/>
      <c r="DF13" s="270"/>
      <c r="DG13" s="270"/>
      <c r="DH13" s="270"/>
      <c r="DI13" s="270"/>
      <c r="DJ13" s="270"/>
      <c r="DK13" s="270"/>
      <c r="DL13" s="270"/>
      <c r="DM13" s="270"/>
      <c r="DN13" s="270"/>
      <c r="DO13" s="270"/>
      <c r="DP13" s="270"/>
      <c r="DQ13" s="270"/>
      <c r="DR13" s="270"/>
      <c r="DS13" s="270"/>
      <c r="DT13" s="270"/>
      <c r="DU13" s="270"/>
      <c r="DV13" s="270"/>
      <c r="DW13" s="270"/>
    </row>
    <row r="14" spans="1:143" s="269" customFormat="1" x14ac:dyDescent="0.15">
      <c r="A14" s="372"/>
      <c r="B14" s="372"/>
      <c r="C14" s="372"/>
      <c r="D14" s="372"/>
      <c r="E14" s="372"/>
      <c r="F14" s="372"/>
      <c r="G14" s="372"/>
      <c r="H14" s="372"/>
      <c r="I14" s="372"/>
      <c r="J14" s="372"/>
      <c r="K14" s="372"/>
      <c r="L14" s="372"/>
      <c r="M14" s="372"/>
      <c r="N14" s="372"/>
      <c r="O14" s="372"/>
      <c r="P14" s="372"/>
      <c r="Q14" s="372"/>
      <c r="R14" s="372"/>
      <c r="S14" s="372"/>
      <c r="T14" s="372"/>
      <c r="U14" s="372"/>
      <c r="V14" s="372"/>
      <c r="W14" s="372"/>
      <c r="X14" s="372"/>
      <c r="Y14" s="372"/>
      <c r="Z14" s="372"/>
      <c r="AA14" s="372"/>
      <c r="AB14" s="372"/>
      <c r="AC14" s="372"/>
      <c r="AD14" s="372"/>
      <c r="AE14" s="372"/>
      <c r="AF14" s="372"/>
      <c r="AG14" s="372"/>
      <c r="AH14" s="372"/>
      <c r="AI14" s="372"/>
      <c r="AJ14" s="372"/>
      <c r="AK14" s="372"/>
      <c r="AL14" s="372"/>
      <c r="AM14" s="372"/>
      <c r="AN14" s="372"/>
      <c r="AO14" s="372"/>
      <c r="AP14" s="372"/>
      <c r="AQ14" s="372"/>
      <c r="AR14" s="372"/>
      <c r="AS14" s="372"/>
      <c r="AT14" s="372"/>
      <c r="AU14" s="372"/>
      <c r="AV14" s="372"/>
      <c r="AW14" s="372"/>
      <c r="AX14" s="372"/>
      <c r="AY14" s="372"/>
      <c r="AZ14" s="372"/>
      <c r="BA14" s="372"/>
      <c r="BB14" s="372"/>
      <c r="BC14" s="372"/>
      <c r="BD14" s="372"/>
      <c r="BE14" s="372"/>
      <c r="BF14" s="372"/>
      <c r="BG14" s="372"/>
      <c r="BH14" s="372"/>
      <c r="BI14" s="372"/>
      <c r="BJ14" s="372"/>
      <c r="BK14" s="372"/>
      <c r="BL14" s="372"/>
      <c r="BM14" s="372"/>
      <c r="BN14" s="372"/>
      <c r="BO14" s="372"/>
      <c r="BP14" s="372"/>
      <c r="BQ14" s="372"/>
      <c r="BR14" s="372"/>
      <c r="BS14" s="372"/>
      <c r="BT14" s="372"/>
      <c r="BU14" s="372"/>
      <c r="BV14" s="372"/>
      <c r="BW14" s="372"/>
      <c r="BX14" s="372"/>
      <c r="BY14" s="372"/>
      <c r="BZ14" s="372"/>
      <c r="CA14" s="372"/>
      <c r="CB14" s="372"/>
      <c r="CC14" s="372"/>
      <c r="CD14" s="372"/>
      <c r="CE14" s="372"/>
      <c r="CF14" s="372"/>
      <c r="CG14" s="372"/>
      <c r="CH14" s="372"/>
      <c r="CI14" s="372"/>
      <c r="CJ14" s="372"/>
      <c r="CK14" s="372"/>
      <c r="CL14" s="372"/>
      <c r="CM14" s="372"/>
      <c r="CN14" s="372"/>
      <c r="CO14" s="372"/>
      <c r="CP14" s="372"/>
      <c r="CQ14" s="372"/>
      <c r="CR14" s="372"/>
      <c r="CS14" s="372"/>
      <c r="CT14" s="372"/>
      <c r="CU14" s="372"/>
      <c r="CV14" s="372"/>
      <c r="CW14" s="372"/>
      <c r="CX14" s="372"/>
      <c r="CY14" s="372"/>
      <c r="CZ14" s="372"/>
      <c r="DA14" s="372"/>
      <c r="DB14" s="372"/>
      <c r="DC14" s="372"/>
      <c r="DD14" s="372"/>
      <c r="DE14" s="372"/>
      <c r="DF14" s="270"/>
      <c r="DG14" s="270"/>
      <c r="DH14" s="270"/>
      <c r="DI14" s="270"/>
      <c r="DJ14" s="270"/>
      <c r="DK14" s="270"/>
      <c r="DL14" s="270"/>
      <c r="DM14" s="270"/>
      <c r="DN14" s="270"/>
      <c r="DO14" s="270"/>
      <c r="DP14" s="270"/>
      <c r="DQ14" s="270"/>
      <c r="DR14" s="270"/>
      <c r="DS14" s="270"/>
      <c r="DT14" s="270"/>
      <c r="DU14" s="270"/>
      <c r="DV14" s="270"/>
      <c r="DW14" s="270"/>
    </row>
    <row r="15" spans="1:143" s="269" customFormat="1" x14ac:dyDescent="0.15">
      <c r="A15" s="371"/>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c r="AB15" s="372"/>
      <c r="AC15" s="372"/>
      <c r="AD15" s="372"/>
      <c r="AE15" s="372"/>
      <c r="AF15" s="372"/>
      <c r="AG15" s="372"/>
      <c r="AH15" s="372"/>
      <c r="AI15" s="372"/>
      <c r="AJ15" s="372"/>
      <c r="AK15" s="372"/>
      <c r="AL15" s="372"/>
      <c r="AM15" s="372"/>
      <c r="AN15" s="372"/>
      <c r="AO15" s="372"/>
      <c r="AP15" s="372"/>
      <c r="AQ15" s="372"/>
      <c r="AR15" s="372"/>
      <c r="AS15" s="372"/>
      <c r="AT15" s="372"/>
      <c r="AU15" s="372"/>
      <c r="AV15" s="372"/>
      <c r="AW15" s="372"/>
      <c r="AX15" s="372"/>
      <c r="AY15" s="372"/>
      <c r="AZ15" s="372"/>
      <c r="BA15" s="372"/>
      <c r="BB15" s="372"/>
      <c r="BC15" s="372"/>
      <c r="BD15" s="372"/>
      <c r="BE15" s="372"/>
      <c r="BF15" s="372"/>
      <c r="BG15" s="372"/>
      <c r="BH15" s="372"/>
      <c r="BI15" s="372"/>
      <c r="BJ15" s="372"/>
      <c r="BK15" s="372"/>
      <c r="BL15" s="372"/>
      <c r="BM15" s="372"/>
      <c r="BN15" s="372"/>
      <c r="BO15" s="372"/>
      <c r="BP15" s="372"/>
      <c r="BQ15" s="372"/>
      <c r="BR15" s="372"/>
      <c r="BS15" s="372"/>
      <c r="BT15" s="372"/>
      <c r="BU15" s="372"/>
      <c r="BV15" s="372"/>
      <c r="BW15" s="372"/>
      <c r="BX15" s="372"/>
      <c r="BY15" s="372"/>
      <c r="BZ15" s="372"/>
      <c r="CA15" s="372"/>
      <c r="CB15" s="372"/>
      <c r="CC15" s="372"/>
      <c r="CD15" s="372"/>
      <c r="CE15" s="372"/>
      <c r="CF15" s="372"/>
      <c r="CG15" s="372"/>
      <c r="CH15" s="372"/>
      <c r="CI15" s="372"/>
      <c r="CJ15" s="372"/>
      <c r="CK15" s="372"/>
      <c r="CL15" s="372"/>
      <c r="CM15" s="372"/>
      <c r="CN15" s="372"/>
      <c r="CO15" s="372"/>
      <c r="CP15" s="372"/>
      <c r="CQ15" s="372"/>
      <c r="CR15" s="372"/>
      <c r="CS15" s="372"/>
      <c r="CT15" s="372"/>
      <c r="CU15" s="372"/>
      <c r="CV15" s="372"/>
      <c r="CW15" s="372"/>
      <c r="CX15" s="372"/>
      <c r="CY15" s="372"/>
      <c r="CZ15" s="372"/>
      <c r="DA15" s="372"/>
      <c r="DB15" s="372"/>
      <c r="DC15" s="372"/>
      <c r="DD15" s="372"/>
      <c r="DE15" s="372"/>
      <c r="DF15" s="270"/>
      <c r="DG15" s="270"/>
      <c r="DH15" s="270"/>
      <c r="DI15" s="270"/>
      <c r="DJ15" s="270"/>
      <c r="DK15" s="270"/>
      <c r="DL15" s="270"/>
      <c r="DM15" s="270"/>
      <c r="DN15" s="270"/>
      <c r="DO15" s="270"/>
      <c r="DP15" s="270"/>
      <c r="DQ15" s="270"/>
      <c r="DR15" s="270"/>
      <c r="DS15" s="270"/>
      <c r="DT15" s="270"/>
      <c r="DU15" s="270"/>
      <c r="DV15" s="270"/>
      <c r="DW15" s="270"/>
    </row>
    <row r="16" spans="1:143" s="269" customFormat="1" x14ac:dyDescent="0.15">
      <c r="A16" s="371"/>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372"/>
      <c r="AO16" s="372"/>
      <c r="AP16" s="372"/>
      <c r="AQ16" s="372"/>
      <c r="AR16" s="372"/>
      <c r="AS16" s="372"/>
      <c r="AT16" s="372"/>
      <c r="AU16" s="372"/>
      <c r="AV16" s="372"/>
      <c r="AW16" s="372"/>
      <c r="AX16" s="372"/>
      <c r="AY16" s="372"/>
      <c r="AZ16" s="372"/>
      <c r="BA16" s="372"/>
      <c r="BB16" s="372"/>
      <c r="BC16" s="372"/>
      <c r="BD16" s="372"/>
      <c r="BE16" s="372"/>
      <c r="BF16" s="372"/>
      <c r="BG16" s="372"/>
      <c r="BH16" s="372"/>
      <c r="BI16" s="372"/>
      <c r="BJ16" s="372"/>
      <c r="BK16" s="372"/>
      <c r="BL16" s="372"/>
      <c r="BM16" s="372"/>
      <c r="BN16" s="372"/>
      <c r="BO16" s="372"/>
      <c r="BP16" s="372"/>
      <c r="BQ16" s="372"/>
      <c r="BR16" s="372"/>
      <c r="BS16" s="372"/>
      <c r="BT16" s="372"/>
      <c r="BU16" s="372"/>
      <c r="BV16" s="372"/>
      <c r="BW16" s="372"/>
      <c r="BX16" s="372"/>
      <c r="BY16" s="372"/>
      <c r="BZ16" s="372"/>
      <c r="CA16" s="372"/>
      <c r="CB16" s="372"/>
      <c r="CC16" s="372"/>
      <c r="CD16" s="372"/>
      <c r="CE16" s="372"/>
      <c r="CF16" s="372"/>
      <c r="CG16" s="372"/>
      <c r="CH16" s="372"/>
      <c r="CI16" s="372"/>
      <c r="CJ16" s="372"/>
      <c r="CK16" s="372"/>
      <c r="CL16" s="372"/>
      <c r="CM16" s="372"/>
      <c r="CN16" s="372"/>
      <c r="CO16" s="372"/>
      <c r="CP16" s="372"/>
      <c r="CQ16" s="372"/>
      <c r="CR16" s="372"/>
      <c r="CS16" s="372"/>
      <c r="CT16" s="372"/>
      <c r="CU16" s="372"/>
      <c r="CV16" s="372"/>
      <c r="CW16" s="372"/>
      <c r="CX16" s="372"/>
      <c r="CY16" s="372"/>
      <c r="CZ16" s="372"/>
      <c r="DA16" s="372"/>
      <c r="DB16" s="372"/>
      <c r="DC16" s="372"/>
      <c r="DD16" s="372"/>
      <c r="DE16" s="372"/>
      <c r="DF16" s="270"/>
      <c r="DG16" s="270"/>
      <c r="DH16" s="270"/>
      <c r="DI16" s="270"/>
      <c r="DJ16" s="270"/>
      <c r="DK16" s="270"/>
      <c r="DL16" s="270"/>
      <c r="DM16" s="270"/>
      <c r="DN16" s="270"/>
      <c r="DO16" s="270"/>
      <c r="DP16" s="270"/>
      <c r="DQ16" s="270"/>
      <c r="DR16" s="270"/>
      <c r="DS16" s="270"/>
      <c r="DT16" s="270"/>
      <c r="DU16" s="270"/>
      <c r="DV16" s="270"/>
      <c r="DW16" s="270"/>
    </row>
    <row r="17" spans="1:351" s="269" customFormat="1" x14ac:dyDescent="0.15">
      <c r="A17" s="371"/>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372"/>
      <c r="AO17" s="372"/>
      <c r="AP17" s="372"/>
      <c r="AQ17" s="372"/>
      <c r="AR17" s="372"/>
      <c r="AS17" s="372"/>
      <c r="AT17" s="372"/>
      <c r="AU17" s="372"/>
      <c r="AV17" s="372"/>
      <c r="AW17" s="372"/>
      <c r="AX17" s="372"/>
      <c r="AY17" s="372"/>
      <c r="AZ17" s="372"/>
      <c r="BA17" s="372"/>
      <c r="BB17" s="372"/>
      <c r="BC17" s="372"/>
      <c r="BD17" s="372"/>
      <c r="BE17" s="372"/>
      <c r="BF17" s="372"/>
      <c r="BG17" s="372"/>
      <c r="BH17" s="372"/>
      <c r="BI17" s="372"/>
      <c r="BJ17" s="372"/>
      <c r="BK17" s="372"/>
      <c r="BL17" s="372"/>
      <c r="BM17" s="372"/>
      <c r="BN17" s="372"/>
      <c r="BO17" s="372"/>
      <c r="BP17" s="372"/>
      <c r="BQ17" s="372"/>
      <c r="BR17" s="372"/>
      <c r="BS17" s="372"/>
      <c r="BT17" s="372"/>
      <c r="BU17" s="372"/>
      <c r="BV17" s="372"/>
      <c r="BW17" s="372"/>
      <c r="BX17" s="372"/>
      <c r="BY17" s="372"/>
      <c r="BZ17" s="372"/>
      <c r="CA17" s="372"/>
      <c r="CB17" s="372"/>
      <c r="CC17" s="372"/>
      <c r="CD17" s="372"/>
      <c r="CE17" s="372"/>
      <c r="CF17" s="372"/>
      <c r="CG17" s="372"/>
      <c r="CH17" s="372"/>
      <c r="CI17" s="372"/>
      <c r="CJ17" s="372"/>
      <c r="CK17" s="372"/>
      <c r="CL17" s="372"/>
      <c r="CM17" s="372"/>
      <c r="CN17" s="372"/>
      <c r="CO17" s="372"/>
      <c r="CP17" s="372"/>
      <c r="CQ17" s="372"/>
      <c r="CR17" s="372"/>
      <c r="CS17" s="372"/>
      <c r="CT17" s="372"/>
      <c r="CU17" s="372"/>
      <c r="CV17" s="372"/>
      <c r="CW17" s="372"/>
      <c r="CX17" s="372"/>
      <c r="CY17" s="372"/>
      <c r="CZ17" s="372"/>
      <c r="DA17" s="372"/>
      <c r="DB17" s="372"/>
      <c r="DC17" s="372"/>
      <c r="DD17" s="372"/>
      <c r="DE17" s="372"/>
      <c r="DF17" s="270"/>
      <c r="DG17" s="270"/>
      <c r="DH17" s="270"/>
      <c r="DI17" s="270"/>
      <c r="DJ17" s="270"/>
      <c r="DK17" s="270"/>
      <c r="DL17" s="270"/>
      <c r="DM17" s="270"/>
      <c r="DN17" s="270"/>
      <c r="DO17" s="270"/>
      <c r="DP17" s="270"/>
      <c r="DQ17" s="270"/>
      <c r="DR17" s="270"/>
      <c r="DS17" s="270"/>
      <c r="DT17" s="270"/>
      <c r="DU17" s="270"/>
      <c r="DV17" s="270"/>
      <c r="DW17" s="270"/>
    </row>
    <row r="18" spans="1:351" s="269" customFormat="1" x14ac:dyDescent="0.15">
      <c r="A18" s="371"/>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372"/>
      <c r="AO18" s="372"/>
      <c r="AP18" s="372"/>
      <c r="AQ18" s="372"/>
      <c r="AR18" s="372"/>
      <c r="AS18" s="372"/>
      <c r="AT18" s="372"/>
      <c r="AU18" s="372"/>
      <c r="AV18" s="372"/>
      <c r="AW18" s="372"/>
      <c r="AX18" s="372"/>
      <c r="AY18" s="372"/>
      <c r="AZ18" s="372"/>
      <c r="BA18" s="372"/>
      <c r="BB18" s="372"/>
      <c r="BC18" s="372"/>
      <c r="BD18" s="372"/>
      <c r="BE18" s="372"/>
      <c r="BF18" s="372"/>
      <c r="BG18" s="372"/>
      <c r="BH18" s="372"/>
      <c r="BI18" s="372"/>
      <c r="BJ18" s="372"/>
      <c r="BK18" s="372"/>
      <c r="BL18" s="372"/>
      <c r="BM18" s="372"/>
      <c r="BN18" s="372"/>
      <c r="BO18" s="372"/>
      <c r="BP18" s="372"/>
      <c r="BQ18" s="372"/>
      <c r="BR18" s="372"/>
      <c r="BS18" s="372"/>
      <c r="BT18" s="372"/>
      <c r="BU18" s="372"/>
      <c r="BV18" s="372"/>
      <c r="BW18" s="372"/>
      <c r="BX18" s="372"/>
      <c r="BY18" s="372"/>
      <c r="BZ18" s="372"/>
      <c r="CA18" s="372"/>
      <c r="CB18" s="372"/>
      <c r="CC18" s="372"/>
      <c r="CD18" s="372"/>
      <c r="CE18" s="372"/>
      <c r="CF18" s="372"/>
      <c r="CG18" s="372"/>
      <c r="CH18" s="372"/>
      <c r="CI18" s="372"/>
      <c r="CJ18" s="372"/>
      <c r="CK18" s="372"/>
      <c r="CL18" s="372"/>
      <c r="CM18" s="372"/>
      <c r="CN18" s="372"/>
      <c r="CO18" s="372"/>
      <c r="CP18" s="372"/>
      <c r="CQ18" s="372"/>
      <c r="CR18" s="372"/>
      <c r="CS18" s="372"/>
      <c r="CT18" s="372"/>
      <c r="CU18" s="372"/>
      <c r="CV18" s="372"/>
      <c r="CW18" s="372"/>
      <c r="CX18" s="372"/>
      <c r="CY18" s="372"/>
      <c r="CZ18" s="372"/>
      <c r="DA18" s="372"/>
      <c r="DB18" s="372"/>
      <c r="DC18" s="372"/>
      <c r="DD18" s="372"/>
      <c r="DE18" s="372"/>
      <c r="DF18" s="270"/>
      <c r="DG18" s="270"/>
      <c r="DH18" s="270"/>
      <c r="DI18" s="270"/>
      <c r="DJ18" s="270"/>
      <c r="DK18" s="270"/>
      <c r="DL18" s="270"/>
      <c r="DM18" s="270"/>
      <c r="DN18" s="270"/>
      <c r="DO18" s="270"/>
      <c r="DP18" s="270"/>
      <c r="DQ18" s="270"/>
      <c r="DR18" s="270"/>
      <c r="DS18" s="270"/>
      <c r="DT18" s="270"/>
      <c r="DU18" s="270"/>
      <c r="DV18" s="270"/>
      <c r="DW18" s="270"/>
    </row>
    <row r="19" spans="1:351" x14ac:dyDescent="0.15">
      <c r="DD19" s="371"/>
      <c r="DE19" s="371"/>
    </row>
    <row r="20" spans="1:351" x14ac:dyDescent="0.15">
      <c r="DD20" s="371"/>
      <c r="DE20" s="371"/>
    </row>
    <row r="21" spans="1:351" ht="17.25" x14ac:dyDescent="0.15">
      <c r="B21" s="373"/>
      <c r="C21" s="374"/>
      <c r="D21" s="374"/>
      <c r="E21" s="374"/>
      <c r="F21" s="374"/>
      <c r="G21" s="374"/>
      <c r="H21" s="374"/>
      <c r="I21" s="374"/>
      <c r="J21" s="374"/>
      <c r="K21" s="374"/>
      <c r="L21" s="374"/>
      <c r="M21" s="374"/>
      <c r="N21" s="375"/>
      <c r="O21" s="374"/>
      <c r="P21" s="374"/>
      <c r="Q21" s="374"/>
      <c r="R21" s="374"/>
      <c r="S21" s="374"/>
      <c r="T21" s="374"/>
      <c r="U21" s="374"/>
      <c r="V21" s="374"/>
      <c r="W21" s="374"/>
      <c r="X21" s="374"/>
      <c r="Y21" s="374"/>
      <c r="Z21" s="374"/>
      <c r="AA21" s="374"/>
      <c r="AB21" s="374"/>
      <c r="AC21" s="374"/>
      <c r="AD21" s="374"/>
      <c r="AE21" s="374"/>
      <c r="AF21" s="374"/>
      <c r="AG21" s="374"/>
      <c r="AH21" s="374"/>
      <c r="AI21" s="374"/>
      <c r="AJ21" s="374"/>
      <c r="AK21" s="374"/>
      <c r="AL21" s="374"/>
      <c r="AM21" s="374"/>
      <c r="AN21" s="374"/>
      <c r="AO21" s="374"/>
      <c r="AP21" s="374"/>
      <c r="AQ21" s="374"/>
      <c r="AR21" s="374"/>
      <c r="AS21" s="374"/>
      <c r="AT21" s="375"/>
      <c r="AU21" s="374"/>
      <c r="AV21" s="374"/>
      <c r="AW21" s="374"/>
      <c r="AX21" s="374"/>
      <c r="AY21" s="374"/>
      <c r="AZ21" s="374"/>
      <c r="BA21" s="374"/>
      <c r="BB21" s="374"/>
      <c r="BC21" s="374"/>
      <c r="BD21" s="374"/>
      <c r="BE21" s="374"/>
      <c r="BF21" s="375"/>
      <c r="BG21" s="374"/>
      <c r="BH21" s="374"/>
      <c r="BI21" s="374"/>
      <c r="BJ21" s="374"/>
      <c r="BK21" s="374"/>
      <c r="BL21" s="374"/>
      <c r="BM21" s="374"/>
      <c r="BN21" s="374"/>
      <c r="BO21" s="374"/>
      <c r="BP21" s="374"/>
      <c r="BQ21" s="374"/>
      <c r="BR21" s="375"/>
      <c r="BS21" s="374"/>
      <c r="BT21" s="374"/>
      <c r="BU21" s="374"/>
      <c r="BV21" s="374"/>
      <c r="BW21" s="374"/>
      <c r="BX21" s="374"/>
      <c r="BY21" s="374"/>
      <c r="BZ21" s="374"/>
      <c r="CA21" s="374"/>
      <c r="CB21" s="374"/>
      <c r="CC21" s="374"/>
      <c r="CD21" s="375"/>
      <c r="CE21" s="374"/>
      <c r="CF21" s="374"/>
      <c r="CG21" s="374"/>
      <c r="CH21" s="374"/>
      <c r="CI21" s="374"/>
      <c r="CJ21" s="374"/>
      <c r="CK21" s="374"/>
      <c r="CL21" s="374"/>
      <c r="CM21" s="374"/>
      <c r="CN21" s="374"/>
      <c r="CO21" s="374"/>
      <c r="CP21" s="375"/>
      <c r="CQ21" s="374"/>
      <c r="CR21" s="374"/>
      <c r="CS21" s="374"/>
      <c r="CT21" s="374"/>
      <c r="CU21" s="374"/>
      <c r="CV21" s="374"/>
      <c r="CW21" s="374"/>
      <c r="CX21" s="374"/>
      <c r="CY21" s="374"/>
      <c r="CZ21" s="374"/>
      <c r="DA21" s="374"/>
      <c r="DB21" s="375"/>
      <c r="DC21" s="374"/>
      <c r="DD21" s="376"/>
      <c r="DE21" s="371"/>
      <c r="MM21" s="377"/>
    </row>
    <row r="22" spans="1:351" ht="17.25" x14ac:dyDescent="0.15">
      <c r="B22" s="378"/>
      <c r="MM22" s="377"/>
    </row>
    <row r="23" spans="1:351" x14ac:dyDescent="0.15">
      <c r="B23" s="378"/>
    </row>
    <row r="24" spans="1:351" x14ac:dyDescent="0.15">
      <c r="B24" s="378"/>
    </row>
    <row r="25" spans="1:351" x14ac:dyDescent="0.15">
      <c r="B25" s="378"/>
    </row>
    <row r="26" spans="1:351" x14ac:dyDescent="0.15">
      <c r="B26" s="378"/>
    </row>
    <row r="27" spans="1:351" x14ac:dyDescent="0.15">
      <c r="B27" s="378"/>
    </row>
    <row r="28" spans="1:351" x14ac:dyDescent="0.15">
      <c r="B28" s="378"/>
    </row>
    <row r="29" spans="1:351" x14ac:dyDescent="0.15">
      <c r="B29" s="378"/>
    </row>
    <row r="30" spans="1:351" x14ac:dyDescent="0.15">
      <c r="B30" s="378"/>
    </row>
    <row r="31" spans="1:351" x14ac:dyDescent="0.15">
      <c r="B31" s="378"/>
    </row>
    <row r="32" spans="1:351" x14ac:dyDescent="0.15">
      <c r="B32" s="378"/>
    </row>
    <row r="33" spans="2:109" x14ac:dyDescent="0.15">
      <c r="B33" s="378"/>
    </row>
    <row r="34" spans="2:109" x14ac:dyDescent="0.15">
      <c r="B34" s="378"/>
    </row>
    <row r="35" spans="2:109" x14ac:dyDescent="0.15">
      <c r="B35" s="378"/>
    </row>
    <row r="36" spans="2:109" x14ac:dyDescent="0.15">
      <c r="B36" s="378"/>
    </row>
    <row r="37" spans="2:109" x14ac:dyDescent="0.15">
      <c r="B37" s="378"/>
    </row>
    <row r="38" spans="2:109" x14ac:dyDescent="0.15">
      <c r="B38" s="378"/>
    </row>
    <row r="39" spans="2:109" x14ac:dyDescent="0.15">
      <c r="B39" s="380"/>
      <c r="C39" s="381"/>
      <c r="D39" s="381"/>
      <c r="E39" s="381"/>
      <c r="F39" s="381"/>
      <c r="G39" s="381"/>
      <c r="H39" s="381"/>
      <c r="I39" s="381"/>
      <c r="J39" s="381"/>
      <c r="K39" s="381"/>
      <c r="L39" s="381"/>
      <c r="M39" s="381"/>
      <c r="N39" s="381"/>
      <c r="O39" s="381"/>
      <c r="P39" s="381"/>
      <c r="Q39" s="381"/>
      <c r="R39" s="381"/>
      <c r="S39" s="381"/>
      <c r="T39" s="381"/>
      <c r="U39" s="381"/>
      <c r="V39" s="381"/>
      <c r="W39" s="381"/>
      <c r="X39" s="381"/>
      <c r="Y39" s="381"/>
      <c r="Z39" s="381"/>
      <c r="AA39" s="381"/>
      <c r="AB39" s="381"/>
      <c r="AC39" s="381"/>
      <c r="AD39" s="381"/>
      <c r="AE39" s="381"/>
      <c r="AF39" s="381"/>
      <c r="AG39" s="381"/>
      <c r="AH39" s="381"/>
      <c r="AI39" s="381"/>
      <c r="AJ39" s="381"/>
      <c r="AK39" s="381"/>
      <c r="AL39" s="381"/>
      <c r="AM39" s="381"/>
      <c r="AN39" s="381"/>
      <c r="AO39" s="381"/>
      <c r="AP39" s="381"/>
      <c r="AQ39" s="381"/>
      <c r="AR39" s="381"/>
      <c r="AS39" s="381"/>
      <c r="AT39" s="381"/>
      <c r="AU39" s="381"/>
      <c r="AV39" s="381"/>
      <c r="AW39" s="381"/>
      <c r="AX39" s="381"/>
      <c r="AY39" s="381"/>
      <c r="AZ39" s="381"/>
      <c r="BA39" s="381"/>
      <c r="BB39" s="381"/>
      <c r="BC39" s="381"/>
      <c r="BD39" s="381"/>
      <c r="BE39" s="381"/>
      <c r="BF39" s="381"/>
      <c r="BG39" s="381"/>
      <c r="BH39" s="381"/>
      <c r="BI39" s="381"/>
      <c r="BJ39" s="381"/>
      <c r="BK39" s="381"/>
      <c r="BL39" s="381"/>
      <c r="BM39" s="381"/>
      <c r="BN39" s="381"/>
      <c r="BO39" s="381"/>
      <c r="BP39" s="381"/>
      <c r="BQ39" s="381"/>
      <c r="BR39" s="381"/>
      <c r="BS39" s="381"/>
      <c r="BT39" s="381"/>
      <c r="BU39" s="381"/>
      <c r="BV39" s="381"/>
      <c r="BW39" s="381"/>
      <c r="BX39" s="381"/>
      <c r="BY39" s="381"/>
      <c r="BZ39" s="381"/>
      <c r="CA39" s="381"/>
      <c r="CB39" s="381"/>
      <c r="CC39" s="381"/>
      <c r="CD39" s="381"/>
      <c r="CE39" s="381"/>
      <c r="CF39" s="381"/>
      <c r="CG39" s="381"/>
      <c r="CH39" s="381"/>
      <c r="CI39" s="381"/>
      <c r="CJ39" s="381"/>
      <c r="CK39" s="381"/>
      <c r="CL39" s="381"/>
      <c r="CM39" s="381"/>
      <c r="CN39" s="381"/>
      <c r="CO39" s="381"/>
      <c r="CP39" s="381"/>
      <c r="CQ39" s="381"/>
      <c r="CR39" s="381"/>
      <c r="CS39" s="381"/>
      <c r="CT39" s="381"/>
      <c r="CU39" s="381"/>
      <c r="CV39" s="381"/>
      <c r="CW39" s="381"/>
      <c r="CX39" s="381"/>
      <c r="CY39" s="381"/>
      <c r="CZ39" s="381"/>
      <c r="DA39" s="381"/>
      <c r="DB39" s="381"/>
      <c r="DC39" s="381"/>
      <c r="DD39" s="382"/>
    </row>
    <row r="40" spans="2:109" x14ac:dyDescent="0.15">
      <c r="B40" s="383"/>
      <c r="DD40" s="383"/>
      <c r="DE40" s="371"/>
    </row>
    <row r="41" spans="2:109" ht="17.25" x14ac:dyDescent="0.15">
      <c r="B41" s="384" t="s">
        <v>647</v>
      </c>
      <c r="C41" s="374"/>
      <c r="D41" s="374"/>
      <c r="E41" s="374"/>
      <c r="F41" s="374"/>
      <c r="G41" s="374"/>
      <c r="H41" s="374"/>
      <c r="I41" s="374"/>
      <c r="J41" s="374"/>
      <c r="K41" s="374"/>
      <c r="L41" s="374"/>
      <c r="M41" s="374"/>
      <c r="N41" s="374"/>
      <c r="O41" s="374"/>
      <c r="P41" s="374"/>
      <c r="Q41" s="374"/>
      <c r="R41" s="374"/>
      <c r="S41" s="374"/>
      <c r="T41" s="374"/>
      <c r="U41" s="374"/>
      <c r="V41" s="374"/>
      <c r="W41" s="374"/>
      <c r="X41" s="374"/>
      <c r="Y41" s="374"/>
      <c r="Z41" s="374"/>
      <c r="AA41" s="374"/>
      <c r="AB41" s="374"/>
      <c r="AC41" s="374"/>
      <c r="AD41" s="374"/>
      <c r="AE41" s="374"/>
      <c r="AF41" s="374"/>
      <c r="AG41" s="374"/>
      <c r="AH41" s="374"/>
      <c r="AI41" s="374"/>
      <c r="AJ41" s="374"/>
      <c r="AK41" s="374"/>
      <c r="AL41" s="374"/>
      <c r="AM41" s="374"/>
      <c r="AN41" s="374"/>
      <c r="AO41" s="374"/>
      <c r="AP41" s="374"/>
      <c r="AQ41" s="374"/>
      <c r="AR41" s="374"/>
      <c r="AS41" s="374"/>
      <c r="AT41" s="374"/>
      <c r="AU41" s="374"/>
      <c r="AV41" s="374"/>
      <c r="AW41" s="374"/>
      <c r="AX41" s="374"/>
      <c r="AY41" s="374"/>
      <c r="AZ41" s="374"/>
      <c r="BA41" s="374"/>
      <c r="BB41" s="374"/>
      <c r="BC41" s="374"/>
      <c r="BD41" s="374"/>
      <c r="BE41" s="374"/>
      <c r="BF41" s="374"/>
      <c r="BG41" s="374"/>
      <c r="BH41" s="374"/>
      <c r="BI41" s="374"/>
      <c r="BJ41" s="374"/>
      <c r="BK41" s="374"/>
      <c r="BL41" s="374"/>
      <c r="BM41" s="374"/>
      <c r="BN41" s="374"/>
      <c r="BO41" s="374"/>
      <c r="BP41" s="374"/>
      <c r="BQ41" s="374"/>
      <c r="BR41" s="374"/>
      <c r="BS41" s="374"/>
      <c r="BT41" s="374"/>
      <c r="BU41" s="374"/>
      <c r="BV41" s="374"/>
      <c r="BW41" s="374"/>
      <c r="BX41" s="374"/>
      <c r="BY41" s="374"/>
      <c r="BZ41" s="374"/>
      <c r="CA41" s="374"/>
      <c r="CB41" s="374"/>
      <c r="CC41" s="374"/>
      <c r="CD41" s="374"/>
      <c r="CE41" s="374"/>
      <c r="CF41" s="374"/>
      <c r="CG41" s="374"/>
      <c r="CH41" s="374"/>
      <c r="CI41" s="374"/>
      <c r="CJ41" s="374"/>
      <c r="CK41" s="374"/>
      <c r="CL41" s="374"/>
      <c r="CM41" s="374"/>
      <c r="CN41" s="374"/>
      <c r="CO41" s="374"/>
      <c r="CP41" s="374"/>
      <c r="CQ41" s="374"/>
      <c r="CR41" s="374"/>
      <c r="CS41" s="374"/>
      <c r="CT41" s="374"/>
      <c r="CU41" s="374"/>
      <c r="CV41" s="374"/>
      <c r="CW41" s="374"/>
      <c r="CX41" s="374"/>
      <c r="CY41" s="374"/>
      <c r="CZ41" s="374"/>
      <c r="DA41" s="374"/>
      <c r="DB41" s="374"/>
      <c r="DC41" s="374"/>
      <c r="DD41" s="376"/>
    </row>
    <row r="42" spans="2:109" x14ac:dyDescent="0.15">
      <c r="B42" s="378"/>
      <c r="G42" s="385"/>
      <c r="I42" s="386"/>
      <c r="J42" s="386"/>
      <c r="K42" s="386"/>
      <c r="AM42" s="385"/>
      <c r="AN42" s="385" t="s">
        <v>648</v>
      </c>
      <c r="AP42" s="386"/>
      <c r="AQ42" s="386"/>
      <c r="AR42" s="386"/>
      <c r="AY42" s="385"/>
      <c r="BA42" s="386"/>
      <c r="BB42" s="386"/>
      <c r="BC42" s="386"/>
      <c r="BK42" s="385"/>
      <c r="BM42" s="386"/>
      <c r="BN42" s="386"/>
      <c r="BO42" s="386"/>
      <c r="BW42" s="385"/>
      <c r="BY42" s="386"/>
      <c r="BZ42" s="386"/>
      <c r="CA42" s="386"/>
      <c r="CI42" s="385"/>
      <c r="CK42" s="386"/>
      <c r="CL42" s="386"/>
      <c r="CM42" s="386"/>
      <c r="CU42" s="385"/>
      <c r="CW42" s="386"/>
      <c r="CX42" s="386"/>
      <c r="CY42" s="386"/>
    </row>
    <row r="43" spans="2:109" ht="13.5" customHeight="1" x14ac:dyDescent="0.15">
      <c r="B43" s="378"/>
      <c r="AN43" s="1327" t="s">
        <v>649</v>
      </c>
      <c r="AO43" s="1328"/>
      <c r="AP43" s="1328"/>
      <c r="AQ43" s="1328"/>
      <c r="AR43" s="1328"/>
      <c r="AS43" s="1328"/>
      <c r="AT43" s="1328"/>
      <c r="AU43" s="1328"/>
      <c r="AV43" s="1328"/>
      <c r="AW43" s="1328"/>
      <c r="AX43" s="1328"/>
      <c r="AY43" s="1328"/>
      <c r="AZ43" s="1328"/>
      <c r="BA43" s="1328"/>
      <c r="BB43" s="1328"/>
      <c r="BC43" s="1328"/>
      <c r="BD43" s="1328"/>
      <c r="BE43" s="1328"/>
      <c r="BF43" s="1328"/>
      <c r="BG43" s="1328"/>
      <c r="BH43" s="1328"/>
      <c r="BI43" s="1328"/>
      <c r="BJ43" s="1328"/>
      <c r="BK43" s="1328"/>
      <c r="BL43" s="1328"/>
      <c r="BM43" s="1328"/>
      <c r="BN43" s="1328"/>
      <c r="BO43" s="1328"/>
      <c r="BP43" s="1328"/>
      <c r="BQ43" s="1328"/>
      <c r="BR43" s="1328"/>
      <c r="BS43" s="1328"/>
      <c r="BT43" s="1328"/>
      <c r="BU43" s="1328"/>
      <c r="BV43" s="1328"/>
      <c r="BW43" s="1328"/>
      <c r="BX43" s="1328"/>
      <c r="BY43" s="1328"/>
      <c r="BZ43" s="1328"/>
      <c r="CA43" s="1328"/>
      <c r="CB43" s="1328"/>
      <c r="CC43" s="1328"/>
      <c r="CD43" s="1328"/>
      <c r="CE43" s="1328"/>
      <c r="CF43" s="1328"/>
      <c r="CG43" s="1328"/>
      <c r="CH43" s="1328"/>
      <c r="CI43" s="1328"/>
      <c r="CJ43" s="1328"/>
      <c r="CK43" s="1328"/>
      <c r="CL43" s="1328"/>
      <c r="CM43" s="1328"/>
      <c r="CN43" s="1328"/>
      <c r="CO43" s="1328"/>
      <c r="CP43" s="1328"/>
      <c r="CQ43" s="1328"/>
      <c r="CR43" s="1328"/>
      <c r="CS43" s="1328"/>
      <c r="CT43" s="1328"/>
      <c r="CU43" s="1328"/>
      <c r="CV43" s="1328"/>
      <c r="CW43" s="1328"/>
      <c r="CX43" s="1328"/>
      <c r="CY43" s="1328"/>
      <c r="CZ43" s="1328"/>
      <c r="DA43" s="1328"/>
      <c r="DB43" s="1328"/>
      <c r="DC43" s="1329"/>
    </row>
    <row r="44" spans="2:109" x14ac:dyDescent="0.15">
      <c r="B44" s="378"/>
      <c r="AN44" s="1330"/>
      <c r="AO44" s="1331"/>
      <c r="AP44" s="1331"/>
      <c r="AQ44" s="1331"/>
      <c r="AR44" s="1331"/>
      <c r="AS44" s="1331"/>
      <c r="AT44" s="1331"/>
      <c r="AU44" s="1331"/>
      <c r="AV44" s="1331"/>
      <c r="AW44" s="1331"/>
      <c r="AX44" s="1331"/>
      <c r="AY44" s="1331"/>
      <c r="AZ44" s="1331"/>
      <c r="BA44" s="1331"/>
      <c r="BB44" s="1331"/>
      <c r="BC44" s="1331"/>
      <c r="BD44" s="1331"/>
      <c r="BE44" s="1331"/>
      <c r="BF44" s="1331"/>
      <c r="BG44" s="1331"/>
      <c r="BH44" s="1331"/>
      <c r="BI44" s="1331"/>
      <c r="BJ44" s="1331"/>
      <c r="BK44" s="1331"/>
      <c r="BL44" s="1331"/>
      <c r="BM44" s="1331"/>
      <c r="BN44" s="1331"/>
      <c r="BO44" s="1331"/>
      <c r="BP44" s="1331"/>
      <c r="BQ44" s="1331"/>
      <c r="BR44" s="1331"/>
      <c r="BS44" s="1331"/>
      <c r="BT44" s="1331"/>
      <c r="BU44" s="1331"/>
      <c r="BV44" s="1331"/>
      <c r="BW44" s="1331"/>
      <c r="BX44" s="1331"/>
      <c r="BY44" s="1331"/>
      <c r="BZ44" s="1331"/>
      <c r="CA44" s="1331"/>
      <c r="CB44" s="1331"/>
      <c r="CC44" s="1331"/>
      <c r="CD44" s="1331"/>
      <c r="CE44" s="1331"/>
      <c r="CF44" s="1331"/>
      <c r="CG44" s="1331"/>
      <c r="CH44" s="1331"/>
      <c r="CI44" s="1331"/>
      <c r="CJ44" s="1331"/>
      <c r="CK44" s="1331"/>
      <c r="CL44" s="1331"/>
      <c r="CM44" s="1331"/>
      <c r="CN44" s="1331"/>
      <c r="CO44" s="1331"/>
      <c r="CP44" s="1331"/>
      <c r="CQ44" s="1331"/>
      <c r="CR44" s="1331"/>
      <c r="CS44" s="1331"/>
      <c r="CT44" s="1331"/>
      <c r="CU44" s="1331"/>
      <c r="CV44" s="1331"/>
      <c r="CW44" s="1331"/>
      <c r="CX44" s="1331"/>
      <c r="CY44" s="1331"/>
      <c r="CZ44" s="1331"/>
      <c r="DA44" s="1331"/>
      <c r="DB44" s="1331"/>
      <c r="DC44" s="1332"/>
    </row>
    <row r="45" spans="2:109" x14ac:dyDescent="0.15">
      <c r="B45" s="378"/>
      <c r="AN45" s="1330"/>
      <c r="AO45" s="1331"/>
      <c r="AP45" s="1331"/>
      <c r="AQ45" s="1331"/>
      <c r="AR45" s="1331"/>
      <c r="AS45" s="1331"/>
      <c r="AT45" s="1331"/>
      <c r="AU45" s="1331"/>
      <c r="AV45" s="1331"/>
      <c r="AW45" s="1331"/>
      <c r="AX45" s="1331"/>
      <c r="AY45" s="1331"/>
      <c r="AZ45" s="1331"/>
      <c r="BA45" s="1331"/>
      <c r="BB45" s="1331"/>
      <c r="BC45" s="1331"/>
      <c r="BD45" s="1331"/>
      <c r="BE45" s="1331"/>
      <c r="BF45" s="1331"/>
      <c r="BG45" s="1331"/>
      <c r="BH45" s="1331"/>
      <c r="BI45" s="1331"/>
      <c r="BJ45" s="1331"/>
      <c r="BK45" s="1331"/>
      <c r="BL45" s="1331"/>
      <c r="BM45" s="1331"/>
      <c r="BN45" s="1331"/>
      <c r="BO45" s="1331"/>
      <c r="BP45" s="1331"/>
      <c r="BQ45" s="1331"/>
      <c r="BR45" s="1331"/>
      <c r="BS45" s="1331"/>
      <c r="BT45" s="1331"/>
      <c r="BU45" s="1331"/>
      <c r="BV45" s="1331"/>
      <c r="BW45" s="1331"/>
      <c r="BX45" s="1331"/>
      <c r="BY45" s="1331"/>
      <c r="BZ45" s="1331"/>
      <c r="CA45" s="1331"/>
      <c r="CB45" s="1331"/>
      <c r="CC45" s="1331"/>
      <c r="CD45" s="1331"/>
      <c r="CE45" s="1331"/>
      <c r="CF45" s="1331"/>
      <c r="CG45" s="1331"/>
      <c r="CH45" s="1331"/>
      <c r="CI45" s="1331"/>
      <c r="CJ45" s="1331"/>
      <c r="CK45" s="1331"/>
      <c r="CL45" s="1331"/>
      <c r="CM45" s="1331"/>
      <c r="CN45" s="1331"/>
      <c r="CO45" s="1331"/>
      <c r="CP45" s="1331"/>
      <c r="CQ45" s="1331"/>
      <c r="CR45" s="1331"/>
      <c r="CS45" s="1331"/>
      <c r="CT45" s="1331"/>
      <c r="CU45" s="1331"/>
      <c r="CV45" s="1331"/>
      <c r="CW45" s="1331"/>
      <c r="CX45" s="1331"/>
      <c r="CY45" s="1331"/>
      <c r="CZ45" s="1331"/>
      <c r="DA45" s="1331"/>
      <c r="DB45" s="1331"/>
      <c r="DC45" s="1332"/>
    </row>
    <row r="46" spans="2:109" x14ac:dyDescent="0.15">
      <c r="B46" s="378"/>
      <c r="AN46" s="1330"/>
      <c r="AO46" s="1331"/>
      <c r="AP46" s="1331"/>
      <c r="AQ46" s="1331"/>
      <c r="AR46" s="1331"/>
      <c r="AS46" s="1331"/>
      <c r="AT46" s="1331"/>
      <c r="AU46" s="1331"/>
      <c r="AV46" s="1331"/>
      <c r="AW46" s="1331"/>
      <c r="AX46" s="1331"/>
      <c r="AY46" s="1331"/>
      <c r="AZ46" s="1331"/>
      <c r="BA46" s="1331"/>
      <c r="BB46" s="1331"/>
      <c r="BC46" s="1331"/>
      <c r="BD46" s="1331"/>
      <c r="BE46" s="1331"/>
      <c r="BF46" s="1331"/>
      <c r="BG46" s="1331"/>
      <c r="BH46" s="1331"/>
      <c r="BI46" s="1331"/>
      <c r="BJ46" s="1331"/>
      <c r="BK46" s="1331"/>
      <c r="BL46" s="1331"/>
      <c r="BM46" s="1331"/>
      <c r="BN46" s="1331"/>
      <c r="BO46" s="1331"/>
      <c r="BP46" s="1331"/>
      <c r="BQ46" s="1331"/>
      <c r="BR46" s="1331"/>
      <c r="BS46" s="1331"/>
      <c r="BT46" s="1331"/>
      <c r="BU46" s="1331"/>
      <c r="BV46" s="1331"/>
      <c r="BW46" s="1331"/>
      <c r="BX46" s="1331"/>
      <c r="BY46" s="1331"/>
      <c r="BZ46" s="1331"/>
      <c r="CA46" s="1331"/>
      <c r="CB46" s="1331"/>
      <c r="CC46" s="1331"/>
      <c r="CD46" s="1331"/>
      <c r="CE46" s="1331"/>
      <c r="CF46" s="1331"/>
      <c r="CG46" s="1331"/>
      <c r="CH46" s="1331"/>
      <c r="CI46" s="1331"/>
      <c r="CJ46" s="1331"/>
      <c r="CK46" s="1331"/>
      <c r="CL46" s="1331"/>
      <c r="CM46" s="1331"/>
      <c r="CN46" s="1331"/>
      <c r="CO46" s="1331"/>
      <c r="CP46" s="1331"/>
      <c r="CQ46" s="1331"/>
      <c r="CR46" s="1331"/>
      <c r="CS46" s="1331"/>
      <c r="CT46" s="1331"/>
      <c r="CU46" s="1331"/>
      <c r="CV46" s="1331"/>
      <c r="CW46" s="1331"/>
      <c r="CX46" s="1331"/>
      <c r="CY46" s="1331"/>
      <c r="CZ46" s="1331"/>
      <c r="DA46" s="1331"/>
      <c r="DB46" s="1331"/>
      <c r="DC46" s="1332"/>
    </row>
    <row r="47" spans="2:109" x14ac:dyDescent="0.15">
      <c r="B47" s="378"/>
      <c r="AN47" s="1333"/>
      <c r="AO47" s="1334"/>
      <c r="AP47" s="1334"/>
      <c r="AQ47" s="1334"/>
      <c r="AR47" s="1334"/>
      <c r="AS47" s="1334"/>
      <c r="AT47" s="1334"/>
      <c r="AU47" s="1334"/>
      <c r="AV47" s="1334"/>
      <c r="AW47" s="1334"/>
      <c r="AX47" s="1334"/>
      <c r="AY47" s="1334"/>
      <c r="AZ47" s="1334"/>
      <c r="BA47" s="1334"/>
      <c r="BB47" s="1334"/>
      <c r="BC47" s="1334"/>
      <c r="BD47" s="1334"/>
      <c r="BE47" s="1334"/>
      <c r="BF47" s="1334"/>
      <c r="BG47" s="1334"/>
      <c r="BH47" s="1334"/>
      <c r="BI47" s="1334"/>
      <c r="BJ47" s="1334"/>
      <c r="BK47" s="1334"/>
      <c r="BL47" s="1334"/>
      <c r="BM47" s="1334"/>
      <c r="BN47" s="1334"/>
      <c r="BO47" s="1334"/>
      <c r="BP47" s="1334"/>
      <c r="BQ47" s="1334"/>
      <c r="BR47" s="1334"/>
      <c r="BS47" s="1334"/>
      <c r="BT47" s="1334"/>
      <c r="BU47" s="1334"/>
      <c r="BV47" s="1334"/>
      <c r="BW47" s="1334"/>
      <c r="BX47" s="1334"/>
      <c r="BY47" s="1334"/>
      <c r="BZ47" s="1334"/>
      <c r="CA47" s="1334"/>
      <c r="CB47" s="1334"/>
      <c r="CC47" s="1334"/>
      <c r="CD47" s="1334"/>
      <c r="CE47" s="1334"/>
      <c r="CF47" s="1334"/>
      <c r="CG47" s="1334"/>
      <c r="CH47" s="1334"/>
      <c r="CI47" s="1334"/>
      <c r="CJ47" s="1334"/>
      <c r="CK47" s="1334"/>
      <c r="CL47" s="1334"/>
      <c r="CM47" s="1334"/>
      <c r="CN47" s="1334"/>
      <c r="CO47" s="1334"/>
      <c r="CP47" s="1334"/>
      <c r="CQ47" s="1334"/>
      <c r="CR47" s="1334"/>
      <c r="CS47" s="1334"/>
      <c r="CT47" s="1334"/>
      <c r="CU47" s="1334"/>
      <c r="CV47" s="1334"/>
      <c r="CW47" s="1334"/>
      <c r="CX47" s="1334"/>
      <c r="CY47" s="1334"/>
      <c r="CZ47" s="1334"/>
      <c r="DA47" s="1334"/>
      <c r="DB47" s="1334"/>
      <c r="DC47" s="1335"/>
    </row>
    <row r="48" spans="2:109" x14ac:dyDescent="0.15">
      <c r="B48" s="378"/>
      <c r="H48" s="387"/>
      <c r="I48" s="387"/>
      <c r="J48" s="387"/>
      <c r="AN48" s="387"/>
      <c r="AO48" s="387"/>
      <c r="AP48" s="387"/>
      <c r="AZ48" s="387"/>
      <c r="BA48" s="387"/>
      <c r="BB48" s="387"/>
      <c r="BL48" s="387"/>
      <c r="BM48" s="387"/>
      <c r="BN48" s="387"/>
      <c r="BX48" s="387"/>
      <c r="BY48" s="387"/>
      <c r="BZ48" s="387"/>
      <c r="CJ48" s="387"/>
      <c r="CK48" s="387"/>
      <c r="CL48" s="387"/>
      <c r="CV48" s="387"/>
      <c r="CW48" s="387"/>
      <c r="CX48" s="387"/>
    </row>
    <row r="49" spans="1:109" x14ac:dyDescent="0.15">
      <c r="B49" s="378"/>
      <c r="AN49" s="371" t="s">
        <v>650</v>
      </c>
    </row>
    <row r="50" spans="1:109" x14ac:dyDescent="0.15">
      <c r="B50" s="378"/>
      <c r="G50" s="1336"/>
      <c r="H50" s="1336"/>
      <c r="I50" s="1336"/>
      <c r="J50" s="1336"/>
      <c r="K50" s="388"/>
      <c r="L50" s="388"/>
      <c r="M50" s="389"/>
      <c r="N50" s="389"/>
      <c r="AN50" s="1337"/>
      <c r="AO50" s="1338"/>
      <c r="AP50" s="1338"/>
      <c r="AQ50" s="1338"/>
      <c r="AR50" s="1338"/>
      <c r="AS50" s="1338"/>
      <c r="AT50" s="1338"/>
      <c r="AU50" s="1338"/>
      <c r="AV50" s="1338"/>
      <c r="AW50" s="1338"/>
      <c r="AX50" s="1338"/>
      <c r="AY50" s="1338"/>
      <c r="AZ50" s="1338"/>
      <c r="BA50" s="1338"/>
      <c r="BB50" s="1338"/>
      <c r="BC50" s="1338"/>
      <c r="BD50" s="1338"/>
      <c r="BE50" s="1338"/>
      <c r="BF50" s="1338"/>
      <c r="BG50" s="1338"/>
      <c r="BH50" s="1338"/>
      <c r="BI50" s="1338"/>
      <c r="BJ50" s="1338"/>
      <c r="BK50" s="1338"/>
      <c r="BL50" s="1338"/>
      <c r="BM50" s="1338"/>
      <c r="BN50" s="1338"/>
      <c r="BO50" s="1339"/>
      <c r="BP50" s="1340" t="s">
        <v>576</v>
      </c>
      <c r="BQ50" s="1340"/>
      <c r="BR50" s="1340"/>
      <c r="BS50" s="1340"/>
      <c r="BT50" s="1340"/>
      <c r="BU50" s="1340"/>
      <c r="BV50" s="1340"/>
      <c r="BW50" s="1340"/>
      <c r="BX50" s="1340" t="s">
        <v>577</v>
      </c>
      <c r="BY50" s="1340"/>
      <c r="BZ50" s="1340"/>
      <c r="CA50" s="1340"/>
      <c r="CB50" s="1340"/>
      <c r="CC50" s="1340"/>
      <c r="CD50" s="1340"/>
      <c r="CE50" s="1340"/>
      <c r="CF50" s="1340" t="s">
        <v>578</v>
      </c>
      <c r="CG50" s="1340"/>
      <c r="CH50" s="1340"/>
      <c r="CI50" s="1340"/>
      <c r="CJ50" s="1340"/>
      <c r="CK50" s="1340"/>
      <c r="CL50" s="1340"/>
      <c r="CM50" s="1340"/>
      <c r="CN50" s="1340" t="s">
        <v>579</v>
      </c>
      <c r="CO50" s="1340"/>
      <c r="CP50" s="1340"/>
      <c r="CQ50" s="1340"/>
      <c r="CR50" s="1340"/>
      <c r="CS50" s="1340"/>
      <c r="CT50" s="1340"/>
      <c r="CU50" s="1340"/>
      <c r="CV50" s="1340" t="s">
        <v>580</v>
      </c>
      <c r="CW50" s="1340"/>
      <c r="CX50" s="1340"/>
      <c r="CY50" s="1340"/>
      <c r="CZ50" s="1340"/>
      <c r="DA50" s="1340"/>
      <c r="DB50" s="1340"/>
      <c r="DC50" s="1340"/>
    </row>
    <row r="51" spans="1:109" ht="13.5" customHeight="1" x14ac:dyDescent="0.15">
      <c r="B51" s="378"/>
      <c r="G51" s="1347"/>
      <c r="H51" s="1347"/>
      <c r="I51" s="1345"/>
      <c r="J51" s="1345"/>
      <c r="K51" s="1342"/>
      <c r="L51" s="1342"/>
      <c r="M51" s="1342"/>
      <c r="N51" s="1342"/>
      <c r="AM51" s="387"/>
      <c r="AN51" s="1343" t="s">
        <v>651</v>
      </c>
      <c r="AO51" s="1343"/>
      <c r="AP51" s="1343"/>
      <c r="AQ51" s="1343"/>
      <c r="AR51" s="1343"/>
      <c r="AS51" s="1343"/>
      <c r="AT51" s="1343"/>
      <c r="AU51" s="1343"/>
      <c r="AV51" s="1343"/>
      <c r="AW51" s="1343"/>
      <c r="AX51" s="1343"/>
      <c r="AY51" s="1343"/>
      <c r="AZ51" s="1343"/>
      <c r="BA51" s="1343"/>
      <c r="BB51" s="1343" t="s">
        <v>652</v>
      </c>
      <c r="BC51" s="1343"/>
      <c r="BD51" s="1343"/>
      <c r="BE51" s="1343"/>
      <c r="BF51" s="1343"/>
      <c r="BG51" s="1343"/>
      <c r="BH51" s="1343"/>
      <c r="BI51" s="1343"/>
      <c r="BJ51" s="1343"/>
      <c r="BK51" s="1343"/>
      <c r="BL51" s="1343"/>
      <c r="BM51" s="1343"/>
      <c r="BN51" s="1343"/>
      <c r="BO51" s="1343"/>
      <c r="BP51" s="1344"/>
      <c r="BQ51" s="1341"/>
      <c r="BR51" s="1341"/>
      <c r="BS51" s="1341"/>
      <c r="BT51" s="1341"/>
      <c r="BU51" s="1341"/>
      <c r="BV51" s="1341"/>
      <c r="BW51" s="1341"/>
      <c r="BX51" s="1344"/>
      <c r="BY51" s="1341"/>
      <c r="BZ51" s="1341"/>
      <c r="CA51" s="1341"/>
      <c r="CB51" s="1341"/>
      <c r="CC51" s="1341"/>
      <c r="CD51" s="1341"/>
      <c r="CE51" s="1341"/>
      <c r="CF51" s="1341">
        <v>80.2</v>
      </c>
      <c r="CG51" s="1341"/>
      <c r="CH51" s="1341"/>
      <c r="CI51" s="1341"/>
      <c r="CJ51" s="1341"/>
      <c r="CK51" s="1341"/>
      <c r="CL51" s="1341"/>
      <c r="CM51" s="1341"/>
      <c r="CN51" s="1341">
        <v>80</v>
      </c>
      <c r="CO51" s="1341"/>
      <c r="CP51" s="1341"/>
      <c r="CQ51" s="1341"/>
      <c r="CR51" s="1341"/>
      <c r="CS51" s="1341"/>
      <c r="CT51" s="1341"/>
      <c r="CU51" s="1341"/>
      <c r="CV51" s="1341">
        <v>78.8</v>
      </c>
      <c r="CW51" s="1341"/>
      <c r="CX51" s="1341"/>
      <c r="CY51" s="1341"/>
      <c r="CZ51" s="1341"/>
      <c r="DA51" s="1341"/>
      <c r="DB51" s="1341"/>
      <c r="DC51" s="1341"/>
    </row>
    <row r="52" spans="1:109" x14ac:dyDescent="0.15">
      <c r="B52" s="378"/>
      <c r="G52" s="1347"/>
      <c r="H52" s="1347"/>
      <c r="I52" s="1345"/>
      <c r="J52" s="1345"/>
      <c r="K52" s="1342"/>
      <c r="L52" s="1342"/>
      <c r="M52" s="1342"/>
      <c r="N52" s="1342"/>
      <c r="AM52" s="387"/>
      <c r="AN52" s="1343"/>
      <c r="AO52" s="1343"/>
      <c r="AP52" s="1343"/>
      <c r="AQ52" s="1343"/>
      <c r="AR52" s="1343"/>
      <c r="AS52" s="1343"/>
      <c r="AT52" s="1343"/>
      <c r="AU52" s="1343"/>
      <c r="AV52" s="1343"/>
      <c r="AW52" s="1343"/>
      <c r="AX52" s="1343"/>
      <c r="AY52" s="1343"/>
      <c r="AZ52" s="1343"/>
      <c r="BA52" s="1343"/>
      <c r="BB52" s="1343"/>
      <c r="BC52" s="1343"/>
      <c r="BD52" s="1343"/>
      <c r="BE52" s="1343"/>
      <c r="BF52" s="1343"/>
      <c r="BG52" s="1343"/>
      <c r="BH52" s="1343"/>
      <c r="BI52" s="1343"/>
      <c r="BJ52" s="1343"/>
      <c r="BK52" s="1343"/>
      <c r="BL52" s="1343"/>
      <c r="BM52" s="1343"/>
      <c r="BN52" s="1343"/>
      <c r="BO52" s="1343"/>
      <c r="BP52" s="1341"/>
      <c r="BQ52" s="1341"/>
      <c r="BR52" s="1341"/>
      <c r="BS52" s="1341"/>
      <c r="BT52" s="1341"/>
      <c r="BU52" s="1341"/>
      <c r="BV52" s="1341"/>
      <c r="BW52" s="1341"/>
      <c r="BX52" s="1341"/>
      <c r="BY52" s="1341"/>
      <c r="BZ52" s="1341"/>
      <c r="CA52" s="1341"/>
      <c r="CB52" s="1341"/>
      <c r="CC52" s="1341"/>
      <c r="CD52" s="1341"/>
      <c r="CE52" s="1341"/>
      <c r="CF52" s="1341"/>
      <c r="CG52" s="1341"/>
      <c r="CH52" s="1341"/>
      <c r="CI52" s="1341"/>
      <c r="CJ52" s="1341"/>
      <c r="CK52" s="1341"/>
      <c r="CL52" s="1341"/>
      <c r="CM52" s="1341"/>
      <c r="CN52" s="1341"/>
      <c r="CO52" s="1341"/>
      <c r="CP52" s="1341"/>
      <c r="CQ52" s="1341"/>
      <c r="CR52" s="1341"/>
      <c r="CS52" s="1341"/>
      <c r="CT52" s="1341"/>
      <c r="CU52" s="1341"/>
      <c r="CV52" s="1341"/>
      <c r="CW52" s="1341"/>
      <c r="CX52" s="1341"/>
      <c r="CY52" s="1341"/>
      <c r="CZ52" s="1341"/>
      <c r="DA52" s="1341"/>
      <c r="DB52" s="1341"/>
      <c r="DC52" s="1341"/>
    </row>
    <row r="53" spans="1:109" x14ac:dyDescent="0.15">
      <c r="A53" s="386"/>
      <c r="B53" s="378"/>
      <c r="G53" s="1347"/>
      <c r="H53" s="1347"/>
      <c r="I53" s="1336"/>
      <c r="J53" s="1336"/>
      <c r="K53" s="1342"/>
      <c r="L53" s="1342"/>
      <c r="M53" s="1342"/>
      <c r="N53" s="1342"/>
      <c r="AM53" s="387"/>
      <c r="AN53" s="1343"/>
      <c r="AO53" s="1343"/>
      <c r="AP53" s="1343"/>
      <c r="AQ53" s="1343"/>
      <c r="AR53" s="1343"/>
      <c r="AS53" s="1343"/>
      <c r="AT53" s="1343"/>
      <c r="AU53" s="1343"/>
      <c r="AV53" s="1343"/>
      <c r="AW53" s="1343"/>
      <c r="AX53" s="1343"/>
      <c r="AY53" s="1343"/>
      <c r="AZ53" s="1343"/>
      <c r="BA53" s="1343"/>
      <c r="BB53" s="1343" t="s">
        <v>653</v>
      </c>
      <c r="BC53" s="1343"/>
      <c r="BD53" s="1343"/>
      <c r="BE53" s="1343"/>
      <c r="BF53" s="1343"/>
      <c r="BG53" s="1343"/>
      <c r="BH53" s="1343"/>
      <c r="BI53" s="1343"/>
      <c r="BJ53" s="1343"/>
      <c r="BK53" s="1343"/>
      <c r="BL53" s="1343"/>
      <c r="BM53" s="1343"/>
      <c r="BN53" s="1343"/>
      <c r="BO53" s="1343"/>
      <c r="BP53" s="1344"/>
      <c r="BQ53" s="1341"/>
      <c r="BR53" s="1341"/>
      <c r="BS53" s="1341"/>
      <c r="BT53" s="1341"/>
      <c r="BU53" s="1341"/>
      <c r="BV53" s="1341"/>
      <c r="BW53" s="1341"/>
      <c r="BX53" s="1344"/>
      <c r="BY53" s="1341"/>
      <c r="BZ53" s="1341"/>
      <c r="CA53" s="1341"/>
      <c r="CB53" s="1341"/>
      <c r="CC53" s="1341"/>
      <c r="CD53" s="1341"/>
      <c r="CE53" s="1341"/>
      <c r="CF53" s="1341">
        <v>65.2</v>
      </c>
      <c r="CG53" s="1341"/>
      <c r="CH53" s="1341"/>
      <c r="CI53" s="1341"/>
      <c r="CJ53" s="1341"/>
      <c r="CK53" s="1341"/>
      <c r="CL53" s="1341"/>
      <c r="CM53" s="1341"/>
      <c r="CN53" s="1341">
        <v>65.599999999999994</v>
      </c>
      <c r="CO53" s="1341"/>
      <c r="CP53" s="1341"/>
      <c r="CQ53" s="1341"/>
      <c r="CR53" s="1341"/>
      <c r="CS53" s="1341"/>
      <c r="CT53" s="1341"/>
      <c r="CU53" s="1341"/>
      <c r="CV53" s="1341">
        <v>66.3</v>
      </c>
      <c r="CW53" s="1341"/>
      <c r="CX53" s="1341"/>
      <c r="CY53" s="1341"/>
      <c r="CZ53" s="1341"/>
      <c r="DA53" s="1341"/>
      <c r="DB53" s="1341"/>
      <c r="DC53" s="1341"/>
    </row>
    <row r="54" spans="1:109" x14ac:dyDescent="0.15">
      <c r="A54" s="386"/>
      <c r="B54" s="378"/>
      <c r="G54" s="1347"/>
      <c r="H54" s="1347"/>
      <c r="I54" s="1336"/>
      <c r="J54" s="1336"/>
      <c r="K54" s="1342"/>
      <c r="L54" s="1342"/>
      <c r="M54" s="1342"/>
      <c r="N54" s="1342"/>
      <c r="AM54" s="387"/>
      <c r="AN54" s="1343"/>
      <c r="AO54" s="1343"/>
      <c r="AP54" s="1343"/>
      <c r="AQ54" s="1343"/>
      <c r="AR54" s="1343"/>
      <c r="AS54" s="1343"/>
      <c r="AT54" s="1343"/>
      <c r="AU54" s="1343"/>
      <c r="AV54" s="1343"/>
      <c r="AW54" s="1343"/>
      <c r="AX54" s="1343"/>
      <c r="AY54" s="1343"/>
      <c r="AZ54" s="1343"/>
      <c r="BA54" s="1343"/>
      <c r="BB54" s="1343"/>
      <c r="BC54" s="1343"/>
      <c r="BD54" s="1343"/>
      <c r="BE54" s="1343"/>
      <c r="BF54" s="1343"/>
      <c r="BG54" s="1343"/>
      <c r="BH54" s="1343"/>
      <c r="BI54" s="1343"/>
      <c r="BJ54" s="1343"/>
      <c r="BK54" s="1343"/>
      <c r="BL54" s="1343"/>
      <c r="BM54" s="1343"/>
      <c r="BN54" s="1343"/>
      <c r="BO54" s="1343"/>
      <c r="BP54" s="1341"/>
      <c r="BQ54" s="1341"/>
      <c r="BR54" s="1341"/>
      <c r="BS54" s="1341"/>
      <c r="BT54" s="1341"/>
      <c r="BU54" s="1341"/>
      <c r="BV54" s="1341"/>
      <c r="BW54" s="1341"/>
      <c r="BX54" s="1341"/>
      <c r="BY54" s="1341"/>
      <c r="BZ54" s="1341"/>
      <c r="CA54" s="1341"/>
      <c r="CB54" s="1341"/>
      <c r="CC54" s="1341"/>
      <c r="CD54" s="1341"/>
      <c r="CE54" s="1341"/>
      <c r="CF54" s="1341"/>
      <c r="CG54" s="1341"/>
      <c r="CH54" s="1341"/>
      <c r="CI54" s="1341"/>
      <c r="CJ54" s="1341"/>
      <c r="CK54" s="1341"/>
      <c r="CL54" s="1341"/>
      <c r="CM54" s="1341"/>
      <c r="CN54" s="1341"/>
      <c r="CO54" s="1341"/>
      <c r="CP54" s="1341"/>
      <c r="CQ54" s="1341"/>
      <c r="CR54" s="1341"/>
      <c r="CS54" s="1341"/>
      <c r="CT54" s="1341"/>
      <c r="CU54" s="1341"/>
      <c r="CV54" s="1341"/>
      <c r="CW54" s="1341"/>
      <c r="CX54" s="1341"/>
      <c r="CY54" s="1341"/>
      <c r="CZ54" s="1341"/>
      <c r="DA54" s="1341"/>
      <c r="DB54" s="1341"/>
      <c r="DC54" s="1341"/>
    </row>
    <row r="55" spans="1:109" x14ac:dyDescent="0.15">
      <c r="A55" s="386"/>
      <c r="B55" s="378"/>
      <c r="G55" s="1336"/>
      <c r="H55" s="1336"/>
      <c r="I55" s="1336"/>
      <c r="J55" s="1336"/>
      <c r="K55" s="1342"/>
      <c r="L55" s="1342"/>
      <c r="M55" s="1342"/>
      <c r="N55" s="1342"/>
      <c r="AN55" s="1340" t="s">
        <v>654</v>
      </c>
      <c r="AO55" s="1340"/>
      <c r="AP55" s="1340"/>
      <c r="AQ55" s="1340"/>
      <c r="AR55" s="1340"/>
      <c r="AS55" s="1340"/>
      <c r="AT55" s="1340"/>
      <c r="AU55" s="1340"/>
      <c r="AV55" s="1340"/>
      <c r="AW55" s="1340"/>
      <c r="AX55" s="1340"/>
      <c r="AY55" s="1340"/>
      <c r="AZ55" s="1340"/>
      <c r="BA55" s="1340"/>
      <c r="BB55" s="1343" t="s">
        <v>652</v>
      </c>
      <c r="BC55" s="1343"/>
      <c r="BD55" s="1343"/>
      <c r="BE55" s="1343"/>
      <c r="BF55" s="1343"/>
      <c r="BG55" s="1343"/>
      <c r="BH55" s="1343"/>
      <c r="BI55" s="1343"/>
      <c r="BJ55" s="1343"/>
      <c r="BK55" s="1343"/>
      <c r="BL55" s="1343"/>
      <c r="BM55" s="1343"/>
      <c r="BN55" s="1343"/>
      <c r="BO55" s="1343"/>
      <c r="BP55" s="1344"/>
      <c r="BQ55" s="1341"/>
      <c r="BR55" s="1341"/>
      <c r="BS55" s="1341"/>
      <c r="BT55" s="1341"/>
      <c r="BU55" s="1341"/>
      <c r="BV55" s="1341"/>
      <c r="BW55" s="1341"/>
      <c r="BX55" s="1344"/>
      <c r="BY55" s="1341"/>
      <c r="BZ55" s="1341"/>
      <c r="CA55" s="1341"/>
      <c r="CB55" s="1341"/>
      <c r="CC55" s="1341"/>
      <c r="CD55" s="1341"/>
      <c r="CE55" s="1341"/>
      <c r="CF55" s="1341">
        <v>124.2</v>
      </c>
      <c r="CG55" s="1341"/>
      <c r="CH55" s="1341"/>
      <c r="CI55" s="1341"/>
      <c r="CJ55" s="1341"/>
      <c r="CK55" s="1341"/>
      <c r="CL55" s="1341"/>
      <c r="CM55" s="1341"/>
      <c r="CN55" s="1341">
        <v>115.7</v>
      </c>
      <c r="CO55" s="1341"/>
      <c r="CP55" s="1341"/>
      <c r="CQ55" s="1341"/>
      <c r="CR55" s="1341"/>
      <c r="CS55" s="1341"/>
      <c r="CT55" s="1341"/>
      <c r="CU55" s="1341"/>
      <c r="CV55" s="1341">
        <v>106</v>
      </c>
      <c r="CW55" s="1341"/>
      <c r="CX55" s="1341"/>
      <c r="CY55" s="1341"/>
      <c r="CZ55" s="1341"/>
      <c r="DA55" s="1341"/>
      <c r="DB55" s="1341"/>
      <c r="DC55" s="1341"/>
    </row>
    <row r="56" spans="1:109" x14ac:dyDescent="0.15">
      <c r="A56" s="386"/>
      <c r="B56" s="378"/>
      <c r="G56" s="1336"/>
      <c r="H56" s="1336"/>
      <c r="I56" s="1336"/>
      <c r="J56" s="1336"/>
      <c r="K56" s="1342"/>
      <c r="L56" s="1342"/>
      <c r="M56" s="1342"/>
      <c r="N56" s="1342"/>
      <c r="AN56" s="1340"/>
      <c r="AO56" s="1340"/>
      <c r="AP56" s="1340"/>
      <c r="AQ56" s="1340"/>
      <c r="AR56" s="1340"/>
      <c r="AS56" s="1340"/>
      <c r="AT56" s="1340"/>
      <c r="AU56" s="1340"/>
      <c r="AV56" s="1340"/>
      <c r="AW56" s="1340"/>
      <c r="AX56" s="1340"/>
      <c r="AY56" s="1340"/>
      <c r="AZ56" s="1340"/>
      <c r="BA56" s="1340"/>
      <c r="BB56" s="1343"/>
      <c r="BC56" s="1343"/>
      <c r="BD56" s="1343"/>
      <c r="BE56" s="1343"/>
      <c r="BF56" s="1343"/>
      <c r="BG56" s="1343"/>
      <c r="BH56" s="1343"/>
      <c r="BI56" s="1343"/>
      <c r="BJ56" s="1343"/>
      <c r="BK56" s="1343"/>
      <c r="BL56" s="1343"/>
      <c r="BM56" s="1343"/>
      <c r="BN56" s="1343"/>
      <c r="BO56" s="1343"/>
      <c r="BP56" s="1341"/>
      <c r="BQ56" s="1341"/>
      <c r="BR56" s="1341"/>
      <c r="BS56" s="1341"/>
      <c r="BT56" s="1341"/>
      <c r="BU56" s="1341"/>
      <c r="BV56" s="1341"/>
      <c r="BW56" s="1341"/>
      <c r="BX56" s="1341"/>
      <c r="BY56" s="1341"/>
      <c r="BZ56" s="1341"/>
      <c r="CA56" s="1341"/>
      <c r="CB56" s="1341"/>
      <c r="CC56" s="1341"/>
      <c r="CD56" s="1341"/>
      <c r="CE56" s="1341"/>
      <c r="CF56" s="1341"/>
      <c r="CG56" s="1341"/>
      <c r="CH56" s="1341"/>
      <c r="CI56" s="1341"/>
      <c r="CJ56" s="1341"/>
      <c r="CK56" s="1341"/>
      <c r="CL56" s="1341"/>
      <c r="CM56" s="1341"/>
      <c r="CN56" s="1341"/>
      <c r="CO56" s="1341"/>
      <c r="CP56" s="1341"/>
      <c r="CQ56" s="1341"/>
      <c r="CR56" s="1341"/>
      <c r="CS56" s="1341"/>
      <c r="CT56" s="1341"/>
      <c r="CU56" s="1341"/>
      <c r="CV56" s="1341"/>
      <c r="CW56" s="1341"/>
      <c r="CX56" s="1341"/>
      <c r="CY56" s="1341"/>
      <c r="CZ56" s="1341"/>
      <c r="DA56" s="1341"/>
      <c r="DB56" s="1341"/>
      <c r="DC56" s="1341"/>
    </row>
    <row r="57" spans="1:109" s="386" customFormat="1" x14ac:dyDescent="0.15">
      <c r="B57" s="390"/>
      <c r="G57" s="1336"/>
      <c r="H57" s="1336"/>
      <c r="I57" s="1346"/>
      <c r="J57" s="1346"/>
      <c r="K57" s="1342"/>
      <c r="L57" s="1342"/>
      <c r="M57" s="1342"/>
      <c r="N57" s="1342"/>
      <c r="AM57" s="371"/>
      <c r="AN57" s="1340"/>
      <c r="AO57" s="1340"/>
      <c r="AP57" s="1340"/>
      <c r="AQ57" s="1340"/>
      <c r="AR57" s="1340"/>
      <c r="AS57" s="1340"/>
      <c r="AT57" s="1340"/>
      <c r="AU57" s="1340"/>
      <c r="AV57" s="1340"/>
      <c r="AW57" s="1340"/>
      <c r="AX57" s="1340"/>
      <c r="AY57" s="1340"/>
      <c r="AZ57" s="1340"/>
      <c r="BA57" s="1340"/>
      <c r="BB57" s="1343" t="s">
        <v>653</v>
      </c>
      <c r="BC57" s="1343"/>
      <c r="BD57" s="1343"/>
      <c r="BE57" s="1343"/>
      <c r="BF57" s="1343"/>
      <c r="BG57" s="1343"/>
      <c r="BH57" s="1343"/>
      <c r="BI57" s="1343"/>
      <c r="BJ57" s="1343"/>
      <c r="BK57" s="1343"/>
      <c r="BL57" s="1343"/>
      <c r="BM57" s="1343"/>
      <c r="BN57" s="1343"/>
      <c r="BO57" s="1343"/>
      <c r="BP57" s="1344"/>
      <c r="BQ57" s="1341"/>
      <c r="BR57" s="1341"/>
      <c r="BS57" s="1341"/>
      <c r="BT57" s="1341"/>
      <c r="BU57" s="1341"/>
      <c r="BV57" s="1341"/>
      <c r="BW57" s="1341"/>
      <c r="BX57" s="1344"/>
      <c r="BY57" s="1341"/>
      <c r="BZ57" s="1341"/>
      <c r="CA57" s="1341"/>
      <c r="CB57" s="1341"/>
      <c r="CC57" s="1341"/>
      <c r="CD57" s="1341"/>
      <c r="CE57" s="1341"/>
      <c r="CF57" s="1341">
        <v>59.4</v>
      </c>
      <c r="CG57" s="1341"/>
      <c r="CH57" s="1341"/>
      <c r="CI57" s="1341"/>
      <c r="CJ57" s="1341"/>
      <c r="CK57" s="1341"/>
      <c r="CL57" s="1341"/>
      <c r="CM57" s="1341"/>
      <c r="CN57" s="1341">
        <v>61</v>
      </c>
      <c r="CO57" s="1341"/>
      <c r="CP57" s="1341"/>
      <c r="CQ57" s="1341"/>
      <c r="CR57" s="1341"/>
      <c r="CS57" s="1341"/>
      <c r="CT57" s="1341"/>
      <c r="CU57" s="1341"/>
      <c r="CV57" s="1341">
        <v>62</v>
      </c>
      <c r="CW57" s="1341"/>
      <c r="CX57" s="1341"/>
      <c r="CY57" s="1341"/>
      <c r="CZ57" s="1341"/>
      <c r="DA57" s="1341"/>
      <c r="DB57" s="1341"/>
      <c r="DC57" s="1341"/>
      <c r="DD57" s="391"/>
      <c r="DE57" s="390"/>
    </row>
    <row r="58" spans="1:109" s="386" customFormat="1" x14ac:dyDescent="0.15">
      <c r="A58" s="371"/>
      <c r="B58" s="390"/>
      <c r="G58" s="1336"/>
      <c r="H58" s="1336"/>
      <c r="I58" s="1346"/>
      <c r="J58" s="1346"/>
      <c r="K58" s="1342"/>
      <c r="L58" s="1342"/>
      <c r="M58" s="1342"/>
      <c r="N58" s="1342"/>
      <c r="AM58" s="371"/>
      <c r="AN58" s="1340"/>
      <c r="AO58" s="1340"/>
      <c r="AP58" s="1340"/>
      <c r="AQ58" s="1340"/>
      <c r="AR58" s="1340"/>
      <c r="AS58" s="1340"/>
      <c r="AT58" s="1340"/>
      <c r="AU58" s="1340"/>
      <c r="AV58" s="1340"/>
      <c r="AW58" s="1340"/>
      <c r="AX58" s="1340"/>
      <c r="AY58" s="1340"/>
      <c r="AZ58" s="1340"/>
      <c r="BA58" s="1340"/>
      <c r="BB58" s="1343"/>
      <c r="BC58" s="1343"/>
      <c r="BD58" s="1343"/>
      <c r="BE58" s="1343"/>
      <c r="BF58" s="1343"/>
      <c r="BG58" s="1343"/>
      <c r="BH58" s="1343"/>
      <c r="BI58" s="1343"/>
      <c r="BJ58" s="1343"/>
      <c r="BK58" s="1343"/>
      <c r="BL58" s="1343"/>
      <c r="BM58" s="1343"/>
      <c r="BN58" s="1343"/>
      <c r="BO58" s="1343"/>
      <c r="BP58" s="1341"/>
      <c r="BQ58" s="1341"/>
      <c r="BR58" s="1341"/>
      <c r="BS58" s="1341"/>
      <c r="BT58" s="1341"/>
      <c r="BU58" s="1341"/>
      <c r="BV58" s="1341"/>
      <c r="BW58" s="1341"/>
      <c r="BX58" s="1341"/>
      <c r="BY58" s="1341"/>
      <c r="BZ58" s="1341"/>
      <c r="CA58" s="1341"/>
      <c r="CB58" s="1341"/>
      <c r="CC58" s="1341"/>
      <c r="CD58" s="1341"/>
      <c r="CE58" s="1341"/>
      <c r="CF58" s="1341"/>
      <c r="CG58" s="1341"/>
      <c r="CH58" s="1341"/>
      <c r="CI58" s="1341"/>
      <c r="CJ58" s="1341"/>
      <c r="CK58" s="1341"/>
      <c r="CL58" s="1341"/>
      <c r="CM58" s="1341"/>
      <c r="CN58" s="1341"/>
      <c r="CO58" s="1341"/>
      <c r="CP58" s="1341"/>
      <c r="CQ58" s="1341"/>
      <c r="CR58" s="1341"/>
      <c r="CS58" s="1341"/>
      <c r="CT58" s="1341"/>
      <c r="CU58" s="1341"/>
      <c r="CV58" s="1341"/>
      <c r="CW58" s="1341"/>
      <c r="CX58" s="1341"/>
      <c r="CY58" s="1341"/>
      <c r="CZ58" s="1341"/>
      <c r="DA58" s="1341"/>
      <c r="DB58" s="1341"/>
      <c r="DC58" s="1341"/>
      <c r="DD58" s="391"/>
      <c r="DE58" s="390"/>
    </row>
    <row r="59" spans="1:109" s="386" customFormat="1" x14ac:dyDescent="0.15">
      <c r="A59" s="371"/>
      <c r="B59" s="390"/>
      <c r="K59" s="392"/>
      <c r="L59" s="392"/>
      <c r="M59" s="392"/>
      <c r="N59" s="392"/>
      <c r="AQ59" s="392"/>
      <c r="AR59" s="392"/>
      <c r="AS59" s="392"/>
      <c r="AT59" s="392"/>
      <c r="BC59" s="392"/>
      <c r="BD59" s="392"/>
      <c r="BE59" s="392"/>
      <c r="BF59" s="392"/>
      <c r="BO59" s="392"/>
      <c r="BP59" s="392"/>
      <c r="BQ59" s="392"/>
      <c r="BR59" s="392"/>
      <c r="CA59" s="392"/>
      <c r="CB59" s="392"/>
      <c r="CC59" s="392"/>
      <c r="CD59" s="392"/>
      <c r="CM59" s="392"/>
      <c r="CN59" s="392"/>
      <c r="CO59" s="392"/>
      <c r="CP59" s="392"/>
      <c r="CY59" s="392"/>
      <c r="CZ59" s="392"/>
      <c r="DA59" s="392"/>
      <c r="DB59" s="392"/>
      <c r="DC59" s="392"/>
      <c r="DD59" s="391"/>
      <c r="DE59" s="390"/>
    </row>
    <row r="60" spans="1:109" s="386" customFormat="1" x14ac:dyDescent="0.15">
      <c r="A60" s="371"/>
      <c r="B60" s="390"/>
      <c r="K60" s="392"/>
      <c r="L60" s="392"/>
      <c r="M60" s="392"/>
      <c r="N60" s="392"/>
      <c r="AQ60" s="392"/>
      <c r="AR60" s="392"/>
      <c r="AS60" s="392"/>
      <c r="AT60" s="392"/>
      <c r="BC60" s="392"/>
      <c r="BD60" s="392"/>
      <c r="BE60" s="392"/>
      <c r="BF60" s="392"/>
      <c r="BO60" s="392"/>
      <c r="BP60" s="392"/>
      <c r="BQ60" s="392"/>
      <c r="BR60" s="392"/>
      <c r="CA60" s="392"/>
      <c r="CB60" s="392"/>
      <c r="CC60" s="392"/>
      <c r="CD60" s="392"/>
      <c r="CM60" s="392"/>
      <c r="CN60" s="392"/>
      <c r="CO60" s="392"/>
      <c r="CP60" s="392"/>
      <c r="CY60" s="392"/>
      <c r="CZ60" s="392"/>
      <c r="DA60" s="392"/>
      <c r="DB60" s="392"/>
      <c r="DC60" s="392"/>
      <c r="DD60" s="391"/>
      <c r="DE60" s="390"/>
    </row>
    <row r="61" spans="1:109" s="386" customFormat="1" x14ac:dyDescent="0.15">
      <c r="A61" s="371"/>
      <c r="B61" s="393"/>
      <c r="C61" s="394"/>
      <c r="D61" s="394"/>
      <c r="E61" s="394"/>
      <c r="F61" s="394"/>
      <c r="G61" s="394"/>
      <c r="H61" s="394"/>
      <c r="I61" s="394"/>
      <c r="J61" s="394"/>
      <c r="K61" s="394"/>
      <c r="L61" s="394"/>
      <c r="M61" s="395"/>
      <c r="N61" s="395"/>
      <c r="O61" s="394"/>
      <c r="P61" s="394"/>
      <c r="Q61" s="394"/>
      <c r="R61" s="394"/>
      <c r="S61" s="394"/>
      <c r="T61" s="394"/>
      <c r="U61" s="394"/>
      <c r="V61" s="394"/>
      <c r="W61" s="394"/>
      <c r="X61" s="394"/>
      <c r="Y61" s="394"/>
      <c r="Z61" s="394"/>
      <c r="AA61" s="394"/>
      <c r="AB61" s="394"/>
      <c r="AC61" s="394"/>
      <c r="AD61" s="394"/>
      <c r="AE61" s="394"/>
      <c r="AF61" s="394"/>
      <c r="AG61" s="394"/>
      <c r="AH61" s="394"/>
      <c r="AI61" s="394"/>
      <c r="AJ61" s="394"/>
      <c r="AK61" s="394"/>
      <c r="AL61" s="394"/>
      <c r="AM61" s="394"/>
      <c r="AN61" s="394"/>
      <c r="AO61" s="394"/>
      <c r="AP61" s="394"/>
      <c r="AQ61" s="394"/>
      <c r="AR61" s="394"/>
      <c r="AS61" s="395"/>
      <c r="AT61" s="395"/>
      <c r="AU61" s="394"/>
      <c r="AV61" s="394"/>
      <c r="AW61" s="394"/>
      <c r="AX61" s="394"/>
      <c r="AY61" s="394"/>
      <c r="AZ61" s="394"/>
      <c r="BA61" s="394"/>
      <c r="BB61" s="394"/>
      <c r="BC61" s="394"/>
      <c r="BD61" s="394"/>
      <c r="BE61" s="395"/>
      <c r="BF61" s="395"/>
      <c r="BG61" s="394"/>
      <c r="BH61" s="394"/>
      <c r="BI61" s="394"/>
      <c r="BJ61" s="394"/>
      <c r="BK61" s="394"/>
      <c r="BL61" s="394"/>
      <c r="BM61" s="394"/>
      <c r="BN61" s="394"/>
      <c r="BO61" s="394"/>
      <c r="BP61" s="394"/>
      <c r="BQ61" s="395"/>
      <c r="BR61" s="395"/>
      <c r="BS61" s="394"/>
      <c r="BT61" s="394"/>
      <c r="BU61" s="394"/>
      <c r="BV61" s="394"/>
      <c r="BW61" s="394"/>
      <c r="BX61" s="394"/>
      <c r="BY61" s="394"/>
      <c r="BZ61" s="394"/>
      <c r="CA61" s="394"/>
      <c r="CB61" s="394"/>
      <c r="CC61" s="395"/>
      <c r="CD61" s="395"/>
      <c r="CE61" s="394"/>
      <c r="CF61" s="394"/>
      <c r="CG61" s="394"/>
      <c r="CH61" s="394"/>
      <c r="CI61" s="394"/>
      <c r="CJ61" s="394"/>
      <c r="CK61" s="394"/>
      <c r="CL61" s="394"/>
      <c r="CM61" s="394"/>
      <c r="CN61" s="394"/>
      <c r="CO61" s="395"/>
      <c r="CP61" s="395"/>
      <c r="CQ61" s="394"/>
      <c r="CR61" s="394"/>
      <c r="CS61" s="394"/>
      <c r="CT61" s="394"/>
      <c r="CU61" s="394"/>
      <c r="CV61" s="394"/>
      <c r="CW61" s="394"/>
      <c r="CX61" s="394"/>
      <c r="CY61" s="394"/>
      <c r="CZ61" s="394"/>
      <c r="DA61" s="395"/>
      <c r="DB61" s="395"/>
      <c r="DC61" s="395"/>
      <c r="DD61" s="396"/>
      <c r="DE61" s="390"/>
    </row>
    <row r="62" spans="1:109" x14ac:dyDescent="0.15">
      <c r="B62" s="383"/>
      <c r="C62" s="383"/>
      <c r="D62" s="383"/>
      <c r="E62" s="383"/>
      <c r="F62" s="383"/>
      <c r="G62" s="383"/>
      <c r="H62" s="383"/>
      <c r="I62" s="383"/>
      <c r="J62" s="383"/>
      <c r="K62" s="383"/>
      <c r="L62" s="383"/>
      <c r="M62" s="383"/>
      <c r="N62" s="383"/>
      <c r="O62" s="383"/>
      <c r="P62" s="383"/>
      <c r="Q62" s="383"/>
      <c r="R62" s="383"/>
      <c r="S62" s="383"/>
      <c r="T62" s="383"/>
      <c r="U62" s="383"/>
      <c r="V62" s="383"/>
      <c r="W62" s="383"/>
      <c r="X62" s="383"/>
      <c r="Y62" s="383"/>
      <c r="Z62" s="383"/>
      <c r="AA62" s="383"/>
      <c r="AB62" s="383"/>
      <c r="AC62" s="383"/>
      <c r="AD62" s="383"/>
      <c r="AE62" s="383"/>
      <c r="AF62" s="383"/>
      <c r="AG62" s="383"/>
      <c r="AH62" s="383"/>
      <c r="AI62" s="383"/>
      <c r="AJ62" s="383"/>
      <c r="AK62" s="383"/>
      <c r="AL62" s="383"/>
      <c r="AM62" s="383"/>
      <c r="AN62" s="383"/>
      <c r="AO62" s="383"/>
      <c r="AP62" s="383"/>
      <c r="AQ62" s="383"/>
      <c r="AR62" s="383"/>
      <c r="AS62" s="383"/>
      <c r="AT62" s="383"/>
      <c r="AU62" s="383"/>
      <c r="AV62" s="383"/>
      <c r="AW62" s="383"/>
      <c r="AX62" s="383"/>
      <c r="AY62" s="383"/>
      <c r="AZ62" s="383"/>
      <c r="BA62" s="383"/>
      <c r="BB62" s="383"/>
      <c r="BC62" s="383"/>
      <c r="BD62" s="383"/>
      <c r="BE62" s="383"/>
      <c r="BF62" s="383"/>
      <c r="BG62" s="383"/>
      <c r="BH62" s="383"/>
      <c r="BI62" s="383"/>
      <c r="BJ62" s="383"/>
      <c r="BK62" s="383"/>
      <c r="BL62" s="383"/>
      <c r="BM62" s="383"/>
      <c r="BN62" s="383"/>
      <c r="BO62" s="383"/>
      <c r="BP62" s="383"/>
      <c r="BQ62" s="383"/>
      <c r="BR62" s="383"/>
      <c r="BS62" s="383"/>
      <c r="BT62" s="383"/>
      <c r="BU62" s="383"/>
      <c r="BV62" s="383"/>
      <c r="BW62" s="383"/>
      <c r="BX62" s="383"/>
      <c r="BY62" s="383"/>
      <c r="BZ62" s="383"/>
      <c r="CA62" s="383"/>
      <c r="CB62" s="383"/>
      <c r="CC62" s="383"/>
      <c r="CD62" s="383"/>
      <c r="CE62" s="383"/>
      <c r="CF62" s="383"/>
      <c r="CG62" s="383"/>
      <c r="CH62" s="383"/>
      <c r="CI62" s="383"/>
      <c r="CJ62" s="383"/>
      <c r="CK62" s="383"/>
      <c r="CL62" s="383"/>
      <c r="CM62" s="383"/>
      <c r="CN62" s="383"/>
      <c r="CO62" s="383"/>
      <c r="CP62" s="383"/>
      <c r="CQ62" s="383"/>
      <c r="CR62" s="383"/>
      <c r="CS62" s="383"/>
      <c r="CT62" s="383"/>
      <c r="CU62" s="383"/>
      <c r="CV62" s="383"/>
      <c r="CW62" s="383"/>
      <c r="CX62" s="383"/>
      <c r="CY62" s="383"/>
      <c r="CZ62" s="383"/>
      <c r="DA62" s="383"/>
      <c r="DB62" s="383"/>
      <c r="DC62" s="383"/>
      <c r="DD62" s="383"/>
      <c r="DE62" s="371"/>
    </row>
    <row r="63" spans="1:109" ht="17.25" x14ac:dyDescent="0.15">
      <c r="B63" s="397" t="s">
        <v>655</v>
      </c>
    </row>
    <row r="64" spans="1:109" x14ac:dyDescent="0.15">
      <c r="B64" s="378"/>
      <c r="G64" s="385"/>
      <c r="I64" s="398"/>
      <c r="J64" s="398"/>
      <c r="K64" s="398"/>
      <c r="L64" s="398"/>
      <c r="M64" s="398"/>
      <c r="N64" s="399"/>
      <c r="AM64" s="385"/>
      <c r="AN64" s="385" t="s">
        <v>648</v>
      </c>
      <c r="AP64" s="386"/>
      <c r="AQ64" s="386"/>
      <c r="AR64" s="386"/>
      <c r="AY64" s="385"/>
      <c r="BA64" s="386"/>
      <c r="BB64" s="386"/>
      <c r="BC64" s="386"/>
      <c r="BK64" s="385"/>
      <c r="BM64" s="386"/>
      <c r="BN64" s="386"/>
      <c r="BO64" s="386"/>
      <c r="BW64" s="385"/>
      <c r="BY64" s="386"/>
      <c r="BZ64" s="386"/>
      <c r="CA64" s="386"/>
      <c r="CI64" s="385"/>
      <c r="CK64" s="386"/>
      <c r="CL64" s="386"/>
      <c r="CM64" s="386"/>
      <c r="CU64" s="385"/>
      <c r="CW64" s="386"/>
      <c r="CX64" s="386"/>
      <c r="CY64" s="386"/>
    </row>
    <row r="65" spans="2:107" x14ac:dyDescent="0.15">
      <c r="B65" s="378"/>
      <c r="AN65" s="1327" t="s">
        <v>656</v>
      </c>
      <c r="AO65" s="1328"/>
      <c r="AP65" s="1328"/>
      <c r="AQ65" s="1328"/>
      <c r="AR65" s="1328"/>
      <c r="AS65" s="1328"/>
      <c r="AT65" s="1328"/>
      <c r="AU65" s="1328"/>
      <c r="AV65" s="1328"/>
      <c r="AW65" s="1328"/>
      <c r="AX65" s="1328"/>
      <c r="AY65" s="1328"/>
      <c r="AZ65" s="1328"/>
      <c r="BA65" s="1328"/>
      <c r="BB65" s="1328"/>
      <c r="BC65" s="1328"/>
      <c r="BD65" s="1328"/>
      <c r="BE65" s="1328"/>
      <c r="BF65" s="1328"/>
      <c r="BG65" s="1328"/>
      <c r="BH65" s="1328"/>
      <c r="BI65" s="1328"/>
      <c r="BJ65" s="1328"/>
      <c r="BK65" s="1328"/>
      <c r="BL65" s="1328"/>
      <c r="BM65" s="1328"/>
      <c r="BN65" s="1328"/>
      <c r="BO65" s="1328"/>
      <c r="BP65" s="1328"/>
      <c r="BQ65" s="1328"/>
      <c r="BR65" s="1328"/>
      <c r="BS65" s="1328"/>
      <c r="BT65" s="1328"/>
      <c r="BU65" s="1328"/>
      <c r="BV65" s="1328"/>
      <c r="BW65" s="1328"/>
      <c r="BX65" s="1328"/>
      <c r="BY65" s="1328"/>
      <c r="BZ65" s="1328"/>
      <c r="CA65" s="1328"/>
      <c r="CB65" s="1328"/>
      <c r="CC65" s="1328"/>
      <c r="CD65" s="1328"/>
      <c r="CE65" s="1328"/>
      <c r="CF65" s="1328"/>
      <c r="CG65" s="1328"/>
      <c r="CH65" s="1328"/>
      <c r="CI65" s="1328"/>
      <c r="CJ65" s="1328"/>
      <c r="CK65" s="1328"/>
      <c r="CL65" s="1328"/>
      <c r="CM65" s="1328"/>
      <c r="CN65" s="1328"/>
      <c r="CO65" s="1328"/>
      <c r="CP65" s="1328"/>
      <c r="CQ65" s="1328"/>
      <c r="CR65" s="1328"/>
      <c r="CS65" s="1328"/>
      <c r="CT65" s="1328"/>
      <c r="CU65" s="1328"/>
      <c r="CV65" s="1328"/>
      <c r="CW65" s="1328"/>
      <c r="CX65" s="1328"/>
      <c r="CY65" s="1328"/>
      <c r="CZ65" s="1328"/>
      <c r="DA65" s="1328"/>
      <c r="DB65" s="1328"/>
      <c r="DC65" s="1329"/>
    </row>
    <row r="66" spans="2:107" x14ac:dyDescent="0.15">
      <c r="B66" s="378"/>
      <c r="AN66" s="1330"/>
      <c r="AO66" s="1331"/>
      <c r="AP66" s="1331"/>
      <c r="AQ66" s="1331"/>
      <c r="AR66" s="1331"/>
      <c r="AS66" s="1331"/>
      <c r="AT66" s="1331"/>
      <c r="AU66" s="1331"/>
      <c r="AV66" s="1331"/>
      <c r="AW66" s="1331"/>
      <c r="AX66" s="1331"/>
      <c r="AY66" s="1331"/>
      <c r="AZ66" s="1331"/>
      <c r="BA66" s="1331"/>
      <c r="BB66" s="1331"/>
      <c r="BC66" s="1331"/>
      <c r="BD66" s="1331"/>
      <c r="BE66" s="1331"/>
      <c r="BF66" s="1331"/>
      <c r="BG66" s="1331"/>
      <c r="BH66" s="1331"/>
      <c r="BI66" s="1331"/>
      <c r="BJ66" s="1331"/>
      <c r="BK66" s="1331"/>
      <c r="BL66" s="1331"/>
      <c r="BM66" s="1331"/>
      <c r="BN66" s="1331"/>
      <c r="BO66" s="1331"/>
      <c r="BP66" s="1331"/>
      <c r="BQ66" s="1331"/>
      <c r="BR66" s="1331"/>
      <c r="BS66" s="1331"/>
      <c r="BT66" s="1331"/>
      <c r="BU66" s="1331"/>
      <c r="BV66" s="1331"/>
      <c r="BW66" s="1331"/>
      <c r="BX66" s="1331"/>
      <c r="BY66" s="1331"/>
      <c r="BZ66" s="1331"/>
      <c r="CA66" s="1331"/>
      <c r="CB66" s="1331"/>
      <c r="CC66" s="1331"/>
      <c r="CD66" s="1331"/>
      <c r="CE66" s="1331"/>
      <c r="CF66" s="1331"/>
      <c r="CG66" s="1331"/>
      <c r="CH66" s="1331"/>
      <c r="CI66" s="1331"/>
      <c r="CJ66" s="1331"/>
      <c r="CK66" s="1331"/>
      <c r="CL66" s="1331"/>
      <c r="CM66" s="1331"/>
      <c r="CN66" s="1331"/>
      <c r="CO66" s="1331"/>
      <c r="CP66" s="1331"/>
      <c r="CQ66" s="1331"/>
      <c r="CR66" s="1331"/>
      <c r="CS66" s="1331"/>
      <c r="CT66" s="1331"/>
      <c r="CU66" s="1331"/>
      <c r="CV66" s="1331"/>
      <c r="CW66" s="1331"/>
      <c r="CX66" s="1331"/>
      <c r="CY66" s="1331"/>
      <c r="CZ66" s="1331"/>
      <c r="DA66" s="1331"/>
      <c r="DB66" s="1331"/>
      <c r="DC66" s="1332"/>
    </row>
    <row r="67" spans="2:107" x14ac:dyDescent="0.15">
      <c r="B67" s="378"/>
      <c r="AN67" s="1330"/>
      <c r="AO67" s="1331"/>
      <c r="AP67" s="1331"/>
      <c r="AQ67" s="1331"/>
      <c r="AR67" s="1331"/>
      <c r="AS67" s="1331"/>
      <c r="AT67" s="1331"/>
      <c r="AU67" s="1331"/>
      <c r="AV67" s="1331"/>
      <c r="AW67" s="1331"/>
      <c r="AX67" s="1331"/>
      <c r="AY67" s="1331"/>
      <c r="AZ67" s="1331"/>
      <c r="BA67" s="1331"/>
      <c r="BB67" s="1331"/>
      <c r="BC67" s="1331"/>
      <c r="BD67" s="1331"/>
      <c r="BE67" s="1331"/>
      <c r="BF67" s="1331"/>
      <c r="BG67" s="1331"/>
      <c r="BH67" s="1331"/>
      <c r="BI67" s="1331"/>
      <c r="BJ67" s="1331"/>
      <c r="BK67" s="1331"/>
      <c r="BL67" s="1331"/>
      <c r="BM67" s="1331"/>
      <c r="BN67" s="1331"/>
      <c r="BO67" s="1331"/>
      <c r="BP67" s="1331"/>
      <c r="BQ67" s="1331"/>
      <c r="BR67" s="1331"/>
      <c r="BS67" s="1331"/>
      <c r="BT67" s="1331"/>
      <c r="BU67" s="1331"/>
      <c r="BV67" s="1331"/>
      <c r="BW67" s="1331"/>
      <c r="BX67" s="1331"/>
      <c r="BY67" s="1331"/>
      <c r="BZ67" s="1331"/>
      <c r="CA67" s="1331"/>
      <c r="CB67" s="1331"/>
      <c r="CC67" s="1331"/>
      <c r="CD67" s="1331"/>
      <c r="CE67" s="1331"/>
      <c r="CF67" s="1331"/>
      <c r="CG67" s="1331"/>
      <c r="CH67" s="1331"/>
      <c r="CI67" s="1331"/>
      <c r="CJ67" s="1331"/>
      <c r="CK67" s="1331"/>
      <c r="CL67" s="1331"/>
      <c r="CM67" s="1331"/>
      <c r="CN67" s="1331"/>
      <c r="CO67" s="1331"/>
      <c r="CP67" s="1331"/>
      <c r="CQ67" s="1331"/>
      <c r="CR67" s="1331"/>
      <c r="CS67" s="1331"/>
      <c r="CT67" s="1331"/>
      <c r="CU67" s="1331"/>
      <c r="CV67" s="1331"/>
      <c r="CW67" s="1331"/>
      <c r="CX67" s="1331"/>
      <c r="CY67" s="1331"/>
      <c r="CZ67" s="1331"/>
      <c r="DA67" s="1331"/>
      <c r="DB67" s="1331"/>
      <c r="DC67" s="1332"/>
    </row>
    <row r="68" spans="2:107" x14ac:dyDescent="0.15">
      <c r="B68" s="378"/>
      <c r="AN68" s="1330"/>
      <c r="AO68" s="1331"/>
      <c r="AP68" s="1331"/>
      <c r="AQ68" s="1331"/>
      <c r="AR68" s="1331"/>
      <c r="AS68" s="1331"/>
      <c r="AT68" s="1331"/>
      <c r="AU68" s="1331"/>
      <c r="AV68" s="1331"/>
      <c r="AW68" s="1331"/>
      <c r="AX68" s="1331"/>
      <c r="AY68" s="1331"/>
      <c r="AZ68" s="1331"/>
      <c r="BA68" s="1331"/>
      <c r="BB68" s="1331"/>
      <c r="BC68" s="1331"/>
      <c r="BD68" s="1331"/>
      <c r="BE68" s="1331"/>
      <c r="BF68" s="1331"/>
      <c r="BG68" s="1331"/>
      <c r="BH68" s="1331"/>
      <c r="BI68" s="1331"/>
      <c r="BJ68" s="1331"/>
      <c r="BK68" s="1331"/>
      <c r="BL68" s="1331"/>
      <c r="BM68" s="1331"/>
      <c r="BN68" s="1331"/>
      <c r="BO68" s="1331"/>
      <c r="BP68" s="1331"/>
      <c r="BQ68" s="1331"/>
      <c r="BR68" s="1331"/>
      <c r="BS68" s="1331"/>
      <c r="BT68" s="1331"/>
      <c r="BU68" s="1331"/>
      <c r="BV68" s="1331"/>
      <c r="BW68" s="1331"/>
      <c r="BX68" s="1331"/>
      <c r="BY68" s="1331"/>
      <c r="BZ68" s="1331"/>
      <c r="CA68" s="1331"/>
      <c r="CB68" s="1331"/>
      <c r="CC68" s="1331"/>
      <c r="CD68" s="1331"/>
      <c r="CE68" s="1331"/>
      <c r="CF68" s="1331"/>
      <c r="CG68" s="1331"/>
      <c r="CH68" s="1331"/>
      <c r="CI68" s="1331"/>
      <c r="CJ68" s="1331"/>
      <c r="CK68" s="1331"/>
      <c r="CL68" s="1331"/>
      <c r="CM68" s="1331"/>
      <c r="CN68" s="1331"/>
      <c r="CO68" s="1331"/>
      <c r="CP68" s="1331"/>
      <c r="CQ68" s="1331"/>
      <c r="CR68" s="1331"/>
      <c r="CS68" s="1331"/>
      <c r="CT68" s="1331"/>
      <c r="CU68" s="1331"/>
      <c r="CV68" s="1331"/>
      <c r="CW68" s="1331"/>
      <c r="CX68" s="1331"/>
      <c r="CY68" s="1331"/>
      <c r="CZ68" s="1331"/>
      <c r="DA68" s="1331"/>
      <c r="DB68" s="1331"/>
      <c r="DC68" s="1332"/>
    </row>
    <row r="69" spans="2:107" x14ac:dyDescent="0.15">
      <c r="B69" s="378"/>
      <c r="AN69" s="1333"/>
      <c r="AO69" s="1334"/>
      <c r="AP69" s="1334"/>
      <c r="AQ69" s="1334"/>
      <c r="AR69" s="1334"/>
      <c r="AS69" s="1334"/>
      <c r="AT69" s="1334"/>
      <c r="AU69" s="1334"/>
      <c r="AV69" s="1334"/>
      <c r="AW69" s="1334"/>
      <c r="AX69" s="1334"/>
      <c r="AY69" s="1334"/>
      <c r="AZ69" s="1334"/>
      <c r="BA69" s="1334"/>
      <c r="BB69" s="1334"/>
      <c r="BC69" s="1334"/>
      <c r="BD69" s="1334"/>
      <c r="BE69" s="1334"/>
      <c r="BF69" s="1334"/>
      <c r="BG69" s="1334"/>
      <c r="BH69" s="1334"/>
      <c r="BI69" s="1334"/>
      <c r="BJ69" s="1334"/>
      <c r="BK69" s="1334"/>
      <c r="BL69" s="1334"/>
      <c r="BM69" s="1334"/>
      <c r="BN69" s="1334"/>
      <c r="BO69" s="1334"/>
      <c r="BP69" s="1334"/>
      <c r="BQ69" s="1334"/>
      <c r="BR69" s="1334"/>
      <c r="BS69" s="1334"/>
      <c r="BT69" s="1334"/>
      <c r="BU69" s="1334"/>
      <c r="BV69" s="1334"/>
      <c r="BW69" s="1334"/>
      <c r="BX69" s="1334"/>
      <c r="BY69" s="1334"/>
      <c r="BZ69" s="1334"/>
      <c r="CA69" s="1334"/>
      <c r="CB69" s="1334"/>
      <c r="CC69" s="1334"/>
      <c r="CD69" s="1334"/>
      <c r="CE69" s="1334"/>
      <c r="CF69" s="1334"/>
      <c r="CG69" s="1334"/>
      <c r="CH69" s="1334"/>
      <c r="CI69" s="1334"/>
      <c r="CJ69" s="1334"/>
      <c r="CK69" s="1334"/>
      <c r="CL69" s="1334"/>
      <c r="CM69" s="1334"/>
      <c r="CN69" s="1334"/>
      <c r="CO69" s="1334"/>
      <c r="CP69" s="1334"/>
      <c r="CQ69" s="1334"/>
      <c r="CR69" s="1334"/>
      <c r="CS69" s="1334"/>
      <c r="CT69" s="1334"/>
      <c r="CU69" s="1334"/>
      <c r="CV69" s="1334"/>
      <c r="CW69" s="1334"/>
      <c r="CX69" s="1334"/>
      <c r="CY69" s="1334"/>
      <c r="CZ69" s="1334"/>
      <c r="DA69" s="1334"/>
      <c r="DB69" s="1334"/>
      <c r="DC69" s="1335"/>
    </row>
    <row r="70" spans="2:107" x14ac:dyDescent="0.15">
      <c r="B70" s="378"/>
      <c r="H70" s="400"/>
      <c r="I70" s="400"/>
      <c r="J70" s="401"/>
      <c r="K70" s="401"/>
      <c r="L70" s="402"/>
      <c r="M70" s="401"/>
      <c r="N70" s="402"/>
      <c r="AN70" s="387"/>
      <c r="AO70" s="387"/>
      <c r="AP70" s="387"/>
      <c r="AZ70" s="387"/>
      <c r="BA70" s="387"/>
      <c r="BB70" s="387"/>
      <c r="BL70" s="387"/>
      <c r="BM70" s="387"/>
      <c r="BN70" s="387"/>
      <c r="BX70" s="387"/>
      <c r="BY70" s="387"/>
      <c r="BZ70" s="387"/>
      <c r="CJ70" s="387"/>
      <c r="CK70" s="387"/>
      <c r="CL70" s="387"/>
      <c r="CV70" s="387"/>
      <c r="CW70" s="387"/>
      <c r="CX70" s="387"/>
    </row>
    <row r="71" spans="2:107" x14ac:dyDescent="0.15">
      <c r="B71" s="378"/>
      <c r="G71" s="403"/>
      <c r="I71" s="404"/>
      <c r="J71" s="401"/>
      <c r="K71" s="401"/>
      <c r="L71" s="402"/>
      <c r="M71" s="401"/>
      <c r="N71" s="402"/>
      <c r="AM71" s="403"/>
      <c r="AN71" s="371" t="s">
        <v>650</v>
      </c>
    </row>
    <row r="72" spans="2:107" x14ac:dyDescent="0.15">
      <c r="B72" s="378"/>
      <c r="G72" s="1336"/>
      <c r="H72" s="1336"/>
      <c r="I72" s="1336"/>
      <c r="J72" s="1336"/>
      <c r="K72" s="388"/>
      <c r="L72" s="388"/>
      <c r="M72" s="389"/>
      <c r="N72" s="389"/>
      <c r="AN72" s="1337"/>
      <c r="AO72" s="1338"/>
      <c r="AP72" s="1338"/>
      <c r="AQ72" s="1338"/>
      <c r="AR72" s="1338"/>
      <c r="AS72" s="1338"/>
      <c r="AT72" s="1338"/>
      <c r="AU72" s="1338"/>
      <c r="AV72" s="1338"/>
      <c r="AW72" s="1338"/>
      <c r="AX72" s="1338"/>
      <c r="AY72" s="1338"/>
      <c r="AZ72" s="1338"/>
      <c r="BA72" s="1338"/>
      <c r="BB72" s="1338"/>
      <c r="BC72" s="1338"/>
      <c r="BD72" s="1338"/>
      <c r="BE72" s="1338"/>
      <c r="BF72" s="1338"/>
      <c r="BG72" s="1338"/>
      <c r="BH72" s="1338"/>
      <c r="BI72" s="1338"/>
      <c r="BJ72" s="1338"/>
      <c r="BK72" s="1338"/>
      <c r="BL72" s="1338"/>
      <c r="BM72" s="1338"/>
      <c r="BN72" s="1338"/>
      <c r="BO72" s="1339"/>
      <c r="BP72" s="1340" t="s">
        <v>576</v>
      </c>
      <c r="BQ72" s="1340"/>
      <c r="BR72" s="1340"/>
      <c r="BS72" s="1340"/>
      <c r="BT72" s="1340"/>
      <c r="BU72" s="1340"/>
      <c r="BV72" s="1340"/>
      <c r="BW72" s="1340"/>
      <c r="BX72" s="1340" t="s">
        <v>577</v>
      </c>
      <c r="BY72" s="1340"/>
      <c r="BZ72" s="1340"/>
      <c r="CA72" s="1340"/>
      <c r="CB72" s="1340"/>
      <c r="CC72" s="1340"/>
      <c r="CD72" s="1340"/>
      <c r="CE72" s="1340"/>
      <c r="CF72" s="1340" t="s">
        <v>578</v>
      </c>
      <c r="CG72" s="1340"/>
      <c r="CH72" s="1340"/>
      <c r="CI72" s="1340"/>
      <c r="CJ72" s="1340"/>
      <c r="CK72" s="1340"/>
      <c r="CL72" s="1340"/>
      <c r="CM72" s="1340"/>
      <c r="CN72" s="1340" t="s">
        <v>579</v>
      </c>
      <c r="CO72" s="1340"/>
      <c r="CP72" s="1340"/>
      <c r="CQ72" s="1340"/>
      <c r="CR72" s="1340"/>
      <c r="CS72" s="1340"/>
      <c r="CT72" s="1340"/>
      <c r="CU72" s="1340"/>
      <c r="CV72" s="1340" t="s">
        <v>580</v>
      </c>
      <c r="CW72" s="1340"/>
      <c r="CX72" s="1340"/>
      <c r="CY72" s="1340"/>
      <c r="CZ72" s="1340"/>
      <c r="DA72" s="1340"/>
      <c r="DB72" s="1340"/>
      <c r="DC72" s="1340"/>
    </row>
    <row r="73" spans="2:107" x14ac:dyDescent="0.15">
      <c r="B73" s="378"/>
      <c r="G73" s="1347"/>
      <c r="H73" s="1347"/>
      <c r="I73" s="1347"/>
      <c r="J73" s="1347"/>
      <c r="K73" s="1348"/>
      <c r="L73" s="1348"/>
      <c r="M73" s="1348"/>
      <c r="N73" s="1348"/>
      <c r="AM73" s="387"/>
      <c r="AN73" s="1343" t="s">
        <v>651</v>
      </c>
      <c r="AO73" s="1343"/>
      <c r="AP73" s="1343"/>
      <c r="AQ73" s="1343"/>
      <c r="AR73" s="1343"/>
      <c r="AS73" s="1343"/>
      <c r="AT73" s="1343"/>
      <c r="AU73" s="1343"/>
      <c r="AV73" s="1343"/>
      <c r="AW73" s="1343"/>
      <c r="AX73" s="1343"/>
      <c r="AY73" s="1343"/>
      <c r="AZ73" s="1343"/>
      <c r="BA73" s="1343"/>
      <c r="BB73" s="1343" t="s">
        <v>652</v>
      </c>
      <c r="BC73" s="1343"/>
      <c r="BD73" s="1343"/>
      <c r="BE73" s="1343"/>
      <c r="BF73" s="1343"/>
      <c r="BG73" s="1343"/>
      <c r="BH73" s="1343"/>
      <c r="BI73" s="1343"/>
      <c r="BJ73" s="1343"/>
      <c r="BK73" s="1343"/>
      <c r="BL73" s="1343"/>
      <c r="BM73" s="1343"/>
      <c r="BN73" s="1343"/>
      <c r="BO73" s="1343"/>
      <c r="BP73" s="1341">
        <v>94.6</v>
      </c>
      <c r="BQ73" s="1341"/>
      <c r="BR73" s="1341"/>
      <c r="BS73" s="1341"/>
      <c r="BT73" s="1341"/>
      <c r="BU73" s="1341"/>
      <c r="BV73" s="1341"/>
      <c r="BW73" s="1341"/>
      <c r="BX73" s="1341">
        <v>86.1</v>
      </c>
      <c r="BY73" s="1341"/>
      <c r="BZ73" s="1341"/>
      <c r="CA73" s="1341"/>
      <c r="CB73" s="1341"/>
      <c r="CC73" s="1341"/>
      <c r="CD73" s="1341"/>
      <c r="CE73" s="1341"/>
      <c r="CF73" s="1341">
        <v>80.2</v>
      </c>
      <c r="CG73" s="1341"/>
      <c r="CH73" s="1341"/>
      <c r="CI73" s="1341"/>
      <c r="CJ73" s="1341"/>
      <c r="CK73" s="1341"/>
      <c r="CL73" s="1341"/>
      <c r="CM73" s="1341"/>
      <c r="CN73" s="1341">
        <v>80</v>
      </c>
      <c r="CO73" s="1341"/>
      <c r="CP73" s="1341"/>
      <c r="CQ73" s="1341"/>
      <c r="CR73" s="1341"/>
      <c r="CS73" s="1341"/>
      <c r="CT73" s="1341"/>
      <c r="CU73" s="1341"/>
      <c r="CV73" s="1341">
        <v>78.8</v>
      </c>
      <c r="CW73" s="1341"/>
      <c r="CX73" s="1341"/>
      <c r="CY73" s="1341"/>
      <c r="CZ73" s="1341"/>
      <c r="DA73" s="1341"/>
      <c r="DB73" s="1341"/>
      <c r="DC73" s="1341"/>
    </row>
    <row r="74" spans="2:107" x14ac:dyDescent="0.15">
      <c r="B74" s="378"/>
      <c r="G74" s="1347"/>
      <c r="H74" s="1347"/>
      <c r="I74" s="1347"/>
      <c r="J74" s="1347"/>
      <c r="K74" s="1348"/>
      <c r="L74" s="1348"/>
      <c r="M74" s="1348"/>
      <c r="N74" s="1348"/>
      <c r="AM74" s="387"/>
      <c r="AN74" s="1343"/>
      <c r="AO74" s="1343"/>
      <c r="AP74" s="1343"/>
      <c r="AQ74" s="1343"/>
      <c r="AR74" s="1343"/>
      <c r="AS74" s="1343"/>
      <c r="AT74" s="1343"/>
      <c r="AU74" s="1343"/>
      <c r="AV74" s="1343"/>
      <c r="AW74" s="1343"/>
      <c r="AX74" s="1343"/>
      <c r="AY74" s="1343"/>
      <c r="AZ74" s="1343"/>
      <c r="BA74" s="1343"/>
      <c r="BB74" s="1343"/>
      <c r="BC74" s="1343"/>
      <c r="BD74" s="1343"/>
      <c r="BE74" s="1343"/>
      <c r="BF74" s="1343"/>
      <c r="BG74" s="1343"/>
      <c r="BH74" s="1343"/>
      <c r="BI74" s="1343"/>
      <c r="BJ74" s="1343"/>
      <c r="BK74" s="1343"/>
      <c r="BL74" s="1343"/>
      <c r="BM74" s="1343"/>
      <c r="BN74" s="1343"/>
      <c r="BO74" s="1343"/>
      <c r="BP74" s="1341"/>
      <c r="BQ74" s="1341"/>
      <c r="BR74" s="1341"/>
      <c r="BS74" s="1341"/>
      <c r="BT74" s="1341"/>
      <c r="BU74" s="1341"/>
      <c r="BV74" s="1341"/>
      <c r="BW74" s="1341"/>
      <c r="BX74" s="1341"/>
      <c r="BY74" s="1341"/>
      <c r="BZ74" s="1341"/>
      <c r="CA74" s="1341"/>
      <c r="CB74" s="1341"/>
      <c r="CC74" s="1341"/>
      <c r="CD74" s="1341"/>
      <c r="CE74" s="1341"/>
      <c r="CF74" s="1341"/>
      <c r="CG74" s="1341"/>
      <c r="CH74" s="1341"/>
      <c r="CI74" s="1341"/>
      <c r="CJ74" s="1341"/>
      <c r="CK74" s="1341"/>
      <c r="CL74" s="1341"/>
      <c r="CM74" s="1341"/>
      <c r="CN74" s="1341"/>
      <c r="CO74" s="1341"/>
      <c r="CP74" s="1341"/>
      <c r="CQ74" s="1341"/>
      <c r="CR74" s="1341"/>
      <c r="CS74" s="1341"/>
      <c r="CT74" s="1341"/>
      <c r="CU74" s="1341"/>
      <c r="CV74" s="1341"/>
      <c r="CW74" s="1341"/>
      <c r="CX74" s="1341"/>
      <c r="CY74" s="1341"/>
      <c r="CZ74" s="1341"/>
      <c r="DA74" s="1341"/>
      <c r="DB74" s="1341"/>
      <c r="DC74" s="1341"/>
    </row>
    <row r="75" spans="2:107" x14ac:dyDescent="0.15">
      <c r="B75" s="378"/>
      <c r="G75" s="1347"/>
      <c r="H75" s="1347"/>
      <c r="I75" s="1336"/>
      <c r="J75" s="1336"/>
      <c r="K75" s="1342"/>
      <c r="L75" s="1342"/>
      <c r="M75" s="1342"/>
      <c r="N75" s="1342"/>
      <c r="AM75" s="387"/>
      <c r="AN75" s="1343"/>
      <c r="AO75" s="1343"/>
      <c r="AP75" s="1343"/>
      <c r="AQ75" s="1343"/>
      <c r="AR75" s="1343"/>
      <c r="AS75" s="1343"/>
      <c r="AT75" s="1343"/>
      <c r="AU75" s="1343"/>
      <c r="AV75" s="1343"/>
      <c r="AW75" s="1343"/>
      <c r="AX75" s="1343"/>
      <c r="AY75" s="1343"/>
      <c r="AZ75" s="1343"/>
      <c r="BA75" s="1343"/>
      <c r="BB75" s="1343" t="s">
        <v>657</v>
      </c>
      <c r="BC75" s="1343"/>
      <c r="BD75" s="1343"/>
      <c r="BE75" s="1343"/>
      <c r="BF75" s="1343"/>
      <c r="BG75" s="1343"/>
      <c r="BH75" s="1343"/>
      <c r="BI75" s="1343"/>
      <c r="BJ75" s="1343"/>
      <c r="BK75" s="1343"/>
      <c r="BL75" s="1343"/>
      <c r="BM75" s="1343"/>
      <c r="BN75" s="1343"/>
      <c r="BO75" s="1343"/>
      <c r="BP75" s="1341">
        <v>10.1</v>
      </c>
      <c r="BQ75" s="1341"/>
      <c r="BR75" s="1341"/>
      <c r="BS75" s="1341"/>
      <c r="BT75" s="1341"/>
      <c r="BU75" s="1341"/>
      <c r="BV75" s="1341"/>
      <c r="BW75" s="1341"/>
      <c r="BX75" s="1341">
        <v>8.6999999999999993</v>
      </c>
      <c r="BY75" s="1341"/>
      <c r="BZ75" s="1341"/>
      <c r="CA75" s="1341"/>
      <c r="CB75" s="1341"/>
      <c r="CC75" s="1341"/>
      <c r="CD75" s="1341"/>
      <c r="CE75" s="1341"/>
      <c r="CF75" s="1341">
        <v>7.9</v>
      </c>
      <c r="CG75" s="1341"/>
      <c r="CH75" s="1341"/>
      <c r="CI75" s="1341"/>
      <c r="CJ75" s="1341"/>
      <c r="CK75" s="1341"/>
      <c r="CL75" s="1341"/>
      <c r="CM75" s="1341"/>
      <c r="CN75" s="1341">
        <v>7.4</v>
      </c>
      <c r="CO75" s="1341"/>
      <c r="CP75" s="1341"/>
      <c r="CQ75" s="1341"/>
      <c r="CR75" s="1341"/>
      <c r="CS75" s="1341"/>
      <c r="CT75" s="1341"/>
      <c r="CU75" s="1341"/>
      <c r="CV75" s="1341">
        <v>6.6</v>
      </c>
      <c r="CW75" s="1341"/>
      <c r="CX75" s="1341"/>
      <c r="CY75" s="1341"/>
      <c r="CZ75" s="1341"/>
      <c r="DA75" s="1341"/>
      <c r="DB75" s="1341"/>
      <c r="DC75" s="1341"/>
    </row>
    <row r="76" spans="2:107" x14ac:dyDescent="0.15">
      <c r="B76" s="378"/>
      <c r="G76" s="1347"/>
      <c r="H76" s="1347"/>
      <c r="I76" s="1336"/>
      <c r="J76" s="1336"/>
      <c r="K76" s="1342"/>
      <c r="L76" s="1342"/>
      <c r="M76" s="1342"/>
      <c r="N76" s="1342"/>
      <c r="AM76" s="387"/>
      <c r="AN76" s="1343"/>
      <c r="AO76" s="1343"/>
      <c r="AP76" s="1343"/>
      <c r="AQ76" s="1343"/>
      <c r="AR76" s="1343"/>
      <c r="AS76" s="1343"/>
      <c r="AT76" s="1343"/>
      <c r="AU76" s="1343"/>
      <c r="AV76" s="1343"/>
      <c r="AW76" s="1343"/>
      <c r="AX76" s="1343"/>
      <c r="AY76" s="1343"/>
      <c r="AZ76" s="1343"/>
      <c r="BA76" s="1343"/>
      <c r="BB76" s="1343"/>
      <c r="BC76" s="1343"/>
      <c r="BD76" s="1343"/>
      <c r="BE76" s="1343"/>
      <c r="BF76" s="1343"/>
      <c r="BG76" s="1343"/>
      <c r="BH76" s="1343"/>
      <c r="BI76" s="1343"/>
      <c r="BJ76" s="1343"/>
      <c r="BK76" s="1343"/>
      <c r="BL76" s="1343"/>
      <c r="BM76" s="1343"/>
      <c r="BN76" s="1343"/>
      <c r="BO76" s="1343"/>
      <c r="BP76" s="1341"/>
      <c r="BQ76" s="1341"/>
      <c r="BR76" s="1341"/>
      <c r="BS76" s="1341"/>
      <c r="BT76" s="1341"/>
      <c r="BU76" s="1341"/>
      <c r="BV76" s="1341"/>
      <c r="BW76" s="1341"/>
      <c r="BX76" s="1341"/>
      <c r="BY76" s="1341"/>
      <c r="BZ76" s="1341"/>
      <c r="CA76" s="1341"/>
      <c r="CB76" s="1341"/>
      <c r="CC76" s="1341"/>
      <c r="CD76" s="1341"/>
      <c r="CE76" s="1341"/>
      <c r="CF76" s="1341"/>
      <c r="CG76" s="1341"/>
      <c r="CH76" s="1341"/>
      <c r="CI76" s="1341"/>
      <c r="CJ76" s="1341"/>
      <c r="CK76" s="1341"/>
      <c r="CL76" s="1341"/>
      <c r="CM76" s="1341"/>
      <c r="CN76" s="1341"/>
      <c r="CO76" s="1341"/>
      <c r="CP76" s="1341"/>
      <c r="CQ76" s="1341"/>
      <c r="CR76" s="1341"/>
      <c r="CS76" s="1341"/>
      <c r="CT76" s="1341"/>
      <c r="CU76" s="1341"/>
      <c r="CV76" s="1341"/>
      <c r="CW76" s="1341"/>
      <c r="CX76" s="1341"/>
      <c r="CY76" s="1341"/>
      <c r="CZ76" s="1341"/>
      <c r="DA76" s="1341"/>
      <c r="DB76" s="1341"/>
      <c r="DC76" s="1341"/>
    </row>
    <row r="77" spans="2:107" x14ac:dyDescent="0.15">
      <c r="B77" s="378"/>
      <c r="G77" s="1336"/>
      <c r="H77" s="1336"/>
      <c r="I77" s="1336"/>
      <c r="J77" s="1336"/>
      <c r="K77" s="1348"/>
      <c r="L77" s="1348"/>
      <c r="M77" s="1348"/>
      <c r="N77" s="1348"/>
      <c r="AN77" s="1340" t="s">
        <v>654</v>
      </c>
      <c r="AO77" s="1340"/>
      <c r="AP77" s="1340"/>
      <c r="AQ77" s="1340"/>
      <c r="AR77" s="1340"/>
      <c r="AS77" s="1340"/>
      <c r="AT77" s="1340"/>
      <c r="AU77" s="1340"/>
      <c r="AV77" s="1340"/>
      <c r="AW77" s="1340"/>
      <c r="AX77" s="1340"/>
      <c r="AY77" s="1340"/>
      <c r="AZ77" s="1340"/>
      <c r="BA77" s="1340"/>
      <c r="BB77" s="1343" t="s">
        <v>652</v>
      </c>
      <c r="BC77" s="1343"/>
      <c r="BD77" s="1343"/>
      <c r="BE77" s="1343"/>
      <c r="BF77" s="1343"/>
      <c r="BG77" s="1343"/>
      <c r="BH77" s="1343"/>
      <c r="BI77" s="1343"/>
      <c r="BJ77" s="1343"/>
      <c r="BK77" s="1343"/>
      <c r="BL77" s="1343"/>
      <c r="BM77" s="1343"/>
      <c r="BN77" s="1343"/>
      <c r="BO77" s="1343"/>
      <c r="BP77" s="1341">
        <v>139</v>
      </c>
      <c r="BQ77" s="1341"/>
      <c r="BR77" s="1341"/>
      <c r="BS77" s="1341"/>
      <c r="BT77" s="1341"/>
      <c r="BU77" s="1341"/>
      <c r="BV77" s="1341"/>
      <c r="BW77" s="1341"/>
      <c r="BX77" s="1341">
        <v>132.4</v>
      </c>
      <c r="BY77" s="1341"/>
      <c r="BZ77" s="1341"/>
      <c r="CA77" s="1341"/>
      <c r="CB77" s="1341"/>
      <c r="CC77" s="1341"/>
      <c r="CD77" s="1341"/>
      <c r="CE77" s="1341"/>
      <c r="CF77" s="1341">
        <v>124.2</v>
      </c>
      <c r="CG77" s="1341"/>
      <c r="CH77" s="1341"/>
      <c r="CI77" s="1341"/>
      <c r="CJ77" s="1341"/>
      <c r="CK77" s="1341"/>
      <c r="CL77" s="1341"/>
      <c r="CM77" s="1341"/>
      <c r="CN77" s="1341">
        <v>115.7</v>
      </c>
      <c r="CO77" s="1341"/>
      <c r="CP77" s="1341"/>
      <c r="CQ77" s="1341"/>
      <c r="CR77" s="1341"/>
      <c r="CS77" s="1341"/>
      <c r="CT77" s="1341"/>
      <c r="CU77" s="1341"/>
      <c r="CV77" s="1341">
        <v>106</v>
      </c>
      <c r="CW77" s="1341"/>
      <c r="CX77" s="1341"/>
      <c r="CY77" s="1341"/>
      <c r="CZ77" s="1341"/>
      <c r="DA77" s="1341"/>
      <c r="DB77" s="1341"/>
      <c r="DC77" s="1341"/>
    </row>
    <row r="78" spans="2:107" x14ac:dyDescent="0.15">
      <c r="B78" s="378"/>
      <c r="G78" s="1336"/>
      <c r="H78" s="1336"/>
      <c r="I78" s="1336"/>
      <c r="J78" s="1336"/>
      <c r="K78" s="1348"/>
      <c r="L78" s="1348"/>
      <c r="M78" s="1348"/>
      <c r="N78" s="1348"/>
      <c r="AN78" s="1340"/>
      <c r="AO78" s="1340"/>
      <c r="AP78" s="1340"/>
      <c r="AQ78" s="1340"/>
      <c r="AR78" s="1340"/>
      <c r="AS78" s="1340"/>
      <c r="AT78" s="1340"/>
      <c r="AU78" s="1340"/>
      <c r="AV78" s="1340"/>
      <c r="AW78" s="1340"/>
      <c r="AX78" s="1340"/>
      <c r="AY78" s="1340"/>
      <c r="AZ78" s="1340"/>
      <c r="BA78" s="1340"/>
      <c r="BB78" s="1343"/>
      <c r="BC78" s="1343"/>
      <c r="BD78" s="1343"/>
      <c r="BE78" s="1343"/>
      <c r="BF78" s="1343"/>
      <c r="BG78" s="1343"/>
      <c r="BH78" s="1343"/>
      <c r="BI78" s="1343"/>
      <c r="BJ78" s="1343"/>
      <c r="BK78" s="1343"/>
      <c r="BL78" s="1343"/>
      <c r="BM78" s="1343"/>
      <c r="BN78" s="1343"/>
      <c r="BO78" s="1343"/>
      <c r="BP78" s="1341"/>
      <c r="BQ78" s="1341"/>
      <c r="BR78" s="1341"/>
      <c r="BS78" s="1341"/>
      <c r="BT78" s="1341"/>
      <c r="BU78" s="1341"/>
      <c r="BV78" s="1341"/>
      <c r="BW78" s="1341"/>
      <c r="BX78" s="1341"/>
      <c r="BY78" s="1341"/>
      <c r="BZ78" s="1341"/>
      <c r="CA78" s="1341"/>
      <c r="CB78" s="1341"/>
      <c r="CC78" s="1341"/>
      <c r="CD78" s="1341"/>
      <c r="CE78" s="1341"/>
      <c r="CF78" s="1341"/>
      <c r="CG78" s="1341"/>
      <c r="CH78" s="1341"/>
      <c r="CI78" s="1341"/>
      <c r="CJ78" s="1341"/>
      <c r="CK78" s="1341"/>
      <c r="CL78" s="1341"/>
      <c r="CM78" s="1341"/>
      <c r="CN78" s="1341"/>
      <c r="CO78" s="1341"/>
      <c r="CP78" s="1341"/>
      <c r="CQ78" s="1341"/>
      <c r="CR78" s="1341"/>
      <c r="CS78" s="1341"/>
      <c r="CT78" s="1341"/>
      <c r="CU78" s="1341"/>
      <c r="CV78" s="1341"/>
      <c r="CW78" s="1341"/>
      <c r="CX78" s="1341"/>
      <c r="CY78" s="1341"/>
      <c r="CZ78" s="1341"/>
      <c r="DA78" s="1341"/>
      <c r="DB78" s="1341"/>
      <c r="DC78" s="1341"/>
    </row>
    <row r="79" spans="2:107" x14ac:dyDescent="0.15">
      <c r="B79" s="378"/>
      <c r="G79" s="1336"/>
      <c r="H79" s="1336"/>
      <c r="I79" s="1346"/>
      <c r="J79" s="1346"/>
      <c r="K79" s="1349"/>
      <c r="L79" s="1349"/>
      <c r="M79" s="1349"/>
      <c r="N79" s="1349"/>
      <c r="AN79" s="1340"/>
      <c r="AO79" s="1340"/>
      <c r="AP79" s="1340"/>
      <c r="AQ79" s="1340"/>
      <c r="AR79" s="1340"/>
      <c r="AS79" s="1340"/>
      <c r="AT79" s="1340"/>
      <c r="AU79" s="1340"/>
      <c r="AV79" s="1340"/>
      <c r="AW79" s="1340"/>
      <c r="AX79" s="1340"/>
      <c r="AY79" s="1340"/>
      <c r="AZ79" s="1340"/>
      <c r="BA79" s="1340"/>
      <c r="BB79" s="1343" t="s">
        <v>657</v>
      </c>
      <c r="BC79" s="1343"/>
      <c r="BD79" s="1343"/>
      <c r="BE79" s="1343"/>
      <c r="BF79" s="1343"/>
      <c r="BG79" s="1343"/>
      <c r="BH79" s="1343"/>
      <c r="BI79" s="1343"/>
      <c r="BJ79" s="1343"/>
      <c r="BK79" s="1343"/>
      <c r="BL79" s="1343"/>
      <c r="BM79" s="1343"/>
      <c r="BN79" s="1343"/>
      <c r="BO79" s="1343"/>
      <c r="BP79" s="1341">
        <v>11.2</v>
      </c>
      <c r="BQ79" s="1341"/>
      <c r="BR79" s="1341"/>
      <c r="BS79" s="1341"/>
      <c r="BT79" s="1341"/>
      <c r="BU79" s="1341"/>
      <c r="BV79" s="1341"/>
      <c r="BW79" s="1341"/>
      <c r="BX79" s="1341">
        <v>11.2</v>
      </c>
      <c r="BY79" s="1341"/>
      <c r="BZ79" s="1341"/>
      <c r="CA79" s="1341"/>
      <c r="CB79" s="1341"/>
      <c r="CC79" s="1341"/>
      <c r="CD79" s="1341"/>
      <c r="CE79" s="1341"/>
      <c r="CF79" s="1341">
        <v>10.9</v>
      </c>
      <c r="CG79" s="1341"/>
      <c r="CH79" s="1341"/>
      <c r="CI79" s="1341"/>
      <c r="CJ79" s="1341"/>
      <c r="CK79" s="1341"/>
      <c r="CL79" s="1341"/>
      <c r="CM79" s="1341"/>
      <c r="CN79" s="1341">
        <v>10.3</v>
      </c>
      <c r="CO79" s="1341"/>
      <c r="CP79" s="1341"/>
      <c r="CQ79" s="1341"/>
      <c r="CR79" s="1341"/>
      <c r="CS79" s="1341"/>
      <c r="CT79" s="1341"/>
      <c r="CU79" s="1341"/>
      <c r="CV79" s="1341">
        <v>9</v>
      </c>
      <c r="CW79" s="1341"/>
      <c r="CX79" s="1341"/>
      <c r="CY79" s="1341"/>
      <c r="CZ79" s="1341"/>
      <c r="DA79" s="1341"/>
      <c r="DB79" s="1341"/>
      <c r="DC79" s="1341"/>
    </row>
    <row r="80" spans="2:107" x14ac:dyDescent="0.15">
      <c r="B80" s="378"/>
      <c r="G80" s="1336"/>
      <c r="H80" s="1336"/>
      <c r="I80" s="1346"/>
      <c r="J80" s="1346"/>
      <c r="K80" s="1349"/>
      <c r="L80" s="1349"/>
      <c r="M80" s="1349"/>
      <c r="N80" s="1349"/>
      <c r="AN80" s="1340"/>
      <c r="AO80" s="1340"/>
      <c r="AP80" s="1340"/>
      <c r="AQ80" s="1340"/>
      <c r="AR80" s="1340"/>
      <c r="AS80" s="1340"/>
      <c r="AT80" s="1340"/>
      <c r="AU80" s="1340"/>
      <c r="AV80" s="1340"/>
      <c r="AW80" s="1340"/>
      <c r="AX80" s="1340"/>
      <c r="AY80" s="1340"/>
      <c r="AZ80" s="1340"/>
      <c r="BA80" s="1340"/>
      <c r="BB80" s="1343"/>
      <c r="BC80" s="1343"/>
      <c r="BD80" s="1343"/>
      <c r="BE80" s="1343"/>
      <c r="BF80" s="1343"/>
      <c r="BG80" s="1343"/>
      <c r="BH80" s="1343"/>
      <c r="BI80" s="1343"/>
      <c r="BJ80" s="1343"/>
      <c r="BK80" s="1343"/>
      <c r="BL80" s="1343"/>
      <c r="BM80" s="1343"/>
      <c r="BN80" s="1343"/>
      <c r="BO80" s="1343"/>
      <c r="BP80" s="1341"/>
      <c r="BQ80" s="1341"/>
      <c r="BR80" s="1341"/>
      <c r="BS80" s="1341"/>
      <c r="BT80" s="1341"/>
      <c r="BU80" s="1341"/>
      <c r="BV80" s="1341"/>
      <c r="BW80" s="1341"/>
      <c r="BX80" s="1341"/>
      <c r="BY80" s="1341"/>
      <c r="BZ80" s="1341"/>
      <c r="CA80" s="1341"/>
      <c r="CB80" s="1341"/>
      <c r="CC80" s="1341"/>
      <c r="CD80" s="1341"/>
      <c r="CE80" s="1341"/>
      <c r="CF80" s="1341"/>
      <c r="CG80" s="1341"/>
      <c r="CH80" s="1341"/>
      <c r="CI80" s="1341"/>
      <c r="CJ80" s="1341"/>
      <c r="CK80" s="1341"/>
      <c r="CL80" s="1341"/>
      <c r="CM80" s="1341"/>
      <c r="CN80" s="1341"/>
      <c r="CO80" s="1341"/>
      <c r="CP80" s="1341"/>
      <c r="CQ80" s="1341"/>
      <c r="CR80" s="1341"/>
      <c r="CS80" s="1341"/>
      <c r="CT80" s="1341"/>
      <c r="CU80" s="1341"/>
      <c r="CV80" s="1341"/>
      <c r="CW80" s="1341"/>
      <c r="CX80" s="1341"/>
      <c r="CY80" s="1341"/>
      <c r="CZ80" s="1341"/>
      <c r="DA80" s="1341"/>
      <c r="DB80" s="1341"/>
      <c r="DC80" s="1341"/>
    </row>
    <row r="81" spans="2:109" x14ac:dyDescent="0.15">
      <c r="B81" s="378"/>
    </row>
    <row r="82" spans="2:109" ht="17.25" x14ac:dyDescent="0.15">
      <c r="B82" s="378"/>
      <c r="K82" s="405"/>
      <c r="L82" s="405"/>
      <c r="M82" s="405"/>
      <c r="N82" s="405"/>
      <c r="AQ82" s="405"/>
      <c r="AR82" s="405"/>
      <c r="AS82" s="405"/>
      <c r="AT82" s="405"/>
      <c r="BC82" s="405"/>
      <c r="BD82" s="405"/>
      <c r="BE82" s="405"/>
      <c r="BF82" s="405"/>
      <c r="BO82" s="405"/>
      <c r="BP82" s="405"/>
      <c r="BQ82" s="405"/>
      <c r="BR82" s="405"/>
      <c r="CA82" s="405"/>
      <c r="CB82" s="405"/>
      <c r="CC82" s="405"/>
      <c r="CD82" s="405"/>
      <c r="CM82" s="405"/>
      <c r="CN82" s="405"/>
      <c r="CO82" s="405"/>
      <c r="CP82" s="405"/>
      <c r="CY82" s="405"/>
      <c r="CZ82" s="405"/>
      <c r="DA82" s="405"/>
      <c r="DB82" s="405"/>
      <c r="DC82" s="405"/>
    </row>
    <row r="83" spans="2:109" x14ac:dyDescent="0.15">
      <c r="B83" s="380"/>
      <c r="C83" s="381"/>
      <c r="D83" s="381"/>
      <c r="E83" s="381"/>
      <c r="F83" s="381"/>
      <c r="G83" s="381"/>
      <c r="H83" s="381"/>
      <c r="I83" s="381"/>
      <c r="J83" s="381"/>
      <c r="K83" s="381"/>
      <c r="L83" s="381"/>
      <c r="M83" s="381"/>
      <c r="N83" s="381"/>
      <c r="O83" s="381"/>
      <c r="P83" s="381"/>
      <c r="Q83" s="381"/>
      <c r="R83" s="381"/>
      <c r="S83" s="381"/>
      <c r="T83" s="381"/>
      <c r="U83" s="381"/>
      <c r="V83" s="381"/>
      <c r="W83" s="381"/>
      <c r="X83" s="381"/>
      <c r="Y83" s="381"/>
      <c r="Z83" s="381"/>
      <c r="AA83" s="381"/>
      <c r="AB83" s="381"/>
      <c r="AC83" s="381"/>
      <c r="AD83" s="381"/>
      <c r="AE83" s="381"/>
      <c r="AF83" s="381"/>
      <c r="AG83" s="381"/>
      <c r="AH83" s="381"/>
      <c r="AI83" s="381"/>
      <c r="AJ83" s="381"/>
      <c r="AK83" s="381"/>
      <c r="AL83" s="381"/>
      <c r="AM83" s="381"/>
      <c r="AN83" s="381"/>
      <c r="AO83" s="381"/>
      <c r="AP83" s="381"/>
      <c r="AQ83" s="381"/>
      <c r="AR83" s="381"/>
      <c r="AS83" s="381"/>
      <c r="AT83" s="381"/>
      <c r="AU83" s="381"/>
      <c r="AV83" s="381"/>
      <c r="AW83" s="381"/>
      <c r="AX83" s="381"/>
      <c r="AY83" s="381"/>
      <c r="AZ83" s="381"/>
      <c r="BA83" s="381"/>
      <c r="BB83" s="381"/>
      <c r="BC83" s="381"/>
      <c r="BD83" s="381"/>
      <c r="BE83" s="381"/>
      <c r="BF83" s="381"/>
      <c r="BG83" s="381"/>
      <c r="BH83" s="381"/>
      <c r="BI83" s="381"/>
      <c r="BJ83" s="381"/>
      <c r="BK83" s="381"/>
      <c r="BL83" s="381"/>
      <c r="BM83" s="381"/>
      <c r="BN83" s="381"/>
      <c r="BO83" s="381"/>
      <c r="BP83" s="381"/>
      <c r="BQ83" s="381"/>
      <c r="BR83" s="381"/>
      <c r="BS83" s="381"/>
      <c r="BT83" s="381"/>
      <c r="BU83" s="381"/>
      <c r="BV83" s="381"/>
      <c r="BW83" s="381"/>
      <c r="BX83" s="381"/>
      <c r="BY83" s="381"/>
      <c r="BZ83" s="381"/>
      <c r="CA83" s="381"/>
      <c r="CB83" s="381"/>
      <c r="CC83" s="381"/>
      <c r="CD83" s="381"/>
      <c r="CE83" s="381"/>
      <c r="CF83" s="381"/>
      <c r="CG83" s="381"/>
      <c r="CH83" s="381"/>
      <c r="CI83" s="381"/>
      <c r="CJ83" s="381"/>
      <c r="CK83" s="381"/>
      <c r="CL83" s="381"/>
      <c r="CM83" s="381"/>
      <c r="CN83" s="381"/>
      <c r="CO83" s="381"/>
      <c r="CP83" s="381"/>
      <c r="CQ83" s="381"/>
      <c r="CR83" s="381"/>
      <c r="CS83" s="381"/>
      <c r="CT83" s="381"/>
      <c r="CU83" s="381"/>
      <c r="CV83" s="381"/>
      <c r="CW83" s="381"/>
      <c r="CX83" s="381"/>
      <c r="CY83" s="381"/>
      <c r="CZ83" s="381"/>
      <c r="DA83" s="381"/>
      <c r="DB83" s="381"/>
      <c r="DC83" s="381"/>
      <c r="DD83" s="382"/>
    </row>
    <row r="84" spans="2:109" x14ac:dyDescent="0.15">
      <c r="DD84" s="371"/>
      <c r="DE84" s="371"/>
    </row>
    <row r="85" spans="2:109" x14ac:dyDescent="0.15">
      <c r="DD85" s="371"/>
      <c r="DE85" s="371"/>
    </row>
    <row r="86" spans="2:109" hidden="1" x14ac:dyDescent="0.15">
      <c r="DD86" s="371"/>
      <c r="DE86" s="371"/>
    </row>
    <row r="87" spans="2:109" hidden="1" x14ac:dyDescent="0.15">
      <c r="K87" s="406"/>
      <c r="AQ87" s="406"/>
      <c r="BC87" s="406"/>
      <c r="BO87" s="406"/>
      <c r="CA87" s="406"/>
      <c r="CM87" s="406"/>
      <c r="CY87" s="406"/>
      <c r="DD87" s="371"/>
      <c r="DE87" s="371"/>
    </row>
    <row r="88" spans="2:109" hidden="1" x14ac:dyDescent="0.15">
      <c r="DD88" s="371"/>
      <c r="DE88" s="371"/>
    </row>
    <row r="89" spans="2:109" hidden="1" x14ac:dyDescent="0.15">
      <c r="DD89" s="371"/>
      <c r="DE89" s="371"/>
    </row>
    <row r="90" spans="2:109" hidden="1" x14ac:dyDescent="0.15">
      <c r="DD90" s="371"/>
      <c r="DE90" s="371"/>
    </row>
    <row r="91" spans="2:109" hidden="1" x14ac:dyDescent="0.15">
      <c r="DD91" s="371"/>
      <c r="DE91" s="371"/>
    </row>
    <row r="92" spans="2:109" ht="13.5" hidden="1" customHeight="1" x14ac:dyDescent="0.15">
      <c r="DD92" s="371"/>
      <c r="DE92" s="371"/>
    </row>
    <row r="93" spans="2:109" ht="13.5" hidden="1" customHeight="1" x14ac:dyDescent="0.15">
      <c r="DD93" s="371"/>
      <c r="DE93" s="371"/>
    </row>
    <row r="94" spans="2:109" ht="13.5" hidden="1" customHeight="1" x14ac:dyDescent="0.15">
      <c r="DD94" s="371"/>
      <c r="DE94" s="371"/>
    </row>
    <row r="95" spans="2:109" ht="13.5" hidden="1" customHeight="1" x14ac:dyDescent="0.15">
      <c r="DD95" s="371"/>
      <c r="DE95" s="371"/>
    </row>
    <row r="96" spans="2:109" ht="13.5" hidden="1" customHeight="1" x14ac:dyDescent="0.15">
      <c r="DD96" s="371"/>
      <c r="DE96" s="371"/>
    </row>
    <row r="97" spans="108:109" ht="13.5" hidden="1" customHeight="1" x14ac:dyDescent="0.15">
      <c r="DD97" s="371"/>
      <c r="DE97" s="371"/>
    </row>
    <row r="98" spans="108:109" ht="13.5" hidden="1" customHeight="1" x14ac:dyDescent="0.15">
      <c r="DD98" s="371"/>
      <c r="DE98" s="371"/>
    </row>
    <row r="99" spans="108:109" ht="13.5" hidden="1" customHeight="1" x14ac:dyDescent="0.15">
      <c r="DD99" s="371"/>
      <c r="DE99" s="371"/>
    </row>
    <row r="100" spans="108:109" ht="13.5" hidden="1" customHeight="1" x14ac:dyDescent="0.15">
      <c r="DD100" s="371"/>
      <c r="DE100" s="371"/>
    </row>
    <row r="101" spans="108:109" ht="13.5" hidden="1" customHeight="1" x14ac:dyDescent="0.15">
      <c r="DD101" s="371"/>
      <c r="DE101" s="371"/>
    </row>
    <row r="102" spans="108:109" ht="13.5" hidden="1" customHeight="1" x14ac:dyDescent="0.15">
      <c r="DD102" s="371"/>
      <c r="DE102" s="371"/>
    </row>
    <row r="103" spans="108:109" ht="13.5" hidden="1" customHeight="1" x14ac:dyDescent="0.15">
      <c r="DD103" s="371"/>
      <c r="DE103" s="371"/>
    </row>
    <row r="104" spans="108:109" ht="13.5" hidden="1" customHeight="1" x14ac:dyDescent="0.15">
      <c r="DD104" s="371"/>
      <c r="DE104" s="371"/>
    </row>
    <row r="105" spans="108:109" ht="13.5" hidden="1" customHeight="1" x14ac:dyDescent="0.15">
      <c r="DD105" s="371"/>
      <c r="DE105" s="371"/>
    </row>
    <row r="106" spans="108:109" ht="13.5" hidden="1" customHeight="1" x14ac:dyDescent="0.15">
      <c r="DD106" s="371"/>
      <c r="DE106" s="371"/>
    </row>
    <row r="107" spans="108:109" ht="13.5" hidden="1" customHeight="1" x14ac:dyDescent="0.15">
      <c r="DD107" s="371"/>
      <c r="DE107" s="371"/>
    </row>
    <row r="108" spans="108:109" ht="13.5" hidden="1" customHeight="1" x14ac:dyDescent="0.15">
      <c r="DD108" s="371"/>
      <c r="DE108" s="371"/>
    </row>
    <row r="109" spans="108:109" ht="13.5" hidden="1" customHeight="1" x14ac:dyDescent="0.15">
      <c r="DD109" s="371"/>
      <c r="DE109" s="371"/>
    </row>
    <row r="110" spans="108:109" ht="13.5" hidden="1" customHeight="1" x14ac:dyDescent="0.15">
      <c r="DD110" s="371"/>
      <c r="DE110" s="371"/>
    </row>
    <row r="111" spans="108:109" ht="13.5" hidden="1" customHeight="1" x14ac:dyDescent="0.15">
      <c r="DD111" s="371"/>
      <c r="DE111" s="371"/>
    </row>
    <row r="112" spans="108:109" ht="13.5" hidden="1" customHeight="1" x14ac:dyDescent="0.15">
      <c r="DD112" s="371"/>
      <c r="DE112" s="371"/>
    </row>
    <row r="113" spans="108:109" ht="13.5" hidden="1" customHeight="1" x14ac:dyDescent="0.15">
      <c r="DD113" s="371"/>
      <c r="DE113" s="371"/>
    </row>
    <row r="114" spans="108:109" ht="13.5" hidden="1" customHeight="1" x14ac:dyDescent="0.15">
      <c r="DD114" s="371"/>
      <c r="DE114" s="371"/>
    </row>
    <row r="115" spans="108:109" ht="13.5" hidden="1" customHeight="1" x14ac:dyDescent="0.15">
      <c r="DD115" s="371"/>
      <c r="DE115" s="371"/>
    </row>
    <row r="116" spans="108:109" ht="13.5" hidden="1" customHeight="1" x14ac:dyDescent="0.15">
      <c r="DD116" s="371"/>
      <c r="DE116" s="371"/>
    </row>
    <row r="117" spans="108:109" ht="13.5" hidden="1" customHeight="1" x14ac:dyDescent="0.15">
      <c r="DD117" s="371"/>
      <c r="DE117" s="371"/>
    </row>
    <row r="118" spans="108:109" ht="13.5" hidden="1" customHeight="1" x14ac:dyDescent="0.15">
      <c r="DD118" s="371"/>
      <c r="DE118" s="371"/>
    </row>
    <row r="119" spans="108:109" ht="13.5" hidden="1" customHeight="1" x14ac:dyDescent="0.15">
      <c r="DD119" s="371"/>
      <c r="DE119" s="371"/>
    </row>
    <row r="120" spans="108:109" ht="13.5" hidden="1" customHeight="1" x14ac:dyDescent="0.15">
      <c r="DD120" s="371"/>
      <c r="DE120" s="371"/>
    </row>
    <row r="121" spans="108:109" ht="13.5" hidden="1" customHeight="1" x14ac:dyDescent="0.15">
      <c r="DD121" s="371"/>
      <c r="DE121" s="371"/>
    </row>
    <row r="122" spans="108:109" ht="13.5" hidden="1" customHeight="1" x14ac:dyDescent="0.15">
      <c r="DD122" s="371"/>
      <c r="DE122" s="371"/>
    </row>
    <row r="123" spans="108:109" ht="13.5" hidden="1" customHeight="1" x14ac:dyDescent="0.15">
      <c r="DD123" s="371"/>
      <c r="DE123" s="371"/>
    </row>
    <row r="124" spans="108:109" ht="13.5" hidden="1" customHeight="1" x14ac:dyDescent="0.15">
      <c r="DD124" s="371"/>
      <c r="DE124" s="371"/>
    </row>
    <row r="125" spans="108:109" ht="13.5" hidden="1" customHeight="1" x14ac:dyDescent="0.15">
      <c r="DD125" s="371"/>
      <c r="DE125" s="371"/>
    </row>
    <row r="126" spans="108:109" ht="13.5" hidden="1" customHeight="1" x14ac:dyDescent="0.15">
      <c r="DD126" s="371"/>
      <c r="DE126" s="371"/>
    </row>
    <row r="127" spans="108:109" ht="13.5" hidden="1" customHeight="1" x14ac:dyDescent="0.15">
      <c r="DD127" s="371"/>
      <c r="DE127" s="371"/>
    </row>
    <row r="128" spans="108:109" ht="13.5" hidden="1" customHeight="1" x14ac:dyDescent="0.15">
      <c r="DD128" s="371"/>
      <c r="DE128" s="371"/>
    </row>
    <row r="129" spans="108:109" ht="13.5" hidden="1" customHeight="1" x14ac:dyDescent="0.15">
      <c r="DD129" s="371"/>
      <c r="DE129" s="371"/>
    </row>
    <row r="130" spans="108:109" ht="13.5" hidden="1" customHeight="1" x14ac:dyDescent="0.15">
      <c r="DD130" s="371"/>
      <c r="DE130" s="371"/>
    </row>
    <row r="131" spans="108:109" ht="13.5" hidden="1" customHeight="1" x14ac:dyDescent="0.15">
      <c r="DD131" s="371"/>
      <c r="DE131" s="371"/>
    </row>
    <row r="132" spans="108:109" ht="13.5" hidden="1" customHeight="1" x14ac:dyDescent="0.15">
      <c r="DD132" s="371"/>
      <c r="DE132" s="371"/>
    </row>
    <row r="133" spans="108:109" ht="13.5" hidden="1" customHeight="1" x14ac:dyDescent="0.15">
      <c r="DD133" s="371"/>
      <c r="DE133" s="371"/>
    </row>
    <row r="134" spans="108:109" ht="13.5" hidden="1" customHeight="1" x14ac:dyDescent="0.15">
      <c r="DD134" s="371"/>
      <c r="DE134" s="371"/>
    </row>
    <row r="135" spans="108:109" ht="13.5" hidden="1" customHeight="1" x14ac:dyDescent="0.15">
      <c r="DD135" s="371"/>
      <c r="DE135" s="371"/>
    </row>
    <row r="136" spans="108:109" ht="13.5" hidden="1" customHeight="1" x14ac:dyDescent="0.15">
      <c r="DD136" s="371"/>
      <c r="DE136" s="371"/>
    </row>
    <row r="137" spans="108:109" ht="13.5" hidden="1" customHeight="1" x14ac:dyDescent="0.15">
      <c r="DD137" s="371"/>
      <c r="DE137" s="371"/>
    </row>
    <row r="138" spans="108:109" ht="13.5" hidden="1" customHeight="1" x14ac:dyDescent="0.15">
      <c r="DD138" s="371"/>
      <c r="DE138" s="371"/>
    </row>
    <row r="139" spans="108:109" ht="13.5" hidden="1" customHeight="1" x14ac:dyDescent="0.15">
      <c r="DD139" s="371"/>
      <c r="DE139" s="371"/>
    </row>
    <row r="140" spans="108:109" ht="13.5" hidden="1" customHeight="1" x14ac:dyDescent="0.15">
      <c r="DD140" s="371"/>
      <c r="DE140" s="371"/>
    </row>
    <row r="141" spans="108:109" ht="13.5" hidden="1" customHeight="1" x14ac:dyDescent="0.15">
      <c r="DD141" s="371"/>
      <c r="DE141" s="371"/>
    </row>
    <row r="142" spans="108:109" ht="13.5" hidden="1" customHeight="1" x14ac:dyDescent="0.15">
      <c r="DD142" s="371"/>
      <c r="DE142" s="371"/>
    </row>
    <row r="143" spans="108:109" ht="13.5" hidden="1" customHeight="1" x14ac:dyDescent="0.15">
      <c r="DD143" s="371"/>
      <c r="DE143" s="371"/>
    </row>
    <row r="144" spans="108:109" ht="13.5" hidden="1" customHeight="1" x14ac:dyDescent="0.15">
      <c r="DD144" s="371"/>
      <c r="DE144" s="371"/>
    </row>
    <row r="145" spans="108:109" ht="13.5" hidden="1" customHeight="1" x14ac:dyDescent="0.15">
      <c r="DD145" s="371"/>
      <c r="DE145" s="371"/>
    </row>
    <row r="146" spans="108:109" ht="13.5" hidden="1" customHeight="1" x14ac:dyDescent="0.15">
      <c r="DD146" s="371"/>
      <c r="DE146" s="371"/>
    </row>
    <row r="147" spans="108:109" ht="13.5" hidden="1" customHeight="1" x14ac:dyDescent="0.15">
      <c r="DD147" s="371"/>
      <c r="DE147" s="371"/>
    </row>
    <row r="148" spans="108:109" ht="13.5" hidden="1" customHeight="1" x14ac:dyDescent="0.15">
      <c r="DD148" s="371"/>
      <c r="DE148" s="371"/>
    </row>
    <row r="149" spans="108:109" ht="13.5" hidden="1" customHeight="1" x14ac:dyDescent="0.15">
      <c r="DD149" s="371"/>
      <c r="DE149" s="371"/>
    </row>
    <row r="150" spans="108:109" ht="13.5" hidden="1" customHeight="1" x14ac:dyDescent="0.15">
      <c r="DD150" s="371"/>
      <c r="DE150" s="371"/>
    </row>
    <row r="151" spans="108:109" ht="13.5" hidden="1" customHeight="1" x14ac:dyDescent="0.15">
      <c r="DD151" s="371"/>
      <c r="DE151" s="371"/>
    </row>
    <row r="152" spans="108:109" ht="13.5" hidden="1" customHeight="1" x14ac:dyDescent="0.15">
      <c r="DD152" s="371"/>
      <c r="DE152" s="371"/>
    </row>
    <row r="153" spans="108:109" ht="13.5" hidden="1" customHeight="1" x14ac:dyDescent="0.15">
      <c r="DD153" s="371"/>
      <c r="DE153" s="371"/>
    </row>
    <row r="154" spans="108:109" ht="13.5" hidden="1" customHeight="1" x14ac:dyDescent="0.15">
      <c r="DD154" s="371"/>
      <c r="DE154" s="371"/>
    </row>
    <row r="155" spans="108:109" ht="13.5" hidden="1" customHeight="1" x14ac:dyDescent="0.15">
      <c r="DD155" s="371"/>
      <c r="DE155" s="371"/>
    </row>
    <row r="156" spans="108:109" ht="13.5" hidden="1" customHeight="1" x14ac:dyDescent="0.15">
      <c r="DD156" s="371"/>
      <c r="DE156" s="371"/>
    </row>
    <row r="157" spans="108:109" ht="13.5" hidden="1" customHeight="1" x14ac:dyDescent="0.15">
      <c r="DD157" s="371"/>
      <c r="DE157" s="371"/>
    </row>
    <row r="158" spans="108:109" ht="13.5" hidden="1" customHeight="1" x14ac:dyDescent="0.15">
      <c r="DD158" s="371"/>
      <c r="DE158" s="371"/>
    </row>
    <row r="159" spans="108:109" ht="13.5" hidden="1" customHeight="1" x14ac:dyDescent="0.15">
      <c r="DD159" s="371"/>
      <c r="DE159" s="371"/>
    </row>
    <row r="160" spans="108:109" ht="13.5" hidden="1" customHeight="1" x14ac:dyDescent="0.15">
      <c r="DD160" s="371"/>
      <c r="DE160" s="371"/>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ZW0e3EiFpWbm0KQbAuO6uUb8ktvd3xSZ0IIZViyMT8Axw+Kwdup/VMhhd929HYJSuh7DPr6/mS2/Y451/yNlw==" saltValue="lrCks/3djeKbkp2RfmKK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70" workbookViewId="0">
      <selection activeCell="AN65" sqref="AN65:DC69"/>
    </sheetView>
  </sheetViews>
  <sheetFormatPr defaultColWidth="0" defaultRowHeight="13.5" customHeight="1" zeroHeight="1" x14ac:dyDescent="0.15"/>
  <cols>
    <col min="1" max="34" width="2.5" style="270" customWidth="1"/>
    <col min="35" max="122" width="2.5" style="269" customWidth="1"/>
    <col min="123" max="16384" width="2.5" style="269" hidden="1"/>
  </cols>
  <sheetData>
    <row r="1" spans="2:34" ht="13.5" customHeight="1"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row>
    <row r="2" spans="2:34" x14ac:dyDescent="0.15">
      <c r="S2" s="269"/>
      <c r="AH2" s="269"/>
    </row>
    <row r="3" spans="2:34"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row>
    <row r="4" spans="2:34" x14ac:dyDescent="0.15"/>
    <row r="5" spans="2:34" x14ac:dyDescent="0.15"/>
    <row r="6" spans="2:34" x14ac:dyDescent="0.15"/>
    <row r="7" spans="2:34" x14ac:dyDescent="0.15"/>
    <row r="8" spans="2:34" x14ac:dyDescent="0.15"/>
    <row r="9" spans="2:34" x14ac:dyDescent="0.15">
      <c r="AH9" s="26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9"/>
    </row>
    <row r="18" spans="12:34" x14ac:dyDescent="0.15"/>
    <row r="19" spans="12:34" x14ac:dyDescent="0.15"/>
    <row r="20" spans="12:34" x14ac:dyDescent="0.15">
      <c r="AH20" s="269"/>
    </row>
    <row r="21" spans="12:34" x14ac:dyDescent="0.15">
      <c r="AH21" s="269"/>
    </row>
    <row r="22" spans="12:34" x14ac:dyDescent="0.15"/>
    <row r="23" spans="12:34" x14ac:dyDescent="0.15"/>
    <row r="24" spans="12:34" x14ac:dyDescent="0.15">
      <c r="Q24" s="269"/>
    </row>
    <row r="25" spans="12:34" x14ac:dyDescent="0.15"/>
    <row r="26" spans="12:34" x14ac:dyDescent="0.15"/>
    <row r="27" spans="12:34" x14ac:dyDescent="0.15"/>
    <row r="28" spans="12:34" x14ac:dyDescent="0.15">
      <c r="O28" s="269"/>
      <c r="T28" s="269"/>
      <c r="AH28" s="269"/>
    </row>
    <row r="29" spans="12:34" x14ac:dyDescent="0.15"/>
    <row r="30" spans="12:34" x14ac:dyDescent="0.15"/>
    <row r="31" spans="12:34" x14ac:dyDescent="0.15">
      <c r="Q31" s="269"/>
    </row>
    <row r="32" spans="12:34" x14ac:dyDescent="0.15">
      <c r="L32" s="269"/>
    </row>
    <row r="33" spans="2:34" x14ac:dyDescent="0.15">
      <c r="C33" s="269"/>
      <c r="E33" s="269"/>
      <c r="G33" s="269"/>
      <c r="I33" s="269"/>
      <c r="X33" s="269"/>
    </row>
    <row r="34" spans="2:34" x14ac:dyDescent="0.15">
      <c r="B34" s="269"/>
      <c r="P34" s="269"/>
      <c r="R34" s="269"/>
      <c r="T34" s="269"/>
    </row>
    <row r="35" spans="2:34" x14ac:dyDescent="0.15">
      <c r="D35" s="269"/>
      <c r="W35" s="269"/>
      <c r="AC35" s="269"/>
      <c r="AD35" s="269"/>
      <c r="AE35" s="269"/>
      <c r="AF35" s="269"/>
      <c r="AG35" s="269"/>
      <c r="AH35" s="269"/>
    </row>
    <row r="36" spans="2:34" x14ac:dyDescent="0.15">
      <c r="H36" s="269"/>
      <c r="J36" s="269"/>
      <c r="K36" s="269"/>
      <c r="M36" s="269"/>
      <c r="Y36" s="269"/>
      <c r="Z36" s="269"/>
      <c r="AA36" s="269"/>
      <c r="AB36" s="269"/>
      <c r="AC36" s="269"/>
      <c r="AD36" s="269"/>
      <c r="AE36" s="269"/>
      <c r="AF36" s="269"/>
      <c r="AG36" s="269"/>
      <c r="AH36" s="269"/>
    </row>
    <row r="37" spans="2:34" x14ac:dyDescent="0.15">
      <c r="AH37" s="269"/>
    </row>
    <row r="38" spans="2:34" x14ac:dyDescent="0.15">
      <c r="AG38" s="269"/>
      <c r="AH38" s="269"/>
    </row>
    <row r="39" spans="2:34" x14ac:dyDescent="0.15"/>
    <row r="40" spans="2:34" x14ac:dyDescent="0.15">
      <c r="X40" s="269"/>
    </row>
    <row r="41" spans="2:34" x14ac:dyDescent="0.15">
      <c r="R41" s="269"/>
    </row>
    <row r="42" spans="2:34" x14ac:dyDescent="0.15">
      <c r="W42" s="269"/>
    </row>
    <row r="43" spans="2:34" x14ac:dyDescent="0.15">
      <c r="Y43" s="269"/>
      <c r="Z43" s="269"/>
      <c r="AA43" s="269"/>
      <c r="AB43" s="269"/>
      <c r="AC43" s="269"/>
      <c r="AD43" s="269"/>
      <c r="AE43" s="269"/>
      <c r="AF43" s="269"/>
      <c r="AG43" s="269"/>
      <c r="AH43" s="269"/>
    </row>
    <row r="44" spans="2:34" x14ac:dyDescent="0.15">
      <c r="AH44" s="269"/>
    </row>
    <row r="45" spans="2:34" x14ac:dyDescent="0.15">
      <c r="X45" s="269"/>
    </row>
    <row r="46" spans="2:34" x14ac:dyDescent="0.15"/>
    <row r="47" spans="2:34" x14ac:dyDescent="0.15"/>
    <row r="48" spans="2:34" x14ac:dyDescent="0.15">
      <c r="W48" s="269"/>
      <c r="Y48" s="269"/>
      <c r="Z48" s="269"/>
      <c r="AA48" s="269"/>
      <c r="AB48" s="269"/>
      <c r="AC48" s="269"/>
      <c r="AD48" s="269"/>
      <c r="AE48" s="269"/>
      <c r="AF48" s="269"/>
      <c r="AG48" s="269"/>
      <c r="AH48" s="269"/>
    </row>
    <row r="49" spans="28:34" x14ac:dyDescent="0.15"/>
    <row r="50" spans="28:34" x14ac:dyDescent="0.15">
      <c r="AE50" s="269"/>
      <c r="AF50" s="269"/>
      <c r="AG50" s="269"/>
      <c r="AH50" s="269"/>
    </row>
    <row r="51" spans="28:34" x14ac:dyDescent="0.15">
      <c r="AC51" s="269"/>
      <c r="AD51" s="269"/>
      <c r="AE51" s="269"/>
      <c r="AF51" s="269"/>
      <c r="AG51" s="269"/>
      <c r="AH51" s="269"/>
    </row>
    <row r="52" spans="28:34" x14ac:dyDescent="0.15"/>
    <row r="53" spans="28:34" x14ac:dyDescent="0.15">
      <c r="AF53" s="269"/>
      <c r="AG53" s="269"/>
      <c r="AH53" s="269"/>
    </row>
    <row r="54" spans="28:34" x14ac:dyDescent="0.15">
      <c r="AH54" s="269"/>
    </row>
    <row r="55" spans="28:34" x14ac:dyDescent="0.15"/>
    <row r="56" spans="28:34" x14ac:dyDescent="0.15">
      <c r="AB56" s="269"/>
      <c r="AC56" s="269"/>
      <c r="AD56" s="269"/>
      <c r="AE56" s="269"/>
      <c r="AF56" s="269"/>
      <c r="AG56" s="269"/>
      <c r="AH56" s="269"/>
    </row>
    <row r="57" spans="28:34" x14ac:dyDescent="0.15">
      <c r="AH57" s="269"/>
    </row>
    <row r="58" spans="28:34" x14ac:dyDescent="0.15">
      <c r="AH58" s="269"/>
    </row>
    <row r="59" spans="28:34" x14ac:dyDescent="0.15"/>
    <row r="60" spans="28:34" x14ac:dyDescent="0.15"/>
    <row r="61" spans="28:34" x14ac:dyDescent="0.15"/>
    <row r="62" spans="28:34" x14ac:dyDescent="0.15"/>
    <row r="63" spans="28:34" x14ac:dyDescent="0.15">
      <c r="AH63" s="269"/>
    </row>
    <row r="64" spans="28:34" x14ac:dyDescent="0.15">
      <c r="AG64" s="269"/>
      <c r="AH64" s="269"/>
    </row>
    <row r="65" spans="28:34" x14ac:dyDescent="0.15"/>
    <row r="66" spans="28:34" x14ac:dyDescent="0.15"/>
    <row r="67" spans="28:34" x14ac:dyDescent="0.15"/>
    <row r="68" spans="28:34" x14ac:dyDescent="0.15">
      <c r="AB68" s="269"/>
      <c r="AC68" s="269"/>
      <c r="AD68" s="269"/>
      <c r="AE68" s="269"/>
      <c r="AF68" s="269"/>
      <c r="AG68" s="269"/>
      <c r="AH68" s="269"/>
    </row>
    <row r="69" spans="28:34" x14ac:dyDescent="0.15">
      <c r="AF69" s="269"/>
      <c r="AG69" s="269"/>
      <c r="AH69" s="269"/>
    </row>
    <row r="70" spans="28:34" x14ac:dyDescent="0.15"/>
    <row r="71" spans="28:34" x14ac:dyDescent="0.15"/>
    <row r="72" spans="28:34" x14ac:dyDescent="0.15"/>
    <row r="73" spans="28:34" x14ac:dyDescent="0.15"/>
    <row r="74" spans="28:34" x14ac:dyDescent="0.15"/>
    <row r="75" spans="28:34" x14ac:dyDescent="0.15">
      <c r="AH75" s="269"/>
    </row>
    <row r="76" spans="28:34" x14ac:dyDescent="0.15">
      <c r="AF76" s="269"/>
      <c r="AG76" s="269"/>
      <c r="AH76" s="269"/>
    </row>
    <row r="77" spans="28:34" x14ac:dyDescent="0.15">
      <c r="AG77" s="269"/>
      <c r="AH77" s="269"/>
    </row>
    <row r="78" spans="28:34" x14ac:dyDescent="0.15"/>
    <row r="79" spans="28:34" x14ac:dyDescent="0.15"/>
    <row r="80" spans="28:34" x14ac:dyDescent="0.15"/>
    <row r="81" spans="25:34" x14ac:dyDescent="0.15"/>
    <row r="82" spans="25:34" x14ac:dyDescent="0.15">
      <c r="Y82" s="269"/>
    </row>
    <row r="83" spans="25:34" x14ac:dyDescent="0.15">
      <c r="Y83" s="269"/>
      <c r="Z83" s="269"/>
      <c r="AA83" s="269"/>
      <c r="AB83" s="269"/>
      <c r="AC83" s="269"/>
      <c r="AD83" s="269"/>
      <c r="AE83" s="269"/>
      <c r="AF83" s="269"/>
      <c r="AG83" s="269"/>
      <c r="AH83" s="269"/>
    </row>
    <row r="84" spans="25:34" x14ac:dyDescent="0.15"/>
    <row r="85" spans="25:34" x14ac:dyDescent="0.15"/>
    <row r="86" spans="25:34" x14ac:dyDescent="0.15"/>
    <row r="87" spans="25:34" x14ac:dyDescent="0.15"/>
    <row r="88" spans="25:34" x14ac:dyDescent="0.15">
      <c r="AH88" s="26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9"/>
      <c r="AG94" s="269"/>
      <c r="AH94" s="269"/>
    </row>
    <row r="95" spans="25:34" ht="13.5" customHeight="1" x14ac:dyDescent="0.15">
      <c r="AH95" s="26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9"/>
    </row>
    <row r="102" spans="33:34" ht="13.5" customHeight="1" x14ac:dyDescent="0.15"/>
    <row r="103" spans="33:34" ht="13.5" customHeight="1" x14ac:dyDescent="0.15"/>
    <row r="104" spans="33:34" ht="13.5" customHeight="1" x14ac:dyDescent="0.15">
      <c r="AG104" s="269"/>
      <c r="AH104" s="26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9"/>
    </row>
    <row r="117" spans="34:122" ht="13.5" customHeight="1" x14ac:dyDescent="0.15"/>
    <row r="118" spans="34:122" ht="13.5" customHeight="1" x14ac:dyDescent="0.15"/>
    <row r="119" spans="34:122" ht="13.5" customHeight="1" x14ac:dyDescent="0.15"/>
    <row r="120" spans="34:122" ht="13.5" customHeight="1" x14ac:dyDescent="0.15">
      <c r="AH120" s="269"/>
    </row>
    <row r="121" spans="34:122" ht="13.5" customHeight="1" x14ac:dyDescent="0.15">
      <c r="AH121" s="269"/>
    </row>
    <row r="122" spans="34:122" ht="13.5" customHeight="1" x14ac:dyDescent="0.15"/>
    <row r="123" spans="34:122" ht="13.5" customHeight="1" x14ac:dyDescent="0.15"/>
    <row r="124" spans="34:122" ht="13.5" customHeight="1" x14ac:dyDescent="0.15"/>
    <row r="125" spans="34:122" ht="13.5" customHeight="1" x14ac:dyDescent="0.15">
      <c r="DR125" s="269" t="s">
        <v>658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UEXnNhydj86usU0Te9Ipuv89uOHqy/Q0DuG3S2gX2eSVtBX78yjjtL9R5GuRo+mrJGj8GTT/9e97AFbv+cBhw==" saltValue="YFnefytZBnFUUz4R+j/yaA=="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70" customWidth="1"/>
    <col min="35" max="122" width="2.5" style="269" customWidth="1"/>
    <col min="123" max="16384" width="2.5" style="269" hidden="1"/>
  </cols>
  <sheetData>
    <row r="1" spans="2:34" ht="13.5" customHeight="1"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row>
    <row r="2" spans="2:34" x14ac:dyDescent="0.15">
      <c r="S2" s="269"/>
      <c r="AH2" s="269"/>
    </row>
    <row r="3" spans="2:34"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row>
    <row r="4" spans="2:34" x14ac:dyDescent="0.15"/>
    <row r="5" spans="2:34" x14ac:dyDescent="0.15"/>
    <row r="6" spans="2:34" x14ac:dyDescent="0.15"/>
    <row r="7" spans="2:34" x14ac:dyDescent="0.15"/>
    <row r="8" spans="2:34" x14ac:dyDescent="0.15"/>
    <row r="9" spans="2:34" x14ac:dyDescent="0.15">
      <c r="AH9" s="26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9"/>
    </row>
    <row r="18" spans="12:34" x14ac:dyDescent="0.15"/>
    <row r="19" spans="12:34" x14ac:dyDescent="0.15"/>
    <row r="20" spans="12:34" x14ac:dyDescent="0.15">
      <c r="AH20" s="269"/>
    </row>
    <row r="21" spans="12:34" x14ac:dyDescent="0.15">
      <c r="AH21" s="269"/>
    </row>
    <row r="22" spans="12:34" x14ac:dyDescent="0.15"/>
    <row r="23" spans="12:34" x14ac:dyDescent="0.15"/>
    <row r="24" spans="12:34" x14ac:dyDescent="0.15">
      <c r="Q24" s="269"/>
    </row>
    <row r="25" spans="12:34" x14ac:dyDescent="0.15"/>
    <row r="26" spans="12:34" x14ac:dyDescent="0.15"/>
    <row r="27" spans="12:34" x14ac:dyDescent="0.15"/>
    <row r="28" spans="12:34" x14ac:dyDescent="0.15">
      <c r="O28" s="269"/>
      <c r="T28" s="269"/>
      <c r="AH28" s="269"/>
    </row>
    <row r="29" spans="12:34" x14ac:dyDescent="0.15"/>
    <row r="30" spans="12:34" x14ac:dyDescent="0.15"/>
    <row r="31" spans="12:34" x14ac:dyDescent="0.15">
      <c r="Q31" s="269"/>
    </row>
    <row r="32" spans="12:34" x14ac:dyDescent="0.15">
      <c r="L32" s="269"/>
    </row>
    <row r="33" spans="2:34" x14ac:dyDescent="0.15">
      <c r="C33" s="269"/>
      <c r="E33" s="269"/>
      <c r="G33" s="269"/>
      <c r="I33" s="269"/>
      <c r="X33" s="269"/>
    </row>
    <row r="34" spans="2:34" x14ac:dyDescent="0.15">
      <c r="B34" s="269"/>
      <c r="P34" s="269"/>
      <c r="R34" s="269"/>
      <c r="T34" s="269"/>
    </row>
    <row r="35" spans="2:34" x14ac:dyDescent="0.15">
      <c r="D35" s="269"/>
      <c r="W35" s="269"/>
      <c r="AC35" s="269"/>
      <c r="AD35" s="269"/>
      <c r="AE35" s="269"/>
      <c r="AF35" s="269"/>
      <c r="AG35" s="269"/>
      <c r="AH35" s="269"/>
    </row>
    <row r="36" spans="2:34" x14ac:dyDescent="0.15">
      <c r="H36" s="269"/>
      <c r="J36" s="269"/>
      <c r="K36" s="269"/>
      <c r="M36" s="269"/>
      <c r="Y36" s="269"/>
      <c r="Z36" s="269"/>
      <c r="AA36" s="269"/>
      <c r="AB36" s="269"/>
      <c r="AC36" s="269"/>
      <c r="AD36" s="269"/>
      <c r="AE36" s="269"/>
      <c r="AF36" s="269"/>
      <c r="AG36" s="269"/>
      <c r="AH36" s="269"/>
    </row>
    <row r="37" spans="2:34" x14ac:dyDescent="0.15">
      <c r="AH37" s="269"/>
    </row>
    <row r="38" spans="2:34" x14ac:dyDescent="0.15">
      <c r="AG38" s="269"/>
      <c r="AH38" s="269"/>
    </row>
    <row r="39" spans="2:34" x14ac:dyDescent="0.15"/>
    <row r="40" spans="2:34" x14ac:dyDescent="0.15">
      <c r="X40" s="269"/>
    </row>
    <row r="41" spans="2:34" x14ac:dyDescent="0.15">
      <c r="R41" s="269"/>
    </row>
    <row r="42" spans="2:34" x14ac:dyDescent="0.15">
      <c r="W42" s="269"/>
    </row>
    <row r="43" spans="2:34" x14ac:dyDescent="0.15">
      <c r="Y43" s="269"/>
      <c r="Z43" s="269"/>
      <c r="AA43" s="269"/>
      <c r="AB43" s="269"/>
      <c r="AC43" s="269"/>
      <c r="AD43" s="269"/>
      <c r="AE43" s="269"/>
      <c r="AF43" s="269"/>
      <c r="AG43" s="269"/>
      <c r="AH43" s="269"/>
    </row>
    <row r="44" spans="2:34" x14ac:dyDescent="0.15">
      <c r="AH44" s="269"/>
    </row>
    <row r="45" spans="2:34" x14ac:dyDescent="0.15">
      <c r="X45" s="269"/>
    </row>
    <row r="46" spans="2:34" x14ac:dyDescent="0.15"/>
    <row r="47" spans="2:34" x14ac:dyDescent="0.15"/>
    <row r="48" spans="2:34" x14ac:dyDescent="0.15">
      <c r="W48" s="269"/>
      <c r="Y48" s="269"/>
      <c r="Z48" s="269"/>
      <c r="AA48" s="269"/>
      <c r="AB48" s="269"/>
      <c r="AC48" s="269"/>
      <c r="AD48" s="269"/>
      <c r="AE48" s="269"/>
      <c r="AF48" s="269"/>
      <c r="AG48" s="269"/>
      <c r="AH48" s="269"/>
    </row>
    <row r="49" spans="28:34" x14ac:dyDescent="0.15"/>
    <row r="50" spans="28:34" x14ac:dyDescent="0.15">
      <c r="AE50" s="269"/>
      <c r="AF50" s="269"/>
      <c r="AG50" s="269"/>
      <c r="AH50" s="269"/>
    </row>
    <row r="51" spans="28:34" x14ac:dyDescent="0.15">
      <c r="AC51" s="269"/>
      <c r="AD51" s="269"/>
      <c r="AE51" s="269"/>
      <c r="AF51" s="269"/>
      <c r="AG51" s="269"/>
      <c r="AH51" s="269"/>
    </row>
    <row r="52" spans="28:34" x14ac:dyDescent="0.15"/>
    <row r="53" spans="28:34" x14ac:dyDescent="0.15">
      <c r="AF53" s="269"/>
      <c r="AG53" s="269"/>
      <c r="AH53" s="269"/>
    </row>
    <row r="54" spans="28:34" x14ac:dyDescent="0.15">
      <c r="AH54" s="269"/>
    </row>
    <row r="55" spans="28:34" x14ac:dyDescent="0.15"/>
    <row r="56" spans="28:34" x14ac:dyDescent="0.15">
      <c r="AB56" s="269"/>
      <c r="AC56" s="269"/>
      <c r="AD56" s="269"/>
      <c r="AE56" s="269"/>
      <c r="AF56" s="269"/>
      <c r="AG56" s="269"/>
      <c r="AH56" s="269"/>
    </row>
    <row r="57" spans="28:34" x14ac:dyDescent="0.15">
      <c r="AH57" s="269"/>
    </row>
    <row r="58" spans="28:34" x14ac:dyDescent="0.15">
      <c r="AH58" s="269"/>
    </row>
    <row r="59" spans="28:34" x14ac:dyDescent="0.15">
      <c r="AG59" s="269"/>
      <c r="AH59" s="269"/>
    </row>
    <row r="60" spans="28:34" x14ac:dyDescent="0.15"/>
    <row r="61" spans="28:34" x14ac:dyDescent="0.15"/>
    <row r="62" spans="28:34" x14ac:dyDescent="0.15"/>
    <row r="63" spans="28:34" x14ac:dyDescent="0.15">
      <c r="AH63" s="269"/>
    </row>
    <row r="64" spans="28:34" x14ac:dyDescent="0.15">
      <c r="AG64" s="269"/>
      <c r="AH64" s="269"/>
    </row>
    <row r="65" spans="28:34" x14ac:dyDescent="0.15"/>
    <row r="66" spans="28:34" x14ac:dyDescent="0.15"/>
    <row r="67" spans="28:34" x14ac:dyDescent="0.15"/>
    <row r="68" spans="28:34" x14ac:dyDescent="0.15">
      <c r="AB68" s="269"/>
      <c r="AC68" s="269"/>
      <c r="AD68" s="269"/>
      <c r="AE68" s="269"/>
      <c r="AF68" s="269"/>
      <c r="AG68" s="269"/>
      <c r="AH68" s="269"/>
    </row>
    <row r="69" spans="28:34" x14ac:dyDescent="0.15">
      <c r="AF69" s="269"/>
      <c r="AG69" s="269"/>
      <c r="AH69" s="269"/>
    </row>
    <row r="70" spans="28:34" x14ac:dyDescent="0.15"/>
    <row r="71" spans="28:34" x14ac:dyDescent="0.15"/>
    <row r="72" spans="28:34" x14ac:dyDescent="0.15"/>
    <row r="73" spans="28:34" x14ac:dyDescent="0.15"/>
    <row r="74" spans="28:34" x14ac:dyDescent="0.15"/>
    <row r="75" spans="28:34" x14ac:dyDescent="0.15">
      <c r="AH75" s="269"/>
    </row>
    <row r="76" spans="28:34" x14ac:dyDescent="0.15">
      <c r="AF76" s="269"/>
      <c r="AG76" s="269"/>
      <c r="AH76" s="269"/>
    </row>
    <row r="77" spans="28:34" x14ac:dyDescent="0.15">
      <c r="AG77" s="269"/>
      <c r="AH77" s="269"/>
    </row>
    <row r="78" spans="28:34" x14ac:dyDescent="0.15"/>
    <row r="79" spans="28:34" x14ac:dyDescent="0.15"/>
    <row r="80" spans="28:34" x14ac:dyDescent="0.15"/>
    <row r="81" spans="25:34" x14ac:dyDescent="0.15"/>
    <row r="82" spans="25:34" x14ac:dyDescent="0.15">
      <c r="Y82" s="269"/>
    </row>
    <row r="83" spans="25:34" x14ac:dyDescent="0.15">
      <c r="Y83" s="269"/>
      <c r="Z83" s="269"/>
      <c r="AA83" s="269"/>
      <c r="AB83" s="269"/>
      <c r="AC83" s="269"/>
      <c r="AD83" s="269"/>
      <c r="AE83" s="269"/>
      <c r="AF83" s="269"/>
      <c r="AG83" s="269"/>
      <c r="AH83" s="269"/>
    </row>
    <row r="84" spans="25:34" x14ac:dyDescent="0.15"/>
    <row r="85" spans="25:34" x14ac:dyDescent="0.15"/>
    <row r="86" spans="25:34" x14ac:dyDescent="0.15"/>
    <row r="87" spans="25:34" x14ac:dyDescent="0.15"/>
    <row r="88" spans="25:34" x14ac:dyDescent="0.15">
      <c r="AH88" s="26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9"/>
      <c r="AG94" s="269"/>
      <c r="AH94" s="269"/>
    </row>
    <row r="95" spans="25:34" ht="13.5" customHeight="1" x14ac:dyDescent="0.15">
      <c r="AH95" s="26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9"/>
    </row>
    <row r="102" spans="33:34" ht="13.5" customHeight="1" x14ac:dyDescent="0.15"/>
    <row r="103" spans="33:34" ht="13.5" customHeight="1" x14ac:dyDescent="0.15"/>
    <row r="104" spans="33:34" ht="13.5" customHeight="1" x14ac:dyDescent="0.15">
      <c r="AG104" s="269"/>
      <c r="AH104" s="26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9"/>
    </row>
    <row r="117" spans="34:122" ht="13.5" customHeight="1" x14ac:dyDescent="0.15"/>
    <row r="118" spans="34:122" ht="13.5" customHeight="1" x14ac:dyDescent="0.15"/>
    <row r="119" spans="34:122" ht="13.5" customHeight="1" x14ac:dyDescent="0.15"/>
    <row r="120" spans="34:122" ht="13.5" customHeight="1" x14ac:dyDescent="0.15">
      <c r="AH120" s="269"/>
    </row>
    <row r="121" spans="34:122" ht="13.5" customHeight="1" x14ac:dyDescent="0.15">
      <c r="AH121" s="269"/>
    </row>
    <row r="122" spans="34:122" ht="13.5" customHeight="1" x14ac:dyDescent="0.15"/>
    <row r="123" spans="34:122" ht="13.5" customHeight="1" x14ac:dyDescent="0.15"/>
    <row r="124" spans="34:122" ht="13.5" customHeight="1" x14ac:dyDescent="0.15"/>
    <row r="125" spans="34:122" ht="13.5" customHeight="1" x14ac:dyDescent="0.15">
      <c r="DR125" s="269" t="s">
        <v>659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Y3UdKUOvrnwbxjn9MAzcSWC2+ZCj87gS0r1lDKgP8dpwUx4bkiGTD/nrfZiMpTCmQMvvGanPG5ns6tRGQ9CtA==" saltValue="Di4X7nx98UZu3kt6WuEoV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573</v>
      </c>
      <c r="G2" s="136"/>
      <c r="H2" s="137"/>
    </row>
    <row r="3" spans="1:8" x14ac:dyDescent="0.15">
      <c r="A3" s="133" t="s">
        <v>566</v>
      </c>
      <c r="B3" s="138"/>
      <c r="C3" s="139"/>
      <c r="D3" s="140">
        <v>63419</v>
      </c>
      <c r="E3" s="141"/>
      <c r="F3" s="142">
        <v>50848</v>
      </c>
      <c r="G3" s="143"/>
      <c r="H3" s="144"/>
    </row>
    <row r="4" spans="1:8" x14ac:dyDescent="0.15">
      <c r="A4" s="145"/>
      <c r="B4" s="146"/>
      <c r="C4" s="147"/>
      <c r="D4" s="148">
        <v>28922</v>
      </c>
      <c r="E4" s="149"/>
      <c r="F4" s="150">
        <v>22583</v>
      </c>
      <c r="G4" s="151"/>
      <c r="H4" s="152"/>
    </row>
    <row r="5" spans="1:8" x14ac:dyDescent="0.15">
      <c r="A5" s="133" t="s">
        <v>568</v>
      </c>
      <c r="B5" s="138"/>
      <c r="C5" s="139"/>
      <c r="D5" s="140">
        <v>55514</v>
      </c>
      <c r="E5" s="141"/>
      <c r="F5" s="142">
        <v>53572</v>
      </c>
      <c r="G5" s="143"/>
      <c r="H5" s="144"/>
    </row>
    <row r="6" spans="1:8" x14ac:dyDescent="0.15">
      <c r="A6" s="145"/>
      <c r="B6" s="146"/>
      <c r="C6" s="147"/>
      <c r="D6" s="148">
        <v>25517</v>
      </c>
      <c r="E6" s="149"/>
      <c r="F6" s="150">
        <v>25259</v>
      </c>
      <c r="G6" s="151"/>
      <c r="H6" s="152"/>
    </row>
    <row r="7" spans="1:8" x14ac:dyDescent="0.15">
      <c r="A7" s="133" t="s">
        <v>569</v>
      </c>
      <c r="B7" s="138"/>
      <c r="C7" s="139"/>
      <c r="D7" s="140">
        <v>52148</v>
      </c>
      <c r="E7" s="141"/>
      <c r="F7" s="142">
        <v>51898</v>
      </c>
      <c r="G7" s="143"/>
      <c r="H7" s="144"/>
    </row>
    <row r="8" spans="1:8" x14ac:dyDescent="0.15">
      <c r="A8" s="145"/>
      <c r="B8" s="146"/>
      <c r="C8" s="147"/>
      <c r="D8" s="148">
        <v>25230</v>
      </c>
      <c r="E8" s="149"/>
      <c r="F8" s="150">
        <v>25986</v>
      </c>
      <c r="G8" s="151"/>
      <c r="H8" s="152"/>
    </row>
    <row r="9" spans="1:8" x14ac:dyDescent="0.15">
      <c r="A9" s="133" t="s">
        <v>570</v>
      </c>
      <c r="B9" s="138"/>
      <c r="C9" s="139"/>
      <c r="D9" s="140">
        <v>59121</v>
      </c>
      <c r="E9" s="141"/>
      <c r="F9" s="142">
        <v>51684</v>
      </c>
      <c r="G9" s="143"/>
      <c r="H9" s="144"/>
    </row>
    <row r="10" spans="1:8" x14ac:dyDescent="0.15">
      <c r="A10" s="145"/>
      <c r="B10" s="146"/>
      <c r="C10" s="147"/>
      <c r="D10" s="148">
        <v>31112</v>
      </c>
      <c r="E10" s="149"/>
      <c r="F10" s="150">
        <v>26671</v>
      </c>
      <c r="G10" s="151"/>
      <c r="H10" s="152"/>
    </row>
    <row r="11" spans="1:8" x14ac:dyDescent="0.15">
      <c r="A11" s="133" t="s">
        <v>571</v>
      </c>
      <c r="B11" s="138"/>
      <c r="C11" s="139"/>
      <c r="D11" s="140">
        <v>59757</v>
      </c>
      <c r="E11" s="141"/>
      <c r="F11" s="142">
        <v>52897</v>
      </c>
      <c r="G11" s="143"/>
      <c r="H11" s="144"/>
    </row>
    <row r="12" spans="1:8" x14ac:dyDescent="0.15">
      <c r="A12" s="145"/>
      <c r="B12" s="146"/>
      <c r="C12" s="153"/>
      <c r="D12" s="148">
        <v>30976</v>
      </c>
      <c r="E12" s="149"/>
      <c r="F12" s="150">
        <v>27013</v>
      </c>
      <c r="G12" s="151"/>
      <c r="H12" s="152"/>
    </row>
    <row r="13" spans="1:8" x14ac:dyDescent="0.15">
      <c r="A13" s="133"/>
      <c r="B13" s="138"/>
      <c r="C13" s="154"/>
      <c r="D13" s="155">
        <v>57992</v>
      </c>
      <c r="E13" s="156"/>
      <c r="F13" s="157">
        <v>52180</v>
      </c>
      <c r="G13" s="158"/>
      <c r="H13" s="144"/>
    </row>
    <row r="14" spans="1:8" x14ac:dyDescent="0.15">
      <c r="A14" s="145"/>
      <c r="B14" s="146"/>
      <c r="C14" s="147"/>
      <c r="D14" s="148">
        <v>28351</v>
      </c>
      <c r="E14" s="149"/>
      <c r="F14" s="150">
        <v>25502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0.69</v>
      </c>
      <c r="C19" s="159">
        <f>ROUND(VALUE(SUBSTITUTE(実質収支比率等に係る経年分析!G$48,"▲","-")),2)</f>
        <v>0.41</v>
      </c>
      <c r="D19" s="159">
        <f>ROUND(VALUE(SUBSTITUTE(実質収支比率等に係る経年分析!H$48,"▲","-")),2)</f>
        <v>0.33</v>
      </c>
      <c r="E19" s="159">
        <f>ROUND(VALUE(SUBSTITUTE(実質収支比率等に係る経年分析!I$48,"▲","-")),2)</f>
        <v>0.24</v>
      </c>
      <c r="F19" s="159">
        <f>ROUND(VALUE(SUBSTITUTE(実質収支比率等に係る経年分析!J$48,"▲","-")),2)</f>
        <v>0.61</v>
      </c>
    </row>
    <row r="20" spans="1:11" x14ac:dyDescent="0.15">
      <c r="A20" s="159" t="s">
        <v>49</v>
      </c>
      <c r="B20" s="159">
        <f>ROUND(VALUE(SUBSTITUTE(実質収支比率等に係る経年分析!F$47,"▲","-")),2)</f>
        <v>2.2000000000000002</v>
      </c>
      <c r="C20" s="159">
        <f>ROUND(VALUE(SUBSTITUTE(実質収支比率等に係る経年分析!G$47,"▲","-")),2)</f>
        <v>2.89</v>
      </c>
      <c r="D20" s="159">
        <f>ROUND(VALUE(SUBSTITUTE(実質収支比率等に係る経年分析!H$47,"▲","-")),2)</f>
        <v>3.35</v>
      </c>
      <c r="E20" s="159">
        <f>ROUND(VALUE(SUBSTITUTE(実質収支比率等に係る経年分析!I$47,"▲","-")),2)</f>
        <v>3.35</v>
      </c>
      <c r="F20" s="159">
        <f>ROUND(VALUE(SUBSTITUTE(実質収支比率等に係る経年分析!J$47,"▲","-")),2)</f>
        <v>2.95</v>
      </c>
    </row>
    <row r="21" spans="1:11" x14ac:dyDescent="0.15">
      <c r="A21" s="159" t="s">
        <v>50</v>
      </c>
      <c r="B21" s="159">
        <f>IF(ISNUMBER(VALUE(SUBSTITUTE(実質収支比率等に係る経年分析!F$49,"▲","-"))),ROUND(VALUE(SUBSTITUTE(実質収支比率等に係る経年分析!F$49,"▲","-")),2),NA())</f>
        <v>1.5</v>
      </c>
      <c r="C21" s="159">
        <f>IF(ISNUMBER(VALUE(SUBSTITUTE(実質収支比率等に係る経年分析!G$49,"▲","-"))),ROUND(VALUE(SUBSTITUTE(実質収支比率等に係る経年分析!G$49,"▲","-")),2),NA())</f>
        <v>0.41</v>
      </c>
      <c r="D21" s="159">
        <f>IF(ISNUMBER(VALUE(SUBSTITUTE(実質収支比率等に係る経年分析!H$49,"▲","-"))),ROUND(VALUE(SUBSTITUTE(実質収支比率等に係る経年分析!H$49,"▲","-")),2),NA())</f>
        <v>0.4</v>
      </c>
      <c r="E21" s="159">
        <f>IF(ISNUMBER(VALUE(SUBSTITUTE(実質収支比率等に係る経年分析!I$49,"▲","-"))),ROUND(VALUE(SUBSTITUTE(実質収支比率等に係る経年分析!I$49,"▲","-")),2),NA())</f>
        <v>-0.08</v>
      </c>
      <c r="F21" s="159">
        <f>IF(ISNUMBER(VALUE(SUBSTITUTE(実質収支比率等に係る経年分析!J$49,"▲","-"))),ROUND(VALUE(SUBSTITUTE(実質収支比率等に係る経年分析!J$49,"▲","-")),2),NA())</f>
        <v>0.4</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1.43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1.32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1.21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0.78</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1.01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高速鉄道事業会計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0.39</v>
      </c>
    </row>
    <row r="30" spans="1:11" x14ac:dyDescent="0.15">
      <c r="A30" s="160" t="str">
        <f>IF(連結実質赤字比率に係る赤字・黒字の構成分析!C$40="",NA(),連結実質赤字比率に係る赤字・黒字の構成分析!C$40)</f>
        <v>国民健康保険事業費</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0.31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0.28000000000000003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0.53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0.41</v>
      </c>
    </row>
    <row r="31" spans="1:11" x14ac:dyDescent="0.15">
      <c r="A31" s="160" t="str">
        <f>IF(連結実質赤字比率に係る赤字・黒字の構成分析!C$39="",NA(),連結実質赤字比率に係る赤字・黒字の構成分析!C$39)</f>
        <v>介護保険事業費</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0.28000000000000003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0.28000000000000003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0.93</v>
      </c>
    </row>
    <row r="32" spans="1:11" x14ac:dyDescent="0.15">
      <c r="A32" s="160" t="str">
        <f>IF(連結実質赤字比率に係る赤字・黒字の構成分析!C$38="",NA(),連結実質赤字比率に係る赤字・黒字の構成分析!C$38)</f>
        <v>港湾事業会計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16.170000000000002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2.2200000000000002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3.64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3.68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3.25</v>
      </c>
    </row>
    <row r="33" spans="1:16" x14ac:dyDescent="0.15">
      <c r="A33" s="160" t="str">
        <f>IF(連結実質赤字比率に係る赤字・黒字の構成分析!C$37="",NA(),連結実質赤字比率に係る赤字・黒字の構成分析!C$37)</f>
        <v>水道事業会計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4.3499999999999996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4.8899999999999997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4.49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4.3099999999999996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3.29</v>
      </c>
    </row>
    <row r="34" spans="1:16" x14ac:dyDescent="0.15">
      <c r="A34" s="160" t="str">
        <f>IF(連結実質赤字比率に係る赤字・黒字の構成分析!C$36="",NA(),連結実質赤字比率に係る赤字・黒字の構成分析!C$36)</f>
        <v>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6.97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7.08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6.65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6.63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5.99</v>
      </c>
    </row>
    <row r="35" spans="1:16" x14ac:dyDescent="0.15">
      <c r="A35" s="160" t="str">
        <f>IF(連結実質赤字比率に係る赤字・黒字の構成分析!C$35="",NA(),連結実質赤字比率に係る赤字・黒字の構成分析!C$35)</f>
        <v>新都市整備事業会計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32.049999999999997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32.99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30.08</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28.42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25.74</v>
      </c>
    </row>
    <row r="36" spans="1:16" x14ac:dyDescent="0.15">
      <c r="A36" s="160" t="str">
        <f>IF(連結実質赤字比率に係る赤字・黒字の構成分析!C$34="",NA(),連結実質赤字比率に係る赤字・黒字の構成分析!C$34)</f>
        <v>自動車事業会計</v>
      </c>
      <c r="B36" s="160">
        <f>IF(ROUND(VALUE(SUBSTITUTE(連結実質赤字比率に係る赤字・黒字の構成分析!F$34,"▲", "-")), 2) &lt; 0, ABS(ROUND(VALUE(SUBSTITUTE(連結実質赤字比率に係る赤字・黒字の構成分析!F$34,"▲", "-")), 2)), NA())</f>
        <v>0.2</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0.31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0.41</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0.41</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0.39</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89066</v>
      </c>
      <c r="E42" s="161"/>
      <c r="F42" s="161"/>
      <c r="G42" s="161">
        <f>'実質公債費比率（分子）の構造'!L$52</f>
        <v>90161</v>
      </c>
      <c r="H42" s="161"/>
      <c r="I42" s="161"/>
      <c r="J42" s="161">
        <f>'実質公債費比率（分子）の構造'!M$52</f>
        <v>95681</v>
      </c>
      <c r="K42" s="161"/>
      <c r="L42" s="161"/>
      <c r="M42" s="161">
        <f>'実質公債費比率（分子）の構造'!N$52</f>
        <v>92522</v>
      </c>
      <c r="N42" s="161"/>
      <c r="O42" s="161"/>
      <c r="P42" s="161">
        <f>'実質公債費比率（分子）の構造'!O$52</f>
        <v>91085</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1971</v>
      </c>
      <c r="C44" s="161"/>
      <c r="D44" s="161"/>
      <c r="E44" s="161">
        <f>'実質公債費比率（分子）の構造'!L$50</f>
        <v>1945</v>
      </c>
      <c r="F44" s="161"/>
      <c r="G44" s="161"/>
      <c r="H44" s="161">
        <f>'実質公債費比率（分子）の構造'!M$50</f>
        <v>1749</v>
      </c>
      <c r="I44" s="161"/>
      <c r="J44" s="161"/>
      <c r="K44" s="161">
        <f>'実質公債費比率（分子）の構造'!N$50</f>
        <v>1263</v>
      </c>
      <c r="L44" s="161"/>
      <c r="M44" s="161"/>
      <c r="N44" s="161">
        <f>'実質公債費比率（分子）の構造'!O$50</f>
        <v>1033</v>
      </c>
      <c r="O44" s="161"/>
      <c r="P44" s="161"/>
    </row>
    <row r="45" spans="1:16" x14ac:dyDescent="0.15">
      <c r="A45" s="161" t="s">
        <v>60</v>
      </c>
      <c r="B45" s="161">
        <f>'実質公債費比率（分子）の構造'!K$49</f>
        <v>1053</v>
      </c>
      <c r="C45" s="161"/>
      <c r="D45" s="161"/>
      <c r="E45" s="161">
        <f>'実質公債費比率（分子）の構造'!L$49</f>
        <v>1046</v>
      </c>
      <c r="F45" s="161"/>
      <c r="G45" s="161"/>
      <c r="H45" s="161">
        <f>'実質公債費比率（分子）の構造'!M$49</f>
        <v>858</v>
      </c>
      <c r="I45" s="161"/>
      <c r="J45" s="161"/>
      <c r="K45" s="161">
        <f>'実質公債費比率（分子）の構造'!N$49</f>
        <v>301</v>
      </c>
      <c r="L45" s="161"/>
      <c r="M45" s="161"/>
      <c r="N45" s="161">
        <f>'実質公債費比率（分子）の構造'!O$49</f>
        <v>234</v>
      </c>
      <c r="O45" s="161"/>
      <c r="P45" s="161"/>
    </row>
    <row r="46" spans="1:16" x14ac:dyDescent="0.15">
      <c r="A46" s="161" t="s">
        <v>61</v>
      </c>
      <c r="B46" s="161">
        <f>'実質公債費比率（分子）の構造'!K$48</f>
        <v>17601</v>
      </c>
      <c r="C46" s="161"/>
      <c r="D46" s="161"/>
      <c r="E46" s="161">
        <f>'実質公債費比率（分子）の構造'!L$48</f>
        <v>17447</v>
      </c>
      <c r="F46" s="161"/>
      <c r="G46" s="161"/>
      <c r="H46" s="161">
        <f>'実質公債費比率（分子）の構造'!M$48</f>
        <v>21769</v>
      </c>
      <c r="I46" s="161"/>
      <c r="J46" s="161"/>
      <c r="K46" s="161">
        <f>'実質公債費比率（分子）の構造'!N$48</f>
        <v>20375</v>
      </c>
      <c r="L46" s="161"/>
      <c r="M46" s="161"/>
      <c r="N46" s="161">
        <f>'実質公債費比率（分子）の構造'!O$48</f>
        <v>20752</v>
      </c>
      <c r="O46" s="161"/>
      <c r="P46" s="161"/>
    </row>
    <row r="47" spans="1:16" x14ac:dyDescent="0.15">
      <c r="A47" s="161" t="s">
        <v>62</v>
      </c>
      <c r="B47" s="161">
        <f>'実質公債費比率（分子）の構造'!K$47</f>
        <v>36381</v>
      </c>
      <c r="C47" s="161"/>
      <c r="D47" s="161"/>
      <c r="E47" s="161">
        <f>'実質公債費比率（分子）の構造'!L$47</f>
        <v>36760</v>
      </c>
      <c r="F47" s="161"/>
      <c r="G47" s="161"/>
      <c r="H47" s="161">
        <f>'実質公債費比率（分子）の構造'!M$47</f>
        <v>38279</v>
      </c>
      <c r="I47" s="161"/>
      <c r="J47" s="161"/>
      <c r="K47" s="161">
        <f>'実質公債費比率（分子）の構造'!N$47</f>
        <v>39169</v>
      </c>
      <c r="L47" s="161"/>
      <c r="M47" s="161"/>
      <c r="N47" s="161">
        <f>'実質公債費比率（分子）の構造'!O$47</f>
        <v>40483</v>
      </c>
      <c r="O47" s="161"/>
      <c r="P47" s="161"/>
    </row>
    <row r="48" spans="1:16" x14ac:dyDescent="0.15">
      <c r="A48" s="161" t="s">
        <v>63</v>
      </c>
      <c r="B48" s="161">
        <f>'実質公債費比率（分子）の構造'!K$46</f>
        <v>1952</v>
      </c>
      <c r="C48" s="161"/>
      <c r="D48" s="161"/>
      <c r="E48" s="161">
        <f>'実質公債費比率（分子）の構造'!L$46</f>
        <v>656</v>
      </c>
      <c r="F48" s="161"/>
      <c r="G48" s="161"/>
      <c r="H48" s="161">
        <f>'実質公債費比率（分子）の構造'!M$46</f>
        <v>148</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59247</v>
      </c>
      <c r="C49" s="161"/>
      <c r="D49" s="161"/>
      <c r="E49" s="161">
        <f>'実質公債費比率（分子）の構造'!L$45</f>
        <v>56821</v>
      </c>
      <c r="F49" s="161"/>
      <c r="G49" s="161"/>
      <c r="H49" s="161">
        <f>'実質公債費比率（分子）の構造'!M$45</f>
        <v>55199</v>
      </c>
      <c r="I49" s="161"/>
      <c r="J49" s="161"/>
      <c r="K49" s="161">
        <f>'実質公債費比率（分子）の構造'!N$45</f>
        <v>55919</v>
      </c>
      <c r="L49" s="161"/>
      <c r="M49" s="161"/>
      <c r="N49" s="161">
        <f>'実質公債費比率（分子）の構造'!O$45</f>
        <v>49469</v>
      </c>
      <c r="O49" s="161"/>
      <c r="P49" s="161"/>
    </row>
    <row r="50" spans="1:16" x14ac:dyDescent="0.15">
      <c r="A50" s="161" t="s">
        <v>65</v>
      </c>
      <c r="B50" s="161" t="e">
        <f>NA()</f>
        <v>#N/A</v>
      </c>
      <c r="C50" s="161">
        <f>IF(ISNUMBER('実質公債費比率（分子）の構造'!K$53),'実質公債費比率（分子）の構造'!K$53,NA())</f>
        <v>29139</v>
      </c>
      <c r="D50" s="161" t="e">
        <f>NA()</f>
        <v>#N/A</v>
      </c>
      <c r="E50" s="161" t="e">
        <f>NA()</f>
        <v>#N/A</v>
      </c>
      <c r="F50" s="161">
        <f>IF(ISNUMBER('実質公債費比率（分子）の構造'!L$53),'実質公債費比率（分子）の構造'!L$53,NA())</f>
        <v>24514</v>
      </c>
      <c r="G50" s="161" t="e">
        <f>NA()</f>
        <v>#N/A</v>
      </c>
      <c r="H50" s="161" t="e">
        <f>NA()</f>
        <v>#N/A</v>
      </c>
      <c r="I50" s="161">
        <f>IF(ISNUMBER('実質公債費比率（分子）の構造'!M$53),'実質公債費比率（分子）の構造'!M$53,NA())</f>
        <v>22321</v>
      </c>
      <c r="J50" s="161" t="e">
        <f>NA()</f>
        <v>#N/A</v>
      </c>
      <c r="K50" s="161" t="e">
        <f>NA()</f>
        <v>#N/A</v>
      </c>
      <c r="L50" s="161">
        <f>IF(ISNUMBER('実質公債費比率（分子）の構造'!N$53),'実質公債費比率（分子）の構造'!N$53,NA())</f>
        <v>24505</v>
      </c>
      <c r="M50" s="161" t="e">
        <f>NA()</f>
        <v>#N/A</v>
      </c>
      <c r="N50" s="161" t="e">
        <f>NA()</f>
        <v>#N/A</v>
      </c>
      <c r="O50" s="161">
        <f>IF(ISNUMBER('実質公債費比率（分子）の構造'!O$53),'実質公債費比率（分子）の構造'!O$53,NA())</f>
        <v>20886</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741968</v>
      </c>
      <c r="E56" s="160"/>
      <c r="F56" s="160"/>
      <c r="G56" s="160">
        <f>'将来負担比率（分子）の構造'!J$52</f>
        <v>747341</v>
      </c>
      <c r="H56" s="160"/>
      <c r="I56" s="160"/>
      <c r="J56" s="160">
        <f>'将来負担比率（分子）の構造'!K$52</f>
        <v>749066</v>
      </c>
      <c r="K56" s="160"/>
      <c r="L56" s="160"/>
      <c r="M56" s="160">
        <f>'将来負担比率（分子）の構造'!L$52</f>
        <v>748640</v>
      </c>
      <c r="N56" s="160"/>
      <c r="O56" s="160"/>
      <c r="P56" s="160">
        <f>'将来負担比率（分子）の構造'!M$52</f>
        <v>763524</v>
      </c>
    </row>
    <row r="57" spans="1:16" x14ac:dyDescent="0.15">
      <c r="A57" s="160" t="s">
        <v>36</v>
      </c>
      <c r="B57" s="160"/>
      <c r="C57" s="160"/>
      <c r="D57" s="160">
        <f>'将来負担比率（分子）の構造'!I$51</f>
        <v>260772</v>
      </c>
      <c r="E57" s="160"/>
      <c r="F57" s="160"/>
      <c r="G57" s="160">
        <f>'将来負担比率（分子）の構造'!J$51</f>
        <v>244838</v>
      </c>
      <c r="H57" s="160"/>
      <c r="I57" s="160"/>
      <c r="J57" s="160">
        <f>'将来負担比率（分子）の構造'!K$51</f>
        <v>232175</v>
      </c>
      <c r="K57" s="160"/>
      <c r="L57" s="160"/>
      <c r="M57" s="160">
        <f>'将来負担比率（分子）の構造'!L$51</f>
        <v>224070</v>
      </c>
      <c r="N57" s="160"/>
      <c r="O57" s="160"/>
      <c r="P57" s="160">
        <f>'将来負担比率（分子）の構造'!M$51</f>
        <v>218696</v>
      </c>
    </row>
    <row r="58" spans="1:16" x14ac:dyDescent="0.15">
      <c r="A58" s="160" t="s">
        <v>35</v>
      </c>
      <c r="B58" s="160"/>
      <c r="C58" s="160"/>
      <c r="D58" s="160">
        <f>'将来負担比率（分子）の構造'!I$50</f>
        <v>241412</v>
      </c>
      <c r="E58" s="160"/>
      <c r="F58" s="160"/>
      <c r="G58" s="160">
        <f>'将来負担比率（分子）の構造'!J$50</f>
        <v>258654</v>
      </c>
      <c r="H58" s="160"/>
      <c r="I58" s="160"/>
      <c r="J58" s="160">
        <f>'将来負担比率（分子）の構造'!K$50</f>
        <v>264863</v>
      </c>
      <c r="K58" s="160"/>
      <c r="L58" s="160"/>
      <c r="M58" s="160">
        <f>'将来負担比率（分子）の構造'!L$50</f>
        <v>267838</v>
      </c>
      <c r="N58" s="160"/>
      <c r="O58" s="160"/>
      <c r="P58" s="160">
        <f>'将来負担比率（分子）の構造'!M$50</f>
        <v>281632</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3221</v>
      </c>
      <c r="C61" s="160"/>
      <c r="D61" s="160"/>
      <c r="E61" s="160">
        <f>'将来負担比率（分子）の構造'!J$46</f>
        <v>2445</v>
      </c>
      <c r="F61" s="160"/>
      <c r="G61" s="160"/>
      <c r="H61" s="160">
        <f>'将来負担比率（分子）の構造'!K$46</f>
        <v>2142</v>
      </c>
      <c r="I61" s="160"/>
      <c r="J61" s="160"/>
      <c r="K61" s="160">
        <f>'将来負担比率（分子）の構造'!L$46</f>
        <v>1582</v>
      </c>
      <c r="L61" s="160"/>
      <c r="M61" s="160"/>
      <c r="N61" s="160">
        <f>'将来負担比率（分子）の構造'!M$46</f>
        <v>1016</v>
      </c>
      <c r="O61" s="160"/>
      <c r="P61" s="160"/>
    </row>
    <row r="62" spans="1:16" x14ac:dyDescent="0.15">
      <c r="A62" s="160" t="s">
        <v>29</v>
      </c>
      <c r="B62" s="160">
        <f>'将来負担比率（分子）の構造'!I$45</f>
        <v>111777</v>
      </c>
      <c r="C62" s="160"/>
      <c r="D62" s="160"/>
      <c r="E62" s="160">
        <f>'将来負担比率（分子）の構造'!J$45</f>
        <v>103299</v>
      </c>
      <c r="F62" s="160"/>
      <c r="G62" s="160"/>
      <c r="H62" s="160">
        <f>'将来負担比率（分子）の構造'!K$45</f>
        <v>95839</v>
      </c>
      <c r="I62" s="160"/>
      <c r="J62" s="160"/>
      <c r="K62" s="160">
        <f>'将来負担比率（分子）の構造'!L$45</f>
        <v>95086</v>
      </c>
      <c r="L62" s="160"/>
      <c r="M62" s="160"/>
      <c r="N62" s="160">
        <f>'将来負担比率（分子）の構造'!M$45</f>
        <v>139918</v>
      </c>
      <c r="O62" s="160"/>
      <c r="P62" s="160"/>
    </row>
    <row r="63" spans="1:16" x14ac:dyDescent="0.15">
      <c r="A63" s="160" t="s">
        <v>28</v>
      </c>
      <c r="B63" s="160">
        <f>'将来負担比率（分子）の構造'!I$44</f>
        <v>2443</v>
      </c>
      <c r="C63" s="160"/>
      <c r="D63" s="160"/>
      <c r="E63" s="160">
        <f>'将来負担比率（分子）の構造'!J$44</f>
        <v>1950</v>
      </c>
      <c r="F63" s="160"/>
      <c r="G63" s="160"/>
      <c r="H63" s="160">
        <f>'将来負担比率（分子）の構造'!K$44</f>
        <v>1132</v>
      </c>
      <c r="I63" s="160"/>
      <c r="J63" s="160"/>
      <c r="K63" s="160">
        <f>'将来負担比率（分子）の構造'!L$44</f>
        <v>843</v>
      </c>
      <c r="L63" s="160"/>
      <c r="M63" s="160"/>
      <c r="N63" s="160">
        <f>'将来負担比率（分子）の構造'!M$44</f>
        <v>628</v>
      </c>
      <c r="O63" s="160"/>
      <c r="P63" s="160"/>
    </row>
    <row r="64" spans="1:16" x14ac:dyDescent="0.15">
      <c r="A64" s="160" t="s">
        <v>27</v>
      </c>
      <c r="B64" s="160">
        <f>'将来負担比率（分子）の構造'!I$43</f>
        <v>204603</v>
      </c>
      <c r="C64" s="160"/>
      <c r="D64" s="160"/>
      <c r="E64" s="160">
        <f>'将来負担比率（分子）の構造'!J$43</f>
        <v>190496</v>
      </c>
      <c r="F64" s="160"/>
      <c r="G64" s="160"/>
      <c r="H64" s="160">
        <f>'将来負担比率（分子）の構造'!K$43</f>
        <v>180858</v>
      </c>
      <c r="I64" s="160"/>
      <c r="J64" s="160"/>
      <c r="K64" s="160">
        <f>'将来負担比率（分子）の構造'!L$43</f>
        <v>184758</v>
      </c>
      <c r="L64" s="160"/>
      <c r="M64" s="160"/>
      <c r="N64" s="160">
        <f>'将来負担比率（分子）の構造'!M$43</f>
        <v>182768</v>
      </c>
      <c r="O64" s="160"/>
      <c r="P64" s="160"/>
    </row>
    <row r="65" spans="1:16" x14ac:dyDescent="0.15">
      <c r="A65" s="160" t="s">
        <v>26</v>
      </c>
      <c r="B65" s="160">
        <f>'将来負担比率（分子）の構造'!I$42</f>
        <v>12519</v>
      </c>
      <c r="C65" s="160"/>
      <c r="D65" s="160"/>
      <c r="E65" s="160">
        <f>'将来負担比率（分子）の構造'!J$42</f>
        <v>13034</v>
      </c>
      <c r="F65" s="160"/>
      <c r="G65" s="160"/>
      <c r="H65" s="160">
        <f>'将来負担比率（分子）の構造'!K$42</f>
        <v>20059</v>
      </c>
      <c r="I65" s="160"/>
      <c r="J65" s="160"/>
      <c r="K65" s="160">
        <f>'将来負担比率（分子）の構造'!L$42</f>
        <v>18055</v>
      </c>
      <c r="L65" s="160"/>
      <c r="M65" s="160"/>
      <c r="N65" s="160">
        <f>'将来負担比率（分子）の構造'!M$42</f>
        <v>14140</v>
      </c>
      <c r="O65" s="160"/>
      <c r="P65" s="160"/>
    </row>
    <row r="66" spans="1:16" x14ac:dyDescent="0.15">
      <c r="A66" s="160" t="s">
        <v>25</v>
      </c>
      <c r="B66" s="160">
        <f>'将来負担比率（分子）の構造'!I$41</f>
        <v>1212306</v>
      </c>
      <c r="C66" s="160"/>
      <c r="D66" s="160"/>
      <c r="E66" s="160">
        <f>'将来負担比率（分子）の構造'!J$41</f>
        <v>1214532</v>
      </c>
      <c r="F66" s="160"/>
      <c r="G66" s="160"/>
      <c r="H66" s="160">
        <f>'将来負担比率（分子）の構造'!K$41</f>
        <v>1204324</v>
      </c>
      <c r="I66" s="160"/>
      <c r="J66" s="160"/>
      <c r="K66" s="160">
        <f>'将来負担比率（分子）の構造'!L$41</f>
        <v>1198275</v>
      </c>
      <c r="L66" s="160"/>
      <c r="M66" s="160"/>
      <c r="N66" s="160">
        <f>'将来負担比率（分子）の構造'!M$41</f>
        <v>1222264</v>
      </c>
      <c r="O66" s="160"/>
      <c r="P66" s="160"/>
    </row>
    <row r="67" spans="1:16" x14ac:dyDescent="0.15">
      <c r="A67" s="160" t="s">
        <v>69</v>
      </c>
      <c r="B67" s="160" t="e">
        <f>NA()</f>
        <v>#N/A</v>
      </c>
      <c r="C67" s="160">
        <f>IF(ISNUMBER('将来負担比率（分子）の構造'!I$53), IF('将来負担比率（分子）の構造'!I$53 &lt; 0, 0, '将来負担比率（分子）の構造'!I$53), NA())</f>
        <v>302718</v>
      </c>
      <c r="D67" s="160" t="e">
        <f>NA()</f>
        <v>#N/A</v>
      </c>
      <c r="E67" s="160" t="e">
        <f>NA()</f>
        <v>#N/A</v>
      </c>
      <c r="F67" s="160">
        <f>IF(ISNUMBER('将来負担比率（分子）の構造'!J$53), IF('将来負担比率（分子）の構造'!J$53 &lt; 0, 0, '将来負担比率（分子）の構造'!J$53), NA())</f>
        <v>274925</v>
      </c>
      <c r="G67" s="160" t="e">
        <f>NA()</f>
        <v>#N/A</v>
      </c>
      <c r="H67" s="160" t="e">
        <f>NA()</f>
        <v>#N/A</v>
      </c>
      <c r="I67" s="160">
        <f>IF(ISNUMBER('将来負担比率（分子）の構造'!K$53), IF('将来負担比率（分子）の構造'!K$53 &lt; 0, 0, '将来負担比率（分子）の構造'!K$53), NA())</f>
        <v>258251</v>
      </c>
      <c r="J67" s="160" t="e">
        <f>NA()</f>
        <v>#N/A</v>
      </c>
      <c r="K67" s="160" t="e">
        <f>NA()</f>
        <v>#N/A</v>
      </c>
      <c r="L67" s="160">
        <f>IF(ISNUMBER('将来負担比率（分子）の構造'!L$53), IF('将来負担比率（分子）の構造'!L$53 &lt; 0, 0, '将来負担比率（分子）の構造'!L$53), NA())</f>
        <v>258050</v>
      </c>
      <c r="M67" s="160" t="e">
        <f>NA()</f>
        <v>#N/A</v>
      </c>
      <c r="N67" s="160" t="e">
        <f>NA()</f>
        <v>#N/A</v>
      </c>
      <c r="O67" s="160">
        <f>IF(ISNUMBER('将来負担比率（分子）の構造'!M$53), IF('将来負担比率（分子）の構造'!M$53 &lt; 0, 0, '将来負担比率（分子）の構造'!M$53), NA())</f>
        <v>296882</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12866</v>
      </c>
      <c r="C72" s="164">
        <f>基金残高に係る経年分析!G55</f>
        <v>12897</v>
      </c>
      <c r="D72" s="164">
        <f>基金残高に係る経年分析!H55</f>
        <v>12898</v>
      </c>
    </row>
    <row r="73" spans="1:16" x14ac:dyDescent="0.15">
      <c r="A73" s="163" t="s">
        <v>72</v>
      </c>
      <c r="B73" s="164">
        <f>基金残高に係る経年分析!F56</f>
        <v>24493</v>
      </c>
      <c r="C73" s="164">
        <f>基金残高に係る経年分析!G56</f>
        <v>24353</v>
      </c>
      <c r="D73" s="164">
        <f>基金残高に係る経年分析!H56</f>
        <v>23162</v>
      </c>
    </row>
    <row r="74" spans="1:16" x14ac:dyDescent="0.15">
      <c r="A74" s="163" t="s">
        <v>73</v>
      </c>
      <c r="B74" s="164">
        <f>基金残高に係る経年分析!F57</f>
        <v>25346</v>
      </c>
      <c r="C74" s="164">
        <f>基金残高に係る経年分析!G57</f>
        <v>25416</v>
      </c>
      <c r="D74" s="164">
        <f>基金残高に係る経年分析!H57</f>
        <v>19084</v>
      </c>
    </row>
  </sheetData>
  <sheetProtection algorithmName="SHA-512" hashValue="nUYvvE4eG6kYZoIoVMNE/AE8jda7t6lfR98nt//iIO7AMWeHtz5qWc2rAFJjnOaTMsCThcmmk45a1Rc5XlUbXg==" saltValue="eYpafrnAmBXFU0RA3Kdbo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7" t="s">
        <v>207</v>
      </c>
      <c r="DI1" s="778"/>
      <c r="DJ1" s="778"/>
      <c r="DK1" s="778"/>
      <c r="DL1" s="778"/>
      <c r="DM1" s="778"/>
      <c r="DN1" s="779"/>
      <c r="DO1" s="205"/>
      <c r="DP1" s="777" t="s">
        <v>208</v>
      </c>
      <c r="DQ1" s="778"/>
      <c r="DR1" s="778"/>
      <c r="DS1" s="778"/>
      <c r="DT1" s="778"/>
      <c r="DU1" s="778"/>
      <c r="DV1" s="778"/>
      <c r="DW1" s="778"/>
      <c r="DX1" s="778"/>
      <c r="DY1" s="778"/>
      <c r="DZ1" s="778"/>
      <c r="EA1" s="778"/>
      <c r="EB1" s="778"/>
      <c r="EC1" s="779"/>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9" t="s">
        <v>210</v>
      </c>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720"/>
      <c r="AG3" s="720"/>
      <c r="AH3" s="720"/>
      <c r="AI3" s="720"/>
      <c r="AJ3" s="720"/>
      <c r="AK3" s="720"/>
      <c r="AL3" s="720"/>
      <c r="AM3" s="720"/>
      <c r="AN3" s="720"/>
      <c r="AO3" s="720"/>
      <c r="AP3" s="719" t="s">
        <v>211</v>
      </c>
      <c r="AQ3" s="720"/>
      <c r="AR3" s="720"/>
      <c r="AS3" s="720"/>
      <c r="AT3" s="720"/>
      <c r="AU3" s="720"/>
      <c r="AV3" s="720"/>
      <c r="AW3" s="720"/>
      <c r="AX3" s="720"/>
      <c r="AY3" s="720"/>
      <c r="AZ3" s="720"/>
      <c r="BA3" s="720"/>
      <c r="BB3" s="720"/>
      <c r="BC3" s="720"/>
      <c r="BD3" s="720"/>
      <c r="BE3" s="720"/>
      <c r="BF3" s="720"/>
      <c r="BG3" s="720"/>
      <c r="BH3" s="720"/>
      <c r="BI3" s="720"/>
      <c r="BJ3" s="720"/>
      <c r="BK3" s="720"/>
      <c r="BL3" s="720"/>
      <c r="BM3" s="720"/>
      <c r="BN3" s="720"/>
      <c r="BO3" s="720"/>
      <c r="BP3" s="720"/>
      <c r="BQ3" s="720"/>
      <c r="BR3" s="720"/>
      <c r="BS3" s="720"/>
      <c r="BT3" s="720"/>
      <c r="BU3" s="720"/>
      <c r="BV3" s="720"/>
      <c r="BW3" s="720"/>
      <c r="BX3" s="720"/>
      <c r="BY3" s="720"/>
      <c r="BZ3" s="720"/>
      <c r="CA3" s="720"/>
      <c r="CB3" s="721"/>
      <c r="CD3" s="762" t="s">
        <v>212</v>
      </c>
      <c r="CE3" s="763"/>
      <c r="CF3" s="763"/>
      <c r="CG3" s="763"/>
      <c r="CH3" s="763"/>
      <c r="CI3" s="763"/>
      <c r="CJ3" s="763"/>
      <c r="CK3" s="763"/>
      <c r="CL3" s="763"/>
      <c r="CM3" s="763"/>
      <c r="CN3" s="763"/>
      <c r="CO3" s="763"/>
      <c r="CP3" s="763"/>
      <c r="CQ3" s="763"/>
      <c r="CR3" s="763"/>
      <c r="CS3" s="763"/>
      <c r="CT3" s="763"/>
      <c r="CU3" s="763"/>
      <c r="CV3" s="763"/>
      <c r="CW3" s="763"/>
      <c r="CX3" s="763"/>
      <c r="CY3" s="763"/>
      <c r="CZ3" s="763"/>
      <c r="DA3" s="763"/>
      <c r="DB3" s="763"/>
      <c r="DC3" s="763"/>
      <c r="DD3" s="763"/>
      <c r="DE3" s="763"/>
      <c r="DF3" s="763"/>
      <c r="DG3" s="763"/>
      <c r="DH3" s="763"/>
      <c r="DI3" s="763"/>
      <c r="DJ3" s="763"/>
      <c r="DK3" s="763"/>
      <c r="DL3" s="763"/>
      <c r="DM3" s="763"/>
      <c r="DN3" s="763"/>
      <c r="DO3" s="763"/>
      <c r="DP3" s="763"/>
      <c r="DQ3" s="763"/>
      <c r="DR3" s="763"/>
      <c r="DS3" s="763"/>
      <c r="DT3" s="763"/>
      <c r="DU3" s="763"/>
      <c r="DV3" s="763"/>
      <c r="DW3" s="763"/>
      <c r="DX3" s="763"/>
      <c r="DY3" s="763"/>
      <c r="DZ3" s="763"/>
      <c r="EA3" s="763"/>
      <c r="EB3" s="763"/>
      <c r="EC3" s="764"/>
    </row>
    <row r="4" spans="2:143" ht="11.25" customHeight="1" x14ac:dyDescent="0.15">
      <c r="B4" s="719" t="s">
        <v>1</v>
      </c>
      <c r="C4" s="720"/>
      <c r="D4" s="720"/>
      <c r="E4" s="720"/>
      <c r="F4" s="720"/>
      <c r="G4" s="720"/>
      <c r="H4" s="720"/>
      <c r="I4" s="720"/>
      <c r="J4" s="720"/>
      <c r="K4" s="720"/>
      <c r="L4" s="720"/>
      <c r="M4" s="720"/>
      <c r="N4" s="720"/>
      <c r="O4" s="720"/>
      <c r="P4" s="720"/>
      <c r="Q4" s="721"/>
      <c r="R4" s="719" t="s">
        <v>213</v>
      </c>
      <c r="S4" s="720"/>
      <c r="T4" s="720"/>
      <c r="U4" s="720"/>
      <c r="V4" s="720"/>
      <c r="W4" s="720"/>
      <c r="X4" s="720"/>
      <c r="Y4" s="721"/>
      <c r="Z4" s="719" t="s">
        <v>214</v>
      </c>
      <c r="AA4" s="720"/>
      <c r="AB4" s="720"/>
      <c r="AC4" s="721"/>
      <c r="AD4" s="719" t="s">
        <v>215</v>
      </c>
      <c r="AE4" s="720"/>
      <c r="AF4" s="720"/>
      <c r="AG4" s="720"/>
      <c r="AH4" s="720"/>
      <c r="AI4" s="720"/>
      <c r="AJ4" s="720"/>
      <c r="AK4" s="721"/>
      <c r="AL4" s="719" t="s">
        <v>214</v>
      </c>
      <c r="AM4" s="720"/>
      <c r="AN4" s="720"/>
      <c r="AO4" s="721"/>
      <c r="AP4" s="780" t="s">
        <v>216</v>
      </c>
      <c r="AQ4" s="780"/>
      <c r="AR4" s="780"/>
      <c r="AS4" s="780"/>
      <c r="AT4" s="780"/>
      <c r="AU4" s="780"/>
      <c r="AV4" s="780"/>
      <c r="AW4" s="780"/>
      <c r="AX4" s="780"/>
      <c r="AY4" s="780"/>
      <c r="AZ4" s="780"/>
      <c r="BA4" s="780"/>
      <c r="BB4" s="780"/>
      <c r="BC4" s="780"/>
      <c r="BD4" s="780"/>
      <c r="BE4" s="780"/>
      <c r="BF4" s="780"/>
      <c r="BG4" s="780" t="s">
        <v>217</v>
      </c>
      <c r="BH4" s="780"/>
      <c r="BI4" s="780"/>
      <c r="BJ4" s="780"/>
      <c r="BK4" s="780"/>
      <c r="BL4" s="780"/>
      <c r="BM4" s="780"/>
      <c r="BN4" s="780"/>
      <c r="BO4" s="780" t="s">
        <v>214</v>
      </c>
      <c r="BP4" s="780"/>
      <c r="BQ4" s="780"/>
      <c r="BR4" s="780"/>
      <c r="BS4" s="780" t="s">
        <v>218</v>
      </c>
      <c r="BT4" s="780"/>
      <c r="BU4" s="780"/>
      <c r="BV4" s="780"/>
      <c r="BW4" s="780"/>
      <c r="BX4" s="780"/>
      <c r="BY4" s="780"/>
      <c r="BZ4" s="780"/>
      <c r="CA4" s="780"/>
      <c r="CB4" s="780"/>
      <c r="CD4" s="762" t="s">
        <v>219</v>
      </c>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763"/>
      <c r="EB4" s="763"/>
      <c r="EC4" s="764"/>
    </row>
    <row r="5" spans="2:143" s="209" customFormat="1" ht="11.25" customHeight="1" x14ac:dyDescent="0.15">
      <c r="B5" s="744" t="s">
        <v>220</v>
      </c>
      <c r="C5" s="745"/>
      <c r="D5" s="745"/>
      <c r="E5" s="745"/>
      <c r="F5" s="745"/>
      <c r="G5" s="745"/>
      <c r="H5" s="745"/>
      <c r="I5" s="745"/>
      <c r="J5" s="745"/>
      <c r="K5" s="745"/>
      <c r="L5" s="745"/>
      <c r="M5" s="745"/>
      <c r="N5" s="745"/>
      <c r="O5" s="745"/>
      <c r="P5" s="745"/>
      <c r="Q5" s="746"/>
      <c r="R5" s="710">
        <v>273490170</v>
      </c>
      <c r="S5" s="711"/>
      <c r="T5" s="711"/>
      <c r="U5" s="711"/>
      <c r="V5" s="711"/>
      <c r="W5" s="711"/>
      <c r="X5" s="711"/>
      <c r="Y5" s="757"/>
      <c r="Z5" s="775">
        <v>32.799999999999997</v>
      </c>
      <c r="AA5" s="775"/>
      <c r="AB5" s="775"/>
      <c r="AC5" s="775"/>
      <c r="AD5" s="776">
        <v>251108042</v>
      </c>
      <c r="AE5" s="776"/>
      <c r="AF5" s="776"/>
      <c r="AG5" s="776"/>
      <c r="AH5" s="776"/>
      <c r="AI5" s="776"/>
      <c r="AJ5" s="776"/>
      <c r="AK5" s="776"/>
      <c r="AL5" s="758">
        <v>61.8</v>
      </c>
      <c r="AM5" s="727"/>
      <c r="AN5" s="727"/>
      <c r="AO5" s="759"/>
      <c r="AP5" s="744" t="s">
        <v>221</v>
      </c>
      <c r="AQ5" s="745"/>
      <c r="AR5" s="745"/>
      <c r="AS5" s="745"/>
      <c r="AT5" s="745"/>
      <c r="AU5" s="745"/>
      <c r="AV5" s="745"/>
      <c r="AW5" s="745"/>
      <c r="AX5" s="745"/>
      <c r="AY5" s="745"/>
      <c r="AZ5" s="745"/>
      <c r="BA5" s="745"/>
      <c r="BB5" s="745"/>
      <c r="BC5" s="745"/>
      <c r="BD5" s="745"/>
      <c r="BE5" s="745"/>
      <c r="BF5" s="746"/>
      <c r="BG5" s="645">
        <v>241737411</v>
      </c>
      <c r="BH5" s="648"/>
      <c r="BI5" s="648"/>
      <c r="BJ5" s="648"/>
      <c r="BK5" s="648"/>
      <c r="BL5" s="648"/>
      <c r="BM5" s="648"/>
      <c r="BN5" s="649"/>
      <c r="BO5" s="707">
        <v>88.4</v>
      </c>
      <c r="BP5" s="707"/>
      <c r="BQ5" s="707"/>
      <c r="BR5" s="707"/>
      <c r="BS5" s="708">
        <v>3688418</v>
      </c>
      <c r="BT5" s="708"/>
      <c r="BU5" s="708"/>
      <c r="BV5" s="708"/>
      <c r="BW5" s="708"/>
      <c r="BX5" s="708"/>
      <c r="BY5" s="708"/>
      <c r="BZ5" s="708"/>
      <c r="CA5" s="708"/>
      <c r="CB5" s="749"/>
      <c r="CD5" s="762" t="s">
        <v>216</v>
      </c>
      <c r="CE5" s="763"/>
      <c r="CF5" s="763"/>
      <c r="CG5" s="763"/>
      <c r="CH5" s="763"/>
      <c r="CI5" s="763"/>
      <c r="CJ5" s="763"/>
      <c r="CK5" s="763"/>
      <c r="CL5" s="763"/>
      <c r="CM5" s="763"/>
      <c r="CN5" s="763"/>
      <c r="CO5" s="763"/>
      <c r="CP5" s="763"/>
      <c r="CQ5" s="764"/>
      <c r="CR5" s="762" t="s">
        <v>222</v>
      </c>
      <c r="CS5" s="763"/>
      <c r="CT5" s="763"/>
      <c r="CU5" s="763"/>
      <c r="CV5" s="763"/>
      <c r="CW5" s="763"/>
      <c r="CX5" s="763"/>
      <c r="CY5" s="764"/>
      <c r="CZ5" s="762" t="s">
        <v>214</v>
      </c>
      <c r="DA5" s="763"/>
      <c r="DB5" s="763"/>
      <c r="DC5" s="764"/>
      <c r="DD5" s="762" t="s">
        <v>223</v>
      </c>
      <c r="DE5" s="763"/>
      <c r="DF5" s="763"/>
      <c r="DG5" s="763"/>
      <c r="DH5" s="763"/>
      <c r="DI5" s="763"/>
      <c r="DJ5" s="763"/>
      <c r="DK5" s="763"/>
      <c r="DL5" s="763"/>
      <c r="DM5" s="763"/>
      <c r="DN5" s="763"/>
      <c r="DO5" s="763"/>
      <c r="DP5" s="764"/>
      <c r="DQ5" s="762" t="s">
        <v>224</v>
      </c>
      <c r="DR5" s="763"/>
      <c r="DS5" s="763"/>
      <c r="DT5" s="763"/>
      <c r="DU5" s="763"/>
      <c r="DV5" s="763"/>
      <c r="DW5" s="763"/>
      <c r="DX5" s="763"/>
      <c r="DY5" s="763"/>
      <c r="DZ5" s="763"/>
      <c r="EA5" s="763"/>
      <c r="EB5" s="763"/>
      <c r="EC5" s="764"/>
    </row>
    <row r="6" spans="2:143" ht="11.25" customHeight="1" x14ac:dyDescent="0.15">
      <c r="B6" s="642" t="s">
        <v>225</v>
      </c>
      <c r="C6" s="643"/>
      <c r="D6" s="643"/>
      <c r="E6" s="643"/>
      <c r="F6" s="643"/>
      <c r="G6" s="643"/>
      <c r="H6" s="643"/>
      <c r="I6" s="643"/>
      <c r="J6" s="643"/>
      <c r="K6" s="643"/>
      <c r="L6" s="643"/>
      <c r="M6" s="643"/>
      <c r="N6" s="643"/>
      <c r="O6" s="643"/>
      <c r="P6" s="643"/>
      <c r="Q6" s="644"/>
      <c r="R6" s="645">
        <v>4894709</v>
      </c>
      <c r="S6" s="648"/>
      <c r="T6" s="648"/>
      <c r="U6" s="648"/>
      <c r="V6" s="648"/>
      <c r="W6" s="648"/>
      <c r="X6" s="648"/>
      <c r="Y6" s="649"/>
      <c r="Z6" s="707">
        <v>0.6</v>
      </c>
      <c r="AA6" s="707"/>
      <c r="AB6" s="707"/>
      <c r="AC6" s="707"/>
      <c r="AD6" s="708">
        <v>4894709</v>
      </c>
      <c r="AE6" s="708"/>
      <c r="AF6" s="708"/>
      <c r="AG6" s="708"/>
      <c r="AH6" s="708"/>
      <c r="AI6" s="708"/>
      <c r="AJ6" s="708"/>
      <c r="AK6" s="708"/>
      <c r="AL6" s="650">
        <v>1.2</v>
      </c>
      <c r="AM6" s="651"/>
      <c r="AN6" s="651"/>
      <c r="AO6" s="709"/>
      <c r="AP6" s="642" t="s">
        <v>226</v>
      </c>
      <c r="AQ6" s="643"/>
      <c r="AR6" s="643"/>
      <c r="AS6" s="643"/>
      <c r="AT6" s="643"/>
      <c r="AU6" s="643"/>
      <c r="AV6" s="643"/>
      <c r="AW6" s="643"/>
      <c r="AX6" s="643"/>
      <c r="AY6" s="643"/>
      <c r="AZ6" s="643"/>
      <c r="BA6" s="643"/>
      <c r="BB6" s="643"/>
      <c r="BC6" s="643"/>
      <c r="BD6" s="643"/>
      <c r="BE6" s="643"/>
      <c r="BF6" s="644"/>
      <c r="BG6" s="645">
        <v>241737411</v>
      </c>
      <c r="BH6" s="648"/>
      <c r="BI6" s="648"/>
      <c r="BJ6" s="648"/>
      <c r="BK6" s="648"/>
      <c r="BL6" s="648"/>
      <c r="BM6" s="648"/>
      <c r="BN6" s="649"/>
      <c r="BO6" s="707">
        <v>88.4</v>
      </c>
      <c r="BP6" s="707"/>
      <c r="BQ6" s="707"/>
      <c r="BR6" s="707"/>
      <c r="BS6" s="708">
        <v>3688418</v>
      </c>
      <c r="BT6" s="708"/>
      <c r="BU6" s="708"/>
      <c r="BV6" s="708"/>
      <c r="BW6" s="708"/>
      <c r="BX6" s="708"/>
      <c r="BY6" s="708"/>
      <c r="BZ6" s="708"/>
      <c r="CA6" s="708"/>
      <c r="CB6" s="749"/>
      <c r="CD6" s="716" t="s">
        <v>227</v>
      </c>
      <c r="CE6" s="717"/>
      <c r="CF6" s="717"/>
      <c r="CG6" s="717"/>
      <c r="CH6" s="717"/>
      <c r="CI6" s="717"/>
      <c r="CJ6" s="717"/>
      <c r="CK6" s="717"/>
      <c r="CL6" s="717"/>
      <c r="CM6" s="717"/>
      <c r="CN6" s="717"/>
      <c r="CO6" s="717"/>
      <c r="CP6" s="717"/>
      <c r="CQ6" s="718"/>
      <c r="CR6" s="645">
        <v>2057902</v>
      </c>
      <c r="CS6" s="648"/>
      <c r="CT6" s="648"/>
      <c r="CU6" s="648"/>
      <c r="CV6" s="648"/>
      <c r="CW6" s="648"/>
      <c r="CX6" s="648"/>
      <c r="CY6" s="649"/>
      <c r="CZ6" s="758">
        <v>0.2</v>
      </c>
      <c r="DA6" s="727"/>
      <c r="DB6" s="727"/>
      <c r="DC6" s="761"/>
      <c r="DD6" s="653" t="s">
        <v>228</v>
      </c>
      <c r="DE6" s="648"/>
      <c r="DF6" s="648"/>
      <c r="DG6" s="648"/>
      <c r="DH6" s="648"/>
      <c r="DI6" s="648"/>
      <c r="DJ6" s="648"/>
      <c r="DK6" s="648"/>
      <c r="DL6" s="648"/>
      <c r="DM6" s="648"/>
      <c r="DN6" s="648"/>
      <c r="DO6" s="648"/>
      <c r="DP6" s="649"/>
      <c r="DQ6" s="653">
        <v>1984952</v>
      </c>
      <c r="DR6" s="648"/>
      <c r="DS6" s="648"/>
      <c r="DT6" s="648"/>
      <c r="DU6" s="648"/>
      <c r="DV6" s="648"/>
      <c r="DW6" s="648"/>
      <c r="DX6" s="648"/>
      <c r="DY6" s="648"/>
      <c r="DZ6" s="648"/>
      <c r="EA6" s="648"/>
      <c r="EB6" s="648"/>
      <c r="EC6" s="688"/>
    </row>
    <row r="7" spans="2:143" ht="11.25" customHeight="1" x14ac:dyDescent="0.15">
      <c r="B7" s="642" t="s">
        <v>229</v>
      </c>
      <c r="C7" s="643"/>
      <c r="D7" s="643"/>
      <c r="E7" s="643"/>
      <c r="F7" s="643"/>
      <c r="G7" s="643"/>
      <c r="H7" s="643"/>
      <c r="I7" s="643"/>
      <c r="J7" s="643"/>
      <c r="K7" s="643"/>
      <c r="L7" s="643"/>
      <c r="M7" s="643"/>
      <c r="N7" s="643"/>
      <c r="O7" s="643"/>
      <c r="P7" s="643"/>
      <c r="Q7" s="644"/>
      <c r="R7" s="645">
        <v>523020</v>
      </c>
      <c r="S7" s="648"/>
      <c r="T7" s="648"/>
      <c r="U7" s="648"/>
      <c r="V7" s="648"/>
      <c r="W7" s="648"/>
      <c r="X7" s="648"/>
      <c r="Y7" s="649"/>
      <c r="Z7" s="707">
        <v>0.1</v>
      </c>
      <c r="AA7" s="707"/>
      <c r="AB7" s="707"/>
      <c r="AC7" s="707"/>
      <c r="AD7" s="708">
        <v>523020</v>
      </c>
      <c r="AE7" s="708"/>
      <c r="AF7" s="708"/>
      <c r="AG7" s="708"/>
      <c r="AH7" s="708"/>
      <c r="AI7" s="708"/>
      <c r="AJ7" s="708"/>
      <c r="AK7" s="708"/>
      <c r="AL7" s="650">
        <v>0.1</v>
      </c>
      <c r="AM7" s="651"/>
      <c r="AN7" s="651"/>
      <c r="AO7" s="709"/>
      <c r="AP7" s="642" t="s">
        <v>230</v>
      </c>
      <c r="AQ7" s="643"/>
      <c r="AR7" s="643"/>
      <c r="AS7" s="643"/>
      <c r="AT7" s="643"/>
      <c r="AU7" s="643"/>
      <c r="AV7" s="643"/>
      <c r="AW7" s="643"/>
      <c r="AX7" s="643"/>
      <c r="AY7" s="643"/>
      <c r="AZ7" s="643"/>
      <c r="BA7" s="643"/>
      <c r="BB7" s="643"/>
      <c r="BC7" s="643"/>
      <c r="BD7" s="643"/>
      <c r="BE7" s="643"/>
      <c r="BF7" s="644"/>
      <c r="BG7" s="645">
        <v>119141107</v>
      </c>
      <c r="BH7" s="648"/>
      <c r="BI7" s="648"/>
      <c r="BJ7" s="648"/>
      <c r="BK7" s="648"/>
      <c r="BL7" s="648"/>
      <c r="BM7" s="648"/>
      <c r="BN7" s="649"/>
      <c r="BO7" s="707">
        <v>43.6</v>
      </c>
      <c r="BP7" s="707"/>
      <c r="BQ7" s="707"/>
      <c r="BR7" s="707"/>
      <c r="BS7" s="708">
        <v>3688418</v>
      </c>
      <c r="BT7" s="708"/>
      <c r="BU7" s="708"/>
      <c r="BV7" s="708"/>
      <c r="BW7" s="708"/>
      <c r="BX7" s="708"/>
      <c r="BY7" s="708"/>
      <c r="BZ7" s="708"/>
      <c r="CA7" s="708"/>
      <c r="CB7" s="749"/>
      <c r="CD7" s="689" t="s">
        <v>231</v>
      </c>
      <c r="CE7" s="686"/>
      <c r="CF7" s="686"/>
      <c r="CG7" s="686"/>
      <c r="CH7" s="686"/>
      <c r="CI7" s="686"/>
      <c r="CJ7" s="686"/>
      <c r="CK7" s="686"/>
      <c r="CL7" s="686"/>
      <c r="CM7" s="686"/>
      <c r="CN7" s="686"/>
      <c r="CO7" s="686"/>
      <c r="CP7" s="686"/>
      <c r="CQ7" s="687"/>
      <c r="CR7" s="645">
        <v>48068606</v>
      </c>
      <c r="CS7" s="648"/>
      <c r="CT7" s="648"/>
      <c r="CU7" s="648"/>
      <c r="CV7" s="648"/>
      <c r="CW7" s="648"/>
      <c r="CX7" s="648"/>
      <c r="CY7" s="649"/>
      <c r="CZ7" s="707">
        <v>5.8</v>
      </c>
      <c r="DA7" s="707"/>
      <c r="DB7" s="707"/>
      <c r="DC7" s="707"/>
      <c r="DD7" s="653">
        <v>3511031</v>
      </c>
      <c r="DE7" s="648"/>
      <c r="DF7" s="648"/>
      <c r="DG7" s="648"/>
      <c r="DH7" s="648"/>
      <c r="DI7" s="648"/>
      <c r="DJ7" s="648"/>
      <c r="DK7" s="648"/>
      <c r="DL7" s="648"/>
      <c r="DM7" s="648"/>
      <c r="DN7" s="648"/>
      <c r="DO7" s="648"/>
      <c r="DP7" s="649"/>
      <c r="DQ7" s="653">
        <v>39085878</v>
      </c>
      <c r="DR7" s="648"/>
      <c r="DS7" s="648"/>
      <c r="DT7" s="648"/>
      <c r="DU7" s="648"/>
      <c r="DV7" s="648"/>
      <c r="DW7" s="648"/>
      <c r="DX7" s="648"/>
      <c r="DY7" s="648"/>
      <c r="DZ7" s="648"/>
      <c r="EA7" s="648"/>
      <c r="EB7" s="648"/>
      <c r="EC7" s="688"/>
    </row>
    <row r="8" spans="2:143" ht="11.25" customHeight="1" x14ac:dyDescent="0.15">
      <c r="B8" s="642" t="s">
        <v>232</v>
      </c>
      <c r="C8" s="643"/>
      <c r="D8" s="643"/>
      <c r="E8" s="643"/>
      <c r="F8" s="643"/>
      <c r="G8" s="643"/>
      <c r="H8" s="643"/>
      <c r="I8" s="643"/>
      <c r="J8" s="643"/>
      <c r="K8" s="643"/>
      <c r="L8" s="643"/>
      <c r="M8" s="643"/>
      <c r="N8" s="643"/>
      <c r="O8" s="643"/>
      <c r="P8" s="643"/>
      <c r="Q8" s="644"/>
      <c r="R8" s="645">
        <v>1881288</v>
      </c>
      <c r="S8" s="648"/>
      <c r="T8" s="648"/>
      <c r="U8" s="648"/>
      <c r="V8" s="648"/>
      <c r="W8" s="648"/>
      <c r="X8" s="648"/>
      <c r="Y8" s="649"/>
      <c r="Z8" s="707">
        <v>0.2</v>
      </c>
      <c r="AA8" s="707"/>
      <c r="AB8" s="707"/>
      <c r="AC8" s="707"/>
      <c r="AD8" s="708">
        <v>1881288</v>
      </c>
      <c r="AE8" s="708"/>
      <c r="AF8" s="708"/>
      <c r="AG8" s="708"/>
      <c r="AH8" s="708"/>
      <c r="AI8" s="708"/>
      <c r="AJ8" s="708"/>
      <c r="AK8" s="708"/>
      <c r="AL8" s="650">
        <v>0.5</v>
      </c>
      <c r="AM8" s="651"/>
      <c r="AN8" s="651"/>
      <c r="AO8" s="709"/>
      <c r="AP8" s="642" t="s">
        <v>233</v>
      </c>
      <c r="AQ8" s="643"/>
      <c r="AR8" s="643"/>
      <c r="AS8" s="643"/>
      <c r="AT8" s="643"/>
      <c r="AU8" s="643"/>
      <c r="AV8" s="643"/>
      <c r="AW8" s="643"/>
      <c r="AX8" s="643"/>
      <c r="AY8" s="643"/>
      <c r="AZ8" s="643"/>
      <c r="BA8" s="643"/>
      <c r="BB8" s="643"/>
      <c r="BC8" s="643"/>
      <c r="BD8" s="643"/>
      <c r="BE8" s="643"/>
      <c r="BF8" s="644"/>
      <c r="BG8" s="645">
        <v>2471213</v>
      </c>
      <c r="BH8" s="648"/>
      <c r="BI8" s="648"/>
      <c r="BJ8" s="648"/>
      <c r="BK8" s="648"/>
      <c r="BL8" s="648"/>
      <c r="BM8" s="648"/>
      <c r="BN8" s="649"/>
      <c r="BO8" s="707">
        <v>0.9</v>
      </c>
      <c r="BP8" s="707"/>
      <c r="BQ8" s="707"/>
      <c r="BR8" s="707"/>
      <c r="BS8" s="653" t="s">
        <v>228</v>
      </c>
      <c r="BT8" s="648"/>
      <c r="BU8" s="648"/>
      <c r="BV8" s="648"/>
      <c r="BW8" s="648"/>
      <c r="BX8" s="648"/>
      <c r="BY8" s="648"/>
      <c r="BZ8" s="648"/>
      <c r="CA8" s="648"/>
      <c r="CB8" s="688"/>
      <c r="CD8" s="689" t="s">
        <v>234</v>
      </c>
      <c r="CE8" s="686"/>
      <c r="CF8" s="686"/>
      <c r="CG8" s="686"/>
      <c r="CH8" s="686"/>
      <c r="CI8" s="686"/>
      <c r="CJ8" s="686"/>
      <c r="CK8" s="686"/>
      <c r="CL8" s="686"/>
      <c r="CM8" s="686"/>
      <c r="CN8" s="686"/>
      <c r="CO8" s="686"/>
      <c r="CP8" s="686"/>
      <c r="CQ8" s="687"/>
      <c r="CR8" s="645">
        <v>303137280</v>
      </c>
      <c r="CS8" s="648"/>
      <c r="CT8" s="648"/>
      <c r="CU8" s="648"/>
      <c r="CV8" s="648"/>
      <c r="CW8" s="648"/>
      <c r="CX8" s="648"/>
      <c r="CY8" s="649"/>
      <c r="CZ8" s="707">
        <v>36.700000000000003</v>
      </c>
      <c r="DA8" s="707"/>
      <c r="DB8" s="707"/>
      <c r="DC8" s="707"/>
      <c r="DD8" s="653">
        <v>4544132</v>
      </c>
      <c r="DE8" s="648"/>
      <c r="DF8" s="648"/>
      <c r="DG8" s="648"/>
      <c r="DH8" s="648"/>
      <c r="DI8" s="648"/>
      <c r="DJ8" s="648"/>
      <c r="DK8" s="648"/>
      <c r="DL8" s="648"/>
      <c r="DM8" s="648"/>
      <c r="DN8" s="648"/>
      <c r="DO8" s="648"/>
      <c r="DP8" s="649"/>
      <c r="DQ8" s="653">
        <v>143609864</v>
      </c>
      <c r="DR8" s="648"/>
      <c r="DS8" s="648"/>
      <c r="DT8" s="648"/>
      <c r="DU8" s="648"/>
      <c r="DV8" s="648"/>
      <c r="DW8" s="648"/>
      <c r="DX8" s="648"/>
      <c r="DY8" s="648"/>
      <c r="DZ8" s="648"/>
      <c r="EA8" s="648"/>
      <c r="EB8" s="648"/>
      <c r="EC8" s="688"/>
    </row>
    <row r="9" spans="2:143" ht="11.25" customHeight="1" x14ac:dyDescent="0.15">
      <c r="B9" s="642" t="s">
        <v>235</v>
      </c>
      <c r="C9" s="643"/>
      <c r="D9" s="643"/>
      <c r="E9" s="643"/>
      <c r="F9" s="643"/>
      <c r="G9" s="643"/>
      <c r="H9" s="643"/>
      <c r="I9" s="643"/>
      <c r="J9" s="643"/>
      <c r="K9" s="643"/>
      <c r="L9" s="643"/>
      <c r="M9" s="643"/>
      <c r="N9" s="643"/>
      <c r="O9" s="643"/>
      <c r="P9" s="643"/>
      <c r="Q9" s="644"/>
      <c r="R9" s="645">
        <v>1898709</v>
      </c>
      <c r="S9" s="648"/>
      <c r="T9" s="648"/>
      <c r="U9" s="648"/>
      <c r="V9" s="648"/>
      <c r="W9" s="648"/>
      <c r="X9" s="648"/>
      <c r="Y9" s="649"/>
      <c r="Z9" s="707">
        <v>0.2</v>
      </c>
      <c r="AA9" s="707"/>
      <c r="AB9" s="707"/>
      <c r="AC9" s="707"/>
      <c r="AD9" s="708">
        <v>1898709</v>
      </c>
      <c r="AE9" s="708"/>
      <c r="AF9" s="708"/>
      <c r="AG9" s="708"/>
      <c r="AH9" s="708"/>
      <c r="AI9" s="708"/>
      <c r="AJ9" s="708"/>
      <c r="AK9" s="708"/>
      <c r="AL9" s="650">
        <v>0.5</v>
      </c>
      <c r="AM9" s="651"/>
      <c r="AN9" s="651"/>
      <c r="AO9" s="709"/>
      <c r="AP9" s="642" t="s">
        <v>236</v>
      </c>
      <c r="AQ9" s="643"/>
      <c r="AR9" s="643"/>
      <c r="AS9" s="643"/>
      <c r="AT9" s="643"/>
      <c r="AU9" s="643"/>
      <c r="AV9" s="643"/>
      <c r="AW9" s="643"/>
      <c r="AX9" s="643"/>
      <c r="AY9" s="643"/>
      <c r="AZ9" s="643"/>
      <c r="BA9" s="643"/>
      <c r="BB9" s="643"/>
      <c r="BC9" s="643"/>
      <c r="BD9" s="643"/>
      <c r="BE9" s="643"/>
      <c r="BF9" s="644"/>
      <c r="BG9" s="645">
        <v>91531948</v>
      </c>
      <c r="BH9" s="648"/>
      <c r="BI9" s="648"/>
      <c r="BJ9" s="648"/>
      <c r="BK9" s="648"/>
      <c r="BL9" s="648"/>
      <c r="BM9" s="648"/>
      <c r="BN9" s="649"/>
      <c r="BO9" s="707">
        <v>33.5</v>
      </c>
      <c r="BP9" s="707"/>
      <c r="BQ9" s="707"/>
      <c r="BR9" s="707"/>
      <c r="BS9" s="653" t="s">
        <v>179</v>
      </c>
      <c r="BT9" s="648"/>
      <c r="BU9" s="648"/>
      <c r="BV9" s="648"/>
      <c r="BW9" s="648"/>
      <c r="BX9" s="648"/>
      <c r="BY9" s="648"/>
      <c r="BZ9" s="648"/>
      <c r="CA9" s="648"/>
      <c r="CB9" s="688"/>
      <c r="CD9" s="689" t="s">
        <v>237</v>
      </c>
      <c r="CE9" s="686"/>
      <c r="CF9" s="686"/>
      <c r="CG9" s="686"/>
      <c r="CH9" s="686"/>
      <c r="CI9" s="686"/>
      <c r="CJ9" s="686"/>
      <c r="CK9" s="686"/>
      <c r="CL9" s="686"/>
      <c r="CM9" s="686"/>
      <c r="CN9" s="686"/>
      <c r="CO9" s="686"/>
      <c r="CP9" s="686"/>
      <c r="CQ9" s="687"/>
      <c r="CR9" s="645">
        <v>65365228</v>
      </c>
      <c r="CS9" s="648"/>
      <c r="CT9" s="648"/>
      <c r="CU9" s="648"/>
      <c r="CV9" s="648"/>
      <c r="CW9" s="648"/>
      <c r="CX9" s="648"/>
      <c r="CY9" s="649"/>
      <c r="CZ9" s="707">
        <v>7.9</v>
      </c>
      <c r="DA9" s="707"/>
      <c r="DB9" s="707"/>
      <c r="DC9" s="707"/>
      <c r="DD9" s="653">
        <v>5488093</v>
      </c>
      <c r="DE9" s="648"/>
      <c r="DF9" s="648"/>
      <c r="DG9" s="648"/>
      <c r="DH9" s="648"/>
      <c r="DI9" s="648"/>
      <c r="DJ9" s="648"/>
      <c r="DK9" s="648"/>
      <c r="DL9" s="648"/>
      <c r="DM9" s="648"/>
      <c r="DN9" s="648"/>
      <c r="DO9" s="648"/>
      <c r="DP9" s="649"/>
      <c r="DQ9" s="653">
        <v>37814192</v>
      </c>
      <c r="DR9" s="648"/>
      <c r="DS9" s="648"/>
      <c r="DT9" s="648"/>
      <c r="DU9" s="648"/>
      <c r="DV9" s="648"/>
      <c r="DW9" s="648"/>
      <c r="DX9" s="648"/>
      <c r="DY9" s="648"/>
      <c r="DZ9" s="648"/>
      <c r="EA9" s="648"/>
      <c r="EB9" s="648"/>
      <c r="EC9" s="688"/>
    </row>
    <row r="10" spans="2:143" ht="11.25" customHeight="1" x14ac:dyDescent="0.15">
      <c r="B10" s="642" t="s">
        <v>238</v>
      </c>
      <c r="C10" s="643"/>
      <c r="D10" s="643"/>
      <c r="E10" s="643"/>
      <c r="F10" s="643"/>
      <c r="G10" s="643"/>
      <c r="H10" s="643"/>
      <c r="I10" s="643"/>
      <c r="J10" s="643"/>
      <c r="K10" s="643"/>
      <c r="L10" s="643"/>
      <c r="M10" s="643"/>
      <c r="N10" s="643"/>
      <c r="O10" s="643"/>
      <c r="P10" s="643"/>
      <c r="Q10" s="644"/>
      <c r="R10" s="645">
        <v>281810</v>
      </c>
      <c r="S10" s="648"/>
      <c r="T10" s="648"/>
      <c r="U10" s="648"/>
      <c r="V10" s="648"/>
      <c r="W10" s="648"/>
      <c r="X10" s="648"/>
      <c r="Y10" s="649"/>
      <c r="Z10" s="707">
        <v>0</v>
      </c>
      <c r="AA10" s="707"/>
      <c r="AB10" s="707"/>
      <c r="AC10" s="707"/>
      <c r="AD10" s="708">
        <v>281810</v>
      </c>
      <c r="AE10" s="708"/>
      <c r="AF10" s="708"/>
      <c r="AG10" s="708"/>
      <c r="AH10" s="708"/>
      <c r="AI10" s="708"/>
      <c r="AJ10" s="708"/>
      <c r="AK10" s="708"/>
      <c r="AL10" s="650">
        <v>0.1</v>
      </c>
      <c r="AM10" s="651"/>
      <c r="AN10" s="651"/>
      <c r="AO10" s="709"/>
      <c r="AP10" s="642" t="s">
        <v>239</v>
      </c>
      <c r="AQ10" s="643"/>
      <c r="AR10" s="643"/>
      <c r="AS10" s="643"/>
      <c r="AT10" s="643"/>
      <c r="AU10" s="643"/>
      <c r="AV10" s="643"/>
      <c r="AW10" s="643"/>
      <c r="AX10" s="643"/>
      <c r="AY10" s="643"/>
      <c r="AZ10" s="643"/>
      <c r="BA10" s="643"/>
      <c r="BB10" s="643"/>
      <c r="BC10" s="643"/>
      <c r="BD10" s="643"/>
      <c r="BE10" s="643"/>
      <c r="BF10" s="644"/>
      <c r="BG10" s="645">
        <v>5542007</v>
      </c>
      <c r="BH10" s="648"/>
      <c r="BI10" s="648"/>
      <c r="BJ10" s="648"/>
      <c r="BK10" s="648"/>
      <c r="BL10" s="648"/>
      <c r="BM10" s="648"/>
      <c r="BN10" s="649"/>
      <c r="BO10" s="707">
        <v>2</v>
      </c>
      <c r="BP10" s="707"/>
      <c r="BQ10" s="707"/>
      <c r="BR10" s="707"/>
      <c r="BS10" s="653" t="s">
        <v>179</v>
      </c>
      <c r="BT10" s="648"/>
      <c r="BU10" s="648"/>
      <c r="BV10" s="648"/>
      <c r="BW10" s="648"/>
      <c r="BX10" s="648"/>
      <c r="BY10" s="648"/>
      <c r="BZ10" s="648"/>
      <c r="CA10" s="648"/>
      <c r="CB10" s="688"/>
      <c r="CD10" s="689" t="s">
        <v>240</v>
      </c>
      <c r="CE10" s="686"/>
      <c r="CF10" s="686"/>
      <c r="CG10" s="686"/>
      <c r="CH10" s="686"/>
      <c r="CI10" s="686"/>
      <c r="CJ10" s="686"/>
      <c r="CK10" s="686"/>
      <c r="CL10" s="686"/>
      <c r="CM10" s="686"/>
      <c r="CN10" s="686"/>
      <c r="CO10" s="686"/>
      <c r="CP10" s="686"/>
      <c r="CQ10" s="687"/>
      <c r="CR10" s="645">
        <v>1440578</v>
      </c>
      <c r="CS10" s="648"/>
      <c r="CT10" s="648"/>
      <c r="CU10" s="648"/>
      <c r="CV10" s="648"/>
      <c r="CW10" s="648"/>
      <c r="CX10" s="648"/>
      <c r="CY10" s="649"/>
      <c r="CZ10" s="707">
        <v>0.2</v>
      </c>
      <c r="DA10" s="707"/>
      <c r="DB10" s="707"/>
      <c r="DC10" s="707"/>
      <c r="DD10" s="653">
        <v>6896</v>
      </c>
      <c r="DE10" s="648"/>
      <c r="DF10" s="648"/>
      <c r="DG10" s="648"/>
      <c r="DH10" s="648"/>
      <c r="DI10" s="648"/>
      <c r="DJ10" s="648"/>
      <c r="DK10" s="648"/>
      <c r="DL10" s="648"/>
      <c r="DM10" s="648"/>
      <c r="DN10" s="648"/>
      <c r="DO10" s="648"/>
      <c r="DP10" s="649"/>
      <c r="DQ10" s="653">
        <v>296507</v>
      </c>
      <c r="DR10" s="648"/>
      <c r="DS10" s="648"/>
      <c r="DT10" s="648"/>
      <c r="DU10" s="648"/>
      <c r="DV10" s="648"/>
      <c r="DW10" s="648"/>
      <c r="DX10" s="648"/>
      <c r="DY10" s="648"/>
      <c r="DZ10" s="648"/>
      <c r="EA10" s="648"/>
      <c r="EB10" s="648"/>
      <c r="EC10" s="688"/>
    </row>
    <row r="11" spans="2:143" ht="11.25" customHeight="1" x14ac:dyDescent="0.15">
      <c r="B11" s="642" t="s">
        <v>241</v>
      </c>
      <c r="C11" s="643"/>
      <c r="D11" s="643"/>
      <c r="E11" s="643"/>
      <c r="F11" s="643"/>
      <c r="G11" s="643"/>
      <c r="H11" s="643"/>
      <c r="I11" s="643"/>
      <c r="J11" s="643"/>
      <c r="K11" s="643"/>
      <c r="L11" s="643"/>
      <c r="M11" s="643"/>
      <c r="N11" s="643"/>
      <c r="O11" s="643"/>
      <c r="P11" s="643"/>
      <c r="Q11" s="644"/>
      <c r="R11" s="645">
        <v>29425381</v>
      </c>
      <c r="S11" s="648"/>
      <c r="T11" s="648"/>
      <c r="U11" s="648"/>
      <c r="V11" s="648"/>
      <c r="W11" s="648"/>
      <c r="X11" s="648"/>
      <c r="Y11" s="649"/>
      <c r="Z11" s="707">
        <v>3.5</v>
      </c>
      <c r="AA11" s="707"/>
      <c r="AB11" s="707"/>
      <c r="AC11" s="707"/>
      <c r="AD11" s="708">
        <v>29425381</v>
      </c>
      <c r="AE11" s="708"/>
      <c r="AF11" s="708"/>
      <c r="AG11" s="708"/>
      <c r="AH11" s="708"/>
      <c r="AI11" s="708"/>
      <c r="AJ11" s="708"/>
      <c r="AK11" s="708"/>
      <c r="AL11" s="650">
        <v>7.2</v>
      </c>
      <c r="AM11" s="651"/>
      <c r="AN11" s="651"/>
      <c r="AO11" s="709"/>
      <c r="AP11" s="642" t="s">
        <v>242</v>
      </c>
      <c r="AQ11" s="643"/>
      <c r="AR11" s="643"/>
      <c r="AS11" s="643"/>
      <c r="AT11" s="643"/>
      <c r="AU11" s="643"/>
      <c r="AV11" s="643"/>
      <c r="AW11" s="643"/>
      <c r="AX11" s="643"/>
      <c r="AY11" s="643"/>
      <c r="AZ11" s="643"/>
      <c r="BA11" s="643"/>
      <c r="BB11" s="643"/>
      <c r="BC11" s="643"/>
      <c r="BD11" s="643"/>
      <c r="BE11" s="643"/>
      <c r="BF11" s="644"/>
      <c r="BG11" s="645">
        <v>19595939</v>
      </c>
      <c r="BH11" s="648"/>
      <c r="BI11" s="648"/>
      <c r="BJ11" s="648"/>
      <c r="BK11" s="648"/>
      <c r="BL11" s="648"/>
      <c r="BM11" s="648"/>
      <c r="BN11" s="649"/>
      <c r="BO11" s="707">
        <v>7.2</v>
      </c>
      <c r="BP11" s="707"/>
      <c r="BQ11" s="707"/>
      <c r="BR11" s="707"/>
      <c r="BS11" s="653">
        <v>3688418</v>
      </c>
      <c r="BT11" s="648"/>
      <c r="BU11" s="648"/>
      <c r="BV11" s="648"/>
      <c r="BW11" s="648"/>
      <c r="BX11" s="648"/>
      <c r="BY11" s="648"/>
      <c r="BZ11" s="648"/>
      <c r="CA11" s="648"/>
      <c r="CB11" s="688"/>
      <c r="CD11" s="689" t="s">
        <v>243</v>
      </c>
      <c r="CE11" s="686"/>
      <c r="CF11" s="686"/>
      <c r="CG11" s="686"/>
      <c r="CH11" s="686"/>
      <c r="CI11" s="686"/>
      <c r="CJ11" s="686"/>
      <c r="CK11" s="686"/>
      <c r="CL11" s="686"/>
      <c r="CM11" s="686"/>
      <c r="CN11" s="686"/>
      <c r="CO11" s="686"/>
      <c r="CP11" s="686"/>
      <c r="CQ11" s="687"/>
      <c r="CR11" s="645">
        <v>4705990</v>
      </c>
      <c r="CS11" s="648"/>
      <c r="CT11" s="648"/>
      <c r="CU11" s="648"/>
      <c r="CV11" s="648"/>
      <c r="CW11" s="648"/>
      <c r="CX11" s="648"/>
      <c r="CY11" s="649"/>
      <c r="CZ11" s="707">
        <v>0.6</v>
      </c>
      <c r="DA11" s="707"/>
      <c r="DB11" s="707"/>
      <c r="DC11" s="707"/>
      <c r="DD11" s="653">
        <v>969718</v>
      </c>
      <c r="DE11" s="648"/>
      <c r="DF11" s="648"/>
      <c r="DG11" s="648"/>
      <c r="DH11" s="648"/>
      <c r="DI11" s="648"/>
      <c r="DJ11" s="648"/>
      <c r="DK11" s="648"/>
      <c r="DL11" s="648"/>
      <c r="DM11" s="648"/>
      <c r="DN11" s="648"/>
      <c r="DO11" s="648"/>
      <c r="DP11" s="649"/>
      <c r="DQ11" s="653">
        <v>3179216</v>
      </c>
      <c r="DR11" s="648"/>
      <c r="DS11" s="648"/>
      <c r="DT11" s="648"/>
      <c r="DU11" s="648"/>
      <c r="DV11" s="648"/>
      <c r="DW11" s="648"/>
      <c r="DX11" s="648"/>
      <c r="DY11" s="648"/>
      <c r="DZ11" s="648"/>
      <c r="EA11" s="648"/>
      <c r="EB11" s="648"/>
      <c r="EC11" s="688"/>
    </row>
    <row r="12" spans="2:143" ht="11.25" customHeight="1" x14ac:dyDescent="0.15">
      <c r="B12" s="642" t="s">
        <v>244</v>
      </c>
      <c r="C12" s="643"/>
      <c r="D12" s="643"/>
      <c r="E12" s="643"/>
      <c r="F12" s="643"/>
      <c r="G12" s="643"/>
      <c r="H12" s="643"/>
      <c r="I12" s="643"/>
      <c r="J12" s="643"/>
      <c r="K12" s="643"/>
      <c r="L12" s="643"/>
      <c r="M12" s="643"/>
      <c r="N12" s="643"/>
      <c r="O12" s="643"/>
      <c r="P12" s="643"/>
      <c r="Q12" s="644"/>
      <c r="R12" s="645">
        <v>26906600</v>
      </c>
      <c r="S12" s="648"/>
      <c r="T12" s="648"/>
      <c r="U12" s="648"/>
      <c r="V12" s="648"/>
      <c r="W12" s="648"/>
      <c r="X12" s="648"/>
      <c r="Y12" s="649"/>
      <c r="Z12" s="707">
        <v>3.2</v>
      </c>
      <c r="AA12" s="707"/>
      <c r="AB12" s="707"/>
      <c r="AC12" s="707"/>
      <c r="AD12" s="708">
        <v>26906600</v>
      </c>
      <c r="AE12" s="708"/>
      <c r="AF12" s="708"/>
      <c r="AG12" s="708"/>
      <c r="AH12" s="708"/>
      <c r="AI12" s="708"/>
      <c r="AJ12" s="708"/>
      <c r="AK12" s="708"/>
      <c r="AL12" s="650">
        <v>6.6</v>
      </c>
      <c r="AM12" s="651"/>
      <c r="AN12" s="651"/>
      <c r="AO12" s="709"/>
      <c r="AP12" s="642" t="s">
        <v>245</v>
      </c>
      <c r="AQ12" s="643"/>
      <c r="AR12" s="643"/>
      <c r="AS12" s="643"/>
      <c r="AT12" s="643"/>
      <c r="AU12" s="643"/>
      <c r="AV12" s="643"/>
      <c r="AW12" s="643"/>
      <c r="AX12" s="643"/>
      <c r="AY12" s="643"/>
      <c r="AZ12" s="643"/>
      <c r="BA12" s="643"/>
      <c r="BB12" s="643"/>
      <c r="BC12" s="643"/>
      <c r="BD12" s="643"/>
      <c r="BE12" s="643"/>
      <c r="BF12" s="644"/>
      <c r="BG12" s="645">
        <v>111590365</v>
      </c>
      <c r="BH12" s="648"/>
      <c r="BI12" s="648"/>
      <c r="BJ12" s="648"/>
      <c r="BK12" s="648"/>
      <c r="BL12" s="648"/>
      <c r="BM12" s="648"/>
      <c r="BN12" s="649"/>
      <c r="BO12" s="707">
        <v>40.799999999999997</v>
      </c>
      <c r="BP12" s="707"/>
      <c r="BQ12" s="707"/>
      <c r="BR12" s="707"/>
      <c r="BS12" s="653" t="s">
        <v>132</v>
      </c>
      <c r="BT12" s="648"/>
      <c r="BU12" s="648"/>
      <c r="BV12" s="648"/>
      <c r="BW12" s="648"/>
      <c r="BX12" s="648"/>
      <c r="BY12" s="648"/>
      <c r="BZ12" s="648"/>
      <c r="CA12" s="648"/>
      <c r="CB12" s="688"/>
      <c r="CD12" s="689" t="s">
        <v>246</v>
      </c>
      <c r="CE12" s="686"/>
      <c r="CF12" s="686"/>
      <c r="CG12" s="686"/>
      <c r="CH12" s="686"/>
      <c r="CI12" s="686"/>
      <c r="CJ12" s="686"/>
      <c r="CK12" s="686"/>
      <c r="CL12" s="686"/>
      <c r="CM12" s="686"/>
      <c r="CN12" s="686"/>
      <c r="CO12" s="686"/>
      <c r="CP12" s="686"/>
      <c r="CQ12" s="687"/>
      <c r="CR12" s="645">
        <v>12184670</v>
      </c>
      <c r="CS12" s="648"/>
      <c r="CT12" s="648"/>
      <c r="CU12" s="648"/>
      <c r="CV12" s="648"/>
      <c r="CW12" s="648"/>
      <c r="CX12" s="648"/>
      <c r="CY12" s="649"/>
      <c r="CZ12" s="707">
        <v>1.5</v>
      </c>
      <c r="DA12" s="707"/>
      <c r="DB12" s="707"/>
      <c r="DC12" s="707"/>
      <c r="DD12" s="653">
        <v>619877</v>
      </c>
      <c r="DE12" s="648"/>
      <c r="DF12" s="648"/>
      <c r="DG12" s="648"/>
      <c r="DH12" s="648"/>
      <c r="DI12" s="648"/>
      <c r="DJ12" s="648"/>
      <c r="DK12" s="648"/>
      <c r="DL12" s="648"/>
      <c r="DM12" s="648"/>
      <c r="DN12" s="648"/>
      <c r="DO12" s="648"/>
      <c r="DP12" s="649"/>
      <c r="DQ12" s="653">
        <v>4716860</v>
      </c>
      <c r="DR12" s="648"/>
      <c r="DS12" s="648"/>
      <c r="DT12" s="648"/>
      <c r="DU12" s="648"/>
      <c r="DV12" s="648"/>
      <c r="DW12" s="648"/>
      <c r="DX12" s="648"/>
      <c r="DY12" s="648"/>
      <c r="DZ12" s="648"/>
      <c r="EA12" s="648"/>
      <c r="EB12" s="648"/>
      <c r="EC12" s="688"/>
    </row>
    <row r="13" spans="2:143" ht="11.25" customHeight="1" x14ac:dyDescent="0.15">
      <c r="B13" s="642" t="s">
        <v>247</v>
      </c>
      <c r="C13" s="643"/>
      <c r="D13" s="643"/>
      <c r="E13" s="643"/>
      <c r="F13" s="643"/>
      <c r="G13" s="643"/>
      <c r="H13" s="643"/>
      <c r="I13" s="643"/>
      <c r="J13" s="643"/>
      <c r="K13" s="643"/>
      <c r="L13" s="643"/>
      <c r="M13" s="643"/>
      <c r="N13" s="643"/>
      <c r="O13" s="643"/>
      <c r="P13" s="643"/>
      <c r="Q13" s="644"/>
      <c r="R13" s="645">
        <v>375657</v>
      </c>
      <c r="S13" s="648"/>
      <c r="T13" s="648"/>
      <c r="U13" s="648"/>
      <c r="V13" s="648"/>
      <c r="W13" s="648"/>
      <c r="X13" s="648"/>
      <c r="Y13" s="649"/>
      <c r="Z13" s="707">
        <v>0</v>
      </c>
      <c r="AA13" s="707"/>
      <c r="AB13" s="707"/>
      <c r="AC13" s="707"/>
      <c r="AD13" s="708">
        <v>375657</v>
      </c>
      <c r="AE13" s="708"/>
      <c r="AF13" s="708"/>
      <c r="AG13" s="708"/>
      <c r="AH13" s="708"/>
      <c r="AI13" s="708"/>
      <c r="AJ13" s="708"/>
      <c r="AK13" s="708"/>
      <c r="AL13" s="650">
        <v>0.1</v>
      </c>
      <c r="AM13" s="651"/>
      <c r="AN13" s="651"/>
      <c r="AO13" s="709"/>
      <c r="AP13" s="642" t="s">
        <v>248</v>
      </c>
      <c r="AQ13" s="643"/>
      <c r="AR13" s="643"/>
      <c r="AS13" s="643"/>
      <c r="AT13" s="643"/>
      <c r="AU13" s="643"/>
      <c r="AV13" s="643"/>
      <c r="AW13" s="643"/>
      <c r="AX13" s="643"/>
      <c r="AY13" s="643"/>
      <c r="AZ13" s="643"/>
      <c r="BA13" s="643"/>
      <c r="BB13" s="643"/>
      <c r="BC13" s="643"/>
      <c r="BD13" s="643"/>
      <c r="BE13" s="643"/>
      <c r="BF13" s="644"/>
      <c r="BG13" s="645">
        <v>110802691</v>
      </c>
      <c r="BH13" s="648"/>
      <c r="BI13" s="648"/>
      <c r="BJ13" s="648"/>
      <c r="BK13" s="648"/>
      <c r="BL13" s="648"/>
      <c r="BM13" s="648"/>
      <c r="BN13" s="649"/>
      <c r="BO13" s="707">
        <v>40.5</v>
      </c>
      <c r="BP13" s="707"/>
      <c r="BQ13" s="707"/>
      <c r="BR13" s="707"/>
      <c r="BS13" s="653" t="s">
        <v>132</v>
      </c>
      <c r="BT13" s="648"/>
      <c r="BU13" s="648"/>
      <c r="BV13" s="648"/>
      <c r="BW13" s="648"/>
      <c r="BX13" s="648"/>
      <c r="BY13" s="648"/>
      <c r="BZ13" s="648"/>
      <c r="CA13" s="648"/>
      <c r="CB13" s="688"/>
      <c r="CD13" s="689" t="s">
        <v>249</v>
      </c>
      <c r="CE13" s="686"/>
      <c r="CF13" s="686"/>
      <c r="CG13" s="686"/>
      <c r="CH13" s="686"/>
      <c r="CI13" s="686"/>
      <c r="CJ13" s="686"/>
      <c r="CK13" s="686"/>
      <c r="CL13" s="686"/>
      <c r="CM13" s="686"/>
      <c r="CN13" s="686"/>
      <c r="CO13" s="686"/>
      <c r="CP13" s="686"/>
      <c r="CQ13" s="687"/>
      <c r="CR13" s="645">
        <v>100563575</v>
      </c>
      <c r="CS13" s="648"/>
      <c r="CT13" s="648"/>
      <c r="CU13" s="648"/>
      <c r="CV13" s="648"/>
      <c r="CW13" s="648"/>
      <c r="CX13" s="648"/>
      <c r="CY13" s="649"/>
      <c r="CZ13" s="707">
        <v>12.2</v>
      </c>
      <c r="DA13" s="707"/>
      <c r="DB13" s="707"/>
      <c r="DC13" s="707"/>
      <c r="DD13" s="653">
        <v>53939279</v>
      </c>
      <c r="DE13" s="648"/>
      <c r="DF13" s="648"/>
      <c r="DG13" s="648"/>
      <c r="DH13" s="648"/>
      <c r="DI13" s="648"/>
      <c r="DJ13" s="648"/>
      <c r="DK13" s="648"/>
      <c r="DL13" s="648"/>
      <c r="DM13" s="648"/>
      <c r="DN13" s="648"/>
      <c r="DO13" s="648"/>
      <c r="DP13" s="649"/>
      <c r="DQ13" s="653">
        <v>39466084</v>
      </c>
      <c r="DR13" s="648"/>
      <c r="DS13" s="648"/>
      <c r="DT13" s="648"/>
      <c r="DU13" s="648"/>
      <c r="DV13" s="648"/>
      <c r="DW13" s="648"/>
      <c r="DX13" s="648"/>
      <c r="DY13" s="648"/>
      <c r="DZ13" s="648"/>
      <c r="EA13" s="648"/>
      <c r="EB13" s="648"/>
      <c r="EC13" s="688"/>
    </row>
    <row r="14" spans="2:143" ht="11.25" customHeight="1" x14ac:dyDescent="0.15">
      <c r="B14" s="642" t="s">
        <v>250</v>
      </c>
      <c r="C14" s="643"/>
      <c r="D14" s="643"/>
      <c r="E14" s="643"/>
      <c r="F14" s="643"/>
      <c r="G14" s="643"/>
      <c r="H14" s="643"/>
      <c r="I14" s="643"/>
      <c r="J14" s="643"/>
      <c r="K14" s="643"/>
      <c r="L14" s="643"/>
      <c r="M14" s="643"/>
      <c r="N14" s="643"/>
      <c r="O14" s="643"/>
      <c r="P14" s="643"/>
      <c r="Q14" s="644"/>
      <c r="R14" s="645" t="s">
        <v>132</v>
      </c>
      <c r="S14" s="648"/>
      <c r="T14" s="648"/>
      <c r="U14" s="648"/>
      <c r="V14" s="648"/>
      <c r="W14" s="648"/>
      <c r="X14" s="648"/>
      <c r="Y14" s="649"/>
      <c r="Z14" s="707" t="s">
        <v>132</v>
      </c>
      <c r="AA14" s="707"/>
      <c r="AB14" s="707"/>
      <c r="AC14" s="707"/>
      <c r="AD14" s="708" t="s">
        <v>179</v>
      </c>
      <c r="AE14" s="708"/>
      <c r="AF14" s="708"/>
      <c r="AG14" s="708"/>
      <c r="AH14" s="708"/>
      <c r="AI14" s="708"/>
      <c r="AJ14" s="708"/>
      <c r="AK14" s="708"/>
      <c r="AL14" s="650" t="s">
        <v>228</v>
      </c>
      <c r="AM14" s="651"/>
      <c r="AN14" s="651"/>
      <c r="AO14" s="709"/>
      <c r="AP14" s="642" t="s">
        <v>251</v>
      </c>
      <c r="AQ14" s="643"/>
      <c r="AR14" s="643"/>
      <c r="AS14" s="643"/>
      <c r="AT14" s="643"/>
      <c r="AU14" s="643"/>
      <c r="AV14" s="643"/>
      <c r="AW14" s="643"/>
      <c r="AX14" s="643"/>
      <c r="AY14" s="643"/>
      <c r="AZ14" s="643"/>
      <c r="BA14" s="643"/>
      <c r="BB14" s="643"/>
      <c r="BC14" s="643"/>
      <c r="BD14" s="643"/>
      <c r="BE14" s="643"/>
      <c r="BF14" s="644"/>
      <c r="BG14" s="645">
        <v>1565034</v>
      </c>
      <c r="BH14" s="648"/>
      <c r="BI14" s="648"/>
      <c r="BJ14" s="648"/>
      <c r="BK14" s="648"/>
      <c r="BL14" s="648"/>
      <c r="BM14" s="648"/>
      <c r="BN14" s="649"/>
      <c r="BO14" s="707">
        <v>0.6</v>
      </c>
      <c r="BP14" s="707"/>
      <c r="BQ14" s="707"/>
      <c r="BR14" s="707"/>
      <c r="BS14" s="653" t="s">
        <v>179</v>
      </c>
      <c r="BT14" s="648"/>
      <c r="BU14" s="648"/>
      <c r="BV14" s="648"/>
      <c r="BW14" s="648"/>
      <c r="BX14" s="648"/>
      <c r="BY14" s="648"/>
      <c r="BZ14" s="648"/>
      <c r="CA14" s="648"/>
      <c r="CB14" s="688"/>
      <c r="CD14" s="689" t="s">
        <v>252</v>
      </c>
      <c r="CE14" s="686"/>
      <c r="CF14" s="686"/>
      <c r="CG14" s="686"/>
      <c r="CH14" s="686"/>
      <c r="CI14" s="686"/>
      <c r="CJ14" s="686"/>
      <c r="CK14" s="686"/>
      <c r="CL14" s="686"/>
      <c r="CM14" s="686"/>
      <c r="CN14" s="686"/>
      <c r="CO14" s="686"/>
      <c r="CP14" s="686"/>
      <c r="CQ14" s="687"/>
      <c r="CR14" s="645">
        <v>18024260</v>
      </c>
      <c r="CS14" s="648"/>
      <c r="CT14" s="648"/>
      <c r="CU14" s="648"/>
      <c r="CV14" s="648"/>
      <c r="CW14" s="648"/>
      <c r="CX14" s="648"/>
      <c r="CY14" s="649"/>
      <c r="CZ14" s="707">
        <v>2.2000000000000002</v>
      </c>
      <c r="DA14" s="707"/>
      <c r="DB14" s="707"/>
      <c r="DC14" s="707"/>
      <c r="DD14" s="653">
        <v>2082268</v>
      </c>
      <c r="DE14" s="648"/>
      <c r="DF14" s="648"/>
      <c r="DG14" s="648"/>
      <c r="DH14" s="648"/>
      <c r="DI14" s="648"/>
      <c r="DJ14" s="648"/>
      <c r="DK14" s="648"/>
      <c r="DL14" s="648"/>
      <c r="DM14" s="648"/>
      <c r="DN14" s="648"/>
      <c r="DO14" s="648"/>
      <c r="DP14" s="649"/>
      <c r="DQ14" s="653">
        <v>16042407</v>
      </c>
      <c r="DR14" s="648"/>
      <c r="DS14" s="648"/>
      <c r="DT14" s="648"/>
      <c r="DU14" s="648"/>
      <c r="DV14" s="648"/>
      <c r="DW14" s="648"/>
      <c r="DX14" s="648"/>
      <c r="DY14" s="648"/>
      <c r="DZ14" s="648"/>
      <c r="EA14" s="648"/>
      <c r="EB14" s="648"/>
      <c r="EC14" s="688"/>
    </row>
    <row r="15" spans="2:143" ht="11.25" customHeight="1" x14ac:dyDescent="0.15">
      <c r="B15" s="642" t="s">
        <v>253</v>
      </c>
      <c r="C15" s="643"/>
      <c r="D15" s="643"/>
      <c r="E15" s="643"/>
      <c r="F15" s="643"/>
      <c r="G15" s="643"/>
      <c r="H15" s="643"/>
      <c r="I15" s="643"/>
      <c r="J15" s="643"/>
      <c r="K15" s="643"/>
      <c r="L15" s="643"/>
      <c r="M15" s="643"/>
      <c r="N15" s="643"/>
      <c r="O15" s="643"/>
      <c r="P15" s="643"/>
      <c r="Q15" s="644"/>
      <c r="R15" s="645">
        <v>1444101</v>
      </c>
      <c r="S15" s="648"/>
      <c r="T15" s="648"/>
      <c r="U15" s="648"/>
      <c r="V15" s="648"/>
      <c r="W15" s="648"/>
      <c r="X15" s="648"/>
      <c r="Y15" s="649"/>
      <c r="Z15" s="707">
        <v>0.2</v>
      </c>
      <c r="AA15" s="707"/>
      <c r="AB15" s="707"/>
      <c r="AC15" s="707"/>
      <c r="AD15" s="708">
        <v>1444101</v>
      </c>
      <c r="AE15" s="708"/>
      <c r="AF15" s="708"/>
      <c r="AG15" s="708"/>
      <c r="AH15" s="708"/>
      <c r="AI15" s="708"/>
      <c r="AJ15" s="708"/>
      <c r="AK15" s="708"/>
      <c r="AL15" s="650">
        <v>0.4</v>
      </c>
      <c r="AM15" s="651"/>
      <c r="AN15" s="651"/>
      <c r="AO15" s="709"/>
      <c r="AP15" s="642" t="s">
        <v>254</v>
      </c>
      <c r="AQ15" s="643"/>
      <c r="AR15" s="643"/>
      <c r="AS15" s="643"/>
      <c r="AT15" s="643"/>
      <c r="AU15" s="643"/>
      <c r="AV15" s="643"/>
      <c r="AW15" s="643"/>
      <c r="AX15" s="643"/>
      <c r="AY15" s="643"/>
      <c r="AZ15" s="643"/>
      <c r="BA15" s="643"/>
      <c r="BB15" s="643"/>
      <c r="BC15" s="643"/>
      <c r="BD15" s="643"/>
      <c r="BE15" s="643"/>
      <c r="BF15" s="644"/>
      <c r="BG15" s="645">
        <v>9426658</v>
      </c>
      <c r="BH15" s="648"/>
      <c r="BI15" s="648"/>
      <c r="BJ15" s="648"/>
      <c r="BK15" s="648"/>
      <c r="BL15" s="648"/>
      <c r="BM15" s="648"/>
      <c r="BN15" s="649"/>
      <c r="BO15" s="707">
        <v>3.4</v>
      </c>
      <c r="BP15" s="707"/>
      <c r="BQ15" s="707"/>
      <c r="BR15" s="707"/>
      <c r="BS15" s="653" t="s">
        <v>132</v>
      </c>
      <c r="BT15" s="648"/>
      <c r="BU15" s="648"/>
      <c r="BV15" s="648"/>
      <c r="BW15" s="648"/>
      <c r="BX15" s="648"/>
      <c r="BY15" s="648"/>
      <c r="BZ15" s="648"/>
      <c r="CA15" s="648"/>
      <c r="CB15" s="688"/>
      <c r="CD15" s="689" t="s">
        <v>255</v>
      </c>
      <c r="CE15" s="686"/>
      <c r="CF15" s="686"/>
      <c r="CG15" s="686"/>
      <c r="CH15" s="686"/>
      <c r="CI15" s="686"/>
      <c r="CJ15" s="686"/>
      <c r="CK15" s="686"/>
      <c r="CL15" s="686"/>
      <c r="CM15" s="686"/>
      <c r="CN15" s="686"/>
      <c r="CO15" s="686"/>
      <c r="CP15" s="686"/>
      <c r="CQ15" s="687"/>
      <c r="CR15" s="645">
        <v>141274059</v>
      </c>
      <c r="CS15" s="648"/>
      <c r="CT15" s="648"/>
      <c r="CU15" s="648"/>
      <c r="CV15" s="648"/>
      <c r="CW15" s="648"/>
      <c r="CX15" s="648"/>
      <c r="CY15" s="649"/>
      <c r="CZ15" s="707">
        <v>17.100000000000001</v>
      </c>
      <c r="DA15" s="707"/>
      <c r="DB15" s="707"/>
      <c r="DC15" s="707"/>
      <c r="DD15" s="653">
        <v>21039172</v>
      </c>
      <c r="DE15" s="648"/>
      <c r="DF15" s="648"/>
      <c r="DG15" s="648"/>
      <c r="DH15" s="648"/>
      <c r="DI15" s="648"/>
      <c r="DJ15" s="648"/>
      <c r="DK15" s="648"/>
      <c r="DL15" s="648"/>
      <c r="DM15" s="648"/>
      <c r="DN15" s="648"/>
      <c r="DO15" s="648"/>
      <c r="DP15" s="649"/>
      <c r="DQ15" s="653">
        <v>101388186</v>
      </c>
      <c r="DR15" s="648"/>
      <c r="DS15" s="648"/>
      <c r="DT15" s="648"/>
      <c r="DU15" s="648"/>
      <c r="DV15" s="648"/>
      <c r="DW15" s="648"/>
      <c r="DX15" s="648"/>
      <c r="DY15" s="648"/>
      <c r="DZ15" s="648"/>
      <c r="EA15" s="648"/>
      <c r="EB15" s="648"/>
      <c r="EC15" s="688"/>
    </row>
    <row r="16" spans="2:143" ht="11.25" customHeight="1" x14ac:dyDescent="0.15">
      <c r="B16" s="642" t="s">
        <v>256</v>
      </c>
      <c r="C16" s="643"/>
      <c r="D16" s="643"/>
      <c r="E16" s="643"/>
      <c r="F16" s="643"/>
      <c r="G16" s="643"/>
      <c r="H16" s="643"/>
      <c r="I16" s="643"/>
      <c r="J16" s="643"/>
      <c r="K16" s="643"/>
      <c r="L16" s="643"/>
      <c r="M16" s="643"/>
      <c r="N16" s="643"/>
      <c r="O16" s="643"/>
      <c r="P16" s="643"/>
      <c r="Q16" s="644"/>
      <c r="R16" s="645">
        <v>6257181</v>
      </c>
      <c r="S16" s="648"/>
      <c r="T16" s="648"/>
      <c r="U16" s="648"/>
      <c r="V16" s="648"/>
      <c r="W16" s="648"/>
      <c r="X16" s="648"/>
      <c r="Y16" s="649"/>
      <c r="Z16" s="707">
        <v>0.7</v>
      </c>
      <c r="AA16" s="707"/>
      <c r="AB16" s="707"/>
      <c r="AC16" s="707"/>
      <c r="AD16" s="708">
        <v>6257181</v>
      </c>
      <c r="AE16" s="708"/>
      <c r="AF16" s="708"/>
      <c r="AG16" s="708"/>
      <c r="AH16" s="708"/>
      <c r="AI16" s="708"/>
      <c r="AJ16" s="708"/>
      <c r="AK16" s="708"/>
      <c r="AL16" s="650">
        <v>1.5</v>
      </c>
      <c r="AM16" s="651"/>
      <c r="AN16" s="651"/>
      <c r="AO16" s="709"/>
      <c r="AP16" s="642" t="s">
        <v>257</v>
      </c>
      <c r="AQ16" s="643"/>
      <c r="AR16" s="643"/>
      <c r="AS16" s="643"/>
      <c r="AT16" s="643"/>
      <c r="AU16" s="643"/>
      <c r="AV16" s="643"/>
      <c r="AW16" s="643"/>
      <c r="AX16" s="643"/>
      <c r="AY16" s="643"/>
      <c r="AZ16" s="643"/>
      <c r="BA16" s="643"/>
      <c r="BB16" s="643"/>
      <c r="BC16" s="643"/>
      <c r="BD16" s="643"/>
      <c r="BE16" s="643"/>
      <c r="BF16" s="644"/>
      <c r="BG16" s="645" t="s">
        <v>132</v>
      </c>
      <c r="BH16" s="648"/>
      <c r="BI16" s="648"/>
      <c r="BJ16" s="648"/>
      <c r="BK16" s="648"/>
      <c r="BL16" s="648"/>
      <c r="BM16" s="648"/>
      <c r="BN16" s="649"/>
      <c r="BO16" s="707" t="s">
        <v>228</v>
      </c>
      <c r="BP16" s="707"/>
      <c r="BQ16" s="707"/>
      <c r="BR16" s="707"/>
      <c r="BS16" s="653" t="s">
        <v>228</v>
      </c>
      <c r="BT16" s="648"/>
      <c r="BU16" s="648"/>
      <c r="BV16" s="648"/>
      <c r="BW16" s="648"/>
      <c r="BX16" s="648"/>
      <c r="BY16" s="648"/>
      <c r="BZ16" s="648"/>
      <c r="CA16" s="648"/>
      <c r="CB16" s="688"/>
      <c r="CD16" s="689" t="s">
        <v>258</v>
      </c>
      <c r="CE16" s="686"/>
      <c r="CF16" s="686"/>
      <c r="CG16" s="686"/>
      <c r="CH16" s="686"/>
      <c r="CI16" s="686"/>
      <c r="CJ16" s="686"/>
      <c r="CK16" s="686"/>
      <c r="CL16" s="686"/>
      <c r="CM16" s="686"/>
      <c r="CN16" s="686"/>
      <c r="CO16" s="686"/>
      <c r="CP16" s="686"/>
      <c r="CQ16" s="687"/>
      <c r="CR16" s="645">
        <v>417835</v>
      </c>
      <c r="CS16" s="648"/>
      <c r="CT16" s="648"/>
      <c r="CU16" s="648"/>
      <c r="CV16" s="648"/>
      <c r="CW16" s="648"/>
      <c r="CX16" s="648"/>
      <c r="CY16" s="649"/>
      <c r="CZ16" s="707">
        <v>0.1</v>
      </c>
      <c r="DA16" s="707"/>
      <c r="DB16" s="707"/>
      <c r="DC16" s="707"/>
      <c r="DD16" s="653" t="s">
        <v>132</v>
      </c>
      <c r="DE16" s="648"/>
      <c r="DF16" s="648"/>
      <c r="DG16" s="648"/>
      <c r="DH16" s="648"/>
      <c r="DI16" s="648"/>
      <c r="DJ16" s="648"/>
      <c r="DK16" s="648"/>
      <c r="DL16" s="648"/>
      <c r="DM16" s="648"/>
      <c r="DN16" s="648"/>
      <c r="DO16" s="648"/>
      <c r="DP16" s="649"/>
      <c r="DQ16" s="653">
        <v>271935</v>
      </c>
      <c r="DR16" s="648"/>
      <c r="DS16" s="648"/>
      <c r="DT16" s="648"/>
      <c r="DU16" s="648"/>
      <c r="DV16" s="648"/>
      <c r="DW16" s="648"/>
      <c r="DX16" s="648"/>
      <c r="DY16" s="648"/>
      <c r="DZ16" s="648"/>
      <c r="EA16" s="648"/>
      <c r="EB16" s="648"/>
      <c r="EC16" s="688"/>
    </row>
    <row r="17" spans="2:133" ht="11.25" customHeight="1" x14ac:dyDescent="0.15">
      <c r="B17" s="642" t="s">
        <v>259</v>
      </c>
      <c r="C17" s="643"/>
      <c r="D17" s="643"/>
      <c r="E17" s="643"/>
      <c r="F17" s="643"/>
      <c r="G17" s="643"/>
      <c r="H17" s="643"/>
      <c r="I17" s="643"/>
      <c r="J17" s="643"/>
      <c r="K17" s="643"/>
      <c r="L17" s="643"/>
      <c r="M17" s="643"/>
      <c r="N17" s="643"/>
      <c r="O17" s="643"/>
      <c r="P17" s="643"/>
      <c r="Q17" s="644"/>
      <c r="R17" s="645">
        <v>1220180</v>
      </c>
      <c r="S17" s="648"/>
      <c r="T17" s="648"/>
      <c r="U17" s="648"/>
      <c r="V17" s="648"/>
      <c r="W17" s="648"/>
      <c r="X17" s="648"/>
      <c r="Y17" s="649"/>
      <c r="Z17" s="707">
        <v>0.1</v>
      </c>
      <c r="AA17" s="707"/>
      <c r="AB17" s="707"/>
      <c r="AC17" s="707"/>
      <c r="AD17" s="708">
        <v>1220180</v>
      </c>
      <c r="AE17" s="708"/>
      <c r="AF17" s="708"/>
      <c r="AG17" s="708"/>
      <c r="AH17" s="708"/>
      <c r="AI17" s="708"/>
      <c r="AJ17" s="708"/>
      <c r="AK17" s="708"/>
      <c r="AL17" s="650">
        <v>0.3</v>
      </c>
      <c r="AM17" s="651"/>
      <c r="AN17" s="651"/>
      <c r="AO17" s="709"/>
      <c r="AP17" s="642" t="s">
        <v>260</v>
      </c>
      <c r="AQ17" s="643"/>
      <c r="AR17" s="643"/>
      <c r="AS17" s="643"/>
      <c r="AT17" s="643"/>
      <c r="AU17" s="643"/>
      <c r="AV17" s="643"/>
      <c r="AW17" s="643"/>
      <c r="AX17" s="643"/>
      <c r="AY17" s="643"/>
      <c r="AZ17" s="643"/>
      <c r="BA17" s="643"/>
      <c r="BB17" s="643"/>
      <c r="BC17" s="643"/>
      <c r="BD17" s="643"/>
      <c r="BE17" s="643"/>
      <c r="BF17" s="644"/>
      <c r="BG17" s="645">
        <v>14247</v>
      </c>
      <c r="BH17" s="648"/>
      <c r="BI17" s="648"/>
      <c r="BJ17" s="648"/>
      <c r="BK17" s="648"/>
      <c r="BL17" s="648"/>
      <c r="BM17" s="648"/>
      <c r="BN17" s="649"/>
      <c r="BO17" s="707">
        <v>0</v>
      </c>
      <c r="BP17" s="707"/>
      <c r="BQ17" s="707"/>
      <c r="BR17" s="707"/>
      <c r="BS17" s="653" t="s">
        <v>132</v>
      </c>
      <c r="BT17" s="648"/>
      <c r="BU17" s="648"/>
      <c r="BV17" s="648"/>
      <c r="BW17" s="648"/>
      <c r="BX17" s="648"/>
      <c r="BY17" s="648"/>
      <c r="BZ17" s="648"/>
      <c r="CA17" s="648"/>
      <c r="CB17" s="688"/>
      <c r="CD17" s="689" t="s">
        <v>261</v>
      </c>
      <c r="CE17" s="686"/>
      <c r="CF17" s="686"/>
      <c r="CG17" s="686"/>
      <c r="CH17" s="686"/>
      <c r="CI17" s="686"/>
      <c r="CJ17" s="686"/>
      <c r="CK17" s="686"/>
      <c r="CL17" s="686"/>
      <c r="CM17" s="686"/>
      <c r="CN17" s="686"/>
      <c r="CO17" s="686"/>
      <c r="CP17" s="686"/>
      <c r="CQ17" s="687"/>
      <c r="CR17" s="645">
        <v>119354079</v>
      </c>
      <c r="CS17" s="648"/>
      <c r="CT17" s="648"/>
      <c r="CU17" s="648"/>
      <c r="CV17" s="648"/>
      <c r="CW17" s="648"/>
      <c r="CX17" s="648"/>
      <c r="CY17" s="649"/>
      <c r="CZ17" s="707">
        <v>14.5</v>
      </c>
      <c r="DA17" s="707"/>
      <c r="DB17" s="707"/>
      <c r="DC17" s="707"/>
      <c r="DD17" s="653" t="s">
        <v>132</v>
      </c>
      <c r="DE17" s="648"/>
      <c r="DF17" s="648"/>
      <c r="DG17" s="648"/>
      <c r="DH17" s="648"/>
      <c r="DI17" s="648"/>
      <c r="DJ17" s="648"/>
      <c r="DK17" s="648"/>
      <c r="DL17" s="648"/>
      <c r="DM17" s="648"/>
      <c r="DN17" s="648"/>
      <c r="DO17" s="648"/>
      <c r="DP17" s="649"/>
      <c r="DQ17" s="653">
        <v>106314188</v>
      </c>
      <c r="DR17" s="648"/>
      <c r="DS17" s="648"/>
      <c r="DT17" s="648"/>
      <c r="DU17" s="648"/>
      <c r="DV17" s="648"/>
      <c r="DW17" s="648"/>
      <c r="DX17" s="648"/>
      <c r="DY17" s="648"/>
      <c r="DZ17" s="648"/>
      <c r="EA17" s="648"/>
      <c r="EB17" s="648"/>
      <c r="EC17" s="688"/>
    </row>
    <row r="18" spans="2:133" ht="11.25" customHeight="1" x14ac:dyDescent="0.15">
      <c r="B18" s="642" t="s">
        <v>262</v>
      </c>
      <c r="C18" s="643"/>
      <c r="D18" s="643"/>
      <c r="E18" s="643"/>
      <c r="F18" s="643"/>
      <c r="G18" s="643"/>
      <c r="H18" s="643"/>
      <c r="I18" s="643"/>
      <c r="J18" s="643"/>
      <c r="K18" s="643"/>
      <c r="L18" s="643"/>
      <c r="M18" s="643"/>
      <c r="N18" s="643"/>
      <c r="O18" s="643"/>
      <c r="P18" s="643"/>
      <c r="Q18" s="644"/>
      <c r="R18" s="645">
        <v>68753755</v>
      </c>
      <c r="S18" s="648"/>
      <c r="T18" s="648"/>
      <c r="U18" s="648"/>
      <c r="V18" s="648"/>
      <c r="W18" s="648"/>
      <c r="X18" s="648"/>
      <c r="Y18" s="649"/>
      <c r="Z18" s="707">
        <v>8.1999999999999993</v>
      </c>
      <c r="AA18" s="707"/>
      <c r="AB18" s="707"/>
      <c r="AC18" s="707"/>
      <c r="AD18" s="708">
        <v>66816607</v>
      </c>
      <c r="AE18" s="708"/>
      <c r="AF18" s="708"/>
      <c r="AG18" s="708"/>
      <c r="AH18" s="708"/>
      <c r="AI18" s="708"/>
      <c r="AJ18" s="708"/>
      <c r="AK18" s="708"/>
      <c r="AL18" s="650">
        <v>16.5</v>
      </c>
      <c r="AM18" s="651"/>
      <c r="AN18" s="651"/>
      <c r="AO18" s="709"/>
      <c r="AP18" s="642" t="s">
        <v>263</v>
      </c>
      <c r="AQ18" s="643"/>
      <c r="AR18" s="643"/>
      <c r="AS18" s="643"/>
      <c r="AT18" s="643"/>
      <c r="AU18" s="643"/>
      <c r="AV18" s="643"/>
      <c r="AW18" s="643"/>
      <c r="AX18" s="643"/>
      <c r="AY18" s="643"/>
      <c r="AZ18" s="643"/>
      <c r="BA18" s="643"/>
      <c r="BB18" s="643"/>
      <c r="BC18" s="643"/>
      <c r="BD18" s="643"/>
      <c r="BE18" s="643"/>
      <c r="BF18" s="644"/>
      <c r="BG18" s="645" t="s">
        <v>132</v>
      </c>
      <c r="BH18" s="648"/>
      <c r="BI18" s="648"/>
      <c r="BJ18" s="648"/>
      <c r="BK18" s="648"/>
      <c r="BL18" s="648"/>
      <c r="BM18" s="648"/>
      <c r="BN18" s="649"/>
      <c r="BO18" s="707" t="s">
        <v>132</v>
      </c>
      <c r="BP18" s="707"/>
      <c r="BQ18" s="707"/>
      <c r="BR18" s="707"/>
      <c r="BS18" s="653" t="s">
        <v>179</v>
      </c>
      <c r="BT18" s="648"/>
      <c r="BU18" s="648"/>
      <c r="BV18" s="648"/>
      <c r="BW18" s="648"/>
      <c r="BX18" s="648"/>
      <c r="BY18" s="648"/>
      <c r="BZ18" s="648"/>
      <c r="CA18" s="648"/>
      <c r="CB18" s="688"/>
      <c r="CD18" s="689" t="s">
        <v>264</v>
      </c>
      <c r="CE18" s="686"/>
      <c r="CF18" s="686"/>
      <c r="CG18" s="686"/>
      <c r="CH18" s="686"/>
      <c r="CI18" s="686"/>
      <c r="CJ18" s="686"/>
      <c r="CK18" s="686"/>
      <c r="CL18" s="686"/>
      <c r="CM18" s="686"/>
      <c r="CN18" s="686"/>
      <c r="CO18" s="686"/>
      <c r="CP18" s="686"/>
      <c r="CQ18" s="687"/>
      <c r="CR18" s="645">
        <v>8845565</v>
      </c>
      <c r="CS18" s="648"/>
      <c r="CT18" s="648"/>
      <c r="CU18" s="648"/>
      <c r="CV18" s="648"/>
      <c r="CW18" s="648"/>
      <c r="CX18" s="648"/>
      <c r="CY18" s="649"/>
      <c r="CZ18" s="707">
        <v>1.1000000000000001</v>
      </c>
      <c r="DA18" s="707"/>
      <c r="DB18" s="707"/>
      <c r="DC18" s="707"/>
      <c r="DD18" s="653" t="s">
        <v>228</v>
      </c>
      <c r="DE18" s="648"/>
      <c r="DF18" s="648"/>
      <c r="DG18" s="648"/>
      <c r="DH18" s="648"/>
      <c r="DI18" s="648"/>
      <c r="DJ18" s="648"/>
      <c r="DK18" s="648"/>
      <c r="DL18" s="648"/>
      <c r="DM18" s="648"/>
      <c r="DN18" s="648"/>
      <c r="DO18" s="648"/>
      <c r="DP18" s="649"/>
      <c r="DQ18" s="653">
        <v>8845565</v>
      </c>
      <c r="DR18" s="648"/>
      <c r="DS18" s="648"/>
      <c r="DT18" s="648"/>
      <c r="DU18" s="648"/>
      <c r="DV18" s="648"/>
      <c r="DW18" s="648"/>
      <c r="DX18" s="648"/>
      <c r="DY18" s="648"/>
      <c r="DZ18" s="648"/>
      <c r="EA18" s="648"/>
      <c r="EB18" s="648"/>
      <c r="EC18" s="688"/>
    </row>
    <row r="19" spans="2:133" ht="11.25" customHeight="1" x14ac:dyDescent="0.15">
      <c r="B19" s="642" t="s">
        <v>265</v>
      </c>
      <c r="C19" s="643"/>
      <c r="D19" s="643"/>
      <c r="E19" s="643"/>
      <c r="F19" s="643"/>
      <c r="G19" s="643"/>
      <c r="H19" s="643"/>
      <c r="I19" s="643"/>
      <c r="J19" s="643"/>
      <c r="K19" s="643"/>
      <c r="L19" s="643"/>
      <c r="M19" s="643"/>
      <c r="N19" s="643"/>
      <c r="O19" s="643"/>
      <c r="P19" s="643"/>
      <c r="Q19" s="644"/>
      <c r="R19" s="645">
        <v>66816607</v>
      </c>
      <c r="S19" s="648"/>
      <c r="T19" s="648"/>
      <c r="U19" s="648"/>
      <c r="V19" s="648"/>
      <c r="W19" s="648"/>
      <c r="X19" s="648"/>
      <c r="Y19" s="649"/>
      <c r="Z19" s="707">
        <v>8</v>
      </c>
      <c r="AA19" s="707"/>
      <c r="AB19" s="707"/>
      <c r="AC19" s="707"/>
      <c r="AD19" s="708">
        <v>66816607</v>
      </c>
      <c r="AE19" s="708"/>
      <c r="AF19" s="708"/>
      <c r="AG19" s="708"/>
      <c r="AH19" s="708"/>
      <c r="AI19" s="708"/>
      <c r="AJ19" s="708"/>
      <c r="AK19" s="708"/>
      <c r="AL19" s="650">
        <v>16.5</v>
      </c>
      <c r="AM19" s="651"/>
      <c r="AN19" s="651"/>
      <c r="AO19" s="709"/>
      <c r="AP19" s="642" t="s">
        <v>266</v>
      </c>
      <c r="AQ19" s="643"/>
      <c r="AR19" s="643"/>
      <c r="AS19" s="643"/>
      <c r="AT19" s="643"/>
      <c r="AU19" s="643"/>
      <c r="AV19" s="643"/>
      <c r="AW19" s="643"/>
      <c r="AX19" s="643"/>
      <c r="AY19" s="643"/>
      <c r="AZ19" s="643"/>
      <c r="BA19" s="643"/>
      <c r="BB19" s="643"/>
      <c r="BC19" s="643"/>
      <c r="BD19" s="643"/>
      <c r="BE19" s="643"/>
      <c r="BF19" s="644"/>
      <c r="BG19" s="645">
        <v>31752759</v>
      </c>
      <c r="BH19" s="648"/>
      <c r="BI19" s="648"/>
      <c r="BJ19" s="648"/>
      <c r="BK19" s="648"/>
      <c r="BL19" s="648"/>
      <c r="BM19" s="648"/>
      <c r="BN19" s="649"/>
      <c r="BO19" s="707">
        <v>11.6</v>
      </c>
      <c r="BP19" s="707"/>
      <c r="BQ19" s="707"/>
      <c r="BR19" s="707"/>
      <c r="BS19" s="653" t="s">
        <v>228</v>
      </c>
      <c r="BT19" s="648"/>
      <c r="BU19" s="648"/>
      <c r="BV19" s="648"/>
      <c r="BW19" s="648"/>
      <c r="BX19" s="648"/>
      <c r="BY19" s="648"/>
      <c r="BZ19" s="648"/>
      <c r="CA19" s="648"/>
      <c r="CB19" s="688"/>
      <c r="CD19" s="689" t="s">
        <v>267</v>
      </c>
      <c r="CE19" s="686"/>
      <c r="CF19" s="686"/>
      <c r="CG19" s="686"/>
      <c r="CH19" s="686"/>
      <c r="CI19" s="686"/>
      <c r="CJ19" s="686"/>
      <c r="CK19" s="686"/>
      <c r="CL19" s="686"/>
      <c r="CM19" s="686"/>
      <c r="CN19" s="686"/>
      <c r="CO19" s="686"/>
      <c r="CP19" s="686"/>
      <c r="CQ19" s="687"/>
      <c r="CR19" s="645" t="s">
        <v>228</v>
      </c>
      <c r="CS19" s="648"/>
      <c r="CT19" s="648"/>
      <c r="CU19" s="648"/>
      <c r="CV19" s="648"/>
      <c r="CW19" s="648"/>
      <c r="CX19" s="648"/>
      <c r="CY19" s="649"/>
      <c r="CZ19" s="707" t="s">
        <v>132</v>
      </c>
      <c r="DA19" s="707"/>
      <c r="DB19" s="707"/>
      <c r="DC19" s="707"/>
      <c r="DD19" s="653" t="s">
        <v>228</v>
      </c>
      <c r="DE19" s="648"/>
      <c r="DF19" s="648"/>
      <c r="DG19" s="648"/>
      <c r="DH19" s="648"/>
      <c r="DI19" s="648"/>
      <c r="DJ19" s="648"/>
      <c r="DK19" s="648"/>
      <c r="DL19" s="648"/>
      <c r="DM19" s="648"/>
      <c r="DN19" s="648"/>
      <c r="DO19" s="648"/>
      <c r="DP19" s="649"/>
      <c r="DQ19" s="653" t="s">
        <v>132</v>
      </c>
      <c r="DR19" s="648"/>
      <c r="DS19" s="648"/>
      <c r="DT19" s="648"/>
      <c r="DU19" s="648"/>
      <c r="DV19" s="648"/>
      <c r="DW19" s="648"/>
      <c r="DX19" s="648"/>
      <c r="DY19" s="648"/>
      <c r="DZ19" s="648"/>
      <c r="EA19" s="648"/>
      <c r="EB19" s="648"/>
      <c r="EC19" s="688"/>
    </row>
    <row r="20" spans="2:133" ht="11.25" customHeight="1" x14ac:dyDescent="0.15">
      <c r="B20" s="642" t="s">
        <v>268</v>
      </c>
      <c r="C20" s="643"/>
      <c r="D20" s="643"/>
      <c r="E20" s="643"/>
      <c r="F20" s="643"/>
      <c r="G20" s="643"/>
      <c r="H20" s="643"/>
      <c r="I20" s="643"/>
      <c r="J20" s="643"/>
      <c r="K20" s="643"/>
      <c r="L20" s="643"/>
      <c r="M20" s="643"/>
      <c r="N20" s="643"/>
      <c r="O20" s="643"/>
      <c r="P20" s="643"/>
      <c r="Q20" s="644"/>
      <c r="R20" s="645">
        <v>1936853</v>
      </c>
      <c r="S20" s="648"/>
      <c r="T20" s="648"/>
      <c r="U20" s="648"/>
      <c r="V20" s="648"/>
      <c r="W20" s="648"/>
      <c r="X20" s="648"/>
      <c r="Y20" s="649"/>
      <c r="Z20" s="707">
        <v>0.2</v>
      </c>
      <c r="AA20" s="707"/>
      <c r="AB20" s="707"/>
      <c r="AC20" s="707"/>
      <c r="AD20" s="708" t="s">
        <v>132</v>
      </c>
      <c r="AE20" s="708"/>
      <c r="AF20" s="708"/>
      <c r="AG20" s="708"/>
      <c r="AH20" s="708"/>
      <c r="AI20" s="708"/>
      <c r="AJ20" s="708"/>
      <c r="AK20" s="708"/>
      <c r="AL20" s="650" t="s">
        <v>228</v>
      </c>
      <c r="AM20" s="651"/>
      <c r="AN20" s="651"/>
      <c r="AO20" s="709"/>
      <c r="AP20" s="642" t="s">
        <v>269</v>
      </c>
      <c r="AQ20" s="643"/>
      <c r="AR20" s="643"/>
      <c r="AS20" s="643"/>
      <c r="AT20" s="643"/>
      <c r="AU20" s="643"/>
      <c r="AV20" s="643"/>
      <c r="AW20" s="643"/>
      <c r="AX20" s="643"/>
      <c r="AY20" s="643"/>
      <c r="AZ20" s="643"/>
      <c r="BA20" s="643"/>
      <c r="BB20" s="643"/>
      <c r="BC20" s="643"/>
      <c r="BD20" s="643"/>
      <c r="BE20" s="643"/>
      <c r="BF20" s="644"/>
      <c r="BG20" s="645">
        <v>31752759</v>
      </c>
      <c r="BH20" s="648"/>
      <c r="BI20" s="648"/>
      <c r="BJ20" s="648"/>
      <c r="BK20" s="648"/>
      <c r="BL20" s="648"/>
      <c r="BM20" s="648"/>
      <c r="BN20" s="649"/>
      <c r="BO20" s="707">
        <v>11.6</v>
      </c>
      <c r="BP20" s="707"/>
      <c r="BQ20" s="707"/>
      <c r="BR20" s="707"/>
      <c r="BS20" s="653" t="s">
        <v>132</v>
      </c>
      <c r="BT20" s="648"/>
      <c r="BU20" s="648"/>
      <c r="BV20" s="648"/>
      <c r="BW20" s="648"/>
      <c r="BX20" s="648"/>
      <c r="BY20" s="648"/>
      <c r="BZ20" s="648"/>
      <c r="CA20" s="648"/>
      <c r="CB20" s="688"/>
      <c r="CD20" s="689" t="s">
        <v>270</v>
      </c>
      <c r="CE20" s="686"/>
      <c r="CF20" s="686"/>
      <c r="CG20" s="686"/>
      <c r="CH20" s="686"/>
      <c r="CI20" s="686"/>
      <c r="CJ20" s="686"/>
      <c r="CK20" s="686"/>
      <c r="CL20" s="686"/>
      <c r="CM20" s="686"/>
      <c r="CN20" s="686"/>
      <c r="CO20" s="686"/>
      <c r="CP20" s="686"/>
      <c r="CQ20" s="687"/>
      <c r="CR20" s="645">
        <v>825439627</v>
      </c>
      <c r="CS20" s="648"/>
      <c r="CT20" s="648"/>
      <c r="CU20" s="648"/>
      <c r="CV20" s="648"/>
      <c r="CW20" s="648"/>
      <c r="CX20" s="648"/>
      <c r="CY20" s="649"/>
      <c r="CZ20" s="707">
        <v>100</v>
      </c>
      <c r="DA20" s="707"/>
      <c r="DB20" s="707"/>
      <c r="DC20" s="707"/>
      <c r="DD20" s="653">
        <v>92200466</v>
      </c>
      <c r="DE20" s="648"/>
      <c r="DF20" s="648"/>
      <c r="DG20" s="648"/>
      <c r="DH20" s="648"/>
      <c r="DI20" s="648"/>
      <c r="DJ20" s="648"/>
      <c r="DK20" s="648"/>
      <c r="DL20" s="648"/>
      <c r="DM20" s="648"/>
      <c r="DN20" s="648"/>
      <c r="DO20" s="648"/>
      <c r="DP20" s="649"/>
      <c r="DQ20" s="653">
        <v>503015834</v>
      </c>
      <c r="DR20" s="648"/>
      <c r="DS20" s="648"/>
      <c r="DT20" s="648"/>
      <c r="DU20" s="648"/>
      <c r="DV20" s="648"/>
      <c r="DW20" s="648"/>
      <c r="DX20" s="648"/>
      <c r="DY20" s="648"/>
      <c r="DZ20" s="648"/>
      <c r="EA20" s="648"/>
      <c r="EB20" s="648"/>
      <c r="EC20" s="688"/>
    </row>
    <row r="21" spans="2:133" ht="11.25" customHeight="1" x14ac:dyDescent="0.15">
      <c r="B21" s="642" t="s">
        <v>271</v>
      </c>
      <c r="C21" s="643"/>
      <c r="D21" s="643"/>
      <c r="E21" s="643"/>
      <c r="F21" s="643"/>
      <c r="G21" s="643"/>
      <c r="H21" s="643"/>
      <c r="I21" s="643"/>
      <c r="J21" s="643"/>
      <c r="K21" s="643"/>
      <c r="L21" s="643"/>
      <c r="M21" s="643"/>
      <c r="N21" s="643"/>
      <c r="O21" s="643"/>
      <c r="P21" s="643"/>
      <c r="Q21" s="644"/>
      <c r="R21" s="645">
        <v>295</v>
      </c>
      <c r="S21" s="648"/>
      <c r="T21" s="648"/>
      <c r="U21" s="648"/>
      <c r="V21" s="648"/>
      <c r="W21" s="648"/>
      <c r="X21" s="648"/>
      <c r="Y21" s="649"/>
      <c r="Z21" s="707">
        <v>0</v>
      </c>
      <c r="AA21" s="707"/>
      <c r="AB21" s="707"/>
      <c r="AC21" s="707"/>
      <c r="AD21" s="708" t="s">
        <v>179</v>
      </c>
      <c r="AE21" s="708"/>
      <c r="AF21" s="708"/>
      <c r="AG21" s="708"/>
      <c r="AH21" s="708"/>
      <c r="AI21" s="708"/>
      <c r="AJ21" s="708"/>
      <c r="AK21" s="708"/>
      <c r="AL21" s="650" t="s">
        <v>179</v>
      </c>
      <c r="AM21" s="651"/>
      <c r="AN21" s="651"/>
      <c r="AO21" s="709"/>
      <c r="AP21" s="753" t="s">
        <v>272</v>
      </c>
      <c r="AQ21" s="760"/>
      <c r="AR21" s="760"/>
      <c r="AS21" s="760"/>
      <c r="AT21" s="760"/>
      <c r="AU21" s="760"/>
      <c r="AV21" s="760"/>
      <c r="AW21" s="760"/>
      <c r="AX21" s="760"/>
      <c r="AY21" s="760"/>
      <c r="AZ21" s="760"/>
      <c r="BA21" s="760"/>
      <c r="BB21" s="760"/>
      <c r="BC21" s="760"/>
      <c r="BD21" s="760"/>
      <c r="BE21" s="760"/>
      <c r="BF21" s="755"/>
      <c r="BG21" s="645">
        <v>306021</v>
      </c>
      <c r="BH21" s="648"/>
      <c r="BI21" s="648"/>
      <c r="BJ21" s="648"/>
      <c r="BK21" s="648"/>
      <c r="BL21" s="648"/>
      <c r="BM21" s="648"/>
      <c r="BN21" s="649"/>
      <c r="BO21" s="707">
        <v>0.1</v>
      </c>
      <c r="BP21" s="707"/>
      <c r="BQ21" s="707"/>
      <c r="BR21" s="707"/>
      <c r="BS21" s="653" t="s">
        <v>132</v>
      </c>
      <c r="BT21" s="648"/>
      <c r="BU21" s="648"/>
      <c r="BV21" s="648"/>
      <c r="BW21" s="648"/>
      <c r="BX21" s="648"/>
      <c r="BY21" s="648"/>
      <c r="BZ21" s="648"/>
      <c r="CA21" s="648"/>
      <c r="CB21" s="688"/>
      <c r="CD21" s="765"/>
      <c r="CE21" s="699"/>
      <c r="CF21" s="699"/>
      <c r="CG21" s="699"/>
      <c r="CH21" s="699"/>
      <c r="CI21" s="699"/>
      <c r="CJ21" s="699"/>
      <c r="CK21" s="699"/>
      <c r="CL21" s="699"/>
      <c r="CM21" s="699"/>
      <c r="CN21" s="699"/>
      <c r="CO21" s="699"/>
      <c r="CP21" s="699"/>
      <c r="CQ21" s="700"/>
      <c r="CR21" s="766"/>
      <c r="CS21" s="767"/>
      <c r="CT21" s="767"/>
      <c r="CU21" s="767"/>
      <c r="CV21" s="767"/>
      <c r="CW21" s="767"/>
      <c r="CX21" s="767"/>
      <c r="CY21" s="768"/>
      <c r="CZ21" s="769"/>
      <c r="DA21" s="769"/>
      <c r="DB21" s="769"/>
      <c r="DC21" s="769"/>
      <c r="DD21" s="770"/>
      <c r="DE21" s="767"/>
      <c r="DF21" s="767"/>
      <c r="DG21" s="767"/>
      <c r="DH21" s="767"/>
      <c r="DI21" s="767"/>
      <c r="DJ21" s="767"/>
      <c r="DK21" s="767"/>
      <c r="DL21" s="767"/>
      <c r="DM21" s="767"/>
      <c r="DN21" s="767"/>
      <c r="DO21" s="767"/>
      <c r="DP21" s="768"/>
      <c r="DQ21" s="770"/>
      <c r="DR21" s="767"/>
      <c r="DS21" s="767"/>
      <c r="DT21" s="767"/>
      <c r="DU21" s="767"/>
      <c r="DV21" s="767"/>
      <c r="DW21" s="767"/>
      <c r="DX21" s="767"/>
      <c r="DY21" s="767"/>
      <c r="DZ21" s="767"/>
      <c r="EA21" s="767"/>
      <c r="EB21" s="767"/>
      <c r="EC21" s="774"/>
    </row>
    <row r="22" spans="2:133" ht="11.25" customHeight="1" x14ac:dyDescent="0.15">
      <c r="B22" s="642" t="s">
        <v>273</v>
      </c>
      <c r="C22" s="643"/>
      <c r="D22" s="643"/>
      <c r="E22" s="643"/>
      <c r="F22" s="643"/>
      <c r="G22" s="643"/>
      <c r="H22" s="643"/>
      <c r="I22" s="643"/>
      <c r="J22" s="643"/>
      <c r="K22" s="643"/>
      <c r="L22" s="643"/>
      <c r="M22" s="643"/>
      <c r="N22" s="643"/>
      <c r="O22" s="643"/>
      <c r="P22" s="643"/>
      <c r="Q22" s="644"/>
      <c r="R22" s="645">
        <v>417352561</v>
      </c>
      <c r="S22" s="648"/>
      <c r="T22" s="648"/>
      <c r="U22" s="648"/>
      <c r="V22" s="648"/>
      <c r="W22" s="648"/>
      <c r="X22" s="648"/>
      <c r="Y22" s="649"/>
      <c r="Z22" s="707">
        <v>50</v>
      </c>
      <c r="AA22" s="707"/>
      <c r="AB22" s="707"/>
      <c r="AC22" s="707"/>
      <c r="AD22" s="708">
        <v>393033285</v>
      </c>
      <c r="AE22" s="708"/>
      <c r="AF22" s="708"/>
      <c r="AG22" s="708"/>
      <c r="AH22" s="708"/>
      <c r="AI22" s="708"/>
      <c r="AJ22" s="708"/>
      <c r="AK22" s="708"/>
      <c r="AL22" s="650">
        <v>96.8</v>
      </c>
      <c r="AM22" s="651"/>
      <c r="AN22" s="651"/>
      <c r="AO22" s="709"/>
      <c r="AP22" s="753" t="s">
        <v>274</v>
      </c>
      <c r="AQ22" s="760"/>
      <c r="AR22" s="760"/>
      <c r="AS22" s="760"/>
      <c r="AT22" s="760"/>
      <c r="AU22" s="760"/>
      <c r="AV22" s="760"/>
      <c r="AW22" s="760"/>
      <c r="AX22" s="760"/>
      <c r="AY22" s="760"/>
      <c r="AZ22" s="760"/>
      <c r="BA22" s="760"/>
      <c r="BB22" s="760"/>
      <c r="BC22" s="760"/>
      <c r="BD22" s="760"/>
      <c r="BE22" s="760"/>
      <c r="BF22" s="755"/>
      <c r="BG22" s="645">
        <v>9064610</v>
      </c>
      <c r="BH22" s="648"/>
      <c r="BI22" s="648"/>
      <c r="BJ22" s="648"/>
      <c r="BK22" s="648"/>
      <c r="BL22" s="648"/>
      <c r="BM22" s="648"/>
      <c r="BN22" s="649"/>
      <c r="BO22" s="707">
        <v>3.3</v>
      </c>
      <c r="BP22" s="707"/>
      <c r="BQ22" s="707"/>
      <c r="BR22" s="707"/>
      <c r="BS22" s="653" t="s">
        <v>228</v>
      </c>
      <c r="BT22" s="648"/>
      <c r="BU22" s="648"/>
      <c r="BV22" s="648"/>
      <c r="BW22" s="648"/>
      <c r="BX22" s="648"/>
      <c r="BY22" s="648"/>
      <c r="BZ22" s="648"/>
      <c r="CA22" s="648"/>
      <c r="CB22" s="688"/>
      <c r="CD22" s="762" t="s">
        <v>275</v>
      </c>
      <c r="CE22" s="763"/>
      <c r="CF22" s="763"/>
      <c r="CG22" s="763"/>
      <c r="CH22" s="763"/>
      <c r="CI22" s="763"/>
      <c r="CJ22" s="763"/>
      <c r="CK22" s="763"/>
      <c r="CL22" s="763"/>
      <c r="CM22" s="763"/>
      <c r="CN22" s="763"/>
      <c r="CO22" s="763"/>
      <c r="CP22" s="763"/>
      <c r="CQ22" s="763"/>
      <c r="CR22" s="763"/>
      <c r="CS22" s="763"/>
      <c r="CT22" s="763"/>
      <c r="CU22" s="763"/>
      <c r="CV22" s="763"/>
      <c r="CW22" s="763"/>
      <c r="CX22" s="763"/>
      <c r="CY22" s="763"/>
      <c r="CZ22" s="763"/>
      <c r="DA22" s="763"/>
      <c r="DB22" s="763"/>
      <c r="DC22" s="763"/>
      <c r="DD22" s="763"/>
      <c r="DE22" s="763"/>
      <c r="DF22" s="763"/>
      <c r="DG22" s="763"/>
      <c r="DH22" s="763"/>
      <c r="DI22" s="763"/>
      <c r="DJ22" s="763"/>
      <c r="DK22" s="763"/>
      <c r="DL22" s="763"/>
      <c r="DM22" s="763"/>
      <c r="DN22" s="763"/>
      <c r="DO22" s="763"/>
      <c r="DP22" s="763"/>
      <c r="DQ22" s="763"/>
      <c r="DR22" s="763"/>
      <c r="DS22" s="763"/>
      <c r="DT22" s="763"/>
      <c r="DU22" s="763"/>
      <c r="DV22" s="763"/>
      <c r="DW22" s="763"/>
      <c r="DX22" s="763"/>
      <c r="DY22" s="763"/>
      <c r="DZ22" s="763"/>
      <c r="EA22" s="763"/>
      <c r="EB22" s="763"/>
      <c r="EC22" s="764"/>
    </row>
    <row r="23" spans="2:133" ht="11.25" customHeight="1" x14ac:dyDescent="0.15">
      <c r="B23" s="642" t="s">
        <v>276</v>
      </c>
      <c r="C23" s="643"/>
      <c r="D23" s="643"/>
      <c r="E23" s="643"/>
      <c r="F23" s="643"/>
      <c r="G23" s="643"/>
      <c r="H23" s="643"/>
      <c r="I23" s="643"/>
      <c r="J23" s="643"/>
      <c r="K23" s="643"/>
      <c r="L23" s="643"/>
      <c r="M23" s="643"/>
      <c r="N23" s="643"/>
      <c r="O23" s="643"/>
      <c r="P23" s="643"/>
      <c r="Q23" s="644"/>
      <c r="R23" s="645">
        <v>500063</v>
      </c>
      <c r="S23" s="648"/>
      <c r="T23" s="648"/>
      <c r="U23" s="648"/>
      <c r="V23" s="648"/>
      <c r="W23" s="648"/>
      <c r="X23" s="648"/>
      <c r="Y23" s="649"/>
      <c r="Z23" s="707">
        <v>0.1</v>
      </c>
      <c r="AA23" s="707"/>
      <c r="AB23" s="707"/>
      <c r="AC23" s="707"/>
      <c r="AD23" s="708">
        <v>500063</v>
      </c>
      <c r="AE23" s="708"/>
      <c r="AF23" s="708"/>
      <c r="AG23" s="708"/>
      <c r="AH23" s="708"/>
      <c r="AI23" s="708"/>
      <c r="AJ23" s="708"/>
      <c r="AK23" s="708"/>
      <c r="AL23" s="650">
        <v>0.1</v>
      </c>
      <c r="AM23" s="651"/>
      <c r="AN23" s="651"/>
      <c r="AO23" s="709"/>
      <c r="AP23" s="753" t="s">
        <v>277</v>
      </c>
      <c r="AQ23" s="760"/>
      <c r="AR23" s="760"/>
      <c r="AS23" s="760"/>
      <c r="AT23" s="760"/>
      <c r="AU23" s="760"/>
      <c r="AV23" s="760"/>
      <c r="AW23" s="760"/>
      <c r="AX23" s="760"/>
      <c r="AY23" s="760"/>
      <c r="AZ23" s="760"/>
      <c r="BA23" s="760"/>
      <c r="BB23" s="760"/>
      <c r="BC23" s="760"/>
      <c r="BD23" s="760"/>
      <c r="BE23" s="760"/>
      <c r="BF23" s="755"/>
      <c r="BG23" s="645">
        <v>22382128</v>
      </c>
      <c r="BH23" s="648"/>
      <c r="BI23" s="648"/>
      <c r="BJ23" s="648"/>
      <c r="BK23" s="648"/>
      <c r="BL23" s="648"/>
      <c r="BM23" s="648"/>
      <c r="BN23" s="649"/>
      <c r="BO23" s="707">
        <v>8.1999999999999993</v>
      </c>
      <c r="BP23" s="707"/>
      <c r="BQ23" s="707"/>
      <c r="BR23" s="707"/>
      <c r="BS23" s="653" t="s">
        <v>132</v>
      </c>
      <c r="BT23" s="648"/>
      <c r="BU23" s="648"/>
      <c r="BV23" s="648"/>
      <c r="BW23" s="648"/>
      <c r="BX23" s="648"/>
      <c r="BY23" s="648"/>
      <c r="BZ23" s="648"/>
      <c r="CA23" s="648"/>
      <c r="CB23" s="688"/>
      <c r="CD23" s="762" t="s">
        <v>216</v>
      </c>
      <c r="CE23" s="763"/>
      <c r="CF23" s="763"/>
      <c r="CG23" s="763"/>
      <c r="CH23" s="763"/>
      <c r="CI23" s="763"/>
      <c r="CJ23" s="763"/>
      <c r="CK23" s="763"/>
      <c r="CL23" s="763"/>
      <c r="CM23" s="763"/>
      <c r="CN23" s="763"/>
      <c r="CO23" s="763"/>
      <c r="CP23" s="763"/>
      <c r="CQ23" s="764"/>
      <c r="CR23" s="762" t="s">
        <v>278</v>
      </c>
      <c r="CS23" s="763"/>
      <c r="CT23" s="763"/>
      <c r="CU23" s="763"/>
      <c r="CV23" s="763"/>
      <c r="CW23" s="763"/>
      <c r="CX23" s="763"/>
      <c r="CY23" s="764"/>
      <c r="CZ23" s="762" t="s">
        <v>279</v>
      </c>
      <c r="DA23" s="763"/>
      <c r="DB23" s="763"/>
      <c r="DC23" s="764"/>
      <c r="DD23" s="762" t="s">
        <v>280</v>
      </c>
      <c r="DE23" s="763"/>
      <c r="DF23" s="763"/>
      <c r="DG23" s="763"/>
      <c r="DH23" s="763"/>
      <c r="DI23" s="763"/>
      <c r="DJ23" s="763"/>
      <c r="DK23" s="764"/>
      <c r="DL23" s="771" t="s">
        <v>281</v>
      </c>
      <c r="DM23" s="772"/>
      <c r="DN23" s="772"/>
      <c r="DO23" s="772"/>
      <c r="DP23" s="772"/>
      <c r="DQ23" s="772"/>
      <c r="DR23" s="772"/>
      <c r="DS23" s="772"/>
      <c r="DT23" s="772"/>
      <c r="DU23" s="772"/>
      <c r="DV23" s="773"/>
      <c r="DW23" s="762" t="s">
        <v>282</v>
      </c>
      <c r="DX23" s="763"/>
      <c r="DY23" s="763"/>
      <c r="DZ23" s="763"/>
      <c r="EA23" s="763"/>
      <c r="EB23" s="763"/>
      <c r="EC23" s="764"/>
    </row>
    <row r="24" spans="2:133" ht="11.25" customHeight="1" x14ac:dyDescent="0.15">
      <c r="B24" s="642" t="s">
        <v>283</v>
      </c>
      <c r="C24" s="643"/>
      <c r="D24" s="643"/>
      <c r="E24" s="643"/>
      <c r="F24" s="643"/>
      <c r="G24" s="643"/>
      <c r="H24" s="643"/>
      <c r="I24" s="643"/>
      <c r="J24" s="643"/>
      <c r="K24" s="643"/>
      <c r="L24" s="643"/>
      <c r="M24" s="643"/>
      <c r="N24" s="643"/>
      <c r="O24" s="643"/>
      <c r="P24" s="643"/>
      <c r="Q24" s="644"/>
      <c r="R24" s="645">
        <v>8191354</v>
      </c>
      <c r="S24" s="648"/>
      <c r="T24" s="648"/>
      <c r="U24" s="648"/>
      <c r="V24" s="648"/>
      <c r="W24" s="648"/>
      <c r="X24" s="648"/>
      <c r="Y24" s="649"/>
      <c r="Z24" s="707">
        <v>1</v>
      </c>
      <c r="AA24" s="707"/>
      <c r="AB24" s="707"/>
      <c r="AC24" s="707"/>
      <c r="AD24" s="708" t="s">
        <v>132</v>
      </c>
      <c r="AE24" s="708"/>
      <c r="AF24" s="708"/>
      <c r="AG24" s="708"/>
      <c r="AH24" s="708"/>
      <c r="AI24" s="708"/>
      <c r="AJ24" s="708"/>
      <c r="AK24" s="708"/>
      <c r="AL24" s="650" t="s">
        <v>132</v>
      </c>
      <c r="AM24" s="651"/>
      <c r="AN24" s="651"/>
      <c r="AO24" s="709"/>
      <c r="AP24" s="753" t="s">
        <v>284</v>
      </c>
      <c r="AQ24" s="760"/>
      <c r="AR24" s="760"/>
      <c r="AS24" s="760"/>
      <c r="AT24" s="760"/>
      <c r="AU24" s="760"/>
      <c r="AV24" s="760"/>
      <c r="AW24" s="760"/>
      <c r="AX24" s="760"/>
      <c r="AY24" s="760"/>
      <c r="AZ24" s="760"/>
      <c r="BA24" s="760"/>
      <c r="BB24" s="760"/>
      <c r="BC24" s="760"/>
      <c r="BD24" s="760"/>
      <c r="BE24" s="760"/>
      <c r="BF24" s="755"/>
      <c r="BG24" s="645" t="s">
        <v>228</v>
      </c>
      <c r="BH24" s="648"/>
      <c r="BI24" s="648"/>
      <c r="BJ24" s="648"/>
      <c r="BK24" s="648"/>
      <c r="BL24" s="648"/>
      <c r="BM24" s="648"/>
      <c r="BN24" s="649"/>
      <c r="BO24" s="707" t="s">
        <v>228</v>
      </c>
      <c r="BP24" s="707"/>
      <c r="BQ24" s="707"/>
      <c r="BR24" s="707"/>
      <c r="BS24" s="653" t="s">
        <v>132</v>
      </c>
      <c r="BT24" s="648"/>
      <c r="BU24" s="648"/>
      <c r="BV24" s="648"/>
      <c r="BW24" s="648"/>
      <c r="BX24" s="648"/>
      <c r="BY24" s="648"/>
      <c r="BZ24" s="648"/>
      <c r="CA24" s="648"/>
      <c r="CB24" s="688"/>
      <c r="CD24" s="716" t="s">
        <v>285</v>
      </c>
      <c r="CE24" s="717"/>
      <c r="CF24" s="717"/>
      <c r="CG24" s="717"/>
      <c r="CH24" s="717"/>
      <c r="CI24" s="717"/>
      <c r="CJ24" s="717"/>
      <c r="CK24" s="717"/>
      <c r="CL24" s="717"/>
      <c r="CM24" s="717"/>
      <c r="CN24" s="717"/>
      <c r="CO24" s="717"/>
      <c r="CP24" s="717"/>
      <c r="CQ24" s="718"/>
      <c r="CR24" s="710">
        <v>510483895</v>
      </c>
      <c r="CS24" s="711"/>
      <c r="CT24" s="711"/>
      <c r="CU24" s="711"/>
      <c r="CV24" s="711"/>
      <c r="CW24" s="711"/>
      <c r="CX24" s="711"/>
      <c r="CY24" s="757"/>
      <c r="CZ24" s="758">
        <v>61.8</v>
      </c>
      <c r="DA24" s="727"/>
      <c r="DB24" s="727"/>
      <c r="DC24" s="761"/>
      <c r="DD24" s="756">
        <v>332374938</v>
      </c>
      <c r="DE24" s="711"/>
      <c r="DF24" s="711"/>
      <c r="DG24" s="711"/>
      <c r="DH24" s="711"/>
      <c r="DI24" s="711"/>
      <c r="DJ24" s="711"/>
      <c r="DK24" s="757"/>
      <c r="DL24" s="756">
        <v>331152018</v>
      </c>
      <c r="DM24" s="711"/>
      <c r="DN24" s="711"/>
      <c r="DO24" s="711"/>
      <c r="DP24" s="711"/>
      <c r="DQ24" s="711"/>
      <c r="DR24" s="711"/>
      <c r="DS24" s="711"/>
      <c r="DT24" s="711"/>
      <c r="DU24" s="711"/>
      <c r="DV24" s="757"/>
      <c r="DW24" s="758">
        <v>72.7</v>
      </c>
      <c r="DX24" s="727"/>
      <c r="DY24" s="727"/>
      <c r="DZ24" s="727"/>
      <c r="EA24" s="727"/>
      <c r="EB24" s="727"/>
      <c r="EC24" s="759"/>
    </row>
    <row r="25" spans="2:133" ht="11.25" customHeight="1" x14ac:dyDescent="0.15">
      <c r="B25" s="642" t="s">
        <v>286</v>
      </c>
      <c r="C25" s="643"/>
      <c r="D25" s="643"/>
      <c r="E25" s="643"/>
      <c r="F25" s="643"/>
      <c r="G25" s="643"/>
      <c r="H25" s="643"/>
      <c r="I25" s="643"/>
      <c r="J25" s="643"/>
      <c r="K25" s="643"/>
      <c r="L25" s="643"/>
      <c r="M25" s="643"/>
      <c r="N25" s="643"/>
      <c r="O25" s="643"/>
      <c r="P25" s="643"/>
      <c r="Q25" s="644"/>
      <c r="R25" s="645">
        <v>32563790</v>
      </c>
      <c r="S25" s="648"/>
      <c r="T25" s="648"/>
      <c r="U25" s="648"/>
      <c r="V25" s="648"/>
      <c r="W25" s="648"/>
      <c r="X25" s="648"/>
      <c r="Y25" s="649"/>
      <c r="Z25" s="707">
        <v>3.9</v>
      </c>
      <c r="AA25" s="707"/>
      <c r="AB25" s="707"/>
      <c r="AC25" s="707"/>
      <c r="AD25" s="708">
        <v>5301610</v>
      </c>
      <c r="AE25" s="708"/>
      <c r="AF25" s="708"/>
      <c r="AG25" s="708"/>
      <c r="AH25" s="708"/>
      <c r="AI25" s="708"/>
      <c r="AJ25" s="708"/>
      <c r="AK25" s="708"/>
      <c r="AL25" s="650">
        <v>1.3</v>
      </c>
      <c r="AM25" s="651"/>
      <c r="AN25" s="651"/>
      <c r="AO25" s="709"/>
      <c r="AP25" s="753" t="s">
        <v>287</v>
      </c>
      <c r="AQ25" s="760"/>
      <c r="AR25" s="760"/>
      <c r="AS25" s="760"/>
      <c r="AT25" s="760"/>
      <c r="AU25" s="760"/>
      <c r="AV25" s="760"/>
      <c r="AW25" s="760"/>
      <c r="AX25" s="760"/>
      <c r="AY25" s="760"/>
      <c r="AZ25" s="760"/>
      <c r="BA25" s="760"/>
      <c r="BB25" s="760"/>
      <c r="BC25" s="760"/>
      <c r="BD25" s="760"/>
      <c r="BE25" s="760"/>
      <c r="BF25" s="755"/>
      <c r="BG25" s="645" t="s">
        <v>179</v>
      </c>
      <c r="BH25" s="648"/>
      <c r="BI25" s="648"/>
      <c r="BJ25" s="648"/>
      <c r="BK25" s="648"/>
      <c r="BL25" s="648"/>
      <c r="BM25" s="648"/>
      <c r="BN25" s="649"/>
      <c r="BO25" s="707" t="s">
        <v>132</v>
      </c>
      <c r="BP25" s="707"/>
      <c r="BQ25" s="707"/>
      <c r="BR25" s="707"/>
      <c r="BS25" s="653" t="s">
        <v>228</v>
      </c>
      <c r="BT25" s="648"/>
      <c r="BU25" s="648"/>
      <c r="BV25" s="648"/>
      <c r="BW25" s="648"/>
      <c r="BX25" s="648"/>
      <c r="BY25" s="648"/>
      <c r="BZ25" s="648"/>
      <c r="CA25" s="648"/>
      <c r="CB25" s="688"/>
      <c r="CD25" s="689" t="s">
        <v>288</v>
      </c>
      <c r="CE25" s="686"/>
      <c r="CF25" s="686"/>
      <c r="CG25" s="686"/>
      <c r="CH25" s="686"/>
      <c r="CI25" s="686"/>
      <c r="CJ25" s="686"/>
      <c r="CK25" s="686"/>
      <c r="CL25" s="686"/>
      <c r="CM25" s="686"/>
      <c r="CN25" s="686"/>
      <c r="CO25" s="686"/>
      <c r="CP25" s="686"/>
      <c r="CQ25" s="687"/>
      <c r="CR25" s="645">
        <v>185511659</v>
      </c>
      <c r="CS25" s="646"/>
      <c r="CT25" s="646"/>
      <c r="CU25" s="646"/>
      <c r="CV25" s="646"/>
      <c r="CW25" s="646"/>
      <c r="CX25" s="646"/>
      <c r="CY25" s="647"/>
      <c r="CZ25" s="650">
        <v>22.5</v>
      </c>
      <c r="DA25" s="679"/>
      <c r="DB25" s="679"/>
      <c r="DC25" s="680"/>
      <c r="DD25" s="653">
        <v>162595449</v>
      </c>
      <c r="DE25" s="646"/>
      <c r="DF25" s="646"/>
      <c r="DG25" s="646"/>
      <c r="DH25" s="646"/>
      <c r="DI25" s="646"/>
      <c r="DJ25" s="646"/>
      <c r="DK25" s="647"/>
      <c r="DL25" s="653">
        <v>161587633</v>
      </c>
      <c r="DM25" s="646"/>
      <c r="DN25" s="646"/>
      <c r="DO25" s="646"/>
      <c r="DP25" s="646"/>
      <c r="DQ25" s="646"/>
      <c r="DR25" s="646"/>
      <c r="DS25" s="646"/>
      <c r="DT25" s="646"/>
      <c r="DU25" s="646"/>
      <c r="DV25" s="647"/>
      <c r="DW25" s="650">
        <v>35.5</v>
      </c>
      <c r="DX25" s="679"/>
      <c r="DY25" s="679"/>
      <c r="DZ25" s="679"/>
      <c r="EA25" s="679"/>
      <c r="EB25" s="679"/>
      <c r="EC25" s="681"/>
    </row>
    <row r="26" spans="2:133" ht="11.25" customHeight="1" x14ac:dyDescent="0.15">
      <c r="B26" s="642" t="s">
        <v>289</v>
      </c>
      <c r="C26" s="643"/>
      <c r="D26" s="643"/>
      <c r="E26" s="643"/>
      <c r="F26" s="643"/>
      <c r="G26" s="643"/>
      <c r="H26" s="643"/>
      <c r="I26" s="643"/>
      <c r="J26" s="643"/>
      <c r="K26" s="643"/>
      <c r="L26" s="643"/>
      <c r="M26" s="643"/>
      <c r="N26" s="643"/>
      <c r="O26" s="643"/>
      <c r="P26" s="643"/>
      <c r="Q26" s="644"/>
      <c r="R26" s="645">
        <v>4474344</v>
      </c>
      <c r="S26" s="648"/>
      <c r="T26" s="648"/>
      <c r="U26" s="648"/>
      <c r="V26" s="648"/>
      <c r="W26" s="648"/>
      <c r="X26" s="648"/>
      <c r="Y26" s="649"/>
      <c r="Z26" s="707">
        <v>0.5</v>
      </c>
      <c r="AA26" s="707"/>
      <c r="AB26" s="707"/>
      <c r="AC26" s="707"/>
      <c r="AD26" s="708">
        <v>125571</v>
      </c>
      <c r="AE26" s="708"/>
      <c r="AF26" s="708"/>
      <c r="AG26" s="708"/>
      <c r="AH26" s="708"/>
      <c r="AI26" s="708"/>
      <c r="AJ26" s="708"/>
      <c r="AK26" s="708"/>
      <c r="AL26" s="650">
        <v>0</v>
      </c>
      <c r="AM26" s="651"/>
      <c r="AN26" s="651"/>
      <c r="AO26" s="709"/>
      <c r="AP26" s="753" t="s">
        <v>290</v>
      </c>
      <c r="AQ26" s="754"/>
      <c r="AR26" s="754"/>
      <c r="AS26" s="754"/>
      <c r="AT26" s="754"/>
      <c r="AU26" s="754"/>
      <c r="AV26" s="754"/>
      <c r="AW26" s="754"/>
      <c r="AX26" s="754"/>
      <c r="AY26" s="754"/>
      <c r="AZ26" s="754"/>
      <c r="BA26" s="754"/>
      <c r="BB26" s="754"/>
      <c r="BC26" s="754"/>
      <c r="BD26" s="754"/>
      <c r="BE26" s="754"/>
      <c r="BF26" s="755"/>
      <c r="BG26" s="645" t="s">
        <v>228</v>
      </c>
      <c r="BH26" s="648"/>
      <c r="BI26" s="648"/>
      <c r="BJ26" s="648"/>
      <c r="BK26" s="648"/>
      <c r="BL26" s="648"/>
      <c r="BM26" s="648"/>
      <c r="BN26" s="649"/>
      <c r="BO26" s="707" t="s">
        <v>228</v>
      </c>
      <c r="BP26" s="707"/>
      <c r="BQ26" s="707"/>
      <c r="BR26" s="707"/>
      <c r="BS26" s="653" t="s">
        <v>132</v>
      </c>
      <c r="BT26" s="648"/>
      <c r="BU26" s="648"/>
      <c r="BV26" s="648"/>
      <c r="BW26" s="648"/>
      <c r="BX26" s="648"/>
      <c r="BY26" s="648"/>
      <c r="BZ26" s="648"/>
      <c r="CA26" s="648"/>
      <c r="CB26" s="688"/>
      <c r="CD26" s="689" t="s">
        <v>291</v>
      </c>
      <c r="CE26" s="686"/>
      <c r="CF26" s="686"/>
      <c r="CG26" s="686"/>
      <c r="CH26" s="686"/>
      <c r="CI26" s="686"/>
      <c r="CJ26" s="686"/>
      <c r="CK26" s="686"/>
      <c r="CL26" s="686"/>
      <c r="CM26" s="686"/>
      <c r="CN26" s="686"/>
      <c r="CO26" s="686"/>
      <c r="CP26" s="686"/>
      <c r="CQ26" s="687"/>
      <c r="CR26" s="645">
        <v>135200143</v>
      </c>
      <c r="CS26" s="648"/>
      <c r="CT26" s="648"/>
      <c r="CU26" s="648"/>
      <c r="CV26" s="648"/>
      <c r="CW26" s="648"/>
      <c r="CX26" s="648"/>
      <c r="CY26" s="649"/>
      <c r="CZ26" s="650">
        <v>16.399999999999999</v>
      </c>
      <c r="DA26" s="679"/>
      <c r="DB26" s="679"/>
      <c r="DC26" s="680"/>
      <c r="DD26" s="653">
        <v>113073037</v>
      </c>
      <c r="DE26" s="648"/>
      <c r="DF26" s="648"/>
      <c r="DG26" s="648"/>
      <c r="DH26" s="648"/>
      <c r="DI26" s="648"/>
      <c r="DJ26" s="648"/>
      <c r="DK26" s="649"/>
      <c r="DL26" s="653" t="s">
        <v>179</v>
      </c>
      <c r="DM26" s="648"/>
      <c r="DN26" s="648"/>
      <c r="DO26" s="648"/>
      <c r="DP26" s="648"/>
      <c r="DQ26" s="648"/>
      <c r="DR26" s="648"/>
      <c r="DS26" s="648"/>
      <c r="DT26" s="648"/>
      <c r="DU26" s="648"/>
      <c r="DV26" s="649"/>
      <c r="DW26" s="650" t="s">
        <v>132</v>
      </c>
      <c r="DX26" s="679"/>
      <c r="DY26" s="679"/>
      <c r="DZ26" s="679"/>
      <c r="EA26" s="679"/>
      <c r="EB26" s="679"/>
      <c r="EC26" s="681"/>
    </row>
    <row r="27" spans="2:133" ht="11.25" customHeight="1" x14ac:dyDescent="0.15">
      <c r="B27" s="642" t="s">
        <v>292</v>
      </c>
      <c r="C27" s="643"/>
      <c r="D27" s="643"/>
      <c r="E27" s="643"/>
      <c r="F27" s="643"/>
      <c r="G27" s="643"/>
      <c r="H27" s="643"/>
      <c r="I27" s="643"/>
      <c r="J27" s="643"/>
      <c r="K27" s="643"/>
      <c r="L27" s="643"/>
      <c r="M27" s="643"/>
      <c r="N27" s="643"/>
      <c r="O27" s="643"/>
      <c r="P27" s="643"/>
      <c r="Q27" s="644"/>
      <c r="R27" s="645">
        <v>156258237</v>
      </c>
      <c r="S27" s="648"/>
      <c r="T27" s="648"/>
      <c r="U27" s="648"/>
      <c r="V27" s="648"/>
      <c r="W27" s="648"/>
      <c r="X27" s="648"/>
      <c r="Y27" s="649"/>
      <c r="Z27" s="707">
        <v>18.7</v>
      </c>
      <c r="AA27" s="707"/>
      <c r="AB27" s="707"/>
      <c r="AC27" s="707"/>
      <c r="AD27" s="708" t="s">
        <v>132</v>
      </c>
      <c r="AE27" s="708"/>
      <c r="AF27" s="708"/>
      <c r="AG27" s="708"/>
      <c r="AH27" s="708"/>
      <c r="AI27" s="708"/>
      <c r="AJ27" s="708"/>
      <c r="AK27" s="708"/>
      <c r="AL27" s="650" t="s">
        <v>228</v>
      </c>
      <c r="AM27" s="651"/>
      <c r="AN27" s="651"/>
      <c r="AO27" s="709"/>
      <c r="AP27" s="642" t="s">
        <v>293</v>
      </c>
      <c r="AQ27" s="643"/>
      <c r="AR27" s="643"/>
      <c r="AS27" s="643"/>
      <c r="AT27" s="643"/>
      <c r="AU27" s="643"/>
      <c r="AV27" s="643"/>
      <c r="AW27" s="643"/>
      <c r="AX27" s="643"/>
      <c r="AY27" s="643"/>
      <c r="AZ27" s="643"/>
      <c r="BA27" s="643"/>
      <c r="BB27" s="643"/>
      <c r="BC27" s="643"/>
      <c r="BD27" s="643"/>
      <c r="BE27" s="643"/>
      <c r="BF27" s="644"/>
      <c r="BG27" s="645">
        <v>273490170</v>
      </c>
      <c r="BH27" s="648"/>
      <c r="BI27" s="648"/>
      <c r="BJ27" s="648"/>
      <c r="BK27" s="648"/>
      <c r="BL27" s="648"/>
      <c r="BM27" s="648"/>
      <c r="BN27" s="649"/>
      <c r="BO27" s="707">
        <v>100</v>
      </c>
      <c r="BP27" s="707"/>
      <c r="BQ27" s="707"/>
      <c r="BR27" s="707"/>
      <c r="BS27" s="653">
        <v>3688418</v>
      </c>
      <c r="BT27" s="648"/>
      <c r="BU27" s="648"/>
      <c r="BV27" s="648"/>
      <c r="BW27" s="648"/>
      <c r="BX27" s="648"/>
      <c r="BY27" s="648"/>
      <c r="BZ27" s="648"/>
      <c r="CA27" s="648"/>
      <c r="CB27" s="688"/>
      <c r="CD27" s="689" t="s">
        <v>294</v>
      </c>
      <c r="CE27" s="686"/>
      <c r="CF27" s="686"/>
      <c r="CG27" s="686"/>
      <c r="CH27" s="686"/>
      <c r="CI27" s="686"/>
      <c r="CJ27" s="686"/>
      <c r="CK27" s="686"/>
      <c r="CL27" s="686"/>
      <c r="CM27" s="686"/>
      <c r="CN27" s="686"/>
      <c r="CO27" s="686"/>
      <c r="CP27" s="686"/>
      <c r="CQ27" s="687"/>
      <c r="CR27" s="645">
        <v>206251654</v>
      </c>
      <c r="CS27" s="646"/>
      <c r="CT27" s="646"/>
      <c r="CU27" s="646"/>
      <c r="CV27" s="646"/>
      <c r="CW27" s="646"/>
      <c r="CX27" s="646"/>
      <c r="CY27" s="647"/>
      <c r="CZ27" s="650">
        <v>25</v>
      </c>
      <c r="DA27" s="679"/>
      <c r="DB27" s="679"/>
      <c r="DC27" s="680"/>
      <c r="DD27" s="653">
        <v>64098798</v>
      </c>
      <c r="DE27" s="646"/>
      <c r="DF27" s="646"/>
      <c r="DG27" s="646"/>
      <c r="DH27" s="646"/>
      <c r="DI27" s="646"/>
      <c r="DJ27" s="646"/>
      <c r="DK27" s="647"/>
      <c r="DL27" s="653">
        <v>63883694</v>
      </c>
      <c r="DM27" s="646"/>
      <c r="DN27" s="646"/>
      <c r="DO27" s="646"/>
      <c r="DP27" s="646"/>
      <c r="DQ27" s="646"/>
      <c r="DR27" s="646"/>
      <c r="DS27" s="646"/>
      <c r="DT27" s="646"/>
      <c r="DU27" s="646"/>
      <c r="DV27" s="647"/>
      <c r="DW27" s="650">
        <v>14</v>
      </c>
      <c r="DX27" s="679"/>
      <c r="DY27" s="679"/>
      <c r="DZ27" s="679"/>
      <c r="EA27" s="679"/>
      <c r="EB27" s="679"/>
      <c r="EC27" s="681"/>
    </row>
    <row r="28" spans="2:133" ht="11.25" customHeight="1" x14ac:dyDescent="0.15">
      <c r="B28" s="750" t="s">
        <v>295</v>
      </c>
      <c r="C28" s="751"/>
      <c r="D28" s="751"/>
      <c r="E28" s="751"/>
      <c r="F28" s="751"/>
      <c r="G28" s="751"/>
      <c r="H28" s="751"/>
      <c r="I28" s="751"/>
      <c r="J28" s="751"/>
      <c r="K28" s="751"/>
      <c r="L28" s="751"/>
      <c r="M28" s="751"/>
      <c r="N28" s="751"/>
      <c r="O28" s="751"/>
      <c r="P28" s="751"/>
      <c r="Q28" s="752"/>
      <c r="R28" s="645" t="s">
        <v>132</v>
      </c>
      <c r="S28" s="648"/>
      <c r="T28" s="648"/>
      <c r="U28" s="648"/>
      <c r="V28" s="648"/>
      <c r="W28" s="648"/>
      <c r="X28" s="648"/>
      <c r="Y28" s="649"/>
      <c r="Z28" s="707" t="s">
        <v>179</v>
      </c>
      <c r="AA28" s="707"/>
      <c r="AB28" s="707"/>
      <c r="AC28" s="707"/>
      <c r="AD28" s="708" t="s">
        <v>228</v>
      </c>
      <c r="AE28" s="708"/>
      <c r="AF28" s="708"/>
      <c r="AG28" s="708"/>
      <c r="AH28" s="708"/>
      <c r="AI28" s="708"/>
      <c r="AJ28" s="708"/>
      <c r="AK28" s="708"/>
      <c r="AL28" s="650" t="s">
        <v>132</v>
      </c>
      <c r="AM28" s="651"/>
      <c r="AN28" s="651"/>
      <c r="AO28" s="709"/>
      <c r="AP28" s="657"/>
      <c r="AQ28" s="658"/>
      <c r="AR28" s="658"/>
      <c r="AS28" s="658"/>
      <c r="AT28" s="658"/>
      <c r="AU28" s="658"/>
      <c r="AV28" s="658"/>
      <c r="AW28" s="658"/>
      <c r="AX28" s="658"/>
      <c r="AY28" s="658"/>
      <c r="AZ28" s="658"/>
      <c r="BA28" s="658"/>
      <c r="BB28" s="658"/>
      <c r="BC28" s="658"/>
      <c r="BD28" s="658"/>
      <c r="BE28" s="658"/>
      <c r="BF28" s="659"/>
      <c r="BG28" s="645"/>
      <c r="BH28" s="648"/>
      <c r="BI28" s="648"/>
      <c r="BJ28" s="648"/>
      <c r="BK28" s="648"/>
      <c r="BL28" s="648"/>
      <c r="BM28" s="648"/>
      <c r="BN28" s="649"/>
      <c r="BO28" s="707"/>
      <c r="BP28" s="707"/>
      <c r="BQ28" s="707"/>
      <c r="BR28" s="707"/>
      <c r="BS28" s="708"/>
      <c r="BT28" s="708"/>
      <c r="BU28" s="708"/>
      <c r="BV28" s="708"/>
      <c r="BW28" s="708"/>
      <c r="BX28" s="708"/>
      <c r="BY28" s="708"/>
      <c r="BZ28" s="708"/>
      <c r="CA28" s="708"/>
      <c r="CB28" s="749"/>
      <c r="CD28" s="689" t="s">
        <v>296</v>
      </c>
      <c r="CE28" s="686"/>
      <c r="CF28" s="686"/>
      <c r="CG28" s="686"/>
      <c r="CH28" s="686"/>
      <c r="CI28" s="686"/>
      <c r="CJ28" s="686"/>
      <c r="CK28" s="686"/>
      <c r="CL28" s="686"/>
      <c r="CM28" s="686"/>
      <c r="CN28" s="686"/>
      <c r="CO28" s="686"/>
      <c r="CP28" s="686"/>
      <c r="CQ28" s="687"/>
      <c r="CR28" s="645">
        <v>118720582</v>
      </c>
      <c r="CS28" s="648"/>
      <c r="CT28" s="648"/>
      <c r="CU28" s="648"/>
      <c r="CV28" s="648"/>
      <c r="CW28" s="648"/>
      <c r="CX28" s="648"/>
      <c r="CY28" s="649"/>
      <c r="CZ28" s="650">
        <v>14.4</v>
      </c>
      <c r="DA28" s="679"/>
      <c r="DB28" s="679"/>
      <c r="DC28" s="680"/>
      <c r="DD28" s="653">
        <v>105680691</v>
      </c>
      <c r="DE28" s="648"/>
      <c r="DF28" s="648"/>
      <c r="DG28" s="648"/>
      <c r="DH28" s="648"/>
      <c r="DI28" s="648"/>
      <c r="DJ28" s="648"/>
      <c r="DK28" s="649"/>
      <c r="DL28" s="653">
        <v>105680691</v>
      </c>
      <c r="DM28" s="648"/>
      <c r="DN28" s="648"/>
      <c r="DO28" s="648"/>
      <c r="DP28" s="648"/>
      <c r="DQ28" s="648"/>
      <c r="DR28" s="648"/>
      <c r="DS28" s="648"/>
      <c r="DT28" s="648"/>
      <c r="DU28" s="648"/>
      <c r="DV28" s="649"/>
      <c r="DW28" s="650">
        <v>23.2</v>
      </c>
      <c r="DX28" s="679"/>
      <c r="DY28" s="679"/>
      <c r="DZ28" s="679"/>
      <c r="EA28" s="679"/>
      <c r="EB28" s="679"/>
      <c r="EC28" s="681"/>
    </row>
    <row r="29" spans="2:133" ht="11.25" customHeight="1" x14ac:dyDescent="0.15">
      <c r="B29" s="642" t="s">
        <v>297</v>
      </c>
      <c r="C29" s="643"/>
      <c r="D29" s="643"/>
      <c r="E29" s="643"/>
      <c r="F29" s="643"/>
      <c r="G29" s="643"/>
      <c r="H29" s="643"/>
      <c r="I29" s="643"/>
      <c r="J29" s="643"/>
      <c r="K29" s="643"/>
      <c r="L29" s="643"/>
      <c r="M29" s="643"/>
      <c r="N29" s="643"/>
      <c r="O29" s="643"/>
      <c r="P29" s="643"/>
      <c r="Q29" s="644"/>
      <c r="R29" s="645">
        <v>38029875</v>
      </c>
      <c r="S29" s="648"/>
      <c r="T29" s="648"/>
      <c r="U29" s="648"/>
      <c r="V29" s="648"/>
      <c r="W29" s="648"/>
      <c r="X29" s="648"/>
      <c r="Y29" s="649"/>
      <c r="Z29" s="707">
        <v>4.5999999999999996</v>
      </c>
      <c r="AA29" s="707"/>
      <c r="AB29" s="707"/>
      <c r="AC29" s="707"/>
      <c r="AD29" s="708" t="s">
        <v>228</v>
      </c>
      <c r="AE29" s="708"/>
      <c r="AF29" s="708"/>
      <c r="AG29" s="708"/>
      <c r="AH29" s="708"/>
      <c r="AI29" s="708"/>
      <c r="AJ29" s="708"/>
      <c r="AK29" s="708"/>
      <c r="AL29" s="650" t="s">
        <v>228</v>
      </c>
      <c r="AM29" s="651"/>
      <c r="AN29" s="651"/>
      <c r="AO29" s="709"/>
      <c r="AP29" s="719" t="s">
        <v>216</v>
      </c>
      <c r="AQ29" s="720"/>
      <c r="AR29" s="720"/>
      <c r="AS29" s="720"/>
      <c r="AT29" s="720"/>
      <c r="AU29" s="720"/>
      <c r="AV29" s="720"/>
      <c r="AW29" s="720"/>
      <c r="AX29" s="720"/>
      <c r="AY29" s="720"/>
      <c r="AZ29" s="720"/>
      <c r="BA29" s="720"/>
      <c r="BB29" s="720"/>
      <c r="BC29" s="720"/>
      <c r="BD29" s="720"/>
      <c r="BE29" s="720"/>
      <c r="BF29" s="721"/>
      <c r="BG29" s="719" t="s">
        <v>298</v>
      </c>
      <c r="BH29" s="747"/>
      <c r="BI29" s="747"/>
      <c r="BJ29" s="747"/>
      <c r="BK29" s="747"/>
      <c r="BL29" s="747"/>
      <c r="BM29" s="747"/>
      <c r="BN29" s="747"/>
      <c r="BO29" s="747"/>
      <c r="BP29" s="747"/>
      <c r="BQ29" s="748"/>
      <c r="BR29" s="719" t="s">
        <v>299</v>
      </c>
      <c r="BS29" s="747"/>
      <c r="BT29" s="747"/>
      <c r="BU29" s="747"/>
      <c r="BV29" s="747"/>
      <c r="BW29" s="747"/>
      <c r="BX29" s="747"/>
      <c r="BY29" s="747"/>
      <c r="BZ29" s="747"/>
      <c r="CA29" s="747"/>
      <c r="CB29" s="748"/>
      <c r="CD29" s="729" t="s">
        <v>300</v>
      </c>
      <c r="CE29" s="730"/>
      <c r="CF29" s="689" t="s">
        <v>301</v>
      </c>
      <c r="CG29" s="686"/>
      <c r="CH29" s="686"/>
      <c r="CI29" s="686"/>
      <c r="CJ29" s="686"/>
      <c r="CK29" s="686"/>
      <c r="CL29" s="686"/>
      <c r="CM29" s="686"/>
      <c r="CN29" s="686"/>
      <c r="CO29" s="686"/>
      <c r="CP29" s="686"/>
      <c r="CQ29" s="687"/>
      <c r="CR29" s="645">
        <v>118720582</v>
      </c>
      <c r="CS29" s="646"/>
      <c r="CT29" s="646"/>
      <c r="CU29" s="646"/>
      <c r="CV29" s="646"/>
      <c r="CW29" s="646"/>
      <c r="CX29" s="646"/>
      <c r="CY29" s="647"/>
      <c r="CZ29" s="650">
        <v>14.4</v>
      </c>
      <c r="DA29" s="679"/>
      <c r="DB29" s="679"/>
      <c r="DC29" s="680"/>
      <c r="DD29" s="653">
        <v>105680691</v>
      </c>
      <c r="DE29" s="646"/>
      <c r="DF29" s="646"/>
      <c r="DG29" s="646"/>
      <c r="DH29" s="646"/>
      <c r="DI29" s="646"/>
      <c r="DJ29" s="646"/>
      <c r="DK29" s="647"/>
      <c r="DL29" s="653">
        <v>105680691</v>
      </c>
      <c r="DM29" s="646"/>
      <c r="DN29" s="646"/>
      <c r="DO29" s="646"/>
      <c r="DP29" s="646"/>
      <c r="DQ29" s="646"/>
      <c r="DR29" s="646"/>
      <c r="DS29" s="646"/>
      <c r="DT29" s="646"/>
      <c r="DU29" s="646"/>
      <c r="DV29" s="647"/>
      <c r="DW29" s="650">
        <v>23.2</v>
      </c>
      <c r="DX29" s="679"/>
      <c r="DY29" s="679"/>
      <c r="DZ29" s="679"/>
      <c r="EA29" s="679"/>
      <c r="EB29" s="679"/>
      <c r="EC29" s="681"/>
    </row>
    <row r="30" spans="2:133" ht="11.25" customHeight="1" x14ac:dyDescent="0.15">
      <c r="B30" s="642" t="s">
        <v>302</v>
      </c>
      <c r="C30" s="643"/>
      <c r="D30" s="643"/>
      <c r="E30" s="643"/>
      <c r="F30" s="643"/>
      <c r="G30" s="643"/>
      <c r="H30" s="643"/>
      <c r="I30" s="643"/>
      <c r="J30" s="643"/>
      <c r="K30" s="643"/>
      <c r="L30" s="643"/>
      <c r="M30" s="643"/>
      <c r="N30" s="643"/>
      <c r="O30" s="643"/>
      <c r="P30" s="643"/>
      <c r="Q30" s="644"/>
      <c r="R30" s="645">
        <v>7488526</v>
      </c>
      <c r="S30" s="648"/>
      <c r="T30" s="648"/>
      <c r="U30" s="648"/>
      <c r="V30" s="648"/>
      <c r="W30" s="648"/>
      <c r="X30" s="648"/>
      <c r="Y30" s="649"/>
      <c r="Z30" s="707">
        <v>0.9</v>
      </c>
      <c r="AA30" s="707"/>
      <c r="AB30" s="707"/>
      <c r="AC30" s="707"/>
      <c r="AD30" s="708">
        <v>856965</v>
      </c>
      <c r="AE30" s="708"/>
      <c r="AF30" s="708"/>
      <c r="AG30" s="708"/>
      <c r="AH30" s="708"/>
      <c r="AI30" s="708"/>
      <c r="AJ30" s="708"/>
      <c r="AK30" s="708"/>
      <c r="AL30" s="650">
        <v>0.2</v>
      </c>
      <c r="AM30" s="651"/>
      <c r="AN30" s="651"/>
      <c r="AO30" s="709"/>
      <c r="AP30" s="735" t="s">
        <v>303</v>
      </c>
      <c r="AQ30" s="736"/>
      <c r="AR30" s="736"/>
      <c r="AS30" s="736"/>
      <c r="AT30" s="741" t="s">
        <v>304</v>
      </c>
      <c r="AU30" s="210"/>
      <c r="AV30" s="210"/>
      <c r="AW30" s="210"/>
      <c r="AX30" s="744" t="s">
        <v>182</v>
      </c>
      <c r="AY30" s="745"/>
      <c r="AZ30" s="745"/>
      <c r="BA30" s="745"/>
      <c r="BB30" s="745"/>
      <c r="BC30" s="745"/>
      <c r="BD30" s="745"/>
      <c r="BE30" s="745"/>
      <c r="BF30" s="746"/>
      <c r="BG30" s="725">
        <v>99.3</v>
      </c>
      <c r="BH30" s="726"/>
      <c r="BI30" s="726"/>
      <c r="BJ30" s="726"/>
      <c r="BK30" s="726"/>
      <c r="BL30" s="726"/>
      <c r="BM30" s="727">
        <v>98.1</v>
      </c>
      <c r="BN30" s="726"/>
      <c r="BO30" s="726"/>
      <c r="BP30" s="726"/>
      <c r="BQ30" s="728"/>
      <c r="BR30" s="725">
        <v>99.3</v>
      </c>
      <c r="BS30" s="726"/>
      <c r="BT30" s="726"/>
      <c r="BU30" s="726"/>
      <c r="BV30" s="726"/>
      <c r="BW30" s="726"/>
      <c r="BX30" s="727">
        <v>97.9</v>
      </c>
      <c r="BY30" s="726"/>
      <c r="BZ30" s="726"/>
      <c r="CA30" s="726"/>
      <c r="CB30" s="728"/>
      <c r="CD30" s="731"/>
      <c r="CE30" s="732"/>
      <c r="CF30" s="689" t="s">
        <v>305</v>
      </c>
      <c r="CG30" s="686"/>
      <c r="CH30" s="686"/>
      <c r="CI30" s="686"/>
      <c r="CJ30" s="686"/>
      <c r="CK30" s="686"/>
      <c r="CL30" s="686"/>
      <c r="CM30" s="686"/>
      <c r="CN30" s="686"/>
      <c r="CO30" s="686"/>
      <c r="CP30" s="686"/>
      <c r="CQ30" s="687"/>
      <c r="CR30" s="645">
        <v>102029797</v>
      </c>
      <c r="CS30" s="648"/>
      <c r="CT30" s="648"/>
      <c r="CU30" s="648"/>
      <c r="CV30" s="648"/>
      <c r="CW30" s="648"/>
      <c r="CX30" s="648"/>
      <c r="CY30" s="649"/>
      <c r="CZ30" s="650">
        <v>12.4</v>
      </c>
      <c r="DA30" s="679"/>
      <c r="DB30" s="679"/>
      <c r="DC30" s="680"/>
      <c r="DD30" s="653">
        <v>91543130</v>
      </c>
      <c r="DE30" s="648"/>
      <c r="DF30" s="648"/>
      <c r="DG30" s="648"/>
      <c r="DH30" s="648"/>
      <c r="DI30" s="648"/>
      <c r="DJ30" s="648"/>
      <c r="DK30" s="649"/>
      <c r="DL30" s="653">
        <v>91543130</v>
      </c>
      <c r="DM30" s="648"/>
      <c r="DN30" s="648"/>
      <c r="DO30" s="648"/>
      <c r="DP30" s="648"/>
      <c r="DQ30" s="648"/>
      <c r="DR30" s="648"/>
      <c r="DS30" s="648"/>
      <c r="DT30" s="648"/>
      <c r="DU30" s="648"/>
      <c r="DV30" s="649"/>
      <c r="DW30" s="650">
        <v>20.100000000000001</v>
      </c>
      <c r="DX30" s="679"/>
      <c r="DY30" s="679"/>
      <c r="DZ30" s="679"/>
      <c r="EA30" s="679"/>
      <c r="EB30" s="679"/>
      <c r="EC30" s="681"/>
    </row>
    <row r="31" spans="2:133" ht="11.25" customHeight="1" x14ac:dyDescent="0.15">
      <c r="B31" s="642" t="s">
        <v>306</v>
      </c>
      <c r="C31" s="643"/>
      <c r="D31" s="643"/>
      <c r="E31" s="643"/>
      <c r="F31" s="643"/>
      <c r="G31" s="643"/>
      <c r="H31" s="643"/>
      <c r="I31" s="643"/>
      <c r="J31" s="643"/>
      <c r="K31" s="643"/>
      <c r="L31" s="643"/>
      <c r="M31" s="643"/>
      <c r="N31" s="643"/>
      <c r="O31" s="643"/>
      <c r="P31" s="643"/>
      <c r="Q31" s="644"/>
      <c r="R31" s="645">
        <v>922538</v>
      </c>
      <c r="S31" s="648"/>
      <c r="T31" s="648"/>
      <c r="U31" s="648"/>
      <c r="V31" s="648"/>
      <c r="W31" s="648"/>
      <c r="X31" s="648"/>
      <c r="Y31" s="649"/>
      <c r="Z31" s="707">
        <v>0.1</v>
      </c>
      <c r="AA31" s="707"/>
      <c r="AB31" s="707"/>
      <c r="AC31" s="707"/>
      <c r="AD31" s="708" t="s">
        <v>132</v>
      </c>
      <c r="AE31" s="708"/>
      <c r="AF31" s="708"/>
      <c r="AG31" s="708"/>
      <c r="AH31" s="708"/>
      <c r="AI31" s="708"/>
      <c r="AJ31" s="708"/>
      <c r="AK31" s="708"/>
      <c r="AL31" s="650" t="s">
        <v>179</v>
      </c>
      <c r="AM31" s="651"/>
      <c r="AN31" s="651"/>
      <c r="AO31" s="709"/>
      <c r="AP31" s="737"/>
      <c r="AQ31" s="738"/>
      <c r="AR31" s="738"/>
      <c r="AS31" s="738"/>
      <c r="AT31" s="742"/>
      <c r="AU31" s="209" t="s">
        <v>307</v>
      </c>
      <c r="AV31" s="209"/>
      <c r="AW31" s="209"/>
      <c r="AX31" s="642" t="s">
        <v>308</v>
      </c>
      <c r="AY31" s="643"/>
      <c r="AZ31" s="643"/>
      <c r="BA31" s="643"/>
      <c r="BB31" s="643"/>
      <c r="BC31" s="643"/>
      <c r="BD31" s="643"/>
      <c r="BE31" s="643"/>
      <c r="BF31" s="644"/>
      <c r="BG31" s="723">
        <v>99.1</v>
      </c>
      <c r="BH31" s="646"/>
      <c r="BI31" s="646"/>
      <c r="BJ31" s="646"/>
      <c r="BK31" s="646"/>
      <c r="BL31" s="646"/>
      <c r="BM31" s="651">
        <v>97.8</v>
      </c>
      <c r="BN31" s="724"/>
      <c r="BO31" s="724"/>
      <c r="BP31" s="724"/>
      <c r="BQ31" s="685"/>
      <c r="BR31" s="723">
        <v>99.1</v>
      </c>
      <c r="BS31" s="646"/>
      <c r="BT31" s="646"/>
      <c r="BU31" s="646"/>
      <c r="BV31" s="646"/>
      <c r="BW31" s="646"/>
      <c r="BX31" s="651">
        <v>97.5</v>
      </c>
      <c r="BY31" s="724"/>
      <c r="BZ31" s="724"/>
      <c r="CA31" s="724"/>
      <c r="CB31" s="685"/>
      <c r="CD31" s="731"/>
      <c r="CE31" s="732"/>
      <c r="CF31" s="689" t="s">
        <v>309</v>
      </c>
      <c r="CG31" s="686"/>
      <c r="CH31" s="686"/>
      <c r="CI31" s="686"/>
      <c r="CJ31" s="686"/>
      <c r="CK31" s="686"/>
      <c r="CL31" s="686"/>
      <c r="CM31" s="686"/>
      <c r="CN31" s="686"/>
      <c r="CO31" s="686"/>
      <c r="CP31" s="686"/>
      <c r="CQ31" s="687"/>
      <c r="CR31" s="645">
        <v>16690785</v>
      </c>
      <c r="CS31" s="646"/>
      <c r="CT31" s="646"/>
      <c r="CU31" s="646"/>
      <c r="CV31" s="646"/>
      <c r="CW31" s="646"/>
      <c r="CX31" s="646"/>
      <c r="CY31" s="647"/>
      <c r="CZ31" s="650">
        <v>2</v>
      </c>
      <c r="DA31" s="679"/>
      <c r="DB31" s="679"/>
      <c r="DC31" s="680"/>
      <c r="DD31" s="653">
        <v>14137561</v>
      </c>
      <c r="DE31" s="646"/>
      <c r="DF31" s="646"/>
      <c r="DG31" s="646"/>
      <c r="DH31" s="646"/>
      <c r="DI31" s="646"/>
      <c r="DJ31" s="646"/>
      <c r="DK31" s="647"/>
      <c r="DL31" s="653">
        <v>14137561</v>
      </c>
      <c r="DM31" s="646"/>
      <c r="DN31" s="646"/>
      <c r="DO31" s="646"/>
      <c r="DP31" s="646"/>
      <c r="DQ31" s="646"/>
      <c r="DR31" s="646"/>
      <c r="DS31" s="646"/>
      <c r="DT31" s="646"/>
      <c r="DU31" s="646"/>
      <c r="DV31" s="647"/>
      <c r="DW31" s="650">
        <v>3.1</v>
      </c>
      <c r="DX31" s="679"/>
      <c r="DY31" s="679"/>
      <c r="DZ31" s="679"/>
      <c r="EA31" s="679"/>
      <c r="EB31" s="679"/>
      <c r="EC31" s="681"/>
    </row>
    <row r="32" spans="2:133" ht="11.25" customHeight="1" x14ac:dyDescent="0.15">
      <c r="B32" s="642" t="s">
        <v>310</v>
      </c>
      <c r="C32" s="643"/>
      <c r="D32" s="643"/>
      <c r="E32" s="643"/>
      <c r="F32" s="643"/>
      <c r="G32" s="643"/>
      <c r="H32" s="643"/>
      <c r="I32" s="643"/>
      <c r="J32" s="643"/>
      <c r="K32" s="643"/>
      <c r="L32" s="643"/>
      <c r="M32" s="643"/>
      <c r="N32" s="643"/>
      <c r="O32" s="643"/>
      <c r="P32" s="643"/>
      <c r="Q32" s="644"/>
      <c r="R32" s="645">
        <v>14438744</v>
      </c>
      <c r="S32" s="648"/>
      <c r="T32" s="648"/>
      <c r="U32" s="648"/>
      <c r="V32" s="648"/>
      <c r="W32" s="648"/>
      <c r="X32" s="648"/>
      <c r="Y32" s="649"/>
      <c r="Z32" s="707">
        <v>1.7</v>
      </c>
      <c r="AA32" s="707"/>
      <c r="AB32" s="707"/>
      <c r="AC32" s="707"/>
      <c r="AD32" s="708" t="s">
        <v>132</v>
      </c>
      <c r="AE32" s="708"/>
      <c r="AF32" s="708"/>
      <c r="AG32" s="708"/>
      <c r="AH32" s="708"/>
      <c r="AI32" s="708"/>
      <c r="AJ32" s="708"/>
      <c r="AK32" s="708"/>
      <c r="AL32" s="650" t="s">
        <v>132</v>
      </c>
      <c r="AM32" s="651"/>
      <c r="AN32" s="651"/>
      <c r="AO32" s="709"/>
      <c r="AP32" s="739"/>
      <c r="AQ32" s="740"/>
      <c r="AR32" s="740"/>
      <c r="AS32" s="740"/>
      <c r="AT32" s="743"/>
      <c r="AU32" s="211"/>
      <c r="AV32" s="211"/>
      <c r="AW32" s="211"/>
      <c r="AX32" s="657" t="s">
        <v>311</v>
      </c>
      <c r="AY32" s="658"/>
      <c r="AZ32" s="658"/>
      <c r="BA32" s="658"/>
      <c r="BB32" s="658"/>
      <c r="BC32" s="658"/>
      <c r="BD32" s="658"/>
      <c r="BE32" s="658"/>
      <c r="BF32" s="659"/>
      <c r="BG32" s="722">
        <v>99.4</v>
      </c>
      <c r="BH32" s="661"/>
      <c r="BI32" s="661"/>
      <c r="BJ32" s="661"/>
      <c r="BK32" s="661"/>
      <c r="BL32" s="661"/>
      <c r="BM32" s="705">
        <v>98.4</v>
      </c>
      <c r="BN32" s="661"/>
      <c r="BO32" s="661"/>
      <c r="BP32" s="661"/>
      <c r="BQ32" s="698"/>
      <c r="BR32" s="722">
        <v>99.3</v>
      </c>
      <c r="BS32" s="661"/>
      <c r="BT32" s="661"/>
      <c r="BU32" s="661"/>
      <c r="BV32" s="661"/>
      <c r="BW32" s="661"/>
      <c r="BX32" s="705">
        <v>98.1</v>
      </c>
      <c r="BY32" s="661"/>
      <c r="BZ32" s="661"/>
      <c r="CA32" s="661"/>
      <c r="CB32" s="698"/>
      <c r="CD32" s="733"/>
      <c r="CE32" s="734"/>
      <c r="CF32" s="689" t="s">
        <v>312</v>
      </c>
      <c r="CG32" s="686"/>
      <c r="CH32" s="686"/>
      <c r="CI32" s="686"/>
      <c r="CJ32" s="686"/>
      <c r="CK32" s="686"/>
      <c r="CL32" s="686"/>
      <c r="CM32" s="686"/>
      <c r="CN32" s="686"/>
      <c r="CO32" s="686"/>
      <c r="CP32" s="686"/>
      <c r="CQ32" s="687"/>
      <c r="CR32" s="645" t="s">
        <v>179</v>
      </c>
      <c r="CS32" s="648"/>
      <c r="CT32" s="648"/>
      <c r="CU32" s="648"/>
      <c r="CV32" s="648"/>
      <c r="CW32" s="648"/>
      <c r="CX32" s="648"/>
      <c r="CY32" s="649"/>
      <c r="CZ32" s="650" t="s">
        <v>132</v>
      </c>
      <c r="DA32" s="679"/>
      <c r="DB32" s="679"/>
      <c r="DC32" s="680"/>
      <c r="DD32" s="653" t="s">
        <v>179</v>
      </c>
      <c r="DE32" s="648"/>
      <c r="DF32" s="648"/>
      <c r="DG32" s="648"/>
      <c r="DH32" s="648"/>
      <c r="DI32" s="648"/>
      <c r="DJ32" s="648"/>
      <c r="DK32" s="649"/>
      <c r="DL32" s="653" t="s">
        <v>132</v>
      </c>
      <c r="DM32" s="648"/>
      <c r="DN32" s="648"/>
      <c r="DO32" s="648"/>
      <c r="DP32" s="648"/>
      <c r="DQ32" s="648"/>
      <c r="DR32" s="648"/>
      <c r="DS32" s="648"/>
      <c r="DT32" s="648"/>
      <c r="DU32" s="648"/>
      <c r="DV32" s="649"/>
      <c r="DW32" s="650" t="s">
        <v>228</v>
      </c>
      <c r="DX32" s="679"/>
      <c r="DY32" s="679"/>
      <c r="DZ32" s="679"/>
      <c r="EA32" s="679"/>
      <c r="EB32" s="679"/>
      <c r="EC32" s="681"/>
    </row>
    <row r="33" spans="2:133" ht="11.25" customHeight="1" x14ac:dyDescent="0.15">
      <c r="B33" s="642" t="s">
        <v>313</v>
      </c>
      <c r="C33" s="643"/>
      <c r="D33" s="643"/>
      <c r="E33" s="643"/>
      <c r="F33" s="643"/>
      <c r="G33" s="643"/>
      <c r="H33" s="643"/>
      <c r="I33" s="643"/>
      <c r="J33" s="643"/>
      <c r="K33" s="643"/>
      <c r="L33" s="643"/>
      <c r="M33" s="643"/>
      <c r="N33" s="643"/>
      <c r="O33" s="643"/>
      <c r="P33" s="643"/>
      <c r="Q33" s="644"/>
      <c r="R33" s="645">
        <v>12607146</v>
      </c>
      <c r="S33" s="648"/>
      <c r="T33" s="648"/>
      <c r="U33" s="648"/>
      <c r="V33" s="648"/>
      <c r="W33" s="648"/>
      <c r="X33" s="648"/>
      <c r="Y33" s="649"/>
      <c r="Z33" s="707">
        <v>1.5</v>
      </c>
      <c r="AA33" s="707"/>
      <c r="AB33" s="707"/>
      <c r="AC33" s="707"/>
      <c r="AD33" s="708" t="s">
        <v>228</v>
      </c>
      <c r="AE33" s="708"/>
      <c r="AF33" s="708"/>
      <c r="AG33" s="708"/>
      <c r="AH33" s="708"/>
      <c r="AI33" s="708"/>
      <c r="AJ33" s="708"/>
      <c r="AK33" s="708"/>
      <c r="AL33" s="650" t="s">
        <v>132</v>
      </c>
      <c r="AM33" s="651"/>
      <c r="AN33" s="651"/>
      <c r="AO33" s="709"/>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9" t="s">
        <v>314</v>
      </c>
      <c r="CE33" s="686"/>
      <c r="CF33" s="686"/>
      <c r="CG33" s="686"/>
      <c r="CH33" s="686"/>
      <c r="CI33" s="686"/>
      <c r="CJ33" s="686"/>
      <c r="CK33" s="686"/>
      <c r="CL33" s="686"/>
      <c r="CM33" s="686"/>
      <c r="CN33" s="686"/>
      <c r="CO33" s="686"/>
      <c r="CP33" s="686"/>
      <c r="CQ33" s="687"/>
      <c r="CR33" s="645">
        <v>222337431</v>
      </c>
      <c r="CS33" s="646"/>
      <c r="CT33" s="646"/>
      <c r="CU33" s="646"/>
      <c r="CV33" s="646"/>
      <c r="CW33" s="646"/>
      <c r="CX33" s="646"/>
      <c r="CY33" s="647"/>
      <c r="CZ33" s="650">
        <v>26.9</v>
      </c>
      <c r="DA33" s="679"/>
      <c r="DB33" s="679"/>
      <c r="DC33" s="680"/>
      <c r="DD33" s="653">
        <v>140857939</v>
      </c>
      <c r="DE33" s="646"/>
      <c r="DF33" s="646"/>
      <c r="DG33" s="646"/>
      <c r="DH33" s="646"/>
      <c r="DI33" s="646"/>
      <c r="DJ33" s="646"/>
      <c r="DK33" s="647"/>
      <c r="DL33" s="653">
        <v>121812203</v>
      </c>
      <c r="DM33" s="646"/>
      <c r="DN33" s="646"/>
      <c r="DO33" s="646"/>
      <c r="DP33" s="646"/>
      <c r="DQ33" s="646"/>
      <c r="DR33" s="646"/>
      <c r="DS33" s="646"/>
      <c r="DT33" s="646"/>
      <c r="DU33" s="646"/>
      <c r="DV33" s="647"/>
      <c r="DW33" s="650">
        <v>26.7</v>
      </c>
      <c r="DX33" s="679"/>
      <c r="DY33" s="679"/>
      <c r="DZ33" s="679"/>
      <c r="EA33" s="679"/>
      <c r="EB33" s="679"/>
      <c r="EC33" s="681"/>
    </row>
    <row r="34" spans="2:133" ht="11.25" customHeight="1" x14ac:dyDescent="0.15">
      <c r="B34" s="642" t="s">
        <v>315</v>
      </c>
      <c r="C34" s="643"/>
      <c r="D34" s="643"/>
      <c r="E34" s="643"/>
      <c r="F34" s="643"/>
      <c r="G34" s="643"/>
      <c r="H34" s="643"/>
      <c r="I34" s="643"/>
      <c r="J34" s="643"/>
      <c r="K34" s="643"/>
      <c r="L34" s="643"/>
      <c r="M34" s="643"/>
      <c r="N34" s="643"/>
      <c r="O34" s="643"/>
      <c r="P34" s="643"/>
      <c r="Q34" s="644"/>
      <c r="R34" s="645">
        <v>44364117</v>
      </c>
      <c r="S34" s="648"/>
      <c r="T34" s="648"/>
      <c r="U34" s="648"/>
      <c r="V34" s="648"/>
      <c r="W34" s="648"/>
      <c r="X34" s="648"/>
      <c r="Y34" s="649"/>
      <c r="Z34" s="707">
        <v>5.3</v>
      </c>
      <c r="AA34" s="707"/>
      <c r="AB34" s="707"/>
      <c r="AC34" s="707"/>
      <c r="AD34" s="708">
        <v>6309688</v>
      </c>
      <c r="AE34" s="708"/>
      <c r="AF34" s="708"/>
      <c r="AG34" s="708"/>
      <c r="AH34" s="708"/>
      <c r="AI34" s="708"/>
      <c r="AJ34" s="708"/>
      <c r="AK34" s="708"/>
      <c r="AL34" s="650">
        <v>1.6</v>
      </c>
      <c r="AM34" s="651"/>
      <c r="AN34" s="651"/>
      <c r="AO34" s="709"/>
      <c r="AP34" s="214"/>
      <c r="AQ34" s="719" t="s">
        <v>316</v>
      </c>
      <c r="AR34" s="720"/>
      <c r="AS34" s="720"/>
      <c r="AT34" s="720"/>
      <c r="AU34" s="720"/>
      <c r="AV34" s="720"/>
      <c r="AW34" s="720"/>
      <c r="AX34" s="720"/>
      <c r="AY34" s="720"/>
      <c r="AZ34" s="720"/>
      <c r="BA34" s="720"/>
      <c r="BB34" s="720"/>
      <c r="BC34" s="720"/>
      <c r="BD34" s="720"/>
      <c r="BE34" s="720"/>
      <c r="BF34" s="721"/>
      <c r="BG34" s="719" t="s">
        <v>317</v>
      </c>
      <c r="BH34" s="720"/>
      <c r="BI34" s="720"/>
      <c r="BJ34" s="720"/>
      <c r="BK34" s="720"/>
      <c r="BL34" s="720"/>
      <c r="BM34" s="720"/>
      <c r="BN34" s="720"/>
      <c r="BO34" s="720"/>
      <c r="BP34" s="720"/>
      <c r="BQ34" s="720"/>
      <c r="BR34" s="720"/>
      <c r="BS34" s="720"/>
      <c r="BT34" s="720"/>
      <c r="BU34" s="720"/>
      <c r="BV34" s="720"/>
      <c r="BW34" s="720"/>
      <c r="BX34" s="720"/>
      <c r="BY34" s="720"/>
      <c r="BZ34" s="720"/>
      <c r="CA34" s="720"/>
      <c r="CB34" s="721"/>
      <c r="CD34" s="689" t="s">
        <v>318</v>
      </c>
      <c r="CE34" s="686"/>
      <c r="CF34" s="686"/>
      <c r="CG34" s="686"/>
      <c r="CH34" s="686"/>
      <c r="CI34" s="686"/>
      <c r="CJ34" s="686"/>
      <c r="CK34" s="686"/>
      <c r="CL34" s="686"/>
      <c r="CM34" s="686"/>
      <c r="CN34" s="686"/>
      <c r="CO34" s="686"/>
      <c r="CP34" s="686"/>
      <c r="CQ34" s="687"/>
      <c r="CR34" s="645">
        <v>74820367</v>
      </c>
      <c r="CS34" s="648"/>
      <c r="CT34" s="648"/>
      <c r="CU34" s="648"/>
      <c r="CV34" s="648"/>
      <c r="CW34" s="648"/>
      <c r="CX34" s="648"/>
      <c r="CY34" s="649"/>
      <c r="CZ34" s="650">
        <v>9.1</v>
      </c>
      <c r="DA34" s="679"/>
      <c r="DB34" s="679"/>
      <c r="DC34" s="680"/>
      <c r="DD34" s="653">
        <v>42965919</v>
      </c>
      <c r="DE34" s="648"/>
      <c r="DF34" s="648"/>
      <c r="DG34" s="648"/>
      <c r="DH34" s="648"/>
      <c r="DI34" s="648"/>
      <c r="DJ34" s="648"/>
      <c r="DK34" s="649"/>
      <c r="DL34" s="653">
        <v>42235093</v>
      </c>
      <c r="DM34" s="648"/>
      <c r="DN34" s="648"/>
      <c r="DO34" s="648"/>
      <c r="DP34" s="648"/>
      <c r="DQ34" s="648"/>
      <c r="DR34" s="648"/>
      <c r="DS34" s="648"/>
      <c r="DT34" s="648"/>
      <c r="DU34" s="648"/>
      <c r="DV34" s="649"/>
      <c r="DW34" s="650">
        <v>9.3000000000000007</v>
      </c>
      <c r="DX34" s="679"/>
      <c r="DY34" s="679"/>
      <c r="DZ34" s="679"/>
      <c r="EA34" s="679"/>
      <c r="EB34" s="679"/>
      <c r="EC34" s="681"/>
    </row>
    <row r="35" spans="2:133" ht="11.25" customHeight="1" x14ac:dyDescent="0.15">
      <c r="B35" s="642" t="s">
        <v>319</v>
      </c>
      <c r="C35" s="643"/>
      <c r="D35" s="643"/>
      <c r="E35" s="643"/>
      <c r="F35" s="643"/>
      <c r="G35" s="643"/>
      <c r="H35" s="643"/>
      <c r="I35" s="643"/>
      <c r="J35" s="643"/>
      <c r="K35" s="643"/>
      <c r="L35" s="643"/>
      <c r="M35" s="643"/>
      <c r="N35" s="643"/>
      <c r="O35" s="643"/>
      <c r="P35" s="643"/>
      <c r="Q35" s="644"/>
      <c r="R35" s="645">
        <v>97119900</v>
      </c>
      <c r="S35" s="648"/>
      <c r="T35" s="648"/>
      <c r="U35" s="648"/>
      <c r="V35" s="648"/>
      <c r="W35" s="648"/>
      <c r="X35" s="648"/>
      <c r="Y35" s="649"/>
      <c r="Z35" s="707">
        <v>11.6</v>
      </c>
      <c r="AA35" s="707"/>
      <c r="AB35" s="707"/>
      <c r="AC35" s="707"/>
      <c r="AD35" s="708" t="s">
        <v>228</v>
      </c>
      <c r="AE35" s="708"/>
      <c r="AF35" s="708"/>
      <c r="AG35" s="708"/>
      <c r="AH35" s="708"/>
      <c r="AI35" s="708"/>
      <c r="AJ35" s="708"/>
      <c r="AK35" s="708"/>
      <c r="AL35" s="650" t="s">
        <v>228</v>
      </c>
      <c r="AM35" s="651"/>
      <c r="AN35" s="651"/>
      <c r="AO35" s="709"/>
      <c r="AP35" s="214"/>
      <c r="AQ35" s="713" t="s">
        <v>320</v>
      </c>
      <c r="AR35" s="714"/>
      <c r="AS35" s="714"/>
      <c r="AT35" s="714"/>
      <c r="AU35" s="714"/>
      <c r="AV35" s="714"/>
      <c r="AW35" s="714"/>
      <c r="AX35" s="714"/>
      <c r="AY35" s="715"/>
      <c r="AZ35" s="710">
        <v>74708558</v>
      </c>
      <c r="BA35" s="711"/>
      <c r="BB35" s="711"/>
      <c r="BC35" s="711"/>
      <c r="BD35" s="711"/>
      <c r="BE35" s="711"/>
      <c r="BF35" s="712"/>
      <c r="BG35" s="716" t="s">
        <v>321</v>
      </c>
      <c r="BH35" s="717"/>
      <c r="BI35" s="717"/>
      <c r="BJ35" s="717"/>
      <c r="BK35" s="717"/>
      <c r="BL35" s="717"/>
      <c r="BM35" s="717"/>
      <c r="BN35" s="717"/>
      <c r="BO35" s="717"/>
      <c r="BP35" s="717"/>
      <c r="BQ35" s="717"/>
      <c r="BR35" s="717"/>
      <c r="BS35" s="717"/>
      <c r="BT35" s="717"/>
      <c r="BU35" s="718"/>
      <c r="BV35" s="710" t="s">
        <v>179</v>
      </c>
      <c r="BW35" s="711"/>
      <c r="BX35" s="711"/>
      <c r="BY35" s="711"/>
      <c r="BZ35" s="711"/>
      <c r="CA35" s="711"/>
      <c r="CB35" s="712"/>
      <c r="CD35" s="689" t="s">
        <v>322</v>
      </c>
      <c r="CE35" s="686"/>
      <c r="CF35" s="686"/>
      <c r="CG35" s="686"/>
      <c r="CH35" s="686"/>
      <c r="CI35" s="686"/>
      <c r="CJ35" s="686"/>
      <c r="CK35" s="686"/>
      <c r="CL35" s="686"/>
      <c r="CM35" s="686"/>
      <c r="CN35" s="686"/>
      <c r="CO35" s="686"/>
      <c r="CP35" s="686"/>
      <c r="CQ35" s="687"/>
      <c r="CR35" s="645">
        <v>3220366</v>
      </c>
      <c r="CS35" s="646"/>
      <c r="CT35" s="646"/>
      <c r="CU35" s="646"/>
      <c r="CV35" s="646"/>
      <c r="CW35" s="646"/>
      <c r="CX35" s="646"/>
      <c r="CY35" s="647"/>
      <c r="CZ35" s="650">
        <v>0.4</v>
      </c>
      <c r="DA35" s="679"/>
      <c r="DB35" s="679"/>
      <c r="DC35" s="680"/>
      <c r="DD35" s="653">
        <v>2258348</v>
      </c>
      <c r="DE35" s="646"/>
      <c r="DF35" s="646"/>
      <c r="DG35" s="646"/>
      <c r="DH35" s="646"/>
      <c r="DI35" s="646"/>
      <c r="DJ35" s="646"/>
      <c r="DK35" s="647"/>
      <c r="DL35" s="653">
        <v>2243805</v>
      </c>
      <c r="DM35" s="646"/>
      <c r="DN35" s="646"/>
      <c r="DO35" s="646"/>
      <c r="DP35" s="646"/>
      <c r="DQ35" s="646"/>
      <c r="DR35" s="646"/>
      <c r="DS35" s="646"/>
      <c r="DT35" s="646"/>
      <c r="DU35" s="646"/>
      <c r="DV35" s="647"/>
      <c r="DW35" s="650">
        <v>0.5</v>
      </c>
      <c r="DX35" s="679"/>
      <c r="DY35" s="679"/>
      <c r="DZ35" s="679"/>
      <c r="EA35" s="679"/>
      <c r="EB35" s="679"/>
      <c r="EC35" s="681"/>
    </row>
    <row r="36" spans="2:133" ht="11.25" customHeight="1" x14ac:dyDescent="0.15">
      <c r="B36" s="642" t="s">
        <v>323</v>
      </c>
      <c r="C36" s="643"/>
      <c r="D36" s="643"/>
      <c r="E36" s="643"/>
      <c r="F36" s="643"/>
      <c r="G36" s="643"/>
      <c r="H36" s="643"/>
      <c r="I36" s="643"/>
      <c r="J36" s="643"/>
      <c r="K36" s="643"/>
      <c r="L36" s="643"/>
      <c r="M36" s="643"/>
      <c r="N36" s="643"/>
      <c r="O36" s="643"/>
      <c r="P36" s="643"/>
      <c r="Q36" s="644"/>
      <c r="R36" s="645" t="s">
        <v>132</v>
      </c>
      <c r="S36" s="648"/>
      <c r="T36" s="648"/>
      <c r="U36" s="648"/>
      <c r="V36" s="648"/>
      <c r="W36" s="648"/>
      <c r="X36" s="648"/>
      <c r="Y36" s="649"/>
      <c r="Z36" s="707" t="s">
        <v>179</v>
      </c>
      <c r="AA36" s="707"/>
      <c r="AB36" s="707"/>
      <c r="AC36" s="707"/>
      <c r="AD36" s="708" t="s">
        <v>179</v>
      </c>
      <c r="AE36" s="708"/>
      <c r="AF36" s="708"/>
      <c r="AG36" s="708"/>
      <c r="AH36" s="708"/>
      <c r="AI36" s="708"/>
      <c r="AJ36" s="708"/>
      <c r="AK36" s="708"/>
      <c r="AL36" s="650" t="s">
        <v>132</v>
      </c>
      <c r="AM36" s="651"/>
      <c r="AN36" s="651"/>
      <c r="AO36" s="709"/>
      <c r="AQ36" s="682" t="s">
        <v>324</v>
      </c>
      <c r="AR36" s="683"/>
      <c r="AS36" s="683"/>
      <c r="AT36" s="683"/>
      <c r="AU36" s="683"/>
      <c r="AV36" s="683"/>
      <c r="AW36" s="683"/>
      <c r="AX36" s="683"/>
      <c r="AY36" s="684"/>
      <c r="AZ36" s="645">
        <v>8845565</v>
      </c>
      <c r="BA36" s="648"/>
      <c r="BB36" s="648"/>
      <c r="BC36" s="648"/>
      <c r="BD36" s="646"/>
      <c r="BE36" s="646"/>
      <c r="BF36" s="685"/>
      <c r="BG36" s="689" t="s">
        <v>325</v>
      </c>
      <c r="BH36" s="686"/>
      <c r="BI36" s="686"/>
      <c r="BJ36" s="686"/>
      <c r="BK36" s="686"/>
      <c r="BL36" s="686"/>
      <c r="BM36" s="686"/>
      <c r="BN36" s="686"/>
      <c r="BO36" s="686"/>
      <c r="BP36" s="686"/>
      <c r="BQ36" s="686"/>
      <c r="BR36" s="686"/>
      <c r="BS36" s="686"/>
      <c r="BT36" s="686"/>
      <c r="BU36" s="687"/>
      <c r="BV36" s="645">
        <v>-3082573</v>
      </c>
      <c r="BW36" s="648"/>
      <c r="BX36" s="648"/>
      <c r="BY36" s="648"/>
      <c r="BZ36" s="648"/>
      <c r="CA36" s="648"/>
      <c r="CB36" s="688"/>
      <c r="CD36" s="689" t="s">
        <v>326</v>
      </c>
      <c r="CE36" s="686"/>
      <c r="CF36" s="686"/>
      <c r="CG36" s="686"/>
      <c r="CH36" s="686"/>
      <c r="CI36" s="686"/>
      <c r="CJ36" s="686"/>
      <c r="CK36" s="686"/>
      <c r="CL36" s="686"/>
      <c r="CM36" s="686"/>
      <c r="CN36" s="686"/>
      <c r="CO36" s="686"/>
      <c r="CP36" s="686"/>
      <c r="CQ36" s="687"/>
      <c r="CR36" s="645">
        <v>55051314</v>
      </c>
      <c r="CS36" s="648"/>
      <c r="CT36" s="648"/>
      <c r="CU36" s="648"/>
      <c r="CV36" s="648"/>
      <c r="CW36" s="648"/>
      <c r="CX36" s="648"/>
      <c r="CY36" s="649"/>
      <c r="CZ36" s="650">
        <v>6.7</v>
      </c>
      <c r="DA36" s="679"/>
      <c r="DB36" s="679"/>
      <c r="DC36" s="680"/>
      <c r="DD36" s="653">
        <v>44143298</v>
      </c>
      <c r="DE36" s="648"/>
      <c r="DF36" s="648"/>
      <c r="DG36" s="648"/>
      <c r="DH36" s="648"/>
      <c r="DI36" s="648"/>
      <c r="DJ36" s="648"/>
      <c r="DK36" s="649"/>
      <c r="DL36" s="653">
        <v>36208052</v>
      </c>
      <c r="DM36" s="648"/>
      <c r="DN36" s="648"/>
      <c r="DO36" s="648"/>
      <c r="DP36" s="648"/>
      <c r="DQ36" s="648"/>
      <c r="DR36" s="648"/>
      <c r="DS36" s="648"/>
      <c r="DT36" s="648"/>
      <c r="DU36" s="648"/>
      <c r="DV36" s="649"/>
      <c r="DW36" s="650">
        <v>7.9</v>
      </c>
      <c r="DX36" s="679"/>
      <c r="DY36" s="679"/>
      <c r="DZ36" s="679"/>
      <c r="EA36" s="679"/>
      <c r="EB36" s="679"/>
      <c r="EC36" s="681"/>
    </row>
    <row r="37" spans="2:133" ht="11.25" customHeight="1" x14ac:dyDescent="0.15">
      <c r="B37" s="642" t="s">
        <v>327</v>
      </c>
      <c r="C37" s="643"/>
      <c r="D37" s="643"/>
      <c r="E37" s="643"/>
      <c r="F37" s="643"/>
      <c r="G37" s="643"/>
      <c r="H37" s="643"/>
      <c r="I37" s="643"/>
      <c r="J37" s="643"/>
      <c r="K37" s="643"/>
      <c r="L37" s="643"/>
      <c r="M37" s="643"/>
      <c r="N37" s="643"/>
      <c r="O37" s="643"/>
      <c r="P37" s="643"/>
      <c r="Q37" s="644"/>
      <c r="R37" s="645">
        <v>49605000</v>
      </c>
      <c r="S37" s="648"/>
      <c r="T37" s="648"/>
      <c r="U37" s="648"/>
      <c r="V37" s="648"/>
      <c r="W37" s="648"/>
      <c r="X37" s="648"/>
      <c r="Y37" s="649"/>
      <c r="Z37" s="707">
        <v>5.9</v>
      </c>
      <c r="AA37" s="707"/>
      <c r="AB37" s="707"/>
      <c r="AC37" s="707"/>
      <c r="AD37" s="708" t="s">
        <v>179</v>
      </c>
      <c r="AE37" s="708"/>
      <c r="AF37" s="708"/>
      <c r="AG37" s="708"/>
      <c r="AH37" s="708"/>
      <c r="AI37" s="708"/>
      <c r="AJ37" s="708"/>
      <c r="AK37" s="708"/>
      <c r="AL37" s="650" t="s">
        <v>228</v>
      </c>
      <c r="AM37" s="651"/>
      <c r="AN37" s="651"/>
      <c r="AO37" s="709"/>
      <c r="AQ37" s="682" t="s">
        <v>328</v>
      </c>
      <c r="AR37" s="683"/>
      <c r="AS37" s="683"/>
      <c r="AT37" s="683"/>
      <c r="AU37" s="683"/>
      <c r="AV37" s="683"/>
      <c r="AW37" s="683"/>
      <c r="AX37" s="683"/>
      <c r="AY37" s="684"/>
      <c r="AZ37" s="645">
        <v>6797720</v>
      </c>
      <c r="BA37" s="648"/>
      <c r="BB37" s="648"/>
      <c r="BC37" s="648"/>
      <c r="BD37" s="646"/>
      <c r="BE37" s="646"/>
      <c r="BF37" s="685"/>
      <c r="BG37" s="689" t="s">
        <v>329</v>
      </c>
      <c r="BH37" s="686"/>
      <c r="BI37" s="686"/>
      <c r="BJ37" s="686"/>
      <c r="BK37" s="686"/>
      <c r="BL37" s="686"/>
      <c r="BM37" s="686"/>
      <c r="BN37" s="686"/>
      <c r="BO37" s="686"/>
      <c r="BP37" s="686"/>
      <c r="BQ37" s="686"/>
      <c r="BR37" s="686"/>
      <c r="BS37" s="686"/>
      <c r="BT37" s="686"/>
      <c r="BU37" s="687"/>
      <c r="BV37" s="645">
        <v>219307</v>
      </c>
      <c r="BW37" s="648"/>
      <c r="BX37" s="648"/>
      <c r="BY37" s="648"/>
      <c r="BZ37" s="648"/>
      <c r="CA37" s="648"/>
      <c r="CB37" s="688"/>
      <c r="CD37" s="689" t="s">
        <v>330</v>
      </c>
      <c r="CE37" s="686"/>
      <c r="CF37" s="686"/>
      <c r="CG37" s="686"/>
      <c r="CH37" s="686"/>
      <c r="CI37" s="686"/>
      <c r="CJ37" s="686"/>
      <c r="CK37" s="686"/>
      <c r="CL37" s="686"/>
      <c r="CM37" s="686"/>
      <c r="CN37" s="686"/>
      <c r="CO37" s="686"/>
      <c r="CP37" s="686"/>
      <c r="CQ37" s="687"/>
      <c r="CR37" s="645">
        <v>28173</v>
      </c>
      <c r="CS37" s="646"/>
      <c r="CT37" s="646"/>
      <c r="CU37" s="646"/>
      <c r="CV37" s="646"/>
      <c r="CW37" s="646"/>
      <c r="CX37" s="646"/>
      <c r="CY37" s="647"/>
      <c r="CZ37" s="650">
        <v>0</v>
      </c>
      <c r="DA37" s="679"/>
      <c r="DB37" s="679"/>
      <c r="DC37" s="680"/>
      <c r="DD37" s="653">
        <v>28173</v>
      </c>
      <c r="DE37" s="646"/>
      <c r="DF37" s="646"/>
      <c r="DG37" s="646"/>
      <c r="DH37" s="646"/>
      <c r="DI37" s="646"/>
      <c r="DJ37" s="646"/>
      <c r="DK37" s="647"/>
      <c r="DL37" s="653">
        <v>28173</v>
      </c>
      <c r="DM37" s="646"/>
      <c r="DN37" s="646"/>
      <c r="DO37" s="646"/>
      <c r="DP37" s="646"/>
      <c r="DQ37" s="646"/>
      <c r="DR37" s="646"/>
      <c r="DS37" s="646"/>
      <c r="DT37" s="646"/>
      <c r="DU37" s="646"/>
      <c r="DV37" s="647"/>
      <c r="DW37" s="650">
        <v>0</v>
      </c>
      <c r="DX37" s="679"/>
      <c r="DY37" s="679"/>
      <c r="DZ37" s="679"/>
      <c r="EA37" s="679"/>
      <c r="EB37" s="679"/>
      <c r="EC37" s="681"/>
    </row>
    <row r="38" spans="2:133" ht="11.25" customHeight="1" x14ac:dyDescent="0.15">
      <c r="B38" s="657" t="s">
        <v>331</v>
      </c>
      <c r="C38" s="658"/>
      <c r="D38" s="658"/>
      <c r="E38" s="658"/>
      <c r="F38" s="658"/>
      <c r="G38" s="658"/>
      <c r="H38" s="658"/>
      <c r="I38" s="658"/>
      <c r="J38" s="658"/>
      <c r="K38" s="658"/>
      <c r="L38" s="658"/>
      <c r="M38" s="658"/>
      <c r="N38" s="658"/>
      <c r="O38" s="658"/>
      <c r="P38" s="658"/>
      <c r="Q38" s="659"/>
      <c r="R38" s="660">
        <v>834311195</v>
      </c>
      <c r="S38" s="697"/>
      <c r="T38" s="697"/>
      <c r="U38" s="697"/>
      <c r="V38" s="697"/>
      <c r="W38" s="697"/>
      <c r="X38" s="697"/>
      <c r="Y38" s="702"/>
      <c r="Z38" s="703">
        <v>100</v>
      </c>
      <c r="AA38" s="703"/>
      <c r="AB38" s="703"/>
      <c r="AC38" s="703"/>
      <c r="AD38" s="704">
        <v>406127182</v>
      </c>
      <c r="AE38" s="704"/>
      <c r="AF38" s="704"/>
      <c r="AG38" s="704"/>
      <c r="AH38" s="704"/>
      <c r="AI38" s="704"/>
      <c r="AJ38" s="704"/>
      <c r="AK38" s="704"/>
      <c r="AL38" s="663">
        <v>100</v>
      </c>
      <c r="AM38" s="705"/>
      <c r="AN38" s="705"/>
      <c r="AO38" s="706"/>
      <c r="AQ38" s="682" t="s">
        <v>332</v>
      </c>
      <c r="AR38" s="683"/>
      <c r="AS38" s="683"/>
      <c r="AT38" s="683"/>
      <c r="AU38" s="683"/>
      <c r="AV38" s="683"/>
      <c r="AW38" s="683"/>
      <c r="AX38" s="683"/>
      <c r="AY38" s="684"/>
      <c r="AZ38" s="645">
        <v>1327265</v>
      </c>
      <c r="BA38" s="648"/>
      <c r="BB38" s="648"/>
      <c r="BC38" s="648"/>
      <c r="BD38" s="646"/>
      <c r="BE38" s="646"/>
      <c r="BF38" s="685"/>
      <c r="BG38" s="689" t="s">
        <v>333</v>
      </c>
      <c r="BH38" s="686"/>
      <c r="BI38" s="686"/>
      <c r="BJ38" s="686"/>
      <c r="BK38" s="686"/>
      <c r="BL38" s="686"/>
      <c r="BM38" s="686"/>
      <c r="BN38" s="686"/>
      <c r="BO38" s="686"/>
      <c r="BP38" s="686"/>
      <c r="BQ38" s="686"/>
      <c r="BR38" s="686"/>
      <c r="BS38" s="686"/>
      <c r="BT38" s="686"/>
      <c r="BU38" s="687"/>
      <c r="BV38" s="645">
        <v>334917</v>
      </c>
      <c r="BW38" s="648"/>
      <c r="BX38" s="648"/>
      <c r="BY38" s="648"/>
      <c r="BZ38" s="648"/>
      <c r="CA38" s="648"/>
      <c r="CB38" s="688"/>
      <c r="CD38" s="689" t="s">
        <v>334</v>
      </c>
      <c r="CE38" s="686"/>
      <c r="CF38" s="686"/>
      <c r="CG38" s="686"/>
      <c r="CH38" s="686"/>
      <c r="CI38" s="686"/>
      <c r="CJ38" s="686"/>
      <c r="CK38" s="686"/>
      <c r="CL38" s="686"/>
      <c r="CM38" s="686"/>
      <c r="CN38" s="686"/>
      <c r="CO38" s="686"/>
      <c r="CP38" s="686"/>
      <c r="CQ38" s="687"/>
      <c r="CR38" s="645">
        <v>59782409</v>
      </c>
      <c r="CS38" s="648"/>
      <c r="CT38" s="648"/>
      <c r="CU38" s="648"/>
      <c r="CV38" s="648"/>
      <c r="CW38" s="648"/>
      <c r="CX38" s="648"/>
      <c r="CY38" s="649"/>
      <c r="CZ38" s="650">
        <v>7.2</v>
      </c>
      <c r="DA38" s="679"/>
      <c r="DB38" s="679"/>
      <c r="DC38" s="680"/>
      <c r="DD38" s="653">
        <v>48583126</v>
      </c>
      <c r="DE38" s="648"/>
      <c r="DF38" s="648"/>
      <c r="DG38" s="648"/>
      <c r="DH38" s="648"/>
      <c r="DI38" s="648"/>
      <c r="DJ38" s="648"/>
      <c r="DK38" s="649"/>
      <c r="DL38" s="653">
        <v>41125253</v>
      </c>
      <c r="DM38" s="648"/>
      <c r="DN38" s="648"/>
      <c r="DO38" s="648"/>
      <c r="DP38" s="648"/>
      <c r="DQ38" s="648"/>
      <c r="DR38" s="648"/>
      <c r="DS38" s="648"/>
      <c r="DT38" s="648"/>
      <c r="DU38" s="648"/>
      <c r="DV38" s="649"/>
      <c r="DW38" s="650">
        <v>9</v>
      </c>
      <c r="DX38" s="679"/>
      <c r="DY38" s="679"/>
      <c r="DZ38" s="679"/>
      <c r="EA38" s="679"/>
      <c r="EB38" s="679"/>
      <c r="EC38" s="681"/>
    </row>
    <row r="39" spans="2:133" ht="11.25" customHeight="1" x14ac:dyDescent="0.15">
      <c r="AQ39" s="682" t="s">
        <v>335</v>
      </c>
      <c r="AR39" s="683"/>
      <c r="AS39" s="683"/>
      <c r="AT39" s="683"/>
      <c r="AU39" s="683"/>
      <c r="AV39" s="683"/>
      <c r="AW39" s="683"/>
      <c r="AX39" s="683"/>
      <c r="AY39" s="684"/>
      <c r="AZ39" s="645">
        <v>486060</v>
      </c>
      <c r="BA39" s="648"/>
      <c r="BB39" s="648"/>
      <c r="BC39" s="648"/>
      <c r="BD39" s="646"/>
      <c r="BE39" s="646"/>
      <c r="BF39" s="685"/>
      <c r="BG39" s="690" t="s">
        <v>336</v>
      </c>
      <c r="BH39" s="691"/>
      <c r="BI39" s="691"/>
      <c r="BJ39" s="691"/>
      <c r="BK39" s="691"/>
      <c r="BL39" s="215"/>
      <c r="BM39" s="686" t="s">
        <v>337</v>
      </c>
      <c r="BN39" s="686"/>
      <c r="BO39" s="686"/>
      <c r="BP39" s="686"/>
      <c r="BQ39" s="686"/>
      <c r="BR39" s="686"/>
      <c r="BS39" s="686"/>
      <c r="BT39" s="686"/>
      <c r="BU39" s="687"/>
      <c r="BV39" s="645">
        <v>86</v>
      </c>
      <c r="BW39" s="648"/>
      <c r="BX39" s="648"/>
      <c r="BY39" s="648"/>
      <c r="BZ39" s="648"/>
      <c r="CA39" s="648"/>
      <c r="CB39" s="688"/>
      <c r="CD39" s="689" t="s">
        <v>338</v>
      </c>
      <c r="CE39" s="686"/>
      <c r="CF39" s="686"/>
      <c r="CG39" s="686"/>
      <c r="CH39" s="686"/>
      <c r="CI39" s="686"/>
      <c r="CJ39" s="686"/>
      <c r="CK39" s="686"/>
      <c r="CL39" s="686"/>
      <c r="CM39" s="686"/>
      <c r="CN39" s="686"/>
      <c r="CO39" s="686"/>
      <c r="CP39" s="686"/>
      <c r="CQ39" s="687"/>
      <c r="CR39" s="645">
        <v>3784496</v>
      </c>
      <c r="CS39" s="646"/>
      <c r="CT39" s="646"/>
      <c r="CU39" s="646"/>
      <c r="CV39" s="646"/>
      <c r="CW39" s="646"/>
      <c r="CX39" s="646"/>
      <c r="CY39" s="647"/>
      <c r="CZ39" s="650">
        <v>0.5</v>
      </c>
      <c r="DA39" s="679"/>
      <c r="DB39" s="679"/>
      <c r="DC39" s="680"/>
      <c r="DD39" s="653">
        <v>279642</v>
      </c>
      <c r="DE39" s="646"/>
      <c r="DF39" s="646"/>
      <c r="DG39" s="646"/>
      <c r="DH39" s="646"/>
      <c r="DI39" s="646"/>
      <c r="DJ39" s="646"/>
      <c r="DK39" s="647"/>
      <c r="DL39" s="653" t="s">
        <v>132</v>
      </c>
      <c r="DM39" s="646"/>
      <c r="DN39" s="646"/>
      <c r="DO39" s="646"/>
      <c r="DP39" s="646"/>
      <c r="DQ39" s="646"/>
      <c r="DR39" s="646"/>
      <c r="DS39" s="646"/>
      <c r="DT39" s="646"/>
      <c r="DU39" s="646"/>
      <c r="DV39" s="647"/>
      <c r="DW39" s="650" t="s">
        <v>228</v>
      </c>
      <c r="DX39" s="679"/>
      <c r="DY39" s="679"/>
      <c r="DZ39" s="679"/>
      <c r="EA39" s="679"/>
      <c r="EB39" s="679"/>
      <c r="EC39" s="681"/>
    </row>
    <row r="40" spans="2:133" ht="11.25" customHeight="1" x14ac:dyDescent="0.15">
      <c r="AQ40" s="682" t="s">
        <v>339</v>
      </c>
      <c r="AR40" s="683"/>
      <c r="AS40" s="683"/>
      <c r="AT40" s="683"/>
      <c r="AU40" s="683"/>
      <c r="AV40" s="683"/>
      <c r="AW40" s="683"/>
      <c r="AX40" s="683"/>
      <c r="AY40" s="684"/>
      <c r="AZ40" s="645">
        <v>15927399</v>
      </c>
      <c r="BA40" s="648"/>
      <c r="BB40" s="648"/>
      <c r="BC40" s="648"/>
      <c r="BD40" s="646"/>
      <c r="BE40" s="646"/>
      <c r="BF40" s="685"/>
      <c r="BG40" s="690"/>
      <c r="BH40" s="691"/>
      <c r="BI40" s="691"/>
      <c r="BJ40" s="691"/>
      <c r="BK40" s="691"/>
      <c r="BL40" s="215"/>
      <c r="BM40" s="686" t="s">
        <v>340</v>
      </c>
      <c r="BN40" s="686"/>
      <c r="BO40" s="686"/>
      <c r="BP40" s="686"/>
      <c r="BQ40" s="686"/>
      <c r="BR40" s="686"/>
      <c r="BS40" s="686"/>
      <c r="BT40" s="686"/>
      <c r="BU40" s="687"/>
      <c r="BV40" s="645">
        <v>116</v>
      </c>
      <c r="BW40" s="648"/>
      <c r="BX40" s="648"/>
      <c r="BY40" s="648"/>
      <c r="BZ40" s="648"/>
      <c r="CA40" s="648"/>
      <c r="CB40" s="688"/>
      <c r="CD40" s="689" t="s">
        <v>341</v>
      </c>
      <c r="CE40" s="686"/>
      <c r="CF40" s="686"/>
      <c r="CG40" s="686"/>
      <c r="CH40" s="686"/>
      <c r="CI40" s="686"/>
      <c r="CJ40" s="686"/>
      <c r="CK40" s="686"/>
      <c r="CL40" s="686"/>
      <c r="CM40" s="686"/>
      <c r="CN40" s="686"/>
      <c r="CO40" s="686"/>
      <c r="CP40" s="686"/>
      <c r="CQ40" s="687"/>
      <c r="CR40" s="645">
        <v>25678479</v>
      </c>
      <c r="CS40" s="648"/>
      <c r="CT40" s="648"/>
      <c r="CU40" s="648"/>
      <c r="CV40" s="648"/>
      <c r="CW40" s="648"/>
      <c r="CX40" s="648"/>
      <c r="CY40" s="649"/>
      <c r="CZ40" s="650">
        <v>3.1</v>
      </c>
      <c r="DA40" s="679"/>
      <c r="DB40" s="679"/>
      <c r="DC40" s="680"/>
      <c r="DD40" s="653">
        <v>2627606</v>
      </c>
      <c r="DE40" s="648"/>
      <c r="DF40" s="648"/>
      <c r="DG40" s="648"/>
      <c r="DH40" s="648"/>
      <c r="DI40" s="648"/>
      <c r="DJ40" s="648"/>
      <c r="DK40" s="649"/>
      <c r="DL40" s="653" t="s">
        <v>132</v>
      </c>
      <c r="DM40" s="648"/>
      <c r="DN40" s="648"/>
      <c r="DO40" s="648"/>
      <c r="DP40" s="648"/>
      <c r="DQ40" s="648"/>
      <c r="DR40" s="648"/>
      <c r="DS40" s="648"/>
      <c r="DT40" s="648"/>
      <c r="DU40" s="648"/>
      <c r="DV40" s="649"/>
      <c r="DW40" s="650" t="s">
        <v>228</v>
      </c>
      <c r="DX40" s="679"/>
      <c r="DY40" s="679"/>
      <c r="DZ40" s="679"/>
      <c r="EA40" s="679"/>
      <c r="EB40" s="679"/>
      <c r="EC40" s="681"/>
    </row>
    <row r="41" spans="2:133" ht="11.25" customHeight="1" x14ac:dyDescent="0.15">
      <c r="AQ41" s="694" t="s">
        <v>342</v>
      </c>
      <c r="AR41" s="695"/>
      <c r="AS41" s="695"/>
      <c r="AT41" s="695"/>
      <c r="AU41" s="695"/>
      <c r="AV41" s="695"/>
      <c r="AW41" s="695"/>
      <c r="AX41" s="695"/>
      <c r="AY41" s="696"/>
      <c r="AZ41" s="660">
        <v>41324549</v>
      </c>
      <c r="BA41" s="697"/>
      <c r="BB41" s="697"/>
      <c r="BC41" s="697"/>
      <c r="BD41" s="661"/>
      <c r="BE41" s="661"/>
      <c r="BF41" s="698"/>
      <c r="BG41" s="692"/>
      <c r="BH41" s="693"/>
      <c r="BI41" s="693"/>
      <c r="BJ41" s="693"/>
      <c r="BK41" s="693"/>
      <c r="BL41" s="216"/>
      <c r="BM41" s="699" t="s">
        <v>343</v>
      </c>
      <c r="BN41" s="699"/>
      <c r="BO41" s="699"/>
      <c r="BP41" s="699"/>
      <c r="BQ41" s="699"/>
      <c r="BR41" s="699"/>
      <c r="BS41" s="699"/>
      <c r="BT41" s="699"/>
      <c r="BU41" s="700"/>
      <c r="BV41" s="660">
        <v>325</v>
      </c>
      <c r="BW41" s="697"/>
      <c r="BX41" s="697"/>
      <c r="BY41" s="697"/>
      <c r="BZ41" s="697"/>
      <c r="CA41" s="697"/>
      <c r="CB41" s="701"/>
      <c r="CD41" s="689" t="s">
        <v>344</v>
      </c>
      <c r="CE41" s="686"/>
      <c r="CF41" s="686"/>
      <c r="CG41" s="686"/>
      <c r="CH41" s="686"/>
      <c r="CI41" s="686"/>
      <c r="CJ41" s="686"/>
      <c r="CK41" s="686"/>
      <c r="CL41" s="686"/>
      <c r="CM41" s="686"/>
      <c r="CN41" s="686"/>
      <c r="CO41" s="686"/>
      <c r="CP41" s="686"/>
      <c r="CQ41" s="687"/>
      <c r="CR41" s="645" t="s">
        <v>132</v>
      </c>
      <c r="CS41" s="646"/>
      <c r="CT41" s="646"/>
      <c r="CU41" s="646"/>
      <c r="CV41" s="646"/>
      <c r="CW41" s="646"/>
      <c r="CX41" s="646"/>
      <c r="CY41" s="647"/>
      <c r="CZ41" s="650" t="s">
        <v>228</v>
      </c>
      <c r="DA41" s="679"/>
      <c r="DB41" s="679"/>
      <c r="DC41" s="680"/>
      <c r="DD41" s="653" t="s">
        <v>132</v>
      </c>
      <c r="DE41" s="646"/>
      <c r="DF41" s="646"/>
      <c r="DG41" s="646"/>
      <c r="DH41" s="646"/>
      <c r="DI41" s="646"/>
      <c r="DJ41" s="646"/>
      <c r="DK41" s="647"/>
      <c r="DL41" s="654"/>
      <c r="DM41" s="655"/>
      <c r="DN41" s="655"/>
      <c r="DO41" s="655"/>
      <c r="DP41" s="655"/>
      <c r="DQ41" s="655"/>
      <c r="DR41" s="655"/>
      <c r="DS41" s="655"/>
      <c r="DT41" s="655"/>
      <c r="DU41" s="655"/>
      <c r="DV41" s="656"/>
      <c r="DW41" s="639"/>
      <c r="DX41" s="640"/>
      <c r="DY41" s="640"/>
      <c r="DZ41" s="640"/>
      <c r="EA41" s="640"/>
      <c r="EB41" s="640"/>
      <c r="EC41" s="641"/>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42" t="s">
        <v>346</v>
      </c>
      <c r="CE42" s="643"/>
      <c r="CF42" s="643"/>
      <c r="CG42" s="643"/>
      <c r="CH42" s="643"/>
      <c r="CI42" s="643"/>
      <c r="CJ42" s="643"/>
      <c r="CK42" s="643"/>
      <c r="CL42" s="643"/>
      <c r="CM42" s="643"/>
      <c r="CN42" s="643"/>
      <c r="CO42" s="643"/>
      <c r="CP42" s="643"/>
      <c r="CQ42" s="644"/>
      <c r="CR42" s="645">
        <v>92618301</v>
      </c>
      <c r="CS42" s="648"/>
      <c r="CT42" s="648"/>
      <c r="CU42" s="648"/>
      <c r="CV42" s="648"/>
      <c r="CW42" s="648"/>
      <c r="CX42" s="648"/>
      <c r="CY42" s="649"/>
      <c r="CZ42" s="650">
        <v>11.2</v>
      </c>
      <c r="DA42" s="651"/>
      <c r="DB42" s="651"/>
      <c r="DC42" s="652"/>
      <c r="DD42" s="653">
        <v>29782957</v>
      </c>
      <c r="DE42" s="648"/>
      <c r="DF42" s="648"/>
      <c r="DG42" s="648"/>
      <c r="DH42" s="648"/>
      <c r="DI42" s="648"/>
      <c r="DJ42" s="648"/>
      <c r="DK42" s="649"/>
      <c r="DL42" s="654"/>
      <c r="DM42" s="655"/>
      <c r="DN42" s="655"/>
      <c r="DO42" s="655"/>
      <c r="DP42" s="655"/>
      <c r="DQ42" s="655"/>
      <c r="DR42" s="655"/>
      <c r="DS42" s="655"/>
      <c r="DT42" s="655"/>
      <c r="DU42" s="655"/>
      <c r="DV42" s="656"/>
      <c r="DW42" s="639"/>
      <c r="DX42" s="640"/>
      <c r="DY42" s="640"/>
      <c r="DZ42" s="640"/>
      <c r="EA42" s="640"/>
      <c r="EB42" s="640"/>
      <c r="EC42" s="641"/>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42" t="s">
        <v>348</v>
      </c>
      <c r="CE43" s="643"/>
      <c r="CF43" s="643"/>
      <c r="CG43" s="643"/>
      <c r="CH43" s="643"/>
      <c r="CI43" s="643"/>
      <c r="CJ43" s="643"/>
      <c r="CK43" s="643"/>
      <c r="CL43" s="643"/>
      <c r="CM43" s="643"/>
      <c r="CN43" s="643"/>
      <c r="CO43" s="643"/>
      <c r="CP43" s="643"/>
      <c r="CQ43" s="644"/>
      <c r="CR43" s="645">
        <v>1484122</v>
      </c>
      <c r="CS43" s="646"/>
      <c r="CT43" s="646"/>
      <c r="CU43" s="646"/>
      <c r="CV43" s="646"/>
      <c r="CW43" s="646"/>
      <c r="CX43" s="646"/>
      <c r="CY43" s="647"/>
      <c r="CZ43" s="650">
        <v>0.2</v>
      </c>
      <c r="DA43" s="679"/>
      <c r="DB43" s="679"/>
      <c r="DC43" s="680"/>
      <c r="DD43" s="653">
        <v>1316638</v>
      </c>
      <c r="DE43" s="646"/>
      <c r="DF43" s="646"/>
      <c r="DG43" s="646"/>
      <c r="DH43" s="646"/>
      <c r="DI43" s="646"/>
      <c r="DJ43" s="646"/>
      <c r="DK43" s="647"/>
      <c r="DL43" s="654"/>
      <c r="DM43" s="655"/>
      <c r="DN43" s="655"/>
      <c r="DO43" s="655"/>
      <c r="DP43" s="655"/>
      <c r="DQ43" s="655"/>
      <c r="DR43" s="655"/>
      <c r="DS43" s="655"/>
      <c r="DT43" s="655"/>
      <c r="DU43" s="655"/>
      <c r="DV43" s="656"/>
      <c r="DW43" s="639"/>
      <c r="DX43" s="640"/>
      <c r="DY43" s="640"/>
      <c r="DZ43" s="640"/>
      <c r="EA43" s="640"/>
      <c r="EB43" s="640"/>
      <c r="EC43" s="641"/>
    </row>
    <row r="44" spans="2:133" ht="11.25" customHeight="1" x14ac:dyDescent="0.15">
      <c r="B44" s="220" t="s">
        <v>349</v>
      </c>
      <c r="CD44" s="673" t="s">
        <v>300</v>
      </c>
      <c r="CE44" s="674"/>
      <c r="CF44" s="642" t="s">
        <v>350</v>
      </c>
      <c r="CG44" s="643"/>
      <c r="CH44" s="643"/>
      <c r="CI44" s="643"/>
      <c r="CJ44" s="643"/>
      <c r="CK44" s="643"/>
      <c r="CL44" s="643"/>
      <c r="CM44" s="643"/>
      <c r="CN44" s="643"/>
      <c r="CO44" s="643"/>
      <c r="CP44" s="643"/>
      <c r="CQ44" s="644"/>
      <c r="CR44" s="645">
        <v>92200466</v>
      </c>
      <c r="CS44" s="648"/>
      <c r="CT44" s="648"/>
      <c r="CU44" s="648"/>
      <c r="CV44" s="648"/>
      <c r="CW44" s="648"/>
      <c r="CX44" s="648"/>
      <c r="CY44" s="649"/>
      <c r="CZ44" s="650">
        <v>11.2</v>
      </c>
      <c r="DA44" s="651"/>
      <c r="DB44" s="651"/>
      <c r="DC44" s="652"/>
      <c r="DD44" s="653">
        <v>29511022</v>
      </c>
      <c r="DE44" s="648"/>
      <c r="DF44" s="648"/>
      <c r="DG44" s="648"/>
      <c r="DH44" s="648"/>
      <c r="DI44" s="648"/>
      <c r="DJ44" s="648"/>
      <c r="DK44" s="649"/>
      <c r="DL44" s="654"/>
      <c r="DM44" s="655"/>
      <c r="DN44" s="655"/>
      <c r="DO44" s="655"/>
      <c r="DP44" s="655"/>
      <c r="DQ44" s="655"/>
      <c r="DR44" s="655"/>
      <c r="DS44" s="655"/>
      <c r="DT44" s="655"/>
      <c r="DU44" s="655"/>
      <c r="DV44" s="656"/>
      <c r="DW44" s="639"/>
      <c r="DX44" s="640"/>
      <c r="DY44" s="640"/>
      <c r="DZ44" s="640"/>
      <c r="EA44" s="640"/>
      <c r="EB44" s="640"/>
      <c r="EC44" s="641"/>
    </row>
    <row r="45" spans="2:133" ht="11.25" customHeight="1" x14ac:dyDescent="0.15">
      <c r="CD45" s="675"/>
      <c r="CE45" s="676"/>
      <c r="CF45" s="642" t="s">
        <v>351</v>
      </c>
      <c r="CG45" s="643"/>
      <c r="CH45" s="643"/>
      <c r="CI45" s="643"/>
      <c r="CJ45" s="643"/>
      <c r="CK45" s="643"/>
      <c r="CL45" s="643"/>
      <c r="CM45" s="643"/>
      <c r="CN45" s="643"/>
      <c r="CO45" s="643"/>
      <c r="CP45" s="643"/>
      <c r="CQ45" s="644"/>
      <c r="CR45" s="645">
        <v>37172514</v>
      </c>
      <c r="CS45" s="646"/>
      <c r="CT45" s="646"/>
      <c r="CU45" s="646"/>
      <c r="CV45" s="646"/>
      <c r="CW45" s="646"/>
      <c r="CX45" s="646"/>
      <c r="CY45" s="647"/>
      <c r="CZ45" s="650">
        <v>4.5</v>
      </c>
      <c r="DA45" s="679"/>
      <c r="DB45" s="679"/>
      <c r="DC45" s="680"/>
      <c r="DD45" s="653">
        <v>2662619</v>
      </c>
      <c r="DE45" s="646"/>
      <c r="DF45" s="646"/>
      <c r="DG45" s="646"/>
      <c r="DH45" s="646"/>
      <c r="DI45" s="646"/>
      <c r="DJ45" s="646"/>
      <c r="DK45" s="647"/>
      <c r="DL45" s="654"/>
      <c r="DM45" s="655"/>
      <c r="DN45" s="655"/>
      <c r="DO45" s="655"/>
      <c r="DP45" s="655"/>
      <c r="DQ45" s="655"/>
      <c r="DR45" s="655"/>
      <c r="DS45" s="655"/>
      <c r="DT45" s="655"/>
      <c r="DU45" s="655"/>
      <c r="DV45" s="656"/>
      <c r="DW45" s="639"/>
      <c r="DX45" s="640"/>
      <c r="DY45" s="640"/>
      <c r="DZ45" s="640"/>
      <c r="EA45" s="640"/>
      <c r="EB45" s="640"/>
      <c r="EC45" s="641"/>
    </row>
    <row r="46" spans="2:133" ht="11.25" customHeight="1" x14ac:dyDescent="0.15">
      <c r="CD46" s="675"/>
      <c r="CE46" s="676"/>
      <c r="CF46" s="642" t="s">
        <v>352</v>
      </c>
      <c r="CG46" s="643"/>
      <c r="CH46" s="643"/>
      <c r="CI46" s="643"/>
      <c r="CJ46" s="643"/>
      <c r="CK46" s="643"/>
      <c r="CL46" s="643"/>
      <c r="CM46" s="643"/>
      <c r="CN46" s="643"/>
      <c r="CO46" s="643"/>
      <c r="CP46" s="643"/>
      <c r="CQ46" s="644"/>
      <c r="CR46" s="645">
        <v>47793956</v>
      </c>
      <c r="CS46" s="648"/>
      <c r="CT46" s="648"/>
      <c r="CU46" s="648"/>
      <c r="CV46" s="648"/>
      <c r="CW46" s="648"/>
      <c r="CX46" s="648"/>
      <c r="CY46" s="649"/>
      <c r="CZ46" s="650">
        <v>5.8</v>
      </c>
      <c r="DA46" s="651"/>
      <c r="DB46" s="651"/>
      <c r="DC46" s="652"/>
      <c r="DD46" s="653">
        <v>26112603</v>
      </c>
      <c r="DE46" s="648"/>
      <c r="DF46" s="648"/>
      <c r="DG46" s="648"/>
      <c r="DH46" s="648"/>
      <c r="DI46" s="648"/>
      <c r="DJ46" s="648"/>
      <c r="DK46" s="649"/>
      <c r="DL46" s="654"/>
      <c r="DM46" s="655"/>
      <c r="DN46" s="655"/>
      <c r="DO46" s="655"/>
      <c r="DP46" s="655"/>
      <c r="DQ46" s="655"/>
      <c r="DR46" s="655"/>
      <c r="DS46" s="655"/>
      <c r="DT46" s="655"/>
      <c r="DU46" s="655"/>
      <c r="DV46" s="656"/>
      <c r="DW46" s="639"/>
      <c r="DX46" s="640"/>
      <c r="DY46" s="640"/>
      <c r="DZ46" s="640"/>
      <c r="EA46" s="640"/>
      <c r="EB46" s="640"/>
      <c r="EC46" s="641"/>
    </row>
    <row r="47" spans="2:133" ht="11.25" customHeight="1" x14ac:dyDescent="0.15">
      <c r="CD47" s="675"/>
      <c r="CE47" s="676"/>
      <c r="CF47" s="642" t="s">
        <v>353</v>
      </c>
      <c r="CG47" s="643"/>
      <c r="CH47" s="643"/>
      <c r="CI47" s="643"/>
      <c r="CJ47" s="643"/>
      <c r="CK47" s="643"/>
      <c r="CL47" s="643"/>
      <c r="CM47" s="643"/>
      <c r="CN47" s="643"/>
      <c r="CO47" s="643"/>
      <c r="CP47" s="643"/>
      <c r="CQ47" s="644"/>
      <c r="CR47" s="645">
        <v>417835</v>
      </c>
      <c r="CS47" s="646"/>
      <c r="CT47" s="646"/>
      <c r="CU47" s="646"/>
      <c r="CV47" s="646"/>
      <c r="CW47" s="646"/>
      <c r="CX47" s="646"/>
      <c r="CY47" s="647"/>
      <c r="CZ47" s="650">
        <v>0.1</v>
      </c>
      <c r="DA47" s="679"/>
      <c r="DB47" s="679"/>
      <c r="DC47" s="680"/>
      <c r="DD47" s="653">
        <v>271935</v>
      </c>
      <c r="DE47" s="646"/>
      <c r="DF47" s="646"/>
      <c r="DG47" s="646"/>
      <c r="DH47" s="646"/>
      <c r="DI47" s="646"/>
      <c r="DJ47" s="646"/>
      <c r="DK47" s="647"/>
      <c r="DL47" s="654"/>
      <c r="DM47" s="655"/>
      <c r="DN47" s="655"/>
      <c r="DO47" s="655"/>
      <c r="DP47" s="655"/>
      <c r="DQ47" s="655"/>
      <c r="DR47" s="655"/>
      <c r="DS47" s="655"/>
      <c r="DT47" s="655"/>
      <c r="DU47" s="655"/>
      <c r="DV47" s="656"/>
      <c r="DW47" s="639"/>
      <c r="DX47" s="640"/>
      <c r="DY47" s="640"/>
      <c r="DZ47" s="640"/>
      <c r="EA47" s="640"/>
      <c r="EB47" s="640"/>
      <c r="EC47" s="641"/>
    </row>
    <row r="48" spans="2:133" x14ac:dyDescent="0.15">
      <c r="CD48" s="677"/>
      <c r="CE48" s="678"/>
      <c r="CF48" s="642" t="s">
        <v>354</v>
      </c>
      <c r="CG48" s="643"/>
      <c r="CH48" s="643"/>
      <c r="CI48" s="643"/>
      <c r="CJ48" s="643"/>
      <c r="CK48" s="643"/>
      <c r="CL48" s="643"/>
      <c r="CM48" s="643"/>
      <c r="CN48" s="643"/>
      <c r="CO48" s="643"/>
      <c r="CP48" s="643"/>
      <c r="CQ48" s="644"/>
      <c r="CR48" s="645" t="s">
        <v>132</v>
      </c>
      <c r="CS48" s="648"/>
      <c r="CT48" s="648"/>
      <c r="CU48" s="648"/>
      <c r="CV48" s="648"/>
      <c r="CW48" s="648"/>
      <c r="CX48" s="648"/>
      <c r="CY48" s="649"/>
      <c r="CZ48" s="650" t="s">
        <v>132</v>
      </c>
      <c r="DA48" s="651"/>
      <c r="DB48" s="651"/>
      <c r="DC48" s="652"/>
      <c r="DD48" s="653" t="s">
        <v>228</v>
      </c>
      <c r="DE48" s="648"/>
      <c r="DF48" s="648"/>
      <c r="DG48" s="648"/>
      <c r="DH48" s="648"/>
      <c r="DI48" s="648"/>
      <c r="DJ48" s="648"/>
      <c r="DK48" s="649"/>
      <c r="DL48" s="654"/>
      <c r="DM48" s="655"/>
      <c r="DN48" s="655"/>
      <c r="DO48" s="655"/>
      <c r="DP48" s="655"/>
      <c r="DQ48" s="655"/>
      <c r="DR48" s="655"/>
      <c r="DS48" s="655"/>
      <c r="DT48" s="655"/>
      <c r="DU48" s="655"/>
      <c r="DV48" s="656"/>
      <c r="DW48" s="639"/>
      <c r="DX48" s="640"/>
      <c r="DY48" s="640"/>
      <c r="DZ48" s="640"/>
      <c r="EA48" s="640"/>
      <c r="EB48" s="640"/>
      <c r="EC48" s="641"/>
    </row>
    <row r="49" spans="82:133" ht="11.25" customHeight="1" x14ac:dyDescent="0.15">
      <c r="CD49" s="657" t="s">
        <v>355</v>
      </c>
      <c r="CE49" s="658"/>
      <c r="CF49" s="658"/>
      <c r="CG49" s="658"/>
      <c r="CH49" s="658"/>
      <c r="CI49" s="658"/>
      <c r="CJ49" s="658"/>
      <c r="CK49" s="658"/>
      <c r="CL49" s="658"/>
      <c r="CM49" s="658"/>
      <c r="CN49" s="658"/>
      <c r="CO49" s="658"/>
      <c r="CP49" s="658"/>
      <c r="CQ49" s="659"/>
      <c r="CR49" s="660">
        <v>825439627</v>
      </c>
      <c r="CS49" s="661"/>
      <c r="CT49" s="661"/>
      <c r="CU49" s="661"/>
      <c r="CV49" s="661"/>
      <c r="CW49" s="661"/>
      <c r="CX49" s="661"/>
      <c r="CY49" s="662"/>
      <c r="CZ49" s="663">
        <v>100</v>
      </c>
      <c r="DA49" s="664"/>
      <c r="DB49" s="664"/>
      <c r="DC49" s="665"/>
      <c r="DD49" s="666">
        <v>503015834</v>
      </c>
      <c r="DE49" s="661"/>
      <c r="DF49" s="661"/>
      <c r="DG49" s="661"/>
      <c r="DH49" s="661"/>
      <c r="DI49" s="661"/>
      <c r="DJ49" s="661"/>
      <c r="DK49" s="662"/>
      <c r="DL49" s="667"/>
      <c r="DM49" s="668"/>
      <c r="DN49" s="668"/>
      <c r="DO49" s="668"/>
      <c r="DP49" s="668"/>
      <c r="DQ49" s="668"/>
      <c r="DR49" s="668"/>
      <c r="DS49" s="668"/>
      <c r="DT49" s="668"/>
      <c r="DU49" s="668"/>
      <c r="DV49" s="669"/>
      <c r="DW49" s="670"/>
      <c r="DX49" s="671"/>
      <c r="DY49" s="671"/>
      <c r="DZ49" s="671"/>
      <c r="EA49" s="671"/>
      <c r="EB49" s="671"/>
      <c r="EC49" s="672"/>
    </row>
    <row r="50" spans="82:133" hidden="1" x14ac:dyDescent="0.15"/>
    <row r="51" spans="82:133" hidden="1" x14ac:dyDescent="0.15"/>
    <row r="52" spans="82:133" hidden="1" x14ac:dyDescent="0.15"/>
    <row r="53" spans="82:133" hidden="1" x14ac:dyDescent="0.15"/>
  </sheetData>
  <sheetProtection algorithmName="SHA-512" hashValue="UPs1Tpev8GQgLzj1trni5Yo4WEaq/EI7EE6/dmNgMnFtF5GuyH+Mh0Ft3/iu1kwvOw5nIScJGcjqZ7GHN6819g==" saltValue="JQDa9pyXcd3ycdsmGp5r8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8" customWidth="1"/>
    <col min="131" max="131" width="1.625" style="268" customWidth="1"/>
    <col min="132" max="16384" width="9" style="268"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231" t="s">
        <v>357</v>
      </c>
      <c r="DK2" s="1232"/>
      <c r="DL2" s="1232"/>
      <c r="DM2" s="1232"/>
      <c r="DN2" s="1232"/>
      <c r="DO2" s="1233"/>
      <c r="DP2" s="229"/>
      <c r="DQ2" s="1231" t="s">
        <v>358</v>
      </c>
      <c r="DR2" s="1232"/>
      <c r="DS2" s="1232"/>
      <c r="DT2" s="1232"/>
      <c r="DU2" s="1232"/>
      <c r="DV2" s="1232"/>
      <c r="DW2" s="1232"/>
      <c r="DX2" s="1232"/>
      <c r="DY2" s="1232"/>
      <c r="DZ2" s="123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72" t="s">
        <v>359</v>
      </c>
      <c r="B4" s="1172"/>
      <c r="C4" s="1172"/>
      <c r="D4" s="1172"/>
      <c r="E4" s="1172"/>
      <c r="F4" s="1172"/>
      <c r="G4" s="1172"/>
      <c r="H4" s="1172"/>
      <c r="I4" s="1172"/>
      <c r="J4" s="1172"/>
      <c r="K4" s="1172"/>
      <c r="L4" s="1172"/>
      <c r="M4" s="1172"/>
      <c r="N4" s="1172"/>
      <c r="O4" s="1172"/>
      <c r="P4" s="1172"/>
      <c r="Q4" s="1172"/>
      <c r="R4" s="1172"/>
      <c r="S4" s="1172"/>
      <c r="T4" s="1172"/>
      <c r="U4" s="1172"/>
      <c r="V4" s="1172"/>
      <c r="W4" s="1172"/>
      <c r="X4" s="1172"/>
      <c r="Y4" s="1172"/>
      <c r="Z4" s="1172"/>
      <c r="AA4" s="1172"/>
      <c r="AB4" s="1172"/>
      <c r="AC4" s="1172"/>
      <c r="AD4" s="1172"/>
      <c r="AE4" s="1172"/>
      <c r="AF4" s="1172"/>
      <c r="AG4" s="1172"/>
      <c r="AH4" s="1172"/>
      <c r="AI4" s="1172"/>
      <c r="AJ4" s="1172"/>
      <c r="AK4" s="1172"/>
      <c r="AL4" s="1172"/>
      <c r="AM4" s="1172"/>
      <c r="AN4" s="1172"/>
      <c r="AO4" s="1172"/>
      <c r="AP4" s="1172"/>
      <c r="AQ4" s="1172"/>
      <c r="AR4" s="1172"/>
      <c r="AS4" s="1172"/>
      <c r="AT4" s="1172"/>
      <c r="AU4" s="1172"/>
      <c r="AV4" s="1172"/>
      <c r="AW4" s="1172"/>
      <c r="AX4" s="1172"/>
      <c r="AY4" s="117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76" t="s">
        <v>361</v>
      </c>
      <c r="B5" s="1077"/>
      <c r="C5" s="1077"/>
      <c r="D5" s="1077"/>
      <c r="E5" s="1077"/>
      <c r="F5" s="1077"/>
      <c r="G5" s="1077"/>
      <c r="H5" s="1077"/>
      <c r="I5" s="1077"/>
      <c r="J5" s="1077"/>
      <c r="K5" s="1077"/>
      <c r="L5" s="1077"/>
      <c r="M5" s="1077"/>
      <c r="N5" s="1077"/>
      <c r="O5" s="1077"/>
      <c r="P5" s="1078"/>
      <c r="Q5" s="1082" t="s">
        <v>362</v>
      </c>
      <c r="R5" s="1083"/>
      <c r="S5" s="1083"/>
      <c r="T5" s="1083"/>
      <c r="U5" s="1084"/>
      <c r="V5" s="1082" t="s">
        <v>363</v>
      </c>
      <c r="W5" s="1083"/>
      <c r="X5" s="1083"/>
      <c r="Y5" s="1083"/>
      <c r="Z5" s="1084"/>
      <c r="AA5" s="1082" t="s">
        <v>364</v>
      </c>
      <c r="AB5" s="1083"/>
      <c r="AC5" s="1083"/>
      <c r="AD5" s="1083"/>
      <c r="AE5" s="1083"/>
      <c r="AF5" s="1234" t="s">
        <v>365</v>
      </c>
      <c r="AG5" s="1083"/>
      <c r="AH5" s="1083"/>
      <c r="AI5" s="1083"/>
      <c r="AJ5" s="1095"/>
      <c r="AK5" s="1083" t="s">
        <v>366</v>
      </c>
      <c r="AL5" s="1083"/>
      <c r="AM5" s="1083"/>
      <c r="AN5" s="1083"/>
      <c r="AO5" s="1084"/>
      <c r="AP5" s="1082" t="s">
        <v>367</v>
      </c>
      <c r="AQ5" s="1083"/>
      <c r="AR5" s="1083"/>
      <c r="AS5" s="1083"/>
      <c r="AT5" s="1084"/>
      <c r="AU5" s="1082" t="s">
        <v>368</v>
      </c>
      <c r="AV5" s="1083"/>
      <c r="AW5" s="1083"/>
      <c r="AX5" s="1083"/>
      <c r="AY5" s="1095"/>
      <c r="AZ5" s="236"/>
      <c r="BA5" s="236"/>
      <c r="BB5" s="236"/>
      <c r="BC5" s="236"/>
      <c r="BD5" s="236"/>
      <c r="BE5" s="237"/>
      <c r="BF5" s="237"/>
      <c r="BG5" s="237"/>
      <c r="BH5" s="237"/>
      <c r="BI5" s="237"/>
      <c r="BJ5" s="237"/>
      <c r="BK5" s="237"/>
      <c r="BL5" s="237"/>
      <c r="BM5" s="237"/>
      <c r="BN5" s="237"/>
      <c r="BO5" s="237"/>
      <c r="BP5" s="237"/>
      <c r="BQ5" s="1076" t="s">
        <v>369</v>
      </c>
      <c r="BR5" s="1077"/>
      <c r="BS5" s="1077"/>
      <c r="BT5" s="1077"/>
      <c r="BU5" s="1077"/>
      <c r="BV5" s="1077"/>
      <c r="BW5" s="1077"/>
      <c r="BX5" s="1077"/>
      <c r="BY5" s="1077"/>
      <c r="BZ5" s="1077"/>
      <c r="CA5" s="1077"/>
      <c r="CB5" s="1077"/>
      <c r="CC5" s="1077"/>
      <c r="CD5" s="1077"/>
      <c r="CE5" s="1077"/>
      <c r="CF5" s="1077"/>
      <c r="CG5" s="1078"/>
      <c r="CH5" s="1082" t="s">
        <v>370</v>
      </c>
      <c r="CI5" s="1083"/>
      <c r="CJ5" s="1083"/>
      <c r="CK5" s="1083"/>
      <c r="CL5" s="1084"/>
      <c r="CM5" s="1082" t="s">
        <v>371</v>
      </c>
      <c r="CN5" s="1083"/>
      <c r="CO5" s="1083"/>
      <c r="CP5" s="1083"/>
      <c r="CQ5" s="1084"/>
      <c r="CR5" s="1082" t="s">
        <v>372</v>
      </c>
      <c r="CS5" s="1083"/>
      <c r="CT5" s="1083"/>
      <c r="CU5" s="1083"/>
      <c r="CV5" s="1084"/>
      <c r="CW5" s="1082" t="s">
        <v>373</v>
      </c>
      <c r="CX5" s="1083"/>
      <c r="CY5" s="1083"/>
      <c r="CZ5" s="1083"/>
      <c r="DA5" s="1084"/>
      <c r="DB5" s="1082" t="s">
        <v>374</v>
      </c>
      <c r="DC5" s="1083"/>
      <c r="DD5" s="1083"/>
      <c r="DE5" s="1083"/>
      <c r="DF5" s="1084"/>
      <c r="DG5" s="1222" t="s">
        <v>375</v>
      </c>
      <c r="DH5" s="1223"/>
      <c r="DI5" s="1223"/>
      <c r="DJ5" s="1223"/>
      <c r="DK5" s="1224"/>
      <c r="DL5" s="1222" t="s">
        <v>376</v>
      </c>
      <c r="DM5" s="1223"/>
      <c r="DN5" s="1223"/>
      <c r="DO5" s="1223"/>
      <c r="DP5" s="1224"/>
      <c r="DQ5" s="1082" t="s">
        <v>377</v>
      </c>
      <c r="DR5" s="1083"/>
      <c r="DS5" s="1083"/>
      <c r="DT5" s="1083"/>
      <c r="DU5" s="1084"/>
      <c r="DV5" s="1082" t="s">
        <v>368</v>
      </c>
      <c r="DW5" s="1083"/>
      <c r="DX5" s="1083"/>
      <c r="DY5" s="1083"/>
      <c r="DZ5" s="1095"/>
      <c r="EA5" s="234"/>
    </row>
    <row r="6" spans="1:131" s="235" customFormat="1" ht="26.25" customHeight="1" thickBot="1" x14ac:dyDescent="0.2">
      <c r="A6" s="1079"/>
      <c r="B6" s="1080"/>
      <c r="C6" s="1080"/>
      <c r="D6" s="1080"/>
      <c r="E6" s="1080"/>
      <c r="F6" s="1080"/>
      <c r="G6" s="1080"/>
      <c r="H6" s="1080"/>
      <c r="I6" s="1080"/>
      <c r="J6" s="1080"/>
      <c r="K6" s="1080"/>
      <c r="L6" s="1080"/>
      <c r="M6" s="1080"/>
      <c r="N6" s="1080"/>
      <c r="O6" s="1080"/>
      <c r="P6" s="1081"/>
      <c r="Q6" s="1085"/>
      <c r="R6" s="1086"/>
      <c r="S6" s="1086"/>
      <c r="T6" s="1086"/>
      <c r="U6" s="1087"/>
      <c r="V6" s="1085"/>
      <c r="W6" s="1086"/>
      <c r="X6" s="1086"/>
      <c r="Y6" s="1086"/>
      <c r="Z6" s="1087"/>
      <c r="AA6" s="1085"/>
      <c r="AB6" s="1086"/>
      <c r="AC6" s="1086"/>
      <c r="AD6" s="1086"/>
      <c r="AE6" s="1086"/>
      <c r="AF6" s="1235"/>
      <c r="AG6" s="1086"/>
      <c r="AH6" s="1086"/>
      <c r="AI6" s="1086"/>
      <c r="AJ6" s="1096"/>
      <c r="AK6" s="1086"/>
      <c r="AL6" s="1086"/>
      <c r="AM6" s="1086"/>
      <c r="AN6" s="1086"/>
      <c r="AO6" s="1087"/>
      <c r="AP6" s="1085"/>
      <c r="AQ6" s="1086"/>
      <c r="AR6" s="1086"/>
      <c r="AS6" s="1086"/>
      <c r="AT6" s="1087"/>
      <c r="AU6" s="1085"/>
      <c r="AV6" s="1086"/>
      <c r="AW6" s="1086"/>
      <c r="AX6" s="1086"/>
      <c r="AY6" s="1096"/>
      <c r="AZ6" s="232"/>
      <c r="BA6" s="232"/>
      <c r="BB6" s="232"/>
      <c r="BC6" s="232"/>
      <c r="BD6" s="232"/>
      <c r="BE6" s="233"/>
      <c r="BF6" s="233"/>
      <c r="BG6" s="233"/>
      <c r="BH6" s="233"/>
      <c r="BI6" s="233"/>
      <c r="BJ6" s="233"/>
      <c r="BK6" s="233"/>
      <c r="BL6" s="233"/>
      <c r="BM6" s="233"/>
      <c r="BN6" s="233"/>
      <c r="BO6" s="233"/>
      <c r="BP6" s="233"/>
      <c r="BQ6" s="1079"/>
      <c r="BR6" s="1080"/>
      <c r="BS6" s="1080"/>
      <c r="BT6" s="1080"/>
      <c r="BU6" s="1080"/>
      <c r="BV6" s="1080"/>
      <c r="BW6" s="1080"/>
      <c r="BX6" s="1080"/>
      <c r="BY6" s="1080"/>
      <c r="BZ6" s="1080"/>
      <c r="CA6" s="1080"/>
      <c r="CB6" s="1080"/>
      <c r="CC6" s="1080"/>
      <c r="CD6" s="1080"/>
      <c r="CE6" s="1080"/>
      <c r="CF6" s="1080"/>
      <c r="CG6" s="1081"/>
      <c r="CH6" s="1085"/>
      <c r="CI6" s="1086"/>
      <c r="CJ6" s="1086"/>
      <c r="CK6" s="1086"/>
      <c r="CL6" s="1087"/>
      <c r="CM6" s="1085"/>
      <c r="CN6" s="1086"/>
      <c r="CO6" s="1086"/>
      <c r="CP6" s="1086"/>
      <c r="CQ6" s="1087"/>
      <c r="CR6" s="1085"/>
      <c r="CS6" s="1086"/>
      <c r="CT6" s="1086"/>
      <c r="CU6" s="1086"/>
      <c r="CV6" s="1087"/>
      <c r="CW6" s="1085"/>
      <c r="CX6" s="1086"/>
      <c r="CY6" s="1086"/>
      <c r="CZ6" s="1086"/>
      <c r="DA6" s="1087"/>
      <c r="DB6" s="1085"/>
      <c r="DC6" s="1086"/>
      <c r="DD6" s="1086"/>
      <c r="DE6" s="1086"/>
      <c r="DF6" s="1087"/>
      <c r="DG6" s="1225"/>
      <c r="DH6" s="1226"/>
      <c r="DI6" s="1226"/>
      <c r="DJ6" s="1226"/>
      <c r="DK6" s="1227"/>
      <c r="DL6" s="1225"/>
      <c r="DM6" s="1226"/>
      <c r="DN6" s="1226"/>
      <c r="DO6" s="1226"/>
      <c r="DP6" s="1227"/>
      <c r="DQ6" s="1085"/>
      <c r="DR6" s="1086"/>
      <c r="DS6" s="1086"/>
      <c r="DT6" s="1086"/>
      <c r="DU6" s="1087"/>
      <c r="DV6" s="1085"/>
      <c r="DW6" s="1086"/>
      <c r="DX6" s="1086"/>
      <c r="DY6" s="1086"/>
      <c r="DZ6" s="1096"/>
      <c r="EA6" s="234"/>
    </row>
    <row r="7" spans="1:131" s="235" customFormat="1" ht="26.25" customHeight="1" thickTop="1" x14ac:dyDescent="0.15">
      <c r="A7" s="238">
        <v>1</v>
      </c>
      <c r="B7" s="1157" t="s">
        <v>378</v>
      </c>
      <c r="C7" s="1158"/>
      <c r="D7" s="1158"/>
      <c r="E7" s="1158"/>
      <c r="F7" s="1158"/>
      <c r="G7" s="1158"/>
      <c r="H7" s="1158"/>
      <c r="I7" s="1158"/>
      <c r="J7" s="1158"/>
      <c r="K7" s="1158"/>
      <c r="L7" s="1158"/>
      <c r="M7" s="1158"/>
      <c r="N7" s="1158"/>
      <c r="O7" s="1158"/>
      <c r="P7" s="1159"/>
      <c r="Q7" s="1100">
        <v>778904</v>
      </c>
      <c r="R7" s="1068"/>
      <c r="S7" s="1068"/>
      <c r="T7" s="1068"/>
      <c r="U7" s="1069"/>
      <c r="V7" s="1067">
        <v>773018</v>
      </c>
      <c r="W7" s="1068"/>
      <c r="X7" s="1068"/>
      <c r="Y7" s="1068"/>
      <c r="Z7" s="1069"/>
      <c r="AA7" s="1067">
        <v>5886</v>
      </c>
      <c r="AB7" s="1068"/>
      <c r="AC7" s="1068"/>
      <c r="AD7" s="1068"/>
      <c r="AE7" s="1160"/>
      <c r="AF7" s="1228">
        <v>1679</v>
      </c>
      <c r="AG7" s="1229"/>
      <c r="AH7" s="1229"/>
      <c r="AI7" s="1229"/>
      <c r="AJ7" s="1230"/>
      <c r="AK7" s="1211">
        <v>19859</v>
      </c>
      <c r="AL7" s="1206"/>
      <c r="AM7" s="1206"/>
      <c r="AN7" s="1206"/>
      <c r="AO7" s="1212"/>
      <c r="AP7" s="1213">
        <v>1092326</v>
      </c>
      <c r="AQ7" s="1206"/>
      <c r="AR7" s="1206"/>
      <c r="AS7" s="1206"/>
      <c r="AT7" s="1212"/>
      <c r="AU7" s="1214"/>
      <c r="AV7" s="1214"/>
      <c r="AW7" s="1214"/>
      <c r="AX7" s="1214"/>
      <c r="AY7" s="1215"/>
      <c r="AZ7" s="232"/>
      <c r="BA7" s="232"/>
      <c r="BB7" s="232"/>
      <c r="BC7" s="232"/>
      <c r="BD7" s="232"/>
      <c r="BE7" s="233"/>
      <c r="BF7" s="233"/>
      <c r="BG7" s="233"/>
      <c r="BH7" s="233"/>
      <c r="BI7" s="233"/>
      <c r="BJ7" s="233"/>
      <c r="BK7" s="233"/>
      <c r="BL7" s="233"/>
      <c r="BM7" s="233"/>
      <c r="BN7" s="233"/>
      <c r="BO7" s="233"/>
      <c r="BP7" s="233"/>
      <c r="BQ7" s="239">
        <v>1</v>
      </c>
      <c r="BR7" s="364"/>
      <c r="BS7" s="1216" t="s">
        <v>596</v>
      </c>
      <c r="BT7" s="1217"/>
      <c r="BU7" s="1217"/>
      <c r="BV7" s="1217"/>
      <c r="BW7" s="1217"/>
      <c r="BX7" s="1217"/>
      <c r="BY7" s="1217"/>
      <c r="BZ7" s="1217"/>
      <c r="CA7" s="1217"/>
      <c r="CB7" s="1217"/>
      <c r="CC7" s="1217"/>
      <c r="CD7" s="1217"/>
      <c r="CE7" s="1217"/>
      <c r="CF7" s="1217"/>
      <c r="CG7" s="1218"/>
      <c r="CH7" s="1219">
        <v>-0.1</v>
      </c>
      <c r="CI7" s="1220"/>
      <c r="CJ7" s="1220"/>
      <c r="CK7" s="1220"/>
      <c r="CL7" s="1221"/>
      <c r="CM7" s="1205">
        <v>336</v>
      </c>
      <c r="CN7" s="1206"/>
      <c r="CO7" s="1206"/>
      <c r="CP7" s="1206"/>
      <c r="CQ7" s="1207"/>
      <c r="CR7" s="1205">
        <v>300</v>
      </c>
      <c r="CS7" s="1206"/>
      <c r="CT7" s="1206"/>
      <c r="CU7" s="1206"/>
      <c r="CV7" s="1207"/>
      <c r="CW7" s="1205">
        <v>208</v>
      </c>
      <c r="CX7" s="1206"/>
      <c r="CY7" s="1206"/>
      <c r="CZ7" s="1206"/>
      <c r="DA7" s="1207"/>
      <c r="DB7" s="1208" t="s">
        <v>597</v>
      </c>
      <c r="DC7" s="1209"/>
      <c r="DD7" s="1209"/>
      <c r="DE7" s="1209"/>
      <c r="DF7" s="1210"/>
      <c r="DG7" s="1205" t="s">
        <v>597</v>
      </c>
      <c r="DH7" s="1206"/>
      <c r="DI7" s="1206"/>
      <c r="DJ7" s="1206"/>
      <c r="DK7" s="1207"/>
      <c r="DL7" s="1205" t="s">
        <v>597</v>
      </c>
      <c r="DM7" s="1206"/>
      <c r="DN7" s="1206"/>
      <c r="DO7" s="1206"/>
      <c r="DP7" s="1207"/>
      <c r="DQ7" s="1205" t="s">
        <v>597</v>
      </c>
      <c r="DR7" s="1206"/>
      <c r="DS7" s="1206"/>
      <c r="DT7" s="1206"/>
      <c r="DU7" s="1207"/>
      <c r="DV7" s="1236"/>
      <c r="DW7" s="1237"/>
      <c r="DX7" s="1237"/>
      <c r="DY7" s="1237"/>
      <c r="DZ7" s="1238"/>
      <c r="EA7" s="234"/>
    </row>
    <row r="8" spans="1:131" s="235" customFormat="1" ht="26.25" customHeight="1" x14ac:dyDescent="0.15">
      <c r="A8" s="240">
        <v>2</v>
      </c>
      <c r="B8" s="1116" t="s">
        <v>379</v>
      </c>
      <c r="C8" s="1117"/>
      <c r="D8" s="1117"/>
      <c r="E8" s="1117"/>
      <c r="F8" s="1117"/>
      <c r="G8" s="1117"/>
      <c r="H8" s="1117"/>
      <c r="I8" s="1117"/>
      <c r="J8" s="1117"/>
      <c r="K8" s="1117"/>
      <c r="L8" s="1117"/>
      <c r="M8" s="1117"/>
      <c r="N8" s="1117"/>
      <c r="O8" s="1117"/>
      <c r="P8" s="1118"/>
      <c r="Q8" s="1134">
        <v>385</v>
      </c>
      <c r="R8" s="1123"/>
      <c r="S8" s="1123"/>
      <c r="T8" s="1123"/>
      <c r="U8" s="1135"/>
      <c r="V8" s="1130">
        <v>142</v>
      </c>
      <c r="W8" s="1123"/>
      <c r="X8" s="1123"/>
      <c r="Y8" s="1123"/>
      <c r="Z8" s="1135"/>
      <c r="AA8" s="1130">
        <v>243</v>
      </c>
      <c r="AB8" s="1123"/>
      <c r="AC8" s="1123"/>
      <c r="AD8" s="1123"/>
      <c r="AE8" s="1124"/>
      <c r="AF8" s="1122" t="s">
        <v>380</v>
      </c>
      <c r="AG8" s="1123"/>
      <c r="AH8" s="1123"/>
      <c r="AI8" s="1123"/>
      <c r="AJ8" s="1124"/>
      <c r="AK8" s="1203">
        <v>2</v>
      </c>
      <c r="AL8" s="1071"/>
      <c r="AM8" s="1071"/>
      <c r="AN8" s="1071"/>
      <c r="AO8" s="1195"/>
      <c r="AP8" s="1204">
        <v>969</v>
      </c>
      <c r="AQ8" s="1071"/>
      <c r="AR8" s="1071"/>
      <c r="AS8" s="1071"/>
      <c r="AT8" s="1195"/>
      <c r="AU8" s="1193"/>
      <c r="AV8" s="1193"/>
      <c r="AW8" s="1193"/>
      <c r="AX8" s="1193"/>
      <c r="AY8" s="1194"/>
      <c r="AZ8" s="232"/>
      <c r="BA8" s="232"/>
      <c r="BB8" s="232"/>
      <c r="BC8" s="232"/>
      <c r="BD8" s="232"/>
      <c r="BE8" s="233"/>
      <c r="BF8" s="233"/>
      <c r="BG8" s="233"/>
      <c r="BH8" s="233"/>
      <c r="BI8" s="233"/>
      <c r="BJ8" s="233"/>
      <c r="BK8" s="233"/>
      <c r="BL8" s="233"/>
      <c r="BM8" s="233"/>
      <c r="BN8" s="233"/>
      <c r="BO8" s="233"/>
      <c r="BP8" s="233"/>
      <c r="BQ8" s="241">
        <v>2</v>
      </c>
      <c r="BR8" s="365" t="s">
        <v>598</v>
      </c>
      <c r="BS8" s="1143" t="s">
        <v>599</v>
      </c>
      <c r="BT8" s="1144"/>
      <c r="BU8" s="1144"/>
      <c r="BV8" s="1144"/>
      <c r="BW8" s="1144"/>
      <c r="BX8" s="1144"/>
      <c r="BY8" s="1144"/>
      <c r="BZ8" s="1144"/>
      <c r="CA8" s="1144"/>
      <c r="CB8" s="1144"/>
      <c r="CC8" s="1144"/>
      <c r="CD8" s="1144"/>
      <c r="CE8" s="1144"/>
      <c r="CF8" s="1144"/>
      <c r="CG8" s="1145"/>
      <c r="CH8" s="1137">
        <v>-167</v>
      </c>
      <c r="CI8" s="1138"/>
      <c r="CJ8" s="1138"/>
      <c r="CK8" s="1138"/>
      <c r="CL8" s="1139"/>
      <c r="CM8" s="1070">
        <v>2883</v>
      </c>
      <c r="CN8" s="1071"/>
      <c r="CO8" s="1071"/>
      <c r="CP8" s="1071"/>
      <c r="CQ8" s="1072"/>
      <c r="CR8" s="1070">
        <v>1140</v>
      </c>
      <c r="CS8" s="1071"/>
      <c r="CT8" s="1071"/>
      <c r="CU8" s="1071"/>
      <c r="CV8" s="1072"/>
      <c r="CW8" s="1070">
        <v>406</v>
      </c>
      <c r="CX8" s="1071"/>
      <c r="CY8" s="1071"/>
      <c r="CZ8" s="1071"/>
      <c r="DA8" s="1072"/>
      <c r="DB8" s="1140" t="s">
        <v>597</v>
      </c>
      <c r="DC8" s="1141"/>
      <c r="DD8" s="1141"/>
      <c r="DE8" s="1141"/>
      <c r="DF8" s="1142"/>
      <c r="DG8" s="1070" t="s">
        <v>597</v>
      </c>
      <c r="DH8" s="1071"/>
      <c r="DI8" s="1071"/>
      <c r="DJ8" s="1071"/>
      <c r="DK8" s="1072"/>
      <c r="DL8" s="1070">
        <v>3300</v>
      </c>
      <c r="DM8" s="1071"/>
      <c r="DN8" s="1071"/>
      <c r="DO8" s="1071"/>
      <c r="DP8" s="1072"/>
      <c r="DQ8" s="1070">
        <v>990</v>
      </c>
      <c r="DR8" s="1071"/>
      <c r="DS8" s="1071"/>
      <c r="DT8" s="1071"/>
      <c r="DU8" s="1072"/>
      <c r="DV8" s="1073"/>
      <c r="DW8" s="1074"/>
      <c r="DX8" s="1074"/>
      <c r="DY8" s="1074"/>
      <c r="DZ8" s="1075"/>
      <c r="EA8" s="234"/>
    </row>
    <row r="9" spans="1:131" s="235" customFormat="1" ht="26.25" customHeight="1" x14ac:dyDescent="0.15">
      <c r="A9" s="240">
        <v>3</v>
      </c>
      <c r="B9" s="1116" t="s">
        <v>381</v>
      </c>
      <c r="C9" s="1117"/>
      <c r="D9" s="1117"/>
      <c r="E9" s="1117"/>
      <c r="F9" s="1117"/>
      <c r="G9" s="1117"/>
      <c r="H9" s="1117"/>
      <c r="I9" s="1117"/>
      <c r="J9" s="1117"/>
      <c r="K9" s="1117"/>
      <c r="L9" s="1117"/>
      <c r="M9" s="1117"/>
      <c r="N9" s="1117"/>
      <c r="O9" s="1117"/>
      <c r="P9" s="1118"/>
      <c r="Q9" s="1134">
        <v>33139</v>
      </c>
      <c r="R9" s="1123"/>
      <c r="S9" s="1123"/>
      <c r="T9" s="1123"/>
      <c r="U9" s="1135"/>
      <c r="V9" s="1130">
        <v>32736</v>
      </c>
      <c r="W9" s="1123"/>
      <c r="X9" s="1123"/>
      <c r="Y9" s="1123"/>
      <c r="Z9" s="1135"/>
      <c r="AA9" s="1130">
        <v>403</v>
      </c>
      <c r="AB9" s="1123"/>
      <c r="AC9" s="1123"/>
      <c r="AD9" s="1123"/>
      <c r="AE9" s="1124"/>
      <c r="AF9" s="1122" t="s">
        <v>382</v>
      </c>
      <c r="AG9" s="1123"/>
      <c r="AH9" s="1123"/>
      <c r="AI9" s="1123"/>
      <c r="AJ9" s="1124"/>
      <c r="AK9" s="1203">
        <v>5362</v>
      </c>
      <c r="AL9" s="1071"/>
      <c r="AM9" s="1071"/>
      <c r="AN9" s="1071"/>
      <c r="AO9" s="1195"/>
      <c r="AP9" s="1204">
        <v>92844</v>
      </c>
      <c r="AQ9" s="1071"/>
      <c r="AR9" s="1071"/>
      <c r="AS9" s="1071"/>
      <c r="AT9" s="1195"/>
      <c r="AU9" s="1193"/>
      <c r="AV9" s="1193"/>
      <c r="AW9" s="1193"/>
      <c r="AX9" s="1193"/>
      <c r="AY9" s="1194"/>
      <c r="AZ9" s="232"/>
      <c r="BA9" s="232"/>
      <c r="BB9" s="232"/>
      <c r="BC9" s="232"/>
      <c r="BD9" s="232"/>
      <c r="BE9" s="233"/>
      <c r="BF9" s="233"/>
      <c r="BG9" s="233"/>
      <c r="BH9" s="233"/>
      <c r="BI9" s="233"/>
      <c r="BJ9" s="233"/>
      <c r="BK9" s="233"/>
      <c r="BL9" s="233"/>
      <c r="BM9" s="233"/>
      <c r="BN9" s="233"/>
      <c r="BO9" s="233"/>
      <c r="BP9" s="233"/>
      <c r="BQ9" s="241">
        <v>3</v>
      </c>
      <c r="BR9" s="365"/>
      <c r="BS9" s="1143" t="s">
        <v>600</v>
      </c>
      <c r="BT9" s="1144"/>
      <c r="BU9" s="1144"/>
      <c r="BV9" s="1144"/>
      <c r="BW9" s="1144"/>
      <c r="BX9" s="1144"/>
      <c r="BY9" s="1144"/>
      <c r="BZ9" s="1144"/>
      <c r="CA9" s="1144"/>
      <c r="CB9" s="1144"/>
      <c r="CC9" s="1144"/>
      <c r="CD9" s="1144"/>
      <c r="CE9" s="1144"/>
      <c r="CF9" s="1144"/>
      <c r="CG9" s="1145"/>
      <c r="CH9" s="1137">
        <v>-32</v>
      </c>
      <c r="CI9" s="1138"/>
      <c r="CJ9" s="1138"/>
      <c r="CK9" s="1138"/>
      <c r="CL9" s="1139"/>
      <c r="CM9" s="1070">
        <v>228</v>
      </c>
      <c r="CN9" s="1071"/>
      <c r="CO9" s="1071"/>
      <c r="CP9" s="1071"/>
      <c r="CQ9" s="1072"/>
      <c r="CR9" s="1070">
        <v>50</v>
      </c>
      <c r="CS9" s="1071"/>
      <c r="CT9" s="1071"/>
      <c r="CU9" s="1071"/>
      <c r="CV9" s="1072"/>
      <c r="CW9" s="1070" t="s">
        <v>597</v>
      </c>
      <c r="CX9" s="1071"/>
      <c r="CY9" s="1071"/>
      <c r="CZ9" s="1071"/>
      <c r="DA9" s="1072"/>
      <c r="DB9" s="1140" t="s">
        <v>597</v>
      </c>
      <c r="DC9" s="1141"/>
      <c r="DD9" s="1141"/>
      <c r="DE9" s="1141"/>
      <c r="DF9" s="1142"/>
      <c r="DG9" s="1070" t="s">
        <v>597</v>
      </c>
      <c r="DH9" s="1071"/>
      <c r="DI9" s="1071"/>
      <c r="DJ9" s="1071"/>
      <c r="DK9" s="1072"/>
      <c r="DL9" s="1070" t="s">
        <v>597</v>
      </c>
      <c r="DM9" s="1071"/>
      <c r="DN9" s="1071"/>
      <c r="DO9" s="1071"/>
      <c r="DP9" s="1072"/>
      <c r="DQ9" s="1070" t="s">
        <v>597</v>
      </c>
      <c r="DR9" s="1071"/>
      <c r="DS9" s="1071"/>
      <c r="DT9" s="1071"/>
      <c r="DU9" s="1072"/>
      <c r="DV9" s="1073"/>
      <c r="DW9" s="1074"/>
      <c r="DX9" s="1074"/>
      <c r="DY9" s="1074"/>
      <c r="DZ9" s="1075"/>
      <c r="EA9" s="234"/>
    </row>
    <row r="10" spans="1:131" s="235" customFormat="1" ht="26.25" customHeight="1" x14ac:dyDescent="0.15">
      <c r="A10" s="240">
        <v>4</v>
      </c>
      <c r="B10" s="1116" t="s">
        <v>383</v>
      </c>
      <c r="C10" s="1117"/>
      <c r="D10" s="1117"/>
      <c r="E10" s="1117"/>
      <c r="F10" s="1117"/>
      <c r="G10" s="1117"/>
      <c r="H10" s="1117"/>
      <c r="I10" s="1117"/>
      <c r="J10" s="1117"/>
      <c r="K10" s="1117"/>
      <c r="L10" s="1117"/>
      <c r="M10" s="1117"/>
      <c r="N10" s="1117"/>
      <c r="O10" s="1117"/>
      <c r="P10" s="1118"/>
      <c r="Q10" s="1134">
        <v>2084</v>
      </c>
      <c r="R10" s="1123"/>
      <c r="S10" s="1123"/>
      <c r="T10" s="1123"/>
      <c r="U10" s="1135"/>
      <c r="V10" s="1130">
        <v>1105</v>
      </c>
      <c r="W10" s="1123"/>
      <c r="X10" s="1123"/>
      <c r="Y10" s="1123"/>
      <c r="Z10" s="1135"/>
      <c r="AA10" s="1130">
        <v>979</v>
      </c>
      <c r="AB10" s="1123"/>
      <c r="AC10" s="1123"/>
      <c r="AD10" s="1123"/>
      <c r="AE10" s="1124"/>
      <c r="AF10" s="1122">
        <v>979</v>
      </c>
      <c r="AG10" s="1123"/>
      <c r="AH10" s="1123"/>
      <c r="AI10" s="1123"/>
      <c r="AJ10" s="1124"/>
      <c r="AK10" s="1203">
        <v>0</v>
      </c>
      <c r="AL10" s="1071"/>
      <c r="AM10" s="1071"/>
      <c r="AN10" s="1071"/>
      <c r="AO10" s="1195"/>
      <c r="AP10" s="1204">
        <v>17008</v>
      </c>
      <c r="AQ10" s="1071"/>
      <c r="AR10" s="1071"/>
      <c r="AS10" s="1071"/>
      <c r="AT10" s="1195"/>
      <c r="AU10" s="1193"/>
      <c r="AV10" s="1193"/>
      <c r="AW10" s="1193"/>
      <c r="AX10" s="1193"/>
      <c r="AY10" s="1194"/>
      <c r="AZ10" s="232"/>
      <c r="BA10" s="232"/>
      <c r="BB10" s="232"/>
      <c r="BC10" s="232"/>
      <c r="BD10" s="232"/>
      <c r="BE10" s="233"/>
      <c r="BF10" s="233"/>
      <c r="BG10" s="233"/>
      <c r="BH10" s="233"/>
      <c r="BI10" s="233"/>
      <c r="BJ10" s="233"/>
      <c r="BK10" s="233"/>
      <c r="BL10" s="233"/>
      <c r="BM10" s="233"/>
      <c r="BN10" s="233"/>
      <c r="BO10" s="233"/>
      <c r="BP10" s="233"/>
      <c r="BQ10" s="241">
        <v>4</v>
      </c>
      <c r="BR10" s="365"/>
      <c r="BS10" s="1143" t="s">
        <v>601</v>
      </c>
      <c r="BT10" s="1144"/>
      <c r="BU10" s="1144"/>
      <c r="BV10" s="1144"/>
      <c r="BW10" s="1144"/>
      <c r="BX10" s="1144"/>
      <c r="BY10" s="1144"/>
      <c r="BZ10" s="1144"/>
      <c r="CA10" s="1144"/>
      <c r="CB10" s="1144"/>
      <c r="CC10" s="1144"/>
      <c r="CD10" s="1144"/>
      <c r="CE10" s="1144"/>
      <c r="CF10" s="1144"/>
      <c r="CG10" s="1145"/>
      <c r="CH10" s="1070">
        <v>113</v>
      </c>
      <c r="CI10" s="1071"/>
      <c r="CJ10" s="1071"/>
      <c r="CK10" s="1071"/>
      <c r="CL10" s="1072"/>
      <c r="CM10" s="1070">
        <v>14827</v>
      </c>
      <c r="CN10" s="1071"/>
      <c r="CO10" s="1071"/>
      <c r="CP10" s="1071"/>
      <c r="CQ10" s="1072"/>
      <c r="CR10" s="1070">
        <v>5400</v>
      </c>
      <c r="CS10" s="1071"/>
      <c r="CT10" s="1071"/>
      <c r="CU10" s="1071"/>
      <c r="CV10" s="1072"/>
      <c r="CW10" s="1070" t="s">
        <v>597</v>
      </c>
      <c r="CX10" s="1071"/>
      <c r="CY10" s="1071"/>
      <c r="CZ10" s="1071"/>
      <c r="DA10" s="1072"/>
      <c r="DB10" s="1140" t="s">
        <v>597</v>
      </c>
      <c r="DC10" s="1141"/>
      <c r="DD10" s="1141"/>
      <c r="DE10" s="1141"/>
      <c r="DF10" s="1142"/>
      <c r="DG10" s="1070" t="s">
        <v>597</v>
      </c>
      <c r="DH10" s="1071"/>
      <c r="DI10" s="1071"/>
      <c r="DJ10" s="1071"/>
      <c r="DK10" s="1072"/>
      <c r="DL10" s="1070" t="s">
        <v>597</v>
      </c>
      <c r="DM10" s="1071"/>
      <c r="DN10" s="1071"/>
      <c r="DO10" s="1071"/>
      <c r="DP10" s="1072"/>
      <c r="DQ10" s="1070" t="s">
        <v>597</v>
      </c>
      <c r="DR10" s="1071"/>
      <c r="DS10" s="1071"/>
      <c r="DT10" s="1071"/>
      <c r="DU10" s="1072"/>
      <c r="DV10" s="1073"/>
      <c r="DW10" s="1074"/>
      <c r="DX10" s="1074"/>
      <c r="DY10" s="1074"/>
      <c r="DZ10" s="1075"/>
      <c r="EA10" s="234"/>
    </row>
    <row r="11" spans="1:131" s="235" customFormat="1" ht="26.25" customHeight="1" x14ac:dyDescent="0.15">
      <c r="A11" s="240">
        <v>5</v>
      </c>
      <c r="B11" s="1116" t="s">
        <v>384</v>
      </c>
      <c r="C11" s="1117"/>
      <c r="D11" s="1117"/>
      <c r="E11" s="1117"/>
      <c r="F11" s="1117"/>
      <c r="G11" s="1117"/>
      <c r="H11" s="1117"/>
      <c r="I11" s="1117"/>
      <c r="J11" s="1117"/>
      <c r="K11" s="1117"/>
      <c r="L11" s="1117"/>
      <c r="M11" s="1117"/>
      <c r="N11" s="1117"/>
      <c r="O11" s="1117"/>
      <c r="P11" s="1118"/>
      <c r="Q11" s="1134">
        <v>287471</v>
      </c>
      <c r="R11" s="1123"/>
      <c r="S11" s="1123"/>
      <c r="T11" s="1123"/>
      <c r="U11" s="1135"/>
      <c r="V11" s="1130">
        <v>287471</v>
      </c>
      <c r="W11" s="1123"/>
      <c r="X11" s="1123"/>
      <c r="Y11" s="1123"/>
      <c r="Z11" s="1135"/>
      <c r="AA11" s="1130">
        <v>0</v>
      </c>
      <c r="AB11" s="1123"/>
      <c r="AC11" s="1123"/>
      <c r="AD11" s="1123"/>
      <c r="AE11" s="1124"/>
      <c r="AF11" s="1122" t="s">
        <v>385</v>
      </c>
      <c r="AG11" s="1123"/>
      <c r="AH11" s="1123"/>
      <c r="AI11" s="1123"/>
      <c r="AJ11" s="1124"/>
      <c r="AK11" s="1203">
        <v>221735</v>
      </c>
      <c r="AL11" s="1071"/>
      <c r="AM11" s="1071"/>
      <c r="AN11" s="1071"/>
      <c r="AO11" s="1195"/>
      <c r="AP11" s="1204">
        <v>19116</v>
      </c>
      <c r="AQ11" s="1071"/>
      <c r="AR11" s="1071"/>
      <c r="AS11" s="1071"/>
      <c r="AT11" s="1195"/>
      <c r="AU11" s="1193"/>
      <c r="AV11" s="1193"/>
      <c r="AW11" s="1193"/>
      <c r="AX11" s="1193"/>
      <c r="AY11" s="1194"/>
      <c r="AZ11" s="232"/>
      <c r="BA11" s="232"/>
      <c r="BB11" s="232"/>
      <c r="BC11" s="232"/>
      <c r="BD11" s="232"/>
      <c r="BE11" s="233"/>
      <c r="BF11" s="233"/>
      <c r="BG11" s="233"/>
      <c r="BH11" s="233"/>
      <c r="BI11" s="233"/>
      <c r="BJ11" s="233"/>
      <c r="BK11" s="233"/>
      <c r="BL11" s="233"/>
      <c r="BM11" s="233"/>
      <c r="BN11" s="233"/>
      <c r="BO11" s="233"/>
      <c r="BP11" s="233"/>
      <c r="BQ11" s="241">
        <v>5</v>
      </c>
      <c r="BR11" s="365"/>
      <c r="BS11" s="1143" t="s">
        <v>602</v>
      </c>
      <c r="BT11" s="1144"/>
      <c r="BU11" s="1144"/>
      <c r="BV11" s="1144"/>
      <c r="BW11" s="1144"/>
      <c r="BX11" s="1144"/>
      <c r="BY11" s="1144"/>
      <c r="BZ11" s="1144"/>
      <c r="CA11" s="1144"/>
      <c r="CB11" s="1144"/>
      <c r="CC11" s="1144"/>
      <c r="CD11" s="1144"/>
      <c r="CE11" s="1144"/>
      <c r="CF11" s="1144"/>
      <c r="CG11" s="1145"/>
      <c r="CH11" s="1137">
        <v>-392</v>
      </c>
      <c r="CI11" s="1138"/>
      <c r="CJ11" s="1138"/>
      <c r="CK11" s="1138"/>
      <c r="CL11" s="1139"/>
      <c r="CM11" s="1137">
        <v>462</v>
      </c>
      <c r="CN11" s="1138"/>
      <c r="CO11" s="1138"/>
      <c r="CP11" s="1138"/>
      <c r="CQ11" s="1139"/>
      <c r="CR11" s="1070">
        <v>33</v>
      </c>
      <c r="CS11" s="1071"/>
      <c r="CT11" s="1071"/>
      <c r="CU11" s="1071"/>
      <c r="CV11" s="1072"/>
      <c r="CW11" s="1137" t="s">
        <v>597</v>
      </c>
      <c r="CX11" s="1138"/>
      <c r="CY11" s="1138"/>
      <c r="CZ11" s="1138"/>
      <c r="DA11" s="1139"/>
      <c r="DB11" s="1140" t="s">
        <v>597</v>
      </c>
      <c r="DC11" s="1141"/>
      <c r="DD11" s="1141"/>
      <c r="DE11" s="1141"/>
      <c r="DF11" s="1142"/>
      <c r="DG11" s="1070" t="s">
        <v>597</v>
      </c>
      <c r="DH11" s="1071"/>
      <c r="DI11" s="1071"/>
      <c r="DJ11" s="1071"/>
      <c r="DK11" s="1072"/>
      <c r="DL11" s="1070" t="s">
        <v>597</v>
      </c>
      <c r="DM11" s="1071"/>
      <c r="DN11" s="1071"/>
      <c r="DO11" s="1071"/>
      <c r="DP11" s="1072"/>
      <c r="DQ11" s="1070" t="s">
        <v>597</v>
      </c>
      <c r="DR11" s="1071"/>
      <c r="DS11" s="1071"/>
      <c r="DT11" s="1071"/>
      <c r="DU11" s="1072"/>
      <c r="DV11" s="1073"/>
      <c r="DW11" s="1074"/>
      <c r="DX11" s="1074"/>
      <c r="DY11" s="1074"/>
      <c r="DZ11" s="1075"/>
      <c r="EA11" s="234"/>
    </row>
    <row r="12" spans="1:131" s="235" customFormat="1" ht="26.25" customHeight="1" x14ac:dyDescent="0.15">
      <c r="A12" s="240">
        <v>6</v>
      </c>
      <c r="B12" s="1116"/>
      <c r="C12" s="1117"/>
      <c r="D12" s="1117"/>
      <c r="E12" s="1117"/>
      <c r="F12" s="1117"/>
      <c r="G12" s="1117"/>
      <c r="H12" s="1117"/>
      <c r="I12" s="1117"/>
      <c r="J12" s="1117"/>
      <c r="K12" s="1117"/>
      <c r="L12" s="1117"/>
      <c r="M12" s="1117"/>
      <c r="N12" s="1117"/>
      <c r="O12" s="1117"/>
      <c r="P12" s="1118"/>
      <c r="Q12" s="1128"/>
      <c r="R12" s="1129"/>
      <c r="S12" s="1129"/>
      <c r="T12" s="1129"/>
      <c r="U12" s="1129"/>
      <c r="V12" s="1129"/>
      <c r="W12" s="1129"/>
      <c r="X12" s="1129"/>
      <c r="Y12" s="1129"/>
      <c r="Z12" s="1129"/>
      <c r="AA12" s="1129"/>
      <c r="AB12" s="1129"/>
      <c r="AC12" s="1129"/>
      <c r="AD12" s="1129"/>
      <c r="AE12" s="1130"/>
      <c r="AF12" s="1122"/>
      <c r="AG12" s="1123"/>
      <c r="AH12" s="1123"/>
      <c r="AI12" s="1123"/>
      <c r="AJ12" s="1124"/>
      <c r="AK12" s="1195"/>
      <c r="AL12" s="1196"/>
      <c r="AM12" s="1196"/>
      <c r="AN12" s="1196"/>
      <c r="AO12" s="1196"/>
      <c r="AP12" s="1196"/>
      <c r="AQ12" s="1196"/>
      <c r="AR12" s="1196"/>
      <c r="AS12" s="1196"/>
      <c r="AT12" s="1196"/>
      <c r="AU12" s="1193"/>
      <c r="AV12" s="1193"/>
      <c r="AW12" s="1193"/>
      <c r="AX12" s="1193"/>
      <c r="AY12" s="1194"/>
      <c r="AZ12" s="232"/>
      <c r="BA12" s="232"/>
      <c r="BB12" s="232"/>
      <c r="BC12" s="232"/>
      <c r="BD12" s="232"/>
      <c r="BE12" s="233"/>
      <c r="BF12" s="233"/>
      <c r="BG12" s="233"/>
      <c r="BH12" s="233"/>
      <c r="BI12" s="233"/>
      <c r="BJ12" s="233"/>
      <c r="BK12" s="233"/>
      <c r="BL12" s="233"/>
      <c r="BM12" s="233"/>
      <c r="BN12" s="233"/>
      <c r="BO12" s="233"/>
      <c r="BP12" s="233"/>
      <c r="BQ12" s="241">
        <v>6</v>
      </c>
      <c r="BR12" s="365" t="s">
        <v>598</v>
      </c>
      <c r="BS12" s="1149" t="s">
        <v>603</v>
      </c>
      <c r="BT12" s="1150"/>
      <c r="BU12" s="1150"/>
      <c r="BV12" s="1150"/>
      <c r="BW12" s="1150"/>
      <c r="BX12" s="1150"/>
      <c r="BY12" s="1150"/>
      <c r="BZ12" s="1150"/>
      <c r="CA12" s="1150"/>
      <c r="CB12" s="1150"/>
      <c r="CC12" s="1150"/>
      <c r="CD12" s="1150"/>
      <c r="CE12" s="1150"/>
      <c r="CF12" s="1150"/>
      <c r="CG12" s="1151"/>
      <c r="CH12" s="1070">
        <v>47</v>
      </c>
      <c r="CI12" s="1071"/>
      <c r="CJ12" s="1071"/>
      <c r="CK12" s="1071"/>
      <c r="CL12" s="1072"/>
      <c r="CM12" s="1070">
        <v>8445</v>
      </c>
      <c r="CN12" s="1071"/>
      <c r="CO12" s="1071"/>
      <c r="CP12" s="1071"/>
      <c r="CQ12" s="1072"/>
      <c r="CR12" s="1070">
        <v>8814</v>
      </c>
      <c r="CS12" s="1071"/>
      <c r="CT12" s="1071"/>
      <c r="CU12" s="1071"/>
      <c r="CV12" s="1072"/>
      <c r="CW12" s="1070">
        <v>1162</v>
      </c>
      <c r="CX12" s="1071"/>
      <c r="CY12" s="1071"/>
      <c r="CZ12" s="1071"/>
      <c r="DA12" s="1072"/>
      <c r="DB12" s="1200" t="s">
        <v>534</v>
      </c>
      <c r="DC12" s="1201"/>
      <c r="DD12" s="1201"/>
      <c r="DE12" s="1201"/>
      <c r="DF12" s="1202"/>
      <c r="DG12" s="1070" t="s">
        <v>534</v>
      </c>
      <c r="DH12" s="1071"/>
      <c r="DI12" s="1071"/>
      <c r="DJ12" s="1071"/>
      <c r="DK12" s="1072"/>
      <c r="DL12" s="1070" t="s">
        <v>534</v>
      </c>
      <c r="DM12" s="1071"/>
      <c r="DN12" s="1071"/>
      <c r="DO12" s="1071"/>
      <c r="DP12" s="1072"/>
      <c r="DQ12" s="1070" t="s">
        <v>534</v>
      </c>
      <c r="DR12" s="1071"/>
      <c r="DS12" s="1071"/>
      <c r="DT12" s="1071"/>
      <c r="DU12" s="1072"/>
      <c r="DV12" s="1073"/>
      <c r="DW12" s="1074"/>
      <c r="DX12" s="1074"/>
      <c r="DY12" s="1074"/>
      <c r="DZ12" s="1075"/>
      <c r="EA12" s="234"/>
    </row>
    <row r="13" spans="1:131" s="235" customFormat="1" ht="26.25" customHeight="1" x14ac:dyDescent="0.15">
      <c r="A13" s="240">
        <v>7</v>
      </c>
      <c r="B13" s="1116"/>
      <c r="C13" s="1117"/>
      <c r="D13" s="1117"/>
      <c r="E13" s="1117"/>
      <c r="F13" s="1117"/>
      <c r="G13" s="1117"/>
      <c r="H13" s="1117"/>
      <c r="I13" s="1117"/>
      <c r="J13" s="1117"/>
      <c r="K13" s="1117"/>
      <c r="L13" s="1117"/>
      <c r="M13" s="1117"/>
      <c r="N13" s="1117"/>
      <c r="O13" s="1117"/>
      <c r="P13" s="1118"/>
      <c r="Q13" s="1128"/>
      <c r="R13" s="1129"/>
      <c r="S13" s="1129"/>
      <c r="T13" s="1129"/>
      <c r="U13" s="1129"/>
      <c r="V13" s="1129"/>
      <c r="W13" s="1129"/>
      <c r="X13" s="1129"/>
      <c r="Y13" s="1129"/>
      <c r="Z13" s="1129"/>
      <c r="AA13" s="1129"/>
      <c r="AB13" s="1129"/>
      <c r="AC13" s="1129"/>
      <c r="AD13" s="1129"/>
      <c r="AE13" s="1130"/>
      <c r="AF13" s="1122"/>
      <c r="AG13" s="1123"/>
      <c r="AH13" s="1123"/>
      <c r="AI13" s="1123"/>
      <c r="AJ13" s="1124"/>
      <c r="AK13" s="1195"/>
      <c r="AL13" s="1196"/>
      <c r="AM13" s="1196"/>
      <c r="AN13" s="1196"/>
      <c r="AO13" s="1196"/>
      <c r="AP13" s="1196"/>
      <c r="AQ13" s="1196"/>
      <c r="AR13" s="1196"/>
      <c r="AS13" s="1196"/>
      <c r="AT13" s="1196"/>
      <c r="AU13" s="1193"/>
      <c r="AV13" s="1193"/>
      <c r="AW13" s="1193"/>
      <c r="AX13" s="1193"/>
      <c r="AY13" s="1194"/>
      <c r="AZ13" s="232"/>
      <c r="BA13" s="232"/>
      <c r="BB13" s="232"/>
      <c r="BC13" s="232"/>
      <c r="BD13" s="232"/>
      <c r="BE13" s="233"/>
      <c r="BF13" s="233"/>
      <c r="BG13" s="233"/>
      <c r="BH13" s="233"/>
      <c r="BI13" s="233"/>
      <c r="BJ13" s="233"/>
      <c r="BK13" s="233"/>
      <c r="BL13" s="233"/>
      <c r="BM13" s="233"/>
      <c r="BN13" s="233"/>
      <c r="BO13" s="233"/>
      <c r="BP13" s="233"/>
      <c r="BQ13" s="241">
        <v>7</v>
      </c>
      <c r="BR13" s="365"/>
      <c r="BS13" s="1143" t="s">
        <v>604</v>
      </c>
      <c r="BT13" s="1144"/>
      <c r="BU13" s="1144"/>
      <c r="BV13" s="1144"/>
      <c r="BW13" s="1144"/>
      <c r="BX13" s="1144"/>
      <c r="BY13" s="1144"/>
      <c r="BZ13" s="1144"/>
      <c r="CA13" s="1144"/>
      <c r="CB13" s="1144"/>
      <c r="CC13" s="1144"/>
      <c r="CD13" s="1144"/>
      <c r="CE13" s="1144"/>
      <c r="CF13" s="1144"/>
      <c r="CG13" s="1145"/>
      <c r="CH13" s="1137">
        <v>25</v>
      </c>
      <c r="CI13" s="1138"/>
      <c r="CJ13" s="1138"/>
      <c r="CK13" s="1138"/>
      <c r="CL13" s="1139"/>
      <c r="CM13" s="1070">
        <v>1506</v>
      </c>
      <c r="CN13" s="1071"/>
      <c r="CO13" s="1071"/>
      <c r="CP13" s="1071"/>
      <c r="CQ13" s="1072"/>
      <c r="CR13" s="1070">
        <v>30</v>
      </c>
      <c r="CS13" s="1071"/>
      <c r="CT13" s="1071"/>
      <c r="CU13" s="1071"/>
      <c r="CV13" s="1072"/>
      <c r="CW13" s="1070">
        <v>72</v>
      </c>
      <c r="CX13" s="1071"/>
      <c r="CY13" s="1071"/>
      <c r="CZ13" s="1071"/>
      <c r="DA13" s="1072"/>
      <c r="DB13" s="1140" t="s">
        <v>597</v>
      </c>
      <c r="DC13" s="1141"/>
      <c r="DD13" s="1141"/>
      <c r="DE13" s="1141"/>
      <c r="DF13" s="1142"/>
      <c r="DG13" s="1070" t="s">
        <v>597</v>
      </c>
      <c r="DH13" s="1071"/>
      <c r="DI13" s="1071"/>
      <c r="DJ13" s="1071"/>
      <c r="DK13" s="1072"/>
      <c r="DL13" s="1070" t="s">
        <v>597</v>
      </c>
      <c r="DM13" s="1071"/>
      <c r="DN13" s="1071"/>
      <c r="DO13" s="1071"/>
      <c r="DP13" s="1072"/>
      <c r="DQ13" s="1070" t="s">
        <v>597</v>
      </c>
      <c r="DR13" s="1071"/>
      <c r="DS13" s="1071"/>
      <c r="DT13" s="1071"/>
      <c r="DU13" s="1072"/>
      <c r="DV13" s="1073"/>
      <c r="DW13" s="1074"/>
      <c r="DX13" s="1074"/>
      <c r="DY13" s="1074"/>
      <c r="DZ13" s="1075"/>
      <c r="EA13" s="234"/>
    </row>
    <row r="14" spans="1:131" s="235" customFormat="1" ht="26.25" customHeight="1" x14ac:dyDescent="0.15">
      <c r="A14" s="240">
        <v>8</v>
      </c>
      <c r="B14" s="1116"/>
      <c r="C14" s="1117"/>
      <c r="D14" s="1117"/>
      <c r="E14" s="1117"/>
      <c r="F14" s="1117"/>
      <c r="G14" s="1117"/>
      <c r="H14" s="1117"/>
      <c r="I14" s="1117"/>
      <c r="J14" s="1117"/>
      <c r="K14" s="1117"/>
      <c r="L14" s="1117"/>
      <c r="M14" s="1117"/>
      <c r="N14" s="1117"/>
      <c r="O14" s="1117"/>
      <c r="P14" s="1118"/>
      <c r="Q14" s="1128"/>
      <c r="R14" s="1129"/>
      <c r="S14" s="1129"/>
      <c r="T14" s="1129"/>
      <c r="U14" s="1129"/>
      <c r="V14" s="1129"/>
      <c r="W14" s="1129"/>
      <c r="X14" s="1129"/>
      <c r="Y14" s="1129"/>
      <c r="Z14" s="1129"/>
      <c r="AA14" s="1129"/>
      <c r="AB14" s="1129"/>
      <c r="AC14" s="1129"/>
      <c r="AD14" s="1129"/>
      <c r="AE14" s="1130"/>
      <c r="AF14" s="1122"/>
      <c r="AG14" s="1123"/>
      <c r="AH14" s="1123"/>
      <c r="AI14" s="1123"/>
      <c r="AJ14" s="1124"/>
      <c r="AK14" s="1195"/>
      <c r="AL14" s="1196"/>
      <c r="AM14" s="1196"/>
      <c r="AN14" s="1196"/>
      <c r="AO14" s="1196"/>
      <c r="AP14" s="1196"/>
      <c r="AQ14" s="1196"/>
      <c r="AR14" s="1196"/>
      <c r="AS14" s="1196"/>
      <c r="AT14" s="1196"/>
      <c r="AU14" s="1193"/>
      <c r="AV14" s="1193"/>
      <c r="AW14" s="1193"/>
      <c r="AX14" s="1193"/>
      <c r="AY14" s="1194"/>
      <c r="AZ14" s="232"/>
      <c r="BA14" s="232"/>
      <c r="BB14" s="232"/>
      <c r="BC14" s="232"/>
      <c r="BD14" s="232"/>
      <c r="BE14" s="233"/>
      <c r="BF14" s="233"/>
      <c r="BG14" s="233"/>
      <c r="BH14" s="233"/>
      <c r="BI14" s="233"/>
      <c r="BJ14" s="233"/>
      <c r="BK14" s="233"/>
      <c r="BL14" s="233"/>
      <c r="BM14" s="233"/>
      <c r="BN14" s="233"/>
      <c r="BO14" s="233"/>
      <c r="BP14" s="233"/>
      <c r="BQ14" s="241">
        <v>8</v>
      </c>
      <c r="BR14" s="365"/>
      <c r="BS14" s="1143" t="s">
        <v>605</v>
      </c>
      <c r="BT14" s="1144"/>
      <c r="BU14" s="1144"/>
      <c r="BV14" s="1144"/>
      <c r="BW14" s="1144"/>
      <c r="BX14" s="1144"/>
      <c r="BY14" s="1144"/>
      <c r="BZ14" s="1144"/>
      <c r="CA14" s="1144"/>
      <c r="CB14" s="1144"/>
      <c r="CC14" s="1144"/>
      <c r="CD14" s="1144"/>
      <c r="CE14" s="1144"/>
      <c r="CF14" s="1144"/>
      <c r="CG14" s="1145"/>
      <c r="CH14" s="1137">
        <v>-22</v>
      </c>
      <c r="CI14" s="1138"/>
      <c r="CJ14" s="1138"/>
      <c r="CK14" s="1138"/>
      <c r="CL14" s="1139"/>
      <c r="CM14" s="1070">
        <v>232</v>
      </c>
      <c r="CN14" s="1071"/>
      <c r="CO14" s="1071"/>
      <c r="CP14" s="1071"/>
      <c r="CQ14" s="1072"/>
      <c r="CR14" s="1070">
        <v>100</v>
      </c>
      <c r="CS14" s="1071"/>
      <c r="CT14" s="1071"/>
      <c r="CU14" s="1071"/>
      <c r="CV14" s="1072"/>
      <c r="CW14" s="1070">
        <v>314</v>
      </c>
      <c r="CX14" s="1071"/>
      <c r="CY14" s="1071"/>
      <c r="CZ14" s="1071"/>
      <c r="DA14" s="1072"/>
      <c r="DB14" s="1140" t="s">
        <v>597</v>
      </c>
      <c r="DC14" s="1141"/>
      <c r="DD14" s="1141"/>
      <c r="DE14" s="1141"/>
      <c r="DF14" s="1142"/>
      <c r="DG14" s="1070" t="s">
        <v>597</v>
      </c>
      <c r="DH14" s="1071"/>
      <c r="DI14" s="1071"/>
      <c r="DJ14" s="1071"/>
      <c r="DK14" s="1072"/>
      <c r="DL14" s="1070" t="s">
        <v>597</v>
      </c>
      <c r="DM14" s="1071"/>
      <c r="DN14" s="1071"/>
      <c r="DO14" s="1071"/>
      <c r="DP14" s="1072"/>
      <c r="DQ14" s="1070" t="s">
        <v>597</v>
      </c>
      <c r="DR14" s="1071"/>
      <c r="DS14" s="1071"/>
      <c r="DT14" s="1071"/>
      <c r="DU14" s="1072"/>
      <c r="DV14" s="1073"/>
      <c r="DW14" s="1074"/>
      <c r="DX14" s="1074"/>
      <c r="DY14" s="1074"/>
      <c r="DZ14" s="1075"/>
      <c r="EA14" s="234"/>
    </row>
    <row r="15" spans="1:131" s="235" customFormat="1" ht="26.25" customHeight="1" x14ac:dyDescent="0.15">
      <c r="A15" s="240">
        <v>9</v>
      </c>
      <c r="B15" s="1116"/>
      <c r="C15" s="1117"/>
      <c r="D15" s="1117"/>
      <c r="E15" s="1117"/>
      <c r="F15" s="1117"/>
      <c r="G15" s="1117"/>
      <c r="H15" s="1117"/>
      <c r="I15" s="1117"/>
      <c r="J15" s="1117"/>
      <c r="K15" s="1117"/>
      <c r="L15" s="1117"/>
      <c r="M15" s="1117"/>
      <c r="N15" s="1117"/>
      <c r="O15" s="1117"/>
      <c r="P15" s="1118"/>
      <c r="Q15" s="1128"/>
      <c r="R15" s="1129"/>
      <c r="S15" s="1129"/>
      <c r="T15" s="1129"/>
      <c r="U15" s="1129"/>
      <c r="V15" s="1129"/>
      <c r="W15" s="1129"/>
      <c r="X15" s="1129"/>
      <c r="Y15" s="1129"/>
      <c r="Z15" s="1129"/>
      <c r="AA15" s="1129"/>
      <c r="AB15" s="1129"/>
      <c r="AC15" s="1129"/>
      <c r="AD15" s="1129"/>
      <c r="AE15" s="1130"/>
      <c r="AF15" s="1122"/>
      <c r="AG15" s="1123"/>
      <c r="AH15" s="1123"/>
      <c r="AI15" s="1123"/>
      <c r="AJ15" s="1124"/>
      <c r="AK15" s="1195"/>
      <c r="AL15" s="1196"/>
      <c r="AM15" s="1196"/>
      <c r="AN15" s="1196"/>
      <c r="AO15" s="1196"/>
      <c r="AP15" s="1196"/>
      <c r="AQ15" s="1196"/>
      <c r="AR15" s="1196"/>
      <c r="AS15" s="1196"/>
      <c r="AT15" s="1196"/>
      <c r="AU15" s="1193"/>
      <c r="AV15" s="1193"/>
      <c r="AW15" s="1193"/>
      <c r="AX15" s="1193"/>
      <c r="AY15" s="1194"/>
      <c r="AZ15" s="232"/>
      <c r="BA15" s="232"/>
      <c r="BB15" s="232"/>
      <c r="BC15" s="232"/>
      <c r="BD15" s="232"/>
      <c r="BE15" s="233"/>
      <c r="BF15" s="233"/>
      <c r="BG15" s="233"/>
      <c r="BH15" s="233"/>
      <c r="BI15" s="233"/>
      <c r="BJ15" s="233"/>
      <c r="BK15" s="233"/>
      <c r="BL15" s="233"/>
      <c r="BM15" s="233"/>
      <c r="BN15" s="233"/>
      <c r="BO15" s="233"/>
      <c r="BP15" s="233"/>
      <c r="BQ15" s="241">
        <v>9</v>
      </c>
      <c r="BR15" s="366"/>
      <c r="BS15" s="1143" t="s">
        <v>606</v>
      </c>
      <c r="BT15" s="1144"/>
      <c r="BU15" s="1144"/>
      <c r="BV15" s="1144"/>
      <c r="BW15" s="1144"/>
      <c r="BX15" s="1144"/>
      <c r="BY15" s="1144"/>
      <c r="BZ15" s="1144"/>
      <c r="CA15" s="1144"/>
      <c r="CB15" s="1144"/>
      <c r="CC15" s="1144"/>
      <c r="CD15" s="1144"/>
      <c r="CE15" s="1144"/>
      <c r="CF15" s="1144"/>
      <c r="CG15" s="1145"/>
      <c r="CH15" s="1137">
        <v>126</v>
      </c>
      <c r="CI15" s="1138"/>
      <c r="CJ15" s="1138"/>
      <c r="CK15" s="1138"/>
      <c r="CL15" s="1139"/>
      <c r="CM15" s="1070">
        <v>455</v>
      </c>
      <c r="CN15" s="1071"/>
      <c r="CO15" s="1071"/>
      <c r="CP15" s="1071"/>
      <c r="CQ15" s="1072"/>
      <c r="CR15" s="1070">
        <v>410</v>
      </c>
      <c r="CS15" s="1071"/>
      <c r="CT15" s="1071"/>
      <c r="CU15" s="1071"/>
      <c r="CV15" s="1072"/>
      <c r="CW15" s="1070">
        <v>70</v>
      </c>
      <c r="CX15" s="1071"/>
      <c r="CY15" s="1071"/>
      <c r="CZ15" s="1071"/>
      <c r="DA15" s="1072"/>
      <c r="DB15" s="1140">
        <v>1575</v>
      </c>
      <c r="DC15" s="1141"/>
      <c r="DD15" s="1141"/>
      <c r="DE15" s="1141"/>
      <c r="DF15" s="1142"/>
      <c r="DG15" s="1070" t="s">
        <v>597</v>
      </c>
      <c r="DH15" s="1071"/>
      <c r="DI15" s="1071"/>
      <c r="DJ15" s="1071"/>
      <c r="DK15" s="1072"/>
      <c r="DL15" s="1070" t="s">
        <v>597</v>
      </c>
      <c r="DM15" s="1071"/>
      <c r="DN15" s="1071"/>
      <c r="DO15" s="1071"/>
      <c r="DP15" s="1072"/>
      <c r="DQ15" s="1070" t="s">
        <v>597</v>
      </c>
      <c r="DR15" s="1071"/>
      <c r="DS15" s="1071"/>
      <c r="DT15" s="1071"/>
      <c r="DU15" s="1072"/>
      <c r="DV15" s="1073"/>
      <c r="DW15" s="1074"/>
      <c r="DX15" s="1074"/>
      <c r="DY15" s="1074"/>
      <c r="DZ15" s="1075"/>
      <c r="EA15" s="234"/>
    </row>
    <row r="16" spans="1:131" s="235" customFormat="1" ht="26.25" customHeight="1" x14ac:dyDescent="0.15">
      <c r="A16" s="240">
        <v>10</v>
      </c>
      <c r="B16" s="1116"/>
      <c r="C16" s="1117"/>
      <c r="D16" s="1117"/>
      <c r="E16" s="1117"/>
      <c r="F16" s="1117"/>
      <c r="G16" s="1117"/>
      <c r="H16" s="1117"/>
      <c r="I16" s="1117"/>
      <c r="J16" s="1117"/>
      <c r="K16" s="1117"/>
      <c r="L16" s="1117"/>
      <c r="M16" s="1117"/>
      <c r="N16" s="1117"/>
      <c r="O16" s="1117"/>
      <c r="P16" s="1118"/>
      <c r="Q16" s="1128"/>
      <c r="R16" s="1129"/>
      <c r="S16" s="1129"/>
      <c r="T16" s="1129"/>
      <c r="U16" s="1129"/>
      <c r="V16" s="1129"/>
      <c r="W16" s="1129"/>
      <c r="X16" s="1129"/>
      <c r="Y16" s="1129"/>
      <c r="Z16" s="1129"/>
      <c r="AA16" s="1129"/>
      <c r="AB16" s="1129"/>
      <c r="AC16" s="1129"/>
      <c r="AD16" s="1129"/>
      <c r="AE16" s="1130"/>
      <c r="AF16" s="1122"/>
      <c r="AG16" s="1123"/>
      <c r="AH16" s="1123"/>
      <c r="AI16" s="1123"/>
      <c r="AJ16" s="1124"/>
      <c r="AK16" s="1195"/>
      <c r="AL16" s="1196"/>
      <c r="AM16" s="1196"/>
      <c r="AN16" s="1196"/>
      <c r="AO16" s="1196"/>
      <c r="AP16" s="1196"/>
      <c r="AQ16" s="1196"/>
      <c r="AR16" s="1196"/>
      <c r="AS16" s="1196"/>
      <c r="AT16" s="1196"/>
      <c r="AU16" s="1193"/>
      <c r="AV16" s="1193"/>
      <c r="AW16" s="1193"/>
      <c r="AX16" s="1193"/>
      <c r="AY16" s="1194"/>
      <c r="AZ16" s="232"/>
      <c r="BA16" s="232"/>
      <c r="BB16" s="232"/>
      <c r="BC16" s="232"/>
      <c r="BD16" s="232"/>
      <c r="BE16" s="233"/>
      <c r="BF16" s="233"/>
      <c r="BG16" s="233"/>
      <c r="BH16" s="233"/>
      <c r="BI16" s="233"/>
      <c r="BJ16" s="233"/>
      <c r="BK16" s="233"/>
      <c r="BL16" s="233"/>
      <c r="BM16" s="233"/>
      <c r="BN16" s="233"/>
      <c r="BO16" s="233"/>
      <c r="BP16" s="233"/>
      <c r="BQ16" s="241">
        <v>10</v>
      </c>
      <c r="BR16" s="365" t="s">
        <v>598</v>
      </c>
      <c r="BS16" s="1149" t="s">
        <v>607</v>
      </c>
      <c r="BT16" s="1150"/>
      <c r="BU16" s="1150"/>
      <c r="BV16" s="1150"/>
      <c r="BW16" s="1150"/>
      <c r="BX16" s="1150"/>
      <c r="BY16" s="1150"/>
      <c r="BZ16" s="1150"/>
      <c r="CA16" s="1150"/>
      <c r="CB16" s="1150"/>
      <c r="CC16" s="1150"/>
      <c r="CD16" s="1150"/>
      <c r="CE16" s="1150"/>
      <c r="CF16" s="1150"/>
      <c r="CG16" s="1151"/>
      <c r="CH16" s="1137">
        <v>250</v>
      </c>
      <c r="CI16" s="1138"/>
      <c r="CJ16" s="1138"/>
      <c r="CK16" s="1138"/>
      <c r="CL16" s="1139"/>
      <c r="CM16" s="1070">
        <v>24866</v>
      </c>
      <c r="CN16" s="1071"/>
      <c r="CO16" s="1071"/>
      <c r="CP16" s="1071"/>
      <c r="CQ16" s="1072"/>
      <c r="CR16" s="1070">
        <v>14729</v>
      </c>
      <c r="CS16" s="1071"/>
      <c r="CT16" s="1071"/>
      <c r="CU16" s="1071"/>
      <c r="CV16" s="1072"/>
      <c r="CW16" s="1070">
        <v>4940</v>
      </c>
      <c r="CX16" s="1071"/>
      <c r="CY16" s="1071"/>
      <c r="CZ16" s="1071"/>
      <c r="DA16" s="1072"/>
      <c r="DB16" s="1137">
        <v>55158</v>
      </c>
      <c r="DC16" s="1138"/>
      <c r="DD16" s="1138"/>
      <c r="DE16" s="1138"/>
      <c r="DF16" s="1139"/>
      <c r="DG16" s="1070" t="s">
        <v>597</v>
      </c>
      <c r="DH16" s="1071"/>
      <c r="DI16" s="1071"/>
      <c r="DJ16" s="1071"/>
      <c r="DK16" s="1072"/>
      <c r="DL16" s="1070" t="s">
        <v>597</v>
      </c>
      <c r="DM16" s="1071"/>
      <c r="DN16" s="1071"/>
      <c r="DO16" s="1071"/>
      <c r="DP16" s="1072"/>
      <c r="DQ16" s="1070" t="s">
        <v>597</v>
      </c>
      <c r="DR16" s="1071"/>
      <c r="DS16" s="1071"/>
      <c r="DT16" s="1071"/>
      <c r="DU16" s="1072"/>
      <c r="DV16" s="1073"/>
      <c r="DW16" s="1074"/>
      <c r="DX16" s="1074"/>
      <c r="DY16" s="1074"/>
      <c r="DZ16" s="1075"/>
      <c r="EA16" s="234"/>
    </row>
    <row r="17" spans="1:131" s="235" customFormat="1" ht="26.25" customHeight="1" x14ac:dyDescent="0.15">
      <c r="A17" s="240">
        <v>11</v>
      </c>
      <c r="B17" s="1116"/>
      <c r="C17" s="1117"/>
      <c r="D17" s="1117"/>
      <c r="E17" s="1117"/>
      <c r="F17" s="1117"/>
      <c r="G17" s="1117"/>
      <c r="H17" s="1117"/>
      <c r="I17" s="1117"/>
      <c r="J17" s="1117"/>
      <c r="K17" s="1117"/>
      <c r="L17" s="1117"/>
      <c r="M17" s="1117"/>
      <c r="N17" s="1117"/>
      <c r="O17" s="1117"/>
      <c r="P17" s="1118"/>
      <c r="Q17" s="1128"/>
      <c r="R17" s="1129"/>
      <c r="S17" s="1129"/>
      <c r="T17" s="1129"/>
      <c r="U17" s="1129"/>
      <c r="V17" s="1129"/>
      <c r="W17" s="1129"/>
      <c r="X17" s="1129"/>
      <c r="Y17" s="1129"/>
      <c r="Z17" s="1129"/>
      <c r="AA17" s="1129"/>
      <c r="AB17" s="1129"/>
      <c r="AC17" s="1129"/>
      <c r="AD17" s="1129"/>
      <c r="AE17" s="1130"/>
      <c r="AF17" s="1122"/>
      <c r="AG17" s="1123"/>
      <c r="AH17" s="1123"/>
      <c r="AI17" s="1123"/>
      <c r="AJ17" s="1124"/>
      <c r="AK17" s="1195"/>
      <c r="AL17" s="1196"/>
      <c r="AM17" s="1196"/>
      <c r="AN17" s="1196"/>
      <c r="AO17" s="1196"/>
      <c r="AP17" s="1196"/>
      <c r="AQ17" s="1196"/>
      <c r="AR17" s="1196"/>
      <c r="AS17" s="1196"/>
      <c r="AT17" s="1196"/>
      <c r="AU17" s="1193"/>
      <c r="AV17" s="1193"/>
      <c r="AW17" s="1193"/>
      <c r="AX17" s="1193"/>
      <c r="AY17" s="1194"/>
      <c r="AZ17" s="232"/>
      <c r="BA17" s="232"/>
      <c r="BB17" s="232"/>
      <c r="BC17" s="232"/>
      <c r="BD17" s="232"/>
      <c r="BE17" s="233"/>
      <c r="BF17" s="233"/>
      <c r="BG17" s="233"/>
      <c r="BH17" s="233"/>
      <c r="BI17" s="233"/>
      <c r="BJ17" s="233"/>
      <c r="BK17" s="233"/>
      <c r="BL17" s="233"/>
      <c r="BM17" s="233"/>
      <c r="BN17" s="233"/>
      <c r="BO17" s="233"/>
      <c r="BP17" s="233"/>
      <c r="BQ17" s="241">
        <v>11</v>
      </c>
      <c r="BR17" s="365"/>
      <c r="BS17" s="1197" t="s">
        <v>608</v>
      </c>
      <c r="BT17" s="1198"/>
      <c r="BU17" s="1198"/>
      <c r="BV17" s="1198"/>
      <c r="BW17" s="1198"/>
      <c r="BX17" s="1198"/>
      <c r="BY17" s="1198"/>
      <c r="BZ17" s="1198"/>
      <c r="CA17" s="1198"/>
      <c r="CB17" s="1198"/>
      <c r="CC17" s="1198"/>
      <c r="CD17" s="1198"/>
      <c r="CE17" s="1198"/>
      <c r="CF17" s="1198"/>
      <c r="CG17" s="1199"/>
      <c r="CH17" s="1137">
        <v>221</v>
      </c>
      <c r="CI17" s="1138"/>
      <c r="CJ17" s="1138"/>
      <c r="CK17" s="1138"/>
      <c r="CL17" s="1139"/>
      <c r="CM17" s="1070">
        <v>2431</v>
      </c>
      <c r="CN17" s="1071"/>
      <c r="CO17" s="1071"/>
      <c r="CP17" s="1071"/>
      <c r="CQ17" s="1072"/>
      <c r="CR17" s="1070">
        <v>35</v>
      </c>
      <c r="CS17" s="1071"/>
      <c r="CT17" s="1071"/>
      <c r="CU17" s="1071"/>
      <c r="CV17" s="1072"/>
      <c r="CW17" s="1070">
        <v>0</v>
      </c>
      <c r="CX17" s="1071"/>
      <c r="CY17" s="1071"/>
      <c r="CZ17" s="1071"/>
      <c r="DA17" s="1072"/>
      <c r="DB17" s="1140" t="s">
        <v>534</v>
      </c>
      <c r="DC17" s="1141"/>
      <c r="DD17" s="1141"/>
      <c r="DE17" s="1141"/>
      <c r="DF17" s="1142"/>
      <c r="DG17" s="1070" t="s">
        <v>597</v>
      </c>
      <c r="DH17" s="1071"/>
      <c r="DI17" s="1071"/>
      <c r="DJ17" s="1071"/>
      <c r="DK17" s="1072"/>
      <c r="DL17" s="1070" t="s">
        <v>597</v>
      </c>
      <c r="DM17" s="1071"/>
      <c r="DN17" s="1071"/>
      <c r="DO17" s="1071"/>
      <c r="DP17" s="1072"/>
      <c r="DQ17" s="1070" t="s">
        <v>597</v>
      </c>
      <c r="DR17" s="1071"/>
      <c r="DS17" s="1071"/>
      <c r="DT17" s="1071"/>
      <c r="DU17" s="1072"/>
      <c r="DV17" s="1073"/>
      <c r="DW17" s="1074"/>
      <c r="DX17" s="1074"/>
      <c r="DY17" s="1074"/>
      <c r="DZ17" s="1075"/>
      <c r="EA17" s="234"/>
    </row>
    <row r="18" spans="1:131" s="235" customFormat="1" ht="26.25" customHeight="1" x14ac:dyDescent="0.15">
      <c r="A18" s="240">
        <v>12</v>
      </c>
      <c r="B18" s="1116"/>
      <c r="C18" s="1117"/>
      <c r="D18" s="1117"/>
      <c r="E18" s="1117"/>
      <c r="F18" s="1117"/>
      <c r="G18" s="1117"/>
      <c r="H18" s="1117"/>
      <c r="I18" s="1117"/>
      <c r="J18" s="1117"/>
      <c r="K18" s="1117"/>
      <c r="L18" s="1117"/>
      <c r="M18" s="1117"/>
      <c r="N18" s="1117"/>
      <c r="O18" s="1117"/>
      <c r="P18" s="1118"/>
      <c r="Q18" s="1128"/>
      <c r="R18" s="1129"/>
      <c r="S18" s="1129"/>
      <c r="T18" s="1129"/>
      <c r="U18" s="1129"/>
      <c r="V18" s="1129"/>
      <c r="W18" s="1129"/>
      <c r="X18" s="1129"/>
      <c r="Y18" s="1129"/>
      <c r="Z18" s="1129"/>
      <c r="AA18" s="1129"/>
      <c r="AB18" s="1129"/>
      <c r="AC18" s="1129"/>
      <c r="AD18" s="1129"/>
      <c r="AE18" s="1130"/>
      <c r="AF18" s="1122"/>
      <c r="AG18" s="1123"/>
      <c r="AH18" s="1123"/>
      <c r="AI18" s="1123"/>
      <c r="AJ18" s="1124"/>
      <c r="AK18" s="1195"/>
      <c r="AL18" s="1196"/>
      <c r="AM18" s="1196"/>
      <c r="AN18" s="1196"/>
      <c r="AO18" s="1196"/>
      <c r="AP18" s="1196"/>
      <c r="AQ18" s="1196"/>
      <c r="AR18" s="1196"/>
      <c r="AS18" s="1196"/>
      <c r="AT18" s="1196"/>
      <c r="AU18" s="1193"/>
      <c r="AV18" s="1193"/>
      <c r="AW18" s="1193"/>
      <c r="AX18" s="1193"/>
      <c r="AY18" s="1194"/>
      <c r="AZ18" s="232"/>
      <c r="BA18" s="232"/>
      <c r="BB18" s="232"/>
      <c r="BC18" s="232"/>
      <c r="BD18" s="232"/>
      <c r="BE18" s="233"/>
      <c r="BF18" s="233"/>
      <c r="BG18" s="233"/>
      <c r="BH18" s="233"/>
      <c r="BI18" s="233"/>
      <c r="BJ18" s="233"/>
      <c r="BK18" s="233"/>
      <c r="BL18" s="233"/>
      <c r="BM18" s="233"/>
      <c r="BN18" s="233"/>
      <c r="BO18" s="233"/>
      <c r="BP18" s="233"/>
      <c r="BQ18" s="241">
        <v>12</v>
      </c>
      <c r="BR18" s="365"/>
      <c r="BS18" s="1143" t="s">
        <v>609</v>
      </c>
      <c r="BT18" s="1144"/>
      <c r="BU18" s="1144"/>
      <c r="BV18" s="1144"/>
      <c r="BW18" s="1144"/>
      <c r="BX18" s="1144"/>
      <c r="BY18" s="1144"/>
      <c r="BZ18" s="1144"/>
      <c r="CA18" s="1144"/>
      <c r="CB18" s="1144"/>
      <c r="CC18" s="1144"/>
      <c r="CD18" s="1144"/>
      <c r="CE18" s="1144"/>
      <c r="CF18" s="1144"/>
      <c r="CG18" s="1145"/>
      <c r="CH18" s="1137">
        <v>23</v>
      </c>
      <c r="CI18" s="1138"/>
      <c r="CJ18" s="1138"/>
      <c r="CK18" s="1138"/>
      <c r="CL18" s="1139"/>
      <c r="CM18" s="1070">
        <v>769</v>
      </c>
      <c r="CN18" s="1071"/>
      <c r="CO18" s="1071"/>
      <c r="CP18" s="1071"/>
      <c r="CQ18" s="1072"/>
      <c r="CR18" s="1070">
        <v>536</v>
      </c>
      <c r="CS18" s="1071"/>
      <c r="CT18" s="1071"/>
      <c r="CU18" s="1071"/>
      <c r="CV18" s="1072"/>
      <c r="CW18" s="1070">
        <v>246</v>
      </c>
      <c r="CX18" s="1071"/>
      <c r="CY18" s="1071"/>
      <c r="CZ18" s="1071"/>
      <c r="DA18" s="1072"/>
      <c r="DB18" s="1140" t="s">
        <v>597</v>
      </c>
      <c r="DC18" s="1141"/>
      <c r="DD18" s="1141"/>
      <c r="DE18" s="1141"/>
      <c r="DF18" s="1142"/>
      <c r="DG18" s="1070" t="s">
        <v>597</v>
      </c>
      <c r="DH18" s="1071"/>
      <c r="DI18" s="1071"/>
      <c r="DJ18" s="1071"/>
      <c r="DK18" s="1072"/>
      <c r="DL18" s="1070" t="s">
        <v>597</v>
      </c>
      <c r="DM18" s="1071"/>
      <c r="DN18" s="1071"/>
      <c r="DO18" s="1071"/>
      <c r="DP18" s="1072"/>
      <c r="DQ18" s="1070" t="s">
        <v>597</v>
      </c>
      <c r="DR18" s="1071"/>
      <c r="DS18" s="1071"/>
      <c r="DT18" s="1071"/>
      <c r="DU18" s="1072"/>
      <c r="DV18" s="1073"/>
      <c r="DW18" s="1074"/>
      <c r="DX18" s="1074"/>
      <c r="DY18" s="1074"/>
      <c r="DZ18" s="1075"/>
      <c r="EA18" s="234"/>
    </row>
    <row r="19" spans="1:131" s="235" customFormat="1" ht="26.25" customHeight="1" x14ac:dyDescent="0.15">
      <c r="A19" s="240">
        <v>13</v>
      </c>
      <c r="B19" s="1116"/>
      <c r="C19" s="1117"/>
      <c r="D19" s="1117"/>
      <c r="E19" s="1117"/>
      <c r="F19" s="1117"/>
      <c r="G19" s="1117"/>
      <c r="H19" s="1117"/>
      <c r="I19" s="1117"/>
      <c r="J19" s="1117"/>
      <c r="K19" s="1117"/>
      <c r="L19" s="1117"/>
      <c r="M19" s="1117"/>
      <c r="N19" s="1117"/>
      <c r="O19" s="1117"/>
      <c r="P19" s="1118"/>
      <c r="Q19" s="1128"/>
      <c r="R19" s="1129"/>
      <c r="S19" s="1129"/>
      <c r="T19" s="1129"/>
      <c r="U19" s="1129"/>
      <c r="V19" s="1129"/>
      <c r="W19" s="1129"/>
      <c r="X19" s="1129"/>
      <c r="Y19" s="1129"/>
      <c r="Z19" s="1129"/>
      <c r="AA19" s="1129"/>
      <c r="AB19" s="1129"/>
      <c r="AC19" s="1129"/>
      <c r="AD19" s="1129"/>
      <c r="AE19" s="1130"/>
      <c r="AF19" s="1122"/>
      <c r="AG19" s="1123"/>
      <c r="AH19" s="1123"/>
      <c r="AI19" s="1123"/>
      <c r="AJ19" s="1124"/>
      <c r="AK19" s="1195"/>
      <c r="AL19" s="1196"/>
      <c r="AM19" s="1196"/>
      <c r="AN19" s="1196"/>
      <c r="AO19" s="1196"/>
      <c r="AP19" s="1196"/>
      <c r="AQ19" s="1196"/>
      <c r="AR19" s="1196"/>
      <c r="AS19" s="1196"/>
      <c r="AT19" s="1196"/>
      <c r="AU19" s="1193"/>
      <c r="AV19" s="1193"/>
      <c r="AW19" s="1193"/>
      <c r="AX19" s="1193"/>
      <c r="AY19" s="1194"/>
      <c r="AZ19" s="232"/>
      <c r="BA19" s="232"/>
      <c r="BB19" s="232"/>
      <c r="BC19" s="232"/>
      <c r="BD19" s="232"/>
      <c r="BE19" s="233"/>
      <c r="BF19" s="233"/>
      <c r="BG19" s="233"/>
      <c r="BH19" s="233"/>
      <c r="BI19" s="233"/>
      <c r="BJ19" s="233"/>
      <c r="BK19" s="233"/>
      <c r="BL19" s="233"/>
      <c r="BM19" s="233"/>
      <c r="BN19" s="233"/>
      <c r="BO19" s="233"/>
      <c r="BP19" s="233"/>
      <c r="BQ19" s="241">
        <v>13</v>
      </c>
      <c r="BR19" s="365"/>
      <c r="BS19" s="1143" t="s">
        <v>610</v>
      </c>
      <c r="BT19" s="1144"/>
      <c r="BU19" s="1144"/>
      <c r="BV19" s="1144"/>
      <c r="BW19" s="1144"/>
      <c r="BX19" s="1144"/>
      <c r="BY19" s="1144"/>
      <c r="BZ19" s="1144"/>
      <c r="CA19" s="1144"/>
      <c r="CB19" s="1144"/>
      <c r="CC19" s="1144"/>
      <c r="CD19" s="1144"/>
      <c r="CE19" s="1144"/>
      <c r="CF19" s="1144"/>
      <c r="CG19" s="1145"/>
      <c r="CH19" s="1137">
        <v>29</v>
      </c>
      <c r="CI19" s="1138"/>
      <c r="CJ19" s="1138"/>
      <c r="CK19" s="1138"/>
      <c r="CL19" s="1139"/>
      <c r="CM19" s="1070">
        <v>2781</v>
      </c>
      <c r="CN19" s="1071"/>
      <c r="CO19" s="1071"/>
      <c r="CP19" s="1071"/>
      <c r="CQ19" s="1072"/>
      <c r="CR19" s="1070">
        <v>130</v>
      </c>
      <c r="CS19" s="1071"/>
      <c r="CT19" s="1071"/>
      <c r="CU19" s="1071"/>
      <c r="CV19" s="1072"/>
      <c r="CW19" s="1070" t="s">
        <v>597</v>
      </c>
      <c r="CX19" s="1071"/>
      <c r="CY19" s="1071"/>
      <c r="CZ19" s="1071"/>
      <c r="DA19" s="1072"/>
      <c r="DB19" s="1140" t="s">
        <v>597</v>
      </c>
      <c r="DC19" s="1141"/>
      <c r="DD19" s="1141"/>
      <c r="DE19" s="1141"/>
      <c r="DF19" s="1142"/>
      <c r="DG19" s="1070" t="s">
        <v>597</v>
      </c>
      <c r="DH19" s="1071"/>
      <c r="DI19" s="1071"/>
      <c r="DJ19" s="1071"/>
      <c r="DK19" s="1072"/>
      <c r="DL19" s="1070" t="s">
        <v>597</v>
      </c>
      <c r="DM19" s="1071"/>
      <c r="DN19" s="1071"/>
      <c r="DO19" s="1071"/>
      <c r="DP19" s="1072"/>
      <c r="DQ19" s="1070" t="s">
        <v>597</v>
      </c>
      <c r="DR19" s="1071"/>
      <c r="DS19" s="1071"/>
      <c r="DT19" s="1071"/>
      <c r="DU19" s="1072"/>
      <c r="DV19" s="1073"/>
      <c r="DW19" s="1074"/>
      <c r="DX19" s="1074"/>
      <c r="DY19" s="1074"/>
      <c r="DZ19" s="1075"/>
      <c r="EA19" s="234"/>
    </row>
    <row r="20" spans="1:131" s="235" customFormat="1" ht="26.25" customHeight="1" x14ac:dyDescent="0.15">
      <c r="A20" s="240">
        <v>14</v>
      </c>
      <c r="B20" s="1116"/>
      <c r="C20" s="1117"/>
      <c r="D20" s="1117"/>
      <c r="E20" s="1117"/>
      <c r="F20" s="1117"/>
      <c r="G20" s="1117"/>
      <c r="H20" s="1117"/>
      <c r="I20" s="1117"/>
      <c r="J20" s="1117"/>
      <c r="K20" s="1117"/>
      <c r="L20" s="1117"/>
      <c r="M20" s="1117"/>
      <c r="N20" s="1117"/>
      <c r="O20" s="1117"/>
      <c r="P20" s="1118"/>
      <c r="Q20" s="1128"/>
      <c r="R20" s="1129"/>
      <c r="S20" s="1129"/>
      <c r="T20" s="1129"/>
      <c r="U20" s="1129"/>
      <c r="V20" s="1129"/>
      <c r="W20" s="1129"/>
      <c r="X20" s="1129"/>
      <c r="Y20" s="1129"/>
      <c r="Z20" s="1129"/>
      <c r="AA20" s="1129"/>
      <c r="AB20" s="1129"/>
      <c r="AC20" s="1129"/>
      <c r="AD20" s="1129"/>
      <c r="AE20" s="1130"/>
      <c r="AF20" s="1122"/>
      <c r="AG20" s="1123"/>
      <c r="AH20" s="1123"/>
      <c r="AI20" s="1123"/>
      <c r="AJ20" s="1124"/>
      <c r="AK20" s="1195"/>
      <c r="AL20" s="1196"/>
      <c r="AM20" s="1196"/>
      <c r="AN20" s="1196"/>
      <c r="AO20" s="1196"/>
      <c r="AP20" s="1196"/>
      <c r="AQ20" s="1196"/>
      <c r="AR20" s="1196"/>
      <c r="AS20" s="1196"/>
      <c r="AT20" s="1196"/>
      <c r="AU20" s="1193"/>
      <c r="AV20" s="1193"/>
      <c r="AW20" s="1193"/>
      <c r="AX20" s="1193"/>
      <c r="AY20" s="1194"/>
      <c r="AZ20" s="232"/>
      <c r="BA20" s="232"/>
      <c r="BB20" s="232"/>
      <c r="BC20" s="232"/>
      <c r="BD20" s="232"/>
      <c r="BE20" s="233"/>
      <c r="BF20" s="233"/>
      <c r="BG20" s="233"/>
      <c r="BH20" s="233"/>
      <c r="BI20" s="233"/>
      <c r="BJ20" s="233"/>
      <c r="BK20" s="233"/>
      <c r="BL20" s="233"/>
      <c r="BM20" s="233"/>
      <c r="BN20" s="233"/>
      <c r="BO20" s="233"/>
      <c r="BP20" s="233"/>
      <c r="BQ20" s="241">
        <v>14</v>
      </c>
      <c r="BR20" s="365"/>
      <c r="BS20" s="1143" t="s">
        <v>611</v>
      </c>
      <c r="BT20" s="1144"/>
      <c r="BU20" s="1144"/>
      <c r="BV20" s="1144"/>
      <c r="BW20" s="1144"/>
      <c r="BX20" s="1144"/>
      <c r="BY20" s="1144"/>
      <c r="BZ20" s="1144"/>
      <c r="CA20" s="1144"/>
      <c r="CB20" s="1144"/>
      <c r="CC20" s="1144"/>
      <c r="CD20" s="1144"/>
      <c r="CE20" s="1144"/>
      <c r="CF20" s="1144"/>
      <c r="CG20" s="1145"/>
      <c r="CH20" s="1137">
        <v>26</v>
      </c>
      <c r="CI20" s="1138"/>
      <c r="CJ20" s="1138"/>
      <c r="CK20" s="1138"/>
      <c r="CL20" s="1139"/>
      <c r="CM20" s="1070">
        <v>16</v>
      </c>
      <c r="CN20" s="1071"/>
      <c r="CO20" s="1071"/>
      <c r="CP20" s="1071"/>
      <c r="CQ20" s="1072"/>
      <c r="CR20" s="1070">
        <v>72</v>
      </c>
      <c r="CS20" s="1071"/>
      <c r="CT20" s="1071"/>
      <c r="CU20" s="1071"/>
      <c r="CV20" s="1072"/>
      <c r="CW20" s="1070">
        <v>3</v>
      </c>
      <c r="CX20" s="1071"/>
      <c r="CY20" s="1071"/>
      <c r="CZ20" s="1071"/>
      <c r="DA20" s="1072"/>
      <c r="DB20" s="1140" t="s">
        <v>597</v>
      </c>
      <c r="DC20" s="1141"/>
      <c r="DD20" s="1141"/>
      <c r="DE20" s="1141"/>
      <c r="DF20" s="1142"/>
      <c r="DG20" s="1070" t="s">
        <v>597</v>
      </c>
      <c r="DH20" s="1071"/>
      <c r="DI20" s="1071"/>
      <c r="DJ20" s="1071"/>
      <c r="DK20" s="1072"/>
      <c r="DL20" s="1070" t="s">
        <v>597</v>
      </c>
      <c r="DM20" s="1071"/>
      <c r="DN20" s="1071"/>
      <c r="DO20" s="1071"/>
      <c r="DP20" s="1072"/>
      <c r="DQ20" s="1070" t="s">
        <v>597</v>
      </c>
      <c r="DR20" s="1071"/>
      <c r="DS20" s="1071"/>
      <c r="DT20" s="1071"/>
      <c r="DU20" s="1072"/>
      <c r="DV20" s="1073"/>
      <c r="DW20" s="1074"/>
      <c r="DX20" s="1074"/>
      <c r="DY20" s="1074"/>
      <c r="DZ20" s="1075"/>
      <c r="EA20" s="234"/>
    </row>
    <row r="21" spans="1:131" s="235" customFormat="1" ht="26.25" customHeight="1" thickBot="1" x14ac:dyDescent="0.2">
      <c r="A21" s="240">
        <v>15</v>
      </c>
      <c r="B21" s="1116"/>
      <c r="C21" s="1117"/>
      <c r="D21" s="1117"/>
      <c r="E21" s="1117"/>
      <c r="F21" s="1117"/>
      <c r="G21" s="1117"/>
      <c r="H21" s="1117"/>
      <c r="I21" s="1117"/>
      <c r="J21" s="1117"/>
      <c r="K21" s="1117"/>
      <c r="L21" s="1117"/>
      <c r="M21" s="1117"/>
      <c r="N21" s="1117"/>
      <c r="O21" s="1117"/>
      <c r="P21" s="1118"/>
      <c r="Q21" s="1128"/>
      <c r="R21" s="1129"/>
      <c r="S21" s="1129"/>
      <c r="T21" s="1129"/>
      <c r="U21" s="1129"/>
      <c r="V21" s="1129"/>
      <c r="W21" s="1129"/>
      <c r="X21" s="1129"/>
      <c r="Y21" s="1129"/>
      <c r="Z21" s="1129"/>
      <c r="AA21" s="1129"/>
      <c r="AB21" s="1129"/>
      <c r="AC21" s="1129"/>
      <c r="AD21" s="1129"/>
      <c r="AE21" s="1130"/>
      <c r="AF21" s="1122"/>
      <c r="AG21" s="1123"/>
      <c r="AH21" s="1123"/>
      <c r="AI21" s="1123"/>
      <c r="AJ21" s="1124"/>
      <c r="AK21" s="1195"/>
      <c r="AL21" s="1196"/>
      <c r="AM21" s="1196"/>
      <c r="AN21" s="1196"/>
      <c r="AO21" s="1196"/>
      <c r="AP21" s="1196"/>
      <c r="AQ21" s="1196"/>
      <c r="AR21" s="1196"/>
      <c r="AS21" s="1196"/>
      <c r="AT21" s="1196"/>
      <c r="AU21" s="1193"/>
      <c r="AV21" s="1193"/>
      <c r="AW21" s="1193"/>
      <c r="AX21" s="1193"/>
      <c r="AY21" s="1194"/>
      <c r="AZ21" s="232"/>
      <c r="BA21" s="232"/>
      <c r="BB21" s="232"/>
      <c r="BC21" s="232"/>
      <c r="BD21" s="232"/>
      <c r="BE21" s="233"/>
      <c r="BF21" s="233"/>
      <c r="BG21" s="233"/>
      <c r="BH21" s="233"/>
      <c r="BI21" s="233"/>
      <c r="BJ21" s="233"/>
      <c r="BK21" s="233"/>
      <c r="BL21" s="233"/>
      <c r="BM21" s="233"/>
      <c r="BN21" s="233"/>
      <c r="BO21" s="233"/>
      <c r="BP21" s="233"/>
      <c r="BQ21" s="241">
        <v>15</v>
      </c>
      <c r="BR21" s="365"/>
      <c r="BS21" s="1143" t="s">
        <v>612</v>
      </c>
      <c r="BT21" s="1144"/>
      <c r="BU21" s="1144"/>
      <c r="BV21" s="1144"/>
      <c r="BW21" s="1144"/>
      <c r="BX21" s="1144"/>
      <c r="BY21" s="1144"/>
      <c r="BZ21" s="1144"/>
      <c r="CA21" s="1144"/>
      <c r="CB21" s="1144"/>
      <c r="CC21" s="1144"/>
      <c r="CD21" s="1144"/>
      <c r="CE21" s="1144"/>
      <c r="CF21" s="1144"/>
      <c r="CG21" s="1145"/>
      <c r="CH21" s="1070">
        <v>460</v>
      </c>
      <c r="CI21" s="1071"/>
      <c r="CJ21" s="1071"/>
      <c r="CK21" s="1071"/>
      <c r="CL21" s="1072"/>
      <c r="CM21" s="1070">
        <v>6039</v>
      </c>
      <c r="CN21" s="1071"/>
      <c r="CO21" s="1071"/>
      <c r="CP21" s="1071"/>
      <c r="CQ21" s="1072"/>
      <c r="CR21" s="1070">
        <v>750</v>
      </c>
      <c r="CS21" s="1071"/>
      <c r="CT21" s="1071"/>
      <c r="CU21" s="1071"/>
      <c r="CV21" s="1072"/>
      <c r="CW21" s="1070" t="s">
        <v>597</v>
      </c>
      <c r="CX21" s="1071"/>
      <c r="CY21" s="1071"/>
      <c r="CZ21" s="1071"/>
      <c r="DA21" s="1072"/>
      <c r="DB21" s="1140" t="s">
        <v>597</v>
      </c>
      <c r="DC21" s="1141"/>
      <c r="DD21" s="1141"/>
      <c r="DE21" s="1141"/>
      <c r="DF21" s="1142"/>
      <c r="DG21" s="1070" t="s">
        <v>597</v>
      </c>
      <c r="DH21" s="1071"/>
      <c r="DI21" s="1071"/>
      <c r="DJ21" s="1071"/>
      <c r="DK21" s="1072"/>
      <c r="DL21" s="1070" t="s">
        <v>597</v>
      </c>
      <c r="DM21" s="1071"/>
      <c r="DN21" s="1071"/>
      <c r="DO21" s="1071"/>
      <c r="DP21" s="1072"/>
      <c r="DQ21" s="1070" t="s">
        <v>597</v>
      </c>
      <c r="DR21" s="1071"/>
      <c r="DS21" s="1071"/>
      <c r="DT21" s="1071"/>
      <c r="DU21" s="1072"/>
      <c r="DV21" s="1073"/>
      <c r="DW21" s="1074"/>
      <c r="DX21" s="1074"/>
      <c r="DY21" s="1074"/>
      <c r="DZ21" s="1075"/>
      <c r="EA21" s="234"/>
    </row>
    <row r="22" spans="1:131" s="235" customFormat="1" ht="26.25" customHeight="1" x14ac:dyDescent="0.15">
      <c r="A22" s="240">
        <v>16</v>
      </c>
      <c r="B22" s="1116"/>
      <c r="C22" s="1117"/>
      <c r="D22" s="1117"/>
      <c r="E22" s="1117"/>
      <c r="F22" s="1117"/>
      <c r="G22" s="1117"/>
      <c r="H22" s="1117"/>
      <c r="I22" s="1117"/>
      <c r="J22" s="1117"/>
      <c r="K22" s="1117"/>
      <c r="L22" s="1117"/>
      <c r="M22" s="1117"/>
      <c r="N22" s="1117"/>
      <c r="O22" s="1117"/>
      <c r="P22" s="1118"/>
      <c r="Q22" s="1190"/>
      <c r="R22" s="1191"/>
      <c r="S22" s="1191"/>
      <c r="T22" s="1191"/>
      <c r="U22" s="1191"/>
      <c r="V22" s="1191"/>
      <c r="W22" s="1191"/>
      <c r="X22" s="1191"/>
      <c r="Y22" s="1191"/>
      <c r="Z22" s="1191"/>
      <c r="AA22" s="1191"/>
      <c r="AB22" s="1191"/>
      <c r="AC22" s="1191"/>
      <c r="AD22" s="1191"/>
      <c r="AE22" s="1192"/>
      <c r="AF22" s="1122"/>
      <c r="AG22" s="1123"/>
      <c r="AH22" s="1123"/>
      <c r="AI22" s="1123"/>
      <c r="AJ22" s="1124"/>
      <c r="AK22" s="1186"/>
      <c r="AL22" s="1187"/>
      <c r="AM22" s="1187"/>
      <c r="AN22" s="1187"/>
      <c r="AO22" s="1187"/>
      <c r="AP22" s="1187"/>
      <c r="AQ22" s="1187"/>
      <c r="AR22" s="1187"/>
      <c r="AS22" s="1187"/>
      <c r="AT22" s="1187"/>
      <c r="AU22" s="1188"/>
      <c r="AV22" s="1188"/>
      <c r="AW22" s="1188"/>
      <c r="AX22" s="1188"/>
      <c r="AY22" s="1189"/>
      <c r="AZ22" s="1114" t="s">
        <v>386</v>
      </c>
      <c r="BA22" s="1114"/>
      <c r="BB22" s="1114"/>
      <c r="BC22" s="1114"/>
      <c r="BD22" s="1115"/>
      <c r="BE22" s="233"/>
      <c r="BF22" s="233"/>
      <c r="BG22" s="233"/>
      <c r="BH22" s="233"/>
      <c r="BI22" s="233"/>
      <c r="BJ22" s="233"/>
      <c r="BK22" s="233"/>
      <c r="BL22" s="233"/>
      <c r="BM22" s="233"/>
      <c r="BN22" s="233"/>
      <c r="BO22" s="233"/>
      <c r="BP22" s="233"/>
      <c r="BQ22" s="241">
        <v>16</v>
      </c>
      <c r="BR22" s="365"/>
      <c r="BS22" s="1143" t="s">
        <v>613</v>
      </c>
      <c r="BT22" s="1144"/>
      <c r="BU22" s="1144"/>
      <c r="BV22" s="1144"/>
      <c r="BW22" s="1144"/>
      <c r="BX22" s="1144"/>
      <c r="BY22" s="1144"/>
      <c r="BZ22" s="1144"/>
      <c r="CA22" s="1144"/>
      <c r="CB22" s="1144"/>
      <c r="CC22" s="1144"/>
      <c r="CD22" s="1144"/>
      <c r="CE22" s="1144"/>
      <c r="CF22" s="1144"/>
      <c r="CG22" s="1145"/>
      <c r="CH22" s="1070">
        <v>8.4</v>
      </c>
      <c r="CI22" s="1071"/>
      <c r="CJ22" s="1071"/>
      <c r="CK22" s="1071"/>
      <c r="CL22" s="1072"/>
      <c r="CM22" s="1070">
        <v>46</v>
      </c>
      <c r="CN22" s="1071"/>
      <c r="CO22" s="1071"/>
      <c r="CP22" s="1071"/>
      <c r="CQ22" s="1072"/>
      <c r="CR22" s="1070">
        <v>5</v>
      </c>
      <c r="CS22" s="1071"/>
      <c r="CT22" s="1071"/>
      <c r="CU22" s="1071"/>
      <c r="CV22" s="1072"/>
      <c r="CW22" s="1070" t="s">
        <v>597</v>
      </c>
      <c r="CX22" s="1071"/>
      <c r="CY22" s="1071"/>
      <c r="CZ22" s="1071"/>
      <c r="DA22" s="1072"/>
      <c r="DB22" s="1140" t="s">
        <v>597</v>
      </c>
      <c r="DC22" s="1141"/>
      <c r="DD22" s="1141"/>
      <c r="DE22" s="1141"/>
      <c r="DF22" s="1142"/>
      <c r="DG22" s="1070" t="s">
        <v>597</v>
      </c>
      <c r="DH22" s="1071"/>
      <c r="DI22" s="1071"/>
      <c r="DJ22" s="1071"/>
      <c r="DK22" s="1072"/>
      <c r="DL22" s="1070" t="s">
        <v>597</v>
      </c>
      <c r="DM22" s="1071"/>
      <c r="DN22" s="1071"/>
      <c r="DO22" s="1071"/>
      <c r="DP22" s="1072"/>
      <c r="DQ22" s="1070" t="s">
        <v>597</v>
      </c>
      <c r="DR22" s="1071"/>
      <c r="DS22" s="1071"/>
      <c r="DT22" s="1071"/>
      <c r="DU22" s="1072"/>
      <c r="DV22" s="1073"/>
      <c r="DW22" s="1074"/>
      <c r="DX22" s="1074"/>
      <c r="DY22" s="1074"/>
      <c r="DZ22" s="1075"/>
      <c r="EA22" s="234"/>
    </row>
    <row r="23" spans="1:131" s="235" customFormat="1" ht="26.25" customHeight="1" thickBot="1" x14ac:dyDescent="0.2">
      <c r="A23" s="243" t="s">
        <v>387</v>
      </c>
      <c r="B23" s="1017" t="s">
        <v>388</v>
      </c>
      <c r="C23" s="1018"/>
      <c r="D23" s="1018"/>
      <c r="E23" s="1018"/>
      <c r="F23" s="1018"/>
      <c r="G23" s="1018"/>
      <c r="H23" s="1018"/>
      <c r="I23" s="1018"/>
      <c r="J23" s="1018"/>
      <c r="K23" s="1018"/>
      <c r="L23" s="1018"/>
      <c r="M23" s="1018"/>
      <c r="N23" s="1018"/>
      <c r="O23" s="1018"/>
      <c r="P23" s="1019"/>
      <c r="Q23" s="1177">
        <v>981902</v>
      </c>
      <c r="R23" s="1178"/>
      <c r="S23" s="1178"/>
      <c r="T23" s="1178"/>
      <c r="U23" s="1178"/>
      <c r="V23" s="1178">
        <v>974390</v>
      </c>
      <c r="W23" s="1178"/>
      <c r="X23" s="1178"/>
      <c r="Y23" s="1178"/>
      <c r="Z23" s="1178"/>
      <c r="AA23" s="1178">
        <v>7512</v>
      </c>
      <c r="AB23" s="1178"/>
      <c r="AC23" s="1178"/>
      <c r="AD23" s="1178"/>
      <c r="AE23" s="1179"/>
      <c r="AF23" s="1180">
        <v>2658</v>
      </c>
      <c r="AG23" s="1178"/>
      <c r="AH23" s="1178"/>
      <c r="AI23" s="1178"/>
      <c r="AJ23" s="1181"/>
      <c r="AK23" s="1182"/>
      <c r="AL23" s="1183"/>
      <c r="AM23" s="1183"/>
      <c r="AN23" s="1183"/>
      <c r="AO23" s="1183"/>
      <c r="AP23" s="1178">
        <v>1222263</v>
      </c>
      <c r="AQ23" s="1178"/>
      <c r="AR23" s="1178"/>
      <c r="AS23" s="1178"/>
      <c r="AT23" s="1178"/>
      <c r="AU23" s="1184"/>
      <c r="AV23" s="1184"/>
      <c r="AW23" s="1184"/>
      <c r="AX23" s="1184"/>
      <c r="AY23" s="1185"/>
      <c r="AZ23" s="1174" t="s">
        <v>389</v>
      </c>
      <c r="BA23" s="1175"/>
      <c r="BB23" s="1175"/>
      <c r="BC23" s="1175"/>
      <c r="BD23" s="1176"/>
      <c r="BE23" s="233"/>
      <c r="BF23" s="233"/>
      <c r="BG23" s="233"/>
      <c r="BH23" s="233"/>
      <c r="BI23" s="233"/>
      <c r="BJ23" s="233"/>
      <c r="BK23" s="233"/>
      <c r="BL23" s="233"/>
      <c r="BM23" s="233"/>
      <c r="BN23" s="233"/>
      <c r="BO23" s="233"/>
      <c r="BP23" s="233"/>
      <c r="BQ23" s="241">
        <v>17</v>
      </c>
      <c r="BR23" s="365"/>
      <c r="BS23" s="1143" t="s">
        <v>614</v>
      </c>
      <c r="BT23" s="1144"/>
      <c r="BU23" s="1144"/>
      <c r="BV23" s="1144"/>
      <c r="BW23" s="1144"/>
      <c r="BX23" s="1144"/>
      <c r="BY23" s="1144"/>
      <c r="BZ23" s="1144"/>
      <c r="CA23" s="1144"/>
      <c r="CB23" s="1144"/>
      <c r="CC23" s="1144"/>
      <c r="CD23" s="1144"/>
      <c r="CE23" s="1144"/>
      <c r="CF23" s="1144"/>
      <c r="CG23" s="1145"/>
      <c r="CH23" s="1137">
        <v>-17</v>
      </c>
      <c r="CI23" s="1138"/>
      <c r="CJ23" s="1138"/>
      <c r="CK23" s="1138"/>
      <c r="CL23" s="1139"/>
      <c r="CM23" s="1137">
        <v>404</v>
      </c>
      <c r="CN23" s="1138"/>
      <c r="CO23" s="1138"/>
      <c r="CP23" s="1138"/>
      <c r="CQ23" s="1139"/>
      <c r="CR23" s="1070">
        <v>700</v>
      </c>
      <c r="CS23" s="1071"/>
      <c r="CT23" s="1071"/>
      <c r="CU23" s="1071"/>
      <c r="CV23" s="1072"/>
      <c r="CW23" s="1137" t="s">
        <v>597</v>
      </c>
      <c r="CX23" s="1138"/>
      <c r="CY23" s="1138"/>
      <c r="CZ23" s="1138"/>
      <c r="DA23" s="1139"/>
      <c r="DB23" s="1140" t="s">
        <v>597</v>
      </c>
      <c r="DC23" s="1141"/>
      <c r="DD23" s="1141"/>
      <c r="DE23" s="1141"/>
      <c r="DF23" s="1142"/>
      <c r="DG23" s="1070" t="s">
        <v>597</v>
      </c>
      <c r="DH23" s="1071"/>
      <c r="DI23" s="1071"/>
      <c r="DJ23" s="1071"/>
      <c r="DK23" s="1072"/>
      <c r="DL23" s="1070" t="s">
        <v>597</v>
      </c>
      <c r="DM23" s="1071"/>
      <c r="DN23" s="1071"/>
      <c r="DO23" s="1071"/>
      <c r="DP23" s="1072"/>
      <c r="DQ23" s="1070" t="s">
        <v>597</v>
      </c>
      <c r="DR23" s="1071"/>
      <c r="DS23" s="1071"/>
      <c r="DT23" s="1071"/>
      <c r="DU23" s="1072"/>
      <c r="DV23" s="1073" t="s">
        <v>615</v>
      </c>
      <c r="DW23" s="1074"/>
      <c r="DX23" s="1074"/>
      <c r="DY23" s="1074"/>
      <c r="DZ23" s="1075"/>
      <c r="EA23" s="234"/>
    </row>
    <row r="24" spans="1:131" s="235" customFormat="1" ht="26.25" customHeight="1" x14ac:dyDescent="0.15">
      <c r="A24" s="1173" t="s">
        <v>390</v>
      </c>
      <c r="B24" s="1173"/>
      <c r="C24" s="1173"/>
      <c r="D24" s="1173"/>
      <c r="E24" s="1173"/>
      <c r="F24" s="1173"/>
      <c r="G24" s="1173"/>
      <c r="H24" s="1173"/>
      <c r="I24" s="1173"/>
      <c r="J24" s="1173"/>
      <c r="K24" s="1173"/>
      <c r="L24" s="1173"/>
      <c r="M24" s="1173"/>
      <c r="N24" s="1173"/>
      <c r="O24" s="1173"/>
      <c r="P24" s="1173"/>
      <c r="Q24" s="1173"/>
      <c r="R24" s="1173"/>
      <c r="S24" s="1173"/>
      <c r="T24" s="1173"/>
      <c r="U24" s="1173"/>
      <c r="V24" s="1173"/>
      <c r="W24" s="1173"/>
      <c r="X24" s="1173"/>
      <c r="Y24" s="1173"/>
      <c r="Z24" s="1173"/>
      <c r="AA24" s="1173"/>
      <c r="AB24" s="1173"/>
      <c r="AC24" s="1173"/>
      <c r="AD24" s="1173"/>
      <c r="AE24" s="1173"/>
      <c r="AF24" s="1173"/>
      <c r="AG24" s="1173"/>
      <c r="AH24" s="1173"/>
      <c r="AI24" s="1173"/>
      <c r="AJ24" s="1173"/>
      <c r="AK24" s="1173"/>
      <c r="AL24" s="1173"/>
      <c r="AM24" s="1173"/>
      <c r="AN24" s="1173"/>
      <c r="AO24" s="1173"/>
      <c r="AP24" s="1173"/>
      <c r="AQ24" s="1173"/>
      <c r="AR24" s="1173"/>
      <c r="AS24" s="1173"/>
      <c r="AT24" s="1173"/>
      <c r="AU24" s="1173"/>
      <c r="AV24" s="1173"/>
      <c r="AW24" s="1173"/>
      <c r="AX24" s="1173"/>
      <c r="AY24" s="1173"/>
      <c r="AZ24" s="232"/>
      <c r="BA24" s="232"/>
      <c r="BB24" s="232"/>
      <c r="BC24" s="232"/>
      <c r="BD24" s="232"/>
      <c r="BE24" s="233"/>
      <c r="BF24" s="233"/>
      <c r="BG24" s="233"/>
      <c r="BH24" s="233"/>
      <c r="BI24" s="233"/>
      <c r="BJ24" s="233"/>
      <c r="BK24" s="233"/>
      <c r="BL24" s="233"/>
      <c r="BM24" s="233"/>
      <c r="BN24" s="233"/>
      <c r="BO24" s="233"/>
      <c r="BP24" s="233"/>
      <c r="BQ24" s="241">
        <v>18</v>
      </c>
      <c r="BR24" s="365" t="s">
        <v>598</v>
      </c>
      <c r="BS24" s="1143" t="s">
        <v>616</v>
      </c>
      <c r="BT24" s="1144"/>
      <c r="BU24" s="1144"/>
      <c r="BV24" s="1144"/>
      <c r="BW24" s="1144"/>
      <c r="BX24" s="1144"/>
      <c r="BY24" s="1144"/>
      <c r="BZ24" s="1144"/>
      <c r="CA24" s="1144"/>
      <c r="CB24" s="1144"/>
      <c r="CC24" s="1144"/>
      <c r="CD24" s="1144"/>
      <c r="CE24" s="1144"/>
      <c r="CF24" s="1144"/>
      <c r="CG24" s="1145"/>
      <c r="CH24" s="1070">
        <v>28</v>
      </c>
      <c r="CI24" s="1071"/>
      <c r="CJ24" s="1071"/>
      <c r="CK24" s="1071"/>
      <c r="CL24" s="1072"/>
      <c r="CM24" s="1070">
        <v>28679</v>
      </c>
      <c r="CN24" s="1071"/>
      <c r="CO24" s="1071"/>
      <c r="CP24" s="1071"/>
      <c r="CQ24" s="1072"/>
      <c r="CR24" s="1070">
        <v>28383</v>
      </c>
      <c r="CS24" s="1071"/>
      <c r="CT24" s="1071"/>
      <c r="CU24" s="1071"/>
      <c r="CV24" s="1072"/>
      <c r="CW24" s="1070" t="s">
        <v>597</v>
      </c>
      <c r="CX24" s="1071"/>
      <c r="CY24" s="1071"/>
      <c r="CZ24" s="1071"/>
      <c r="DA24" s="1072"/>
      <c r="DB24" s="1140">
        <v>1820</v>
      </c>
      <c r="DC24" s="1141"/>
      <c r="DD24" s="1141"/>
      <c r="DE24" s="1141"/>
      <c r="DF24" s="1142"/>
      <c r="DG24" s="1070">
        <v>20565</v>
      </c>
      <c r="DH24" s="1071"/>
      <c r="DI24" s="1071"/>
      <c r="DJ24" s="1071"/>
      <c r="DK24" s="1072"/>
      <c r="DL24" s="1070" t="s">
        <v>597</v>
      </c>
      <c r="DM24" s="1071"/>
      <c r="DN24" s="1071"/>
      <c r="DO24" s="1071"/>
      <c r="DP24" s="1072"/>
      <c r="DQ24" s="1070" t="s">
        <v>597</v>
      </c>
      <c r="DR24" s="1071"/>
      <c r="DS24" s="1071"/>
      <c r="DT24" s="1071"/>
      <c r="DU24" s="1072"/>
      <c r="DV24" s="1073"/>
      <c r="DW24" s="1074"/>
      <c r="DX24" s="1074"/>
      <c r="DY24" s="1074"/>
      <c r="DZ24" s="1075"/>
      <c r="EA24" s="234"/>
    </row>
    <row r="25" spans="1:131" s="227" customFormat="1" ht="26.25" customHeight="1" thickBot="1" x14ac:dyDescent="0.2">
      <c r="A25" s="1172" t="s">
        <v>391</v>
      </c>
      <c r="B25" s="1172"/>
      <c r="C25" s="1172"/>
      <c r="D25" s="1172"/>
      <c r="E25" s="1172"/>
      <c r="F25" s="1172"/>
      <c r="G25" s="1172"/>
      <c r="H25" s="1172"/>
      <c r="I25" s="1172"/>
      <c r="J25" s="1172"/>
      <c r="K25" s="1172"/>
      <c r="L25" s="1172"/>
      <c r="M25" s="1172"/>
      <c r="N25" s="1172"/>
      <c r="O25" s="1172"/>
      <c r="P25" s="1172"/>
      <c r="Q25" s="1172"/>
      <c r="R25" s="1172"/>
      <c r="S25" s="1172"/>
      <c r="T25" s="1172"/>
      <c r="U25" s="1172"/>
      <c r="V25" s="1172"/>
      <c r="W25" s="1172"/>
      <c r="X25" s="1172"/>
      <c r="Y25" s="1172"/>
      <c r="Z25" s="1172"/>
      <c r="AA25" s="1172"/>
      <c r="AB25" s="1172"/>
      <c r="AC25" s="1172"/>
      <c r="AD25" s="1172"/>
      <c r="AE25" s="1172"/>
      <c r="AF25" s="1172"/>
      <c r="AG25" s="1172"/>
      <c r="AH25" s="1172"/>
      <c r="AI25" s="1172"/>
      <c r="AJ25" s="1172"/>
      <c r="AK25" s="1172"/>
      <c r="AL25" s="1172"/>
      <c r="AM25" s="1172"/>
      <c r="AN25" s="1172"/>
      <c r="AO25" s="1172"/>
      <c r="AP25" s="1172"/>
      <c r="AQ25" s="1172"/>
      <c r="AR25" s="1172"/>
      <c r="AS25" s="1172"/>
      <c r="AT25" s="1172"/>
      <c r="AU25" s="1172"/>
      <c r="AV25" s="1172"/>
      <c r="AW25" s="1172"/>
      <c r="AX25" s="1172"/>
      <c r="AY25" s="1172"/>
      <c r="AZ25" s="1172"/>
      <c r="BA25" s="1172"/>
      <c r="BB25" s="1172"/>
      <c r="BC25" s="1172"/>
      <c r="BD25" s="1172"/>
      <c r="BE25" s="1172"/>
      <c r="BF25" s="1172"/>
      <c r="BG25" s="1172"/>
      <c r="BH25" s="1172"/>
      <c r="BI25" s="1172"/>
      <c r="BJ25" s="232"/>
      <c r="BK25" s="232"/>
      <c r="BL25" s="232"/>
      <c r="BM25" s="232"/>
      <c r="BN25" s="232"/>
      <c r="BO25" s="244"/>
      <c r="BP25" s="244"/>
      <c r="BQ25" s="241">
        <v>19</v>
      </c>
      <c r="BR25" s="365"/>
      <c r="BS25" s="1143" t="s">
        <v>617</v>
      </c>
      <c r="BT25" s="1144"/>
      <c r="BU25" s="1144"/>
      <c r="BV25" s="1144"/>
      <c r="BW25" s="1144"/>
      <c r="BX25" s="1144"/>
      <c r="BY25" s="1144"/>
      <c r="BZ25" s="1144"/>
      <c r="CA25" s="1144"/>
      <c r="CB25" s="1144"/>
      <c r="CC25" s="1144"/>
      <c r="CD25" s="1144"/>
      <c r="CE25" s="1144"/>
      <c r="CF25" s="1144"/>
      <c r="CG25" s="1145"/>
      <c r="CH25" s="1137">
        <v>2</v>
      </c>
      <c r="CI25" s="1138"/>
      <c r="CJ25" s="1138"/>
      <c r="CK25" s="1138"/>
      <c r="CL25" s="1139"/>
      <c r="CM25" s="1070">
        <v>575</v>
      </c>
      <c r="CN25" s="1071"/>
      <c r="CO25" s="1071"/>
      <c r="CP25" s="1071"/>
      <c r="CQ25" s="1072"/>
      <c r="CR25" s="1070">
        <v>12</v>
      </c>
      <c r="CS25" s="1071"/>
      <c r="CT25" s="1071"/>
      <c r="CU25" s="1071"/>
      <c r="CV25" s="1072"/>
      <c r="CW25" s="1070">
        <v>0.3</v>
      </c>
      <c r="CX25" s="1071"/>
      <c r="CY25" s="1071"/>
      <c r="CZ25" s="1071"/>
      <c r="DA25" s="1072"/>
      <c r="DB25" s="1140" t="s">
        <v>597</v>
      </c>
      <c r="DC25" s="1141"/>
      <c r="DD25" s="1141"/>
      <c r="DE25" s="1141"/>
      <c r="DF25" s="1142"/>
      <c r="DG25" s="1070" t="s">
        <v>597</v>
      </c>
      <c r="DH25" s="1071"/>
      <c r="DI25" s="1071"/>
      <c r="DJ25" s="1071"/>
      <c r="DK25" s="1072"/>
      <c r="DL25" s="1070" t="s">
        <v>597</v>
      </c>
      <c r="DM25" s="1071"/>
      <c r="DN25" s="1071"/>
      <c r="DO25" s="1071"/>
      <c r="DP25" s="1072"/>
      <c r="DQ25" s="1070" t="s">
        <v>597</v>
      </c>
      <c r="DR25" s="1071"/>
      <c r="DS25" s="1071"/>
      <c r="DT25" s="1071"/>
      <c r="DU25" s="1072"/>
      <c r="DV25" s="1073"/>
      <c r="DW25" s="1074"/>
      <c r="DX25" s="1074"/>
      <c r="DY25" s="1074"/>
      <c r="DZ25" s="1075"/>
      <c r="EA25" s="226"/>
    </row>
    <row r="26" spans="1:131" s="227" customFormat="1" ht="26.25" customHeight="1" x14ac:dyDescent="0.15">
      <c r="A26" s="1076" t="s">
        <v>361</v>
      </c>
      <c r="B26" s="1077"/>
      <c r="C26" s="1077"/>
      <c r="D26" s="1077"/>
      <c r="E26" s="1077"/>
      <c r="F26" s="1077"/>
      <c r="G26" s="1077"/>
      <c r="H26" s="1077"/>
      <c r="I26" s="1077"/>
      <c r="J26" s="1077"/>
      <c r="K26" s="1077"/>
      <c r="L26" s="1077"/>
      <c r="M26" s="1077"/>
      <c r="N26" s="1077"/>
      <c r="O26" s="1077"/>
      <c r="P26" s="1078"/>
      <c r="Q26" s="1082" t="s">
        <v>392</v>
      </c>
      <c r="R26" s="1083"/>
      <c r="S26" s="1083"/>
      <c r="T26" s="1083"/>
      <c r="U26" s="1084"/>
      <c r="V26" s="1082" t="s">
        <v>393</v>
      </c>
      <c r="W26" s="1083"/>
      <c r="X26" s="1083"/>
      <c r="Y26" s="1083"/>
      <c r="Z26" s="1084"/>
      <c r="AA26" s="1082" t="s">
        <v>394</v>
      </c>
      <c r="AB26" s="1083"/>
      <c r="AC26" s="1083"/>
      <c r="AD26" s="1083"/>
      <c r="AE26" s="1083"/>
      <c r="AF26" s="1168" t="s">
        <v>395</v>
      </c>
      <c r="AG26" s="1089"/>
      <c r="AH26" s="1089"/>
      <c r="AI26" s="1089"/>
      <c r="AJ26" s="1169"/>
      <c r="AK26" s="1083" t="s">
        <v>396</v>
      </c>
      <c r="AL26" s="1083"/>
      <c r="AM26" s="1083"/>
      <c r="AN26" s="1083"/>
      <c r="AO26" s="1084"/>
      <c r="AP26" s="1082" t="s">
        <v>397</v>
      </c>
      <c r="AQ26" s="1083"/>
      <c r="AR26" s="1083"/>
      <c r="AS26" s="1083"/>
      <c r="AT26" s="1084"/>
      <c r="AU26" s="1082" t="s">
        <v>398</v>
      </c>
      <c r="AV26" s="1083"/>
      <c r="AW26" s="1083"/>
      <c r="AX26" s="1083"/>
      <c r="AY26" s="1084"/>
      <c r="AZ26" s="1082" t="s">
        <v>399</v>
      </c>
      <c r="BA26" s="1083"/>
      <c r="BB26" s="1083"/>
      <c r="BC26" s="1083"/>
      <c r="BD26" s="1084"/>
      <c r="BE26" s="1082" t="s">
        <v>368</v>
      </c>
      <c r="BF26" s="1083"/>
      <c r="BG26" s="1083"/>
      <c r="BH26" s="1083"/>
      <c r="BI26" s="1095"/>
      <c r="BJ26" s="232"/>
      <c r="BK26" s="232"/>
      <c r="BL26" s="232"/>
      <c r="BM26" s="232"/>
      <c r="BN26" s="232"/>
      <c r="BO26" s="244"/>
      <c r="BP26" s="244"/>
      <c r="BQ26" s="241">
        <v>20</v>
      </c>
      <c r="BR26" s="365"/>
      <c r="BS26" s="1143" t="s">
        <v>618</v>
      </c>
      <c r="BT26" s="1144"/>
      <c r="BU26" s="1144"/>
      <c r="BV26" s="1144"/>
      <c r="BW26" s="1144"/>
      <c r="BX26" s="1144"/>
      <c r="BY26" s="1144"/>
      <c r="BZ26" s="1144"/>
      <c r="CA26" s="1144"/>
      <c r="CB26" s="1144"/>
      <c r="CC26" s="1144"/>
      <c r="CD26" s="1144"/>
      <c r="CE26" s="1144"/>
      <c r="CF26" s="1144"/>
      <c r="CG26" s="1145"/>
      <c r="CH26" s="1137">
        <v>1323</v>
      </c>
      <c r="CI26" s="1138"/>
      <c r="CJ26" s="1138"/>
      <c r="CK26" s="1138"/>
      <c r="CL26" s="1139"/>
      <c r="CM26" s="1070">
        <v>14143</v>
      </c>
      <c r="CN26" s="1071"/>
      <c r="CO26" s="1071"/>
      <c r="CP26" s="1071"/>
      <c r="CQ26" s="1072"/>
      <c r="CR26" s="1070">
        <v>120</v>
      </c>
      <c r="CS26" s="1071"/>
      <c r="CT26" s="1071"/>
      <c r="CU26" s="1071"/>
      <c r="CV26" s="1072"/>
      <c r="CW26" s="1070">
        <v>656</v>
      </c>
      <c r="CX26" s="1071"/>
      <c r="CY26" s="1071"/>
      <c r="CZ26" s="1071"/>
      <c r="DA26" s="1072"/>
      <c r="DB26" s="1140">
        <v>4378</v>
      </c>
      <c r="DC26" s="1141"/>
      <c r="DD26" s="1141"/>
      <c r="DE26" s="1141"/>
      <c r="DF26" s="1142"/>
      <c r="DG26" s="1070" t="s">
        <v>597</v>
      </c>
      <c r="DH26" s="1071"/>
      <c r="DI26" s="1071"/>
      <c r="DJ26" s="1071"/>
      <c r="DK26" s="1072"/>
      <c r="DL26" s="1070" t="s">
        <v>597</v>
      </c>
      <c r="DM26" s="1071"/>
      <c r="DN26" s="1071"/>
      <c r="DO26" s="1071"/>
      <c r="DP26" s="1072"/>
      <c r="DQ26" s="1070" t="s">
        <v>597</v>
      </c>
      <c r="DR26" s="1071"/>
      <c r="DS26" s="1071"/>
      <c r="DT26" s="1071"/>
      <c r="DU26" s="1072"/>
      <c r="DV26" s="1073"/>
      <c r="DW26" s="1074"/>
      <c r="DX26" s="1074"/>
      <c r="DY26" s="1074"/>
      <c r="DZ26" s="1075"/>
      <c r="EA26" s="226"/>
    </row>
    <row r="27" spans="1:131" s="227" customFormat="1" ht="26.25" customHeight="1" thickBot="1" x14ac:dyDescent="0.2">
      <c r="A27" s="1079"/>
      <c r="B27" s="1080"/>
      <c r="C27" s="1080"/>
      <c r="D27" s="1080"/>
      <c r="E27" s="1080"/>
      <c r="F27" s="1080"/>
      <c r="G27" s="1080"/>
      <c r="H27" s="1080"/>
      <c r="I27" s="1080"/>
      <c r="J27" s="1080"/>
      <c r="K27" s="1080"/>
      <c r="L27" s="1080"/>
      <c r="M27" s="1080"/>
      <c r="N27" s="1080"/>
      <c r="O27" s="1080"/>
      <c r="P27" s="1081"/>
      <c r="Q27" s="1085"/>
      <c r="R27" s="1086"/>
      <c r="S27" s="1086"/>
      <c r="T27" s="1086"/>
      <c r="U27" s="1087"/>
      <c r="V27" s="1085"/>
      <c r="W27" s="1086"/>
      <c r="X27" s="1086"/>
      <c r="Y27" s="1086"/>
      <c r="Z27" s="1087"/>
      <c r="AA27" s="1085"/>
      <c r="AB27" s="1086"/>
      <c r="AC27" s="1086"/>
      <c r="AD27" s="1086"/>
      <c r="AE27" s="1086"/>
      <c r="AF27" s="1170"/>
      <c r="AG27" s="1092"/>
      <c r="AH27" s="1092"/>
      <c r="AI27" s="1092"/>
      <c r="AJ27" s="1171"/>
      <c r="AK27" s="1086"/>
      <c r="AL27" s="1086"/>
      <c r="AM27" s="1086"/>
      <c r="AN27" s="1086"/>
      <c r="AO27" s="1087"/>
      <c r="AP27" s="1085"/>
      <c r="AQ27" s="1086"/>
      <c r="AR27" s="1086"/>
      <c r="AS27" s="1086"/>
      <c r="AT27" s="1087"/>
      <c r="AU27" s="1085"/>
      <c r="AV27" s="1086"/>
      <c r="AW27" s="1086"/>
      <c r="AX27" s="1086"/>
      <c r="AY27" s="1087"/>
      <c r="AZ27" s="1085"/>
      <c r="BA27" s="1086"/>
      <c r="BB27" s="1086"/>
      <c r="BC27" s="1086"/>
      <c r="BD27" s="1087"/>
      <c r="BE27" s="1085"/>
      <c r="BF27" s="1086"/>
      <c r="BG27" s="1086"/>
      <c r="BH27" s="1086"/>
      <c r="BI27" s="1096"/>
      <c r="BJ27" s="232"/>
      <c r="BK27" s="232"/>
      <c r="BL27" s="232"/>
      <c r="BM27" s="232"/>
      <c r="BN27" s="232"/>
      <c r="BO27" s="244"/>
      <c r="BP27" s="244"/>
      <c r="BQ27" s="241">
        <v>21</v>
      </c>
      <c r="BR27" s="365"/>
      <c r="BS27" s="1143" t="s">
        <v>619</v>
      </c>
      <c r="BT27" s="1144"/>
      <c r="BU27" s="1144"/>
      <c r="BV27" s="1144"/>
      <c r="BW27" s="1144"/>
      <c r="BX27" s="1144"/>
      <c r="BY27" s="1144"/>
      <c r="BZ27" s="1144"/>
      <c r="CA27" s="1144"/>
      <c r="CB27" s="1144"/>
      <c r="CC27" s="1144"/>
      <c r="CD27" s="1144"/>
      <c r="CE27" s="1144"/>
      <c r="CF27" s="1144"/>
      <c r="CG27" s="1145"/>
      <c r="CH27" s="1165">
        <v>1056</v>
      </c>
      <c r="CI27" s="1166"/>
      <c r="CJ27" s="1166"/>
      <c r="CK27" s="1166"/>
      <c r="CL27" s="1167"/>
      <c r="CM27" s="1070">
        <v>6513</v>
      </c>
      <c r="CN27" s="1071"/>
      <c r="CO27" s="1071"/>
      <c r="CP27" s="1071"/>
      <c r="CQ27" s="1072"/>
      <c r="CR27" s="1070">
        <v>18774</v>
      </c>
      <c r="CS27" s="1071"/>
      <c r="CT27" s="1071"/>
      <c r="CU27" s="1071"/>
      <c r="CV27" s="1072"/>
      <c r="CW27" s="1070">
        <v>27</v>
      </c>
      <c r="CX27" s="1071"/>
      <c r="CY27" s="1071"/>
      <c r="CZ27" s="1071"/>
      <c r="DA27" s="1072"/>
      <c r="DB27" s="1140">
        <v>24293</v>
      </c>
      <c r="DC27" s="1141"/>
      <c r="DD27" s="1141"/>
      <c r="DE27" s="1141"/>
      <c r="DF27" s="1142"/>
      <c r="DG27" s="1070" t="s">
        <v>597</v>
      </c>
      <c r="DH27" s="1071"/>
      <c r="DI27" s="1071"/>
      <c r="DJ27" s="1071"/>
      <c r="DK27" s="1072"/>
      <c r="DL27" s="1070" t="s">
        <v>597</v>
      </c>
      <c r="DM27" s="1071"/>
      <c r="DN27" s="1071"/>
      <c r="DO27" s="1071"/>
      <c r="DP27" s="1072"/>
      <c r="DQ27" s="1070" t="s">
        <v>597</v>
      </c>
      <c r="DR27" s="1071"/>
      <c r="DS27" s="1071"/>
      <c r="DT27" s="1071"/>
      <c r="DU27" s="1072"/>
      <c r="DV27" s="1073"/>
      <c r="DW27" s="1074"/>
      <c r="DX27" s="1074"/>
      <c r="DY27" s="1074"/>
      <c r="DZ27" s="1075"/>
      <c r="EA27" s="226"/>
    </row>
    <row r="28" spans="1:131" s="227" customFormat="1" ht="26.25" customHeight="1" thickTop="1" x14ac:dyDescent="0.15">
      <c r="A28" s="245">
        <v>1</v>
      </c>
      <c r="B28" s="1157" t="s">
        <v>400</v>
      </c>
      <c r="C28" s="1158"/>
      <c r="D28" s="1158"/>
      <c r="E28" s="1158"/>
      <c r="F28" s="1158"/>
      <c r="G28" s="1158"/>
      <c r="H28" s="1158"/>
      <c r="I28" s="1158"/>
      <c r="J28" s="1158"/>
      <c r="K28" s="1158"/>
      <c r="L28" s="1158"/>
      <c r="M28" s="1158"/>
      <c r="N28" s="1158"/>
      <c r="O28" s="1158"/>
      <c r="P28" s="1159"/>
      <c r="Q28" s="1100">
        <v>186480</v>
      </c>
      <c r="R28" s="1068"/>
      <c r="S28" s="1068"/>
      <c r="T28" s="1068"/>
      <c r="U28" s="1069"/>
      <c r="V28" s="1067">
        <v>184617</v>
      </c>
      <c r="W28" s="1068"/>
      <c r="X28" s="1068"/>
      <c r="Y28" s="1068"/>
      <c r="Z28" s="1069"/>
      <c r="AA28" s="1067">
        <v>1863</v>
      </c>
      <c r="AB28" s="1068"/>
      <c r="AC28" s="1068"/>
      <c r="AD28" s="1068"/>
      <c r="AE28" s="1160"/>
      <c r="AF28" s="1161">
        <v>1799</v>
      </c>
      <c r="AG28" s="1162"/>
      <c r="AH28" s="1162"/>
      <c r="AI28" s="1162"/>
      <c r="AJ28" s="1163"/>
      <c r="AK28" s="1164">
        <v>15769</v>
      </c>
      <c r="AL28" s="1098"/>
      <c r="AM28" s="1098"/>
      <c r="AN28" s="1098"/>
      <c r="AO28" s="1099"/>
      <c r="AP28" s="1097">
        <v>0</v>
      </c>
      <c r="AQ28" s="1098"/>
      <c r="AR28" s="1098"/>
      <c r="AS28" s="1098"/>
      <c r="AT28" s="1099"/>
      <c r="AU28" s="1097">
        <v>0</v>
      </c>
      <c r="AV28" s="1098"/>
      <c r="AW28" s="1098"/>
      <c r="AX28" s="1098"/>
      <c r="AY28" s="1099"/>
      <c r="AZ28" s="1152"/>
      <c r="BA28" s="1153"/>
      <c r="BB28" s="1153"/>
      <c r="BC28" s="1153"/>
      <c r="BD28" s="1154"/>
      <c r="BE28" s="1155"/>
      <c r="BF28" s="1155"/>
      <c r="BG28" s="1155"/>
      <c r="BH28" s="1155"/>
      <c r="BI28" s="1156"/>
      <c r="BJ28" s="232"/>
      <c r="BK28" s="232"/>
      <c r="BL28" s="232"/>
      <c r="BM28" s="232"/>
      <c r="BN28" s="232"/>
      <c r="BO28" s="244"/>
      <c r="BP28" s="244"/>
      <c r="BQ28" s="241">
        <v>22</v>
      </c>
      <c r="BR28" s="365"/>
      <c r="BS28" s="1143" t="s">
        <v>620</v>
      </c>
      <c r="BT28" s="1144"/>
      <c r="BU28" s="1144"/>
      <c r="BV28" s="1144"/>
      <c r="BW28" s="1144"/>
      <c r="BX28" s="1144"/>
      <c r="BY28" s="1144"/>
      <c r="BZ28" s="1144"/>
      <c r="CA28" s="1144"/>
      <c r="CB28" s="1144"/>
      <c r="CC28" s="1144"/>
      <c r="CD28" s="1144"/>
      <c r="CE28" s="1144"/>
      <c r="CF28" s="1144"/>
      <c r="CG28" s="1145"/>
      <c r="CH28" s="1070">
        <v>8</v>
      </c>
      <c r="CI28" s="1071"/>
      <c r="CJ28" s="1071"/>
      <c r="CK28" s="1071"/>
      <c r="CL28" s="1072"/>
      <c r="CM28" s="1070">
        <v>1853</v>
      </c>
      <c r="CN28" s="1071"/>
      <c r="CO28" s="1071"/>
      <c r="CP28" s="1071"/>
      <c r="CQ28" s="1072"/>
      <c r="CR28" s="1070">
        <v>530</v>
      </c>
      <c r="CS28" s="1071"/>
      <c r="CT28" s="1071"/>
      <c r="CU28" s="1071"/>
      <c r="CV28" s="1072"/>
      <c r="CW28" s="1070">
        <v>25</v>
      </c>
      <c r="CX28" s="1071"/>
      <c r="CY28" s="1071"/>
      <c r="CZ28" s="1071"/>
      <c r="DA28" s="1072"/>
      <c r="DB28" s="1140" t="s">
        <v>534</v>
      </c>
      <c r="DC28" s="1141"/>
      <c r="DD28" s="1141"/>
      <c r="DE28" s="1141"/>
      <c r="DF28" s="1142"/>
      <c r="DG28" s="1070" t="s">
        <v>597</v>
      </c>
      <c r="DH28" s="1071"/>
      <c r="DI28" s="1071"/>
      <c r="DJ28" s="1071"/>
      <c r="DK28" s="1072"/>
      <c r="DL28" s="1070" t="s">
        <v>597</v>
      </c>
      <c r="DM28" s="1071"/>
      <c r="DN28" s="1071"/>
      <c r="DO28" s="1071"/>
      <c r="DP28" s="1072"/>
      <c r="DQ28" s="1070" t="s">
        <v>597</v>
      </c>
      <c r="DR28" s="1071"/>
      <c r="DS28" s="1071"/>
      <c r="DT28" s="1071"/>
      <c r="DU28" s="1072"/>
      <c r="DV28" s="1073"/>
      <c r="DW28" s="1074"/>
      <c r="DX28" s="1074"/>
      <c r="DY28" s="1074"/>
      <c r="DZ28" s="1075"/>
      <c r="EA28" s="226"/>
    </row>
    <row r="29" spans="1:131" s="227" customFormat="1" ht="26.25" customHeight="1" x14ac:dyDescent="0.15">
      <c r="A29" s="245">
        <v>2</v>
      </c>
      <c r="B29" s="1116" t="s">
        <v>401</v>
      </c>
      <c r="C29" s="1117"/>
      <c r="D29" s="1117"/>
      <c r="E29" s="1117"/>
      <c r="F29" s="1117"/>
      <c r="G29" s="1117"/>
      <c r="H29" s="1117"/>
      <c r="I29" s="1117"/>
      <c r="J29" s="1117"/>
      <c r="K29" s="1117"/>
      <c r="L29" s="1117"/>
      <c r="M29" s="1117"/>
      <c r="N29" s="1117"/>
      <c r="O29" s="1117"/>
      <c r="P29" s="1118"/>
      <c r="Q29" s="1134">
        <v>134815</v>
      </c>
      <c r="R29" s="1123"/>
      <c r="S29" s="1123"/>
      <c r="T29" s="1123"/>
      <c r="U29" s="1135"/>
      <c r="V29" s="1130">
        <v>130560</v>
      </c>
      <c r="W29" s="1123"/>
      <c r="X29" s="1123"/>
      <c r="Y29" s="1123"/>
      <c r="Z29" s="1135"/>
      <c r="AA29" s="1130">
        <v>4255</v>
      </c>
      <c r="AB29" s="1123"/>
      <c r="AC29" s="1123"/>
      <c r="AD29" s="1123"/>
      <c r="AE29" s="1124"/>
      <c r="AF29" s="1122">
        <v>4093</v>
      </c>
      <c r="AG29" s="1123"/>
      <c r="AH29" s="1123"/>
      <c r="AI29" s="1123"/>
      <c r="AJ29" s="1124"/>
      <c r="AK29" s="1136">
        <v>19509</v>
      </c>
      <c r="AL29" s="1052"/>
      <c r="AM29" s="1052"/>
      <c r="AN29" s="1052"/>
      <c r="AO29" s="1053"/>
      <c r="AP29" s="1054">
        <v>0</v>
      </c>
      <c r="AQ29" s="1052"/>
      <c r="AR29" s="1052"/>
      <c r="AS29" s="1052"/>
      <c r="AT29" s="1053"/>
      <c r="AU29" s="1054">
        <v>0</v>
      </c>
      <c r="AV29" s="1052"/>
      <c r="AW29" s="1052"/>
      <c r="AX29" s="1052"/>
      <c r="AY29" s="1053"/>
      <c r="AZ29" s="1131"/>
      <c r="BA29" s="1132"/>
      <c r="BB29" s="1132"/>
      <c r="BC29" s="1132"/>
      <c r="BD29" s="1133"/>
      <c r="BE29" s="1111"/>
      <c r="BF29" s="1111"/>
      <c r="BG29" s="1111"/>
      <c r="BH29" s="1111"/>
      <c r="BI29" s="1112"/>
      <c r="BJ29" s="232"/>
      <c r="BK29" s="232"/>
      <c r="BL29" s="232"/>
      <c r="BM29" s="232"/>
      <c r="BN29" s="232"/>
      <c r="BO29" s="244"/>
      <c r="BP29" s="244"/>
      <c r="BQ29" s="241">
        <v>23</v>
      </c>
      <c r="BR29" s="365"/>
      <c r="BS29" s="1149" t="s">
        <v>621</v>
      </c>
      <c r="BT29" s="1150"/>
      <c r="BU29" s="1150"/>
      <c r="BV29" s="1150"/>
      <c r="BW29" s="1150"/>
      <c r="BX29" s="1150"/>
      <c r="BY29" s="1150"/>
      <c r="BZ29" s="1150"/>
      <c r="CA29" s="1150"/>
      <c r="CB29" s="1150"/>
      <c r="CC29" s="1150"/>
      <c r="CD29" s="1150"/>
      <c r="CE29" s="1150"/>
      <c r="CF29" s="1150"/>
      <c r="CG29" s="1151"/>
      <c r="CH29" s="1070">
        <v>21</v>
      </c>
      <c r="CI29" s="1071"/>
      <c r="CJ29" s="1071"/>
      <c r="CK29" s="1071"/>
      <c r="CL29" s="1072"/>
      <c r="CM29" s="1070">
        <v>122</v>
      </c>
      <c r="CN29" s="1071"/>
      <c r="CO29" s="1071"/>
      <c r="CP29" s="1071"/>
      <c r="CQ29" s="1072"/>
      <c r="CR29" s="1070">
        <v>23</v>
      </c>
      <c r="CS29" s="1071"/>
      <c r="CT29" s="1071"/>
      <c r="CU29" s="1071"/>
      <c r="CV29" s="1072"/>
      <c r="CW29" s="1070" t="s">
        <v>597</v>
      </c>
      <c r="CX29" s="1071"/>
      <c r="CY29" s="1071"/>
      <c r="CZ29" s="1071"/>
      <c r="DA29" s="1072"/>
      <c r="DB29" s="1140" t="s">
        <v>534</v>
      </c>
      <c r="DC29" s="1141"/>
      <c r="DD29" s="1141"/>
      <c r="DE29" s="1141"/>
      <c r="DF29" s="1142"/>
      <c r="DG29" s="1070" t="s">
        <v>597</v>
      </c>
      <c r="DH29" s="1071"/>
      <c r="DI29" s="1071"/>
      <c r="DJ29" s="1071"/>
      <c r="DK29" s="1072"/>
      <c r="DL29" s="1070" t="s">
        <v>597</v>
      </c>
      <c r="DM29" s="1071"/>
      <c r="DN29" s="1071"/>
      <c r="DO29" s="1071"/>
      <c r="DP29" s="1072"/>
      <c r="DQ29" s="1070" t="s">
        <v>597</v>
      </c>
      <c r="DR29" s="1071"/>
      <c r="DS29" s="1071"/>
      <c r="DT29" s="1071"/>
      <c r="DU29" s="1072"/>
      <c r="DV29" s="1073"/>
      <c r="DW29" s="1074"/>
      <c r="DX29" s="1074"/>
      <c r="DY29" s="1074"/>
      <c r="DZ29" s="1075"/>
      <c r="EA29" s="226"/>
    </row>
    <row r="30" spans="1:131" s="227" customFormat="1" ht="26.25" customHeight="1" x14ac:dyDescent="0.15">
      <c r="A30" s="245">
        <v>3</v>
      </c>
      <c r="B30" s="1116" t="s">
        <v>402</v>
      </c>
      <c r="C30" s="1117"/>
      <c r="D30" s="1117"/>
      <c r="E30" s="1117"/>
      <c r="F30" s="1117"/>
      <c r="G30" s="1117"/>
      <c r="H30" s="1117"/>
      <c r="I30" s="1117"/>
      <c r="J30" s="1117"/>
      <c r="K30" s="1117"/>
      <c r="L30" s="1117"/>
      <c r="M30" s="1117"/>
      <c r="N30" s="1117"/>
      <c r="O30" s="1117"/>
      <c r="P30" s="1118"/>
      <c r="Q30" s="1134">
        <v>345</v>
      </c>
      <c r="R30" s="1123"/>
      <c r="S30" s="1123"/>
      <c r="T30" s="1123"/>
      <c r="U30" s="1135"/>
      <c r="V30" s="1130">
        <v>272</v>
      </c>
      <c r="W30" s="1123"/>
      <c r="X30" s="1123"/>
      <c r="Y30" s="1123"/>
      <c r="Z30" s="1135"/>
      <c r="AA30" s="1130">
        <v>73</v>
      </c>
      <c r="AB30" s="1123"/>
      <c r="AC30" s="1123"/>
      <c r="AD30" s="1123"/>
      <c r="AE30" s="1124"/>
      <c r="AF30" s="1122">
        <v>73</v>
      </c>
      <c r="AG30" s="1123"/>
      <c r="AH30" s="1123"/>
      <c r="AI30" s="1123"/>
      <c r="AJ30" s="1124"/>
      <c r="AK30" s="1136">
        <v>90</v>
      </c>
      <c r="AL30" s="1052"/>
      <c r="AM30" s="1052"/>
      <c r="AN30" s="1052"/>
      <c r="AO30" s="1053"/>
      <c r="AP30" s="1054">
        <v>0</v>
      </c>
      <c r="AQ30" s="1052"/>
      <c r="AR30" s="1052"/>
      <c r="AS30" s="1052"/>
      <c r="AT30" s="1053"/>
      <c r="AU30" s="1054">
        <v>0</v>
      </c>
      <c r="AV30" s="1052"/>
      <c r="AW30" s="1052"/>
      <c r="AX30" s="1052"/>
      <c r="AY30" s="1053"/>
      <c r="AZ30" s="1131"/>
      <c r="BA30" s="1132"/>
      <c r="BB30" s="1132"/>
      <c r="BC30" s="1132"/>
      <c r="BD30" s="1133"/>
      <c r="BE30" s="1111"/>
      <c r="BF30" s="1111"/>
      <c r="BG30" s="1111"/>
      <c r="BH30" s="1111"/>
      <c r="BI30" s="1112"/>
      <c r="BJ30" s="232"/>
      <c r="BK30" s="232"/>
      <c r="BL30" s="232"/>
      <c r="BM30" s="232"/>
      <c r="BN30" s="232"/>
      <c r="BO30" s="244"/>
      <c r="BP30" s="244"/>
      <c r="BQ30" s="241">
        <v>24</v>
      </c>
      <c r="BR30" s="365"/>
      <c r="BS30" s="1143" t="s">
        <v>622</v>
      </c>
      <c r="BT30" s="1144"/>
      <c r="BU30" s="1144"/>
      <c r="BV30" s="1144"/>
      <c r="BW30" s="1144"/>
      <c r="BX30" s="1144"/>
      <c r="BY30" s="1144"/>
      <c r="BZ30" s="1144"/>
      <c r="CA30" s="1144"/>
      <c r="CB30" s="1144"/>
      <c r="CC30" s="1144"/>
      <c r="CD30" s="1144"/>
      <c r="CE30" s="1144"/>
      <c r="CF30" s="1144"/>
      <c r="CG30" s="1145"/>
      <c r="CH30" s="1070">
        <v>221</v>
      </c>
      <c r="CI30" s="1071"/>
      <c r="CJ30" s="1071"/>
      <c r="CK30" s="1071"/>
      <c r="CL30" s="1072"/>
      <c r="CM30" s="1070">
        <v>292</v>
      </c>
      <c r="CN30" s="1071"/>
      <c r="CO30" s="1071"/>
      <c r="CP30" s="1071"/>
      <c r="CQ30" s="1072"/>
      <c r="CR30" s="1070">
        <v>500</v>
      </c>
      <c r="CS30" s="1071"/>
      <c r="CT30" s="1071"/>
      <c r="CU30" s="1071"/>
      <c r="CV30" s="1072"/>
      <c r="CW30" s="1070">
        <v>2</v>
      </c>
      <c r="CX30" s="1071"/>
      <c r="CY30" s="1071"/>
      <c r="CZ30" s="1071"/>
      <c r="DA30" s="1072"/>
      <c r="DB30" s="1140">
        <v>2900</v>
      </c>
      <c r="DC30" s="1141"/>
      <c r="DD30" s="1141"/>
      <c r="DE30" s="1141"/>
      <c r="DF30" s="1142"/>
      <c r="DG30" s="1070" t="s">
        <v>597</v>
      </c>
      <c r="DH30" s="1071"/>
      <c r="DI30" s="1071"/>
      <c r="DJ30" s="1071"/>
      <c r="DK30" s="1072"/>
      <c r="DL30" s="1070" t="s">
        <v>597</v>
      </c>
      <c r="DM30" s="1071"/>
      <c r="DN30" s="1071"/>
      <c r="DO30" s="1071"/>
      <c r="DP30" s="1072"/>
      <c r="DQ30" s="1070" t="s">
        <v>597</v>
      </c>
      <c r="DR30" s="1071"/>
      <c r="DS30" s="1071"/>
      <c r="DT30" s="1071"/>
      <c r="DU30" s="1072"/>
      <c r="DV30" s="1073"/>
      <c r="DW30" s="1074"/>
      <c r="DX30" s="1074"/>
      <c r="DY30" s="1074"/>
      <c r="DZ30" s="1075"/>
      <c r="EA30" s="226"/>
    </row>
    <row r="31" spans="1:131" s="227" customFormat="1" ht="26.25" customHeight="1" x14ac:dyDescent="0.15">
      <c r="A31" s="245">
        <v>4</v>
      </c>
      <c r="B31" s="1116" t="s">
        <v>403</v>
      </c>
      <c r="C31" s="1117"/>
      <c r="D31" s="1117"/>
      <c r="E31" s="1117"/>
      <c r="F31" s="1117"/>
      <c r="G31" s="1117"/>
      <c r="H31" s="1117"/>
      <c r="I31" s="1117"/>
      <c r="J31" s="1117"/>
      <c r="K31" s="1117"/>
      <c r="L31" s="1117"/>
      <c r="M31" s="1117"/>
      <c r="N31" s="1117"/>
      <c r="O31" s="1117"/>
      <c r="P31" s="1118"/>
      <c r="Q31" s="1134">
        <v>951</v>
      </c>
      <c r="R31" s="1123"/>
      <c r="S31" s="1123"/>
      <c r="T31" s="1123"/>
      <c r="U31" s="1135"/>
      <c r="V31" s="1130">
        <v>944</v>
      </c>
      <c r="W31" s="1123"/>
      <c r="X31" s="1123"/>
      <c r="Y31" s="1123"/>
      <c r="Z31" s="1135"/>
      <c r="AA31" s="1130">
        <v>7</v>
      </c>
      <c r="AB31" s="1123"/>
      <c r="AC31" s="1123"/>
      <c r="AD31" s="1123"/>
      <c r="AE31" s="1124"/>
      <c r="AF31" s="1122">
        <v>7</v>
      </c>
      <c r="AG31" s="1123"/>
      <c r="AH31" s="1123"/>
      <c r="AI31" s="1123"/>
      <c r="AJ31" s="1124"/>
      <c r="AK31" s="1136">
        <v>0</v>
      </c>
      <c r="AL31" s="1052"/>
      <c r="AM31" s="1052"/>
      <c r="AN31" s="1052"/>
      <c r="AO31" s="1053"/>
      <c r="AP31" s="1054">
        <v>76</v>
      </c>
      <c r="AQ31" s="1052"/>
      <c r="AR31" s="1052"/>
      <c r="AS31" s="1052"/>
      <c r="AT31" s="1053"/>
      <c r="AU31" s="1054">
        <v>0</v>
      </c>
      <c r="AV31" s="1052"/>
      <c r="AW31" s="1052"/>
      <c r="AX31" s="1052"/>
      <c r="AY31" s="1053"/>
      <c r="AZ31" s="1131"/>
      <c r="BA31" s="1132"/>
      <c r="BB31" s="1132"/>
      <c r="BC31" s="1132"/>
      <c r="BD31" s="1133"/>
      <c r="BE31" s="1111"/>
      <c r="BF31" s="1111"/>
      <c r="BG31" s="1111"/>
      <c r="BH31" s="1111"/>
      <c r="BI31" s="1112"/>
      <c r="BJ31" s="232"/>
      <c r="BK31" s="232"/>
      <c r="BL31" s="232"/>
      <c r="BM31" s="232"/>
      <c r="BN31" s="232"/>
      <c r="BO31" s="244"/>
      <c r="BP31" s="244"/>
      <c r="BQ31" s="241">
        <v>25</v>
      </c>
      <c r="BR31" s="365" t="s">
        <v>598</v>
      </c>
      <c r="BS31" s="1143" t="s">
        <v>623</v>
      </c>
      <c r="BT31" s="1144"/>
      <c r="BU31" s="1144"/>
      <c r="BV31" s="1144"/>
      <c r="BW31" s="1144"/>
      <c r="BX31" s="1144"/>
      <c r="BY31" s="1144"/>
      <c r="BZ31" s="1144"/>
      <c r="CA31" s="1144"/>
      <c r="CB31" s="1144"/>
      <c r="CC31" s="1144"/>
      <c r="CD31" s="1144"/>
      <c r="CE31" s="1144"/>
      <c r="CF31" s="1144"/>
      <c r="CG31" s="1145"/>
      <c r="CH31" s="1137">
        <v>-336</v>
      </c>
      <c r="CI31" s="1138"/>
      <c r="CJ31" s="1138"/>
      <c r="CK31" s="1138"/>
      <c r="CL31" s="1139"/>
      <c r="CM31" s="1137">
        <v>40844</v>
      </c>
      <c r="CN31" s="1138"/>
      <c r="CO31" s="1138"/>
      <c r="CP31" s="1138"/>
      <c r="CQ31" s="1139"/>
      <c r="CR31" s="1070">
        <v>36436</v>
      </c>
      <c r="CS31" s="1071"/>
      <c r="CT31" s="1071"/>
      <c r="CU31" s="1071"/>
      <c r="CV31" s="1072"/>
      <c r="CW31" s="1137" t="s">
        <v>597</v>
      </c>
      <c r="CX31" s="1138"/>
      <c r="CY31" s="1138"/>
      <c r="CZ31" s="1138"/>
      <c r="DA31" s="1139"/>
      <c r="DB31" s="1140">
        <v>9112</v>
      </c>
      <c r="DC31" s="1141"/>
      <c r="DD31" s="1141"/>
      <c r="DE31" s="1141"/>
      <c r="DF31" s="1142"/>
      <c r="DG31" s="1070" t="s">
        <v>597</v>
      </c>
      <c r="DH31" s="1071"/>
      <c r="DI31" s="1071"/>
      <c r="DJ31" s="1071"/>
      <c r="DK31" s="1072"/>
      <c r="DL31" s="1070" t="s">
        <v>597</v>
      </c>
      <c r="DM31" s="1071"/>
      <c r="DN31" s="1071"/>
      <c r="DO31" s="1071"/>
      <c r="DP31" s="1072"/>
      <c r="DQ31" s="1070" t="s">
        <v>597</v>
      </c>
      <c r="DR31" s="1071"/>
      <c r="DS31" s="1071"/>
      <c r="DT31" s="1071"/>
      <c r="DU31" s="1072"/>
      <c r="DV31" s="1073" t="s">
        <v>624</v>
      </c>
      <c r="DW31" s="1074"/>
      <c r="DX31" s="1074"/>
      <c r="DY31" s="1074"/>
      <c r="DZ31" s="1075"/>
      <c r="EA31" s="226"/>
    </row>
    <row r="32" spans="1:131" s="227" customFormat="1" ht="26.25" customHeight="1" x14ac:dyDescent="0.15">
      <c r="A32" s="245">
        <v>5</v>
      </c>
      <c r="B32" s="1116" t="s">
        <v>404</v>
      </c>
      <c r="C32" s="1117"/>
      <c r="D32" s="1117"/>
      <c r="E32" s="1117"/>
      <c r="F32" s="1117"/>
      <c r="G32" s="1117"/>
      <c r="H32" s="1117"/>
      <c r="I32" s="1117"/>
      <c r="J32" s="1117"/>
      <c r="K32" s="1117"/>
      <c r="L32" s="1117"/>
      <c r="M32" s="1117"/>
      <c r="N32" s="1117"/>
      <c r="O32" s="1117"/>
      <c r="P32" s="1118"/>
      <c r="Q32" s="1134">
        <v>36270</v>
      </c>
      <c r="R32" s="1123"/>
      <c r="S32" s="1123"/>
      <c r="T32" s="1123"/>
      <c r="U32" s="1135"/>
      <c r="V32" s="1130">
        <v>36134</v>
      </c>
      <c r="W32" s="1123"/>
      <c r="X32" s="1123"/>
      <c r="Y32" s="1123"/>
      <c r="Z32" s="1135"/>
      <c r="AA32" s="1130">
        <v>136</v>
      </c>
      <c r="AB32" s="1123"/>
      <c r="AC32" s="1123"/>
      <c r="AD32" s="1123"/>
      <c r="AE32" s="1124"/>
      <c r="AF32" s="1122" t="s">
        <v>389</v>
      </c>
      <c r="AG32" s="1123"/>
      <c r="AH32" s="1123"/>
      <c r="AI32" s="1123"/>
      <c r="AJ32" s="1124"/>
      <c r="AK32" s="1136">
        <v>19294</v>
      </c>
      <c r="AL32" s="1052"/>
      <c r="AM32" s="1052"/>
      <c r="AN32" s="1052"/>
      <c r="AO32" s="1053"/>
      <c r="AP32" s="1054">
        <v>0</v>
      </c>
      <c r="AQ32" s="1052"/>
      <c r="AR32" s="1052"/>
      <c r="AS32" s="1052"/>
      <c r="AT32" s="1053"/>
      <c r="AU32" s="1054">
        <v>0</v>
      </c>
      <c r="AV32" s="1052"/>
      <c r="AW32" s="1052"/>
      <c r="AX32" s="1052"/>
      <c r="AY32" s="1053"/>
      <c r="AZ32" s="1131"/>
      <c r="BA32" s="1132"/>
      <c r="BB32" s="1132"/>
      <c r="BC32" s="1132"/>
      <c r="BD32" s="1133"/>
      <c r="BE32" s="1111"/>
      <c r="BF32" s="1111"/>
      <c r="BG32" s="1111"/>
      <c r="BH32" s="1111"/>
      <c r="BI32" s="1112"/>
      <c r="BJ32" s="232"/>
      <c r="BK32" s="232"/>
      <c r="BL32" s="232"/>
      <c r="BM32" s="232"/>
      <c r="BN32" s="232"/>
      <c r="BO32" s="244"/>
      <c r="BP32" s="244"/>
      <c r="BQ32" s="241">
        <v>26</v>
      </c>
      <c r="BR32" s="365"/>
      <c r="BS32" s="1143" t="s">
        <v>625</v>
      </c>
      <c r="BT32" s="1144"/>
      <c r="BU32" s="1144"/>
      <c r="BV32" s="1144"/>
      <c r="BW32" s="1144"/>
      <c r="BX32" s="1144"/>
      <c r="BY32" s="1144"/>
      <c r="BZ32" s="1144"/>
      <c r="CA32" s="1144"/>
      <c r="CB32" s="1144"/>
      <c r="CC32" s="1144"/>
      <c r="CD32" s="1144"/>
      <c r="CE32" s="1144"/>
      <c r="CF32" s="1144"/>
      <c r="CG32" s="1145"/>
      <c r="CH32" s="1070">
        <v>1638</v>
      </c>
      <c r="CI32" s="1071"/>
      <c r="CJ32" s="1071"/>
      <c r="CK32" s="1071"/>
      <c r="CL32" s="1072"/>
      <c r="CM32" s="1070">
        <v>27289</v>
      </c>
      <c r="CN32" s="1071"/>
      <c r="CO32" s="1071"/>
      <c r="CP32" s="1071"/>
      <c r="CQ32" s="1072"/>
      <c r="CR32" s="1070">
        <v>14084</v>
      </c>
      <c r="CS32" s="1071"/>
      <c r="CT32" s="1071"/>
      <c r="CU32" s="1071"/>
      <c r="CV32" s="1072"/>
      <c r="CW32" s="1070" t="s">
        <v>597</v>
      </c>
      <c r="CX32" s="1071"/>
      <c r="CY32" s="1071"/>
      <c r="CZ32" s="1071"/>
      <c r="DA32" s="1072"/>
      <c r="DB32" s="1140">
        <v>427</v>
      </c>
      <c r="DC32" s="1141"/>
      <c r="DD32" s="1141"/>
      <c r="DE32" s="1141"/>
      <c r="DF32" s="1142"/>
      <c r="DG32" s="1070" t="s">
        <v>597</v>
      </c>
      <c r="DH32" s="1071"/>
      <c r="DI32" s="1071"/>
      <c r="DJ32" s="1071"/>
      <c r="DK32" s="1072"/>
      <c r="DL32" s="1070" t="s">
        <v>597</v>
      </c>
      <c r="DM32" s="1071"/>
      <c r="DN32" s="1071"/>
      <c r="DO32" s="1071"/>
      <c r="DP32" s="1072"/>
      <c r="DQ32" s="1070" t="s">
        <v>597</v>
      </c>
      <c r="DR32" s="1071"/>
      <c r="DS32" s="1071"/>
      <c r="DT32" s="1071"/>
      <c r="DU32" s="1072"/>
      <c r="DV32" s="1073"/>
      <c r="DW32" s="1074"/>
      <c r="DX32" s="1074"/>
      <c r="DY32" s="1074"/>
      <c r="DZ32" s="1075"/>
      <c r="EA32" s="226"/>
    </row>
    <row r="33" spans="1:131" s="227" customFormat="1" ht="26.25" customHeight="1" x14ac:dyDescent="0.15">
      <c r="A33" s="245">
        <v>6</v>
      </c>
      <c r="B33" s="1116" t="s">
        <v>405</v>
      </c>
      <c r="C33" s="1117"/>
      <c r="D33" s="1117"/>
      <c r="E33" s="1117"/>
      <c r="F33" s="1117"/>
      <c r="G33" s="1117"/>
      <c r="H33" s="1117"/>
      <c r="I33" s="1117"/>
      <c r="J33" s="1117"/>
      <c r="K33" s="1117"/>
      <c r="L33" s="1117"/>
      <c r="M33" s="1117"/>
      <c r="N33" s="1117"/>
      <c r="O33" s="1117"/>
      <c r="P33" s="1118"/>
      <c r="Q33" s="1134">
        <v>34596</v>
      </c>
      <c r="R33" s="1123"/>
      <c r="S33" s="1123"/>
      <c r="T33" s="1123"/>
      <c r="U33" s="1135"/>
      <c r="V33" s="1130">
        <v>33301</v>
      </c>
      <c r="W33" s="1123"/>
      <c r="X33" s="1123"/>
      <c r="Y33" s="1123"/>
      <c r="Z33" s="1135"/>
      <c r="AA33" s="1130">
        <v>1295</v>
      </c>
      <c r="AB33" s="1123"/>
      <c r="AC33" s="1123"/>
      <c r="AD33" s="1123"/>
      <c r="AE33" s="1124"/>
      <c r="AF33" s="1122">
        <v>26190</v>
      </c>
      <c r="AG33" s="1123"/>
      <c r="AH33" s="1123"/>
      <c r="AI33" s="1123"/>
      <c r="AJ33" s="1124"/>
      <c r="AK33" s="1136">
        <v>5680</v>
      </c>
      <c r="AL33" s="1052"/>
      <c r="AM33" s="1052"/>
      <c r="AN33" s="1052"/>
      <c r="AO33" s="1053"/>
      <c r="AP33" s="1054">
        <v>143951</v>
      </c>
      <c r="AQ33" s="1052"/>
      <c r="AR33" s="1052"/>
      <c r="AS33" s="1052"/>
      <c r="AT33" s="1053"/>
      <c r="AU33" s="1054">
        <v>50671</v>
      </c>
      <c r="AV33" s="1052"/>
      <c r="AW33" s="1052"/>
      <c r="AX33" s="1052"/>
      <c r="AY33" s="1053"/>
      <c r="AZ33" s="1131"/>
      <c r="BA33" s="1132"/>
      <c r="BB33" s="1132"/>
      <c r="BC33" s="1132"/>
      <c r="BD33" s="1133"/>
      <c r="BE33" s="1111" t="s">
        <v>406</v>
      </c>
      <c r="BF33" s="1111"/>
      <c r="BG33" s="1111"/>
      <c r="BH33" s="1111"/>
      <c r="BI33" s="1112"/>
      <c r="BJ33" s="232"/>
      <c r="BK33" s="232"/>
      <c r="BL33" s="232"/>
      <c r="BM33" s="232"/>
      <c r="BN33" s="232"/>
      <c r="BO33" s="244"/>
      <c r="BP33" s="244"/>
      <c r="BQ33" s="241">
        <v>27</v>
      </c>
      <c r="BR33" s="367"/>
      <c r="BS33" s="1143" t="s">
        <v>626</v>
      </c>
      <c r="BT33" s="1144"/>
      <c r="BU33" s="1144"/>
      <c r="BV33" s="1144"/>
      <c r="BW33" s="1144"/>
      <c r="BX33" s="1144"/>
      <c r="BY33" s="1144"/>
      <c r="BZ33" s="1144"/>
      <c r="CA33" s="1144"/>
      <c r="CB33" s="1144"/>
      <c r="CC33" s="1144"/>
      <c r="CD33" s="1144"/>
      <c r="CE33" s="1144"/>
      <c r="CF33" s="1144"/>
      <c r="CG33" s="1145"/>
      <c r="CH33" s="1070">
        <v>79</v>
      </c>
      <c r="CI33" s="1071"/>
      <c r="CJ33" s="1071"/>
      <c r="CK33" s="1071"/>
      <c r="CL33" s="1072"/>
      <c r="CM33" s="1070">
        <v>383</v>
      </c>
      <c r="CN33" s="1071"/>
      <c r="CO33" s="1071"/>
      <c r="CP33" s="1071"/>
      <c r="CQ33" s="1072"/>
      <c r="CR33" s="1070">
        <v>1720</v>
      </c>
      <c r="CS33" s="1071"/>
      <c r="CT33" s="1071"/>
      <c r="CU33" s="1071"/>
      <c r="CV33" s="1072"/>
      <c r="CW33" s="1070" t="s">
        <v>597</v>
      </c>
      <c r="CX33" s="1071"/>
      <c r="CY33" s="1071"/>
      <c r="CZ33" s="1071"/>
      <c r="DA33" s="1072"/>
      <c r="DB33" s="1140" t="s">
        <v>534</v>
      </c>
      <c r="DC33" s="1141"/>
      <c r="DD33" s="1141"/>
      <c r="DE33" s="1141"/>
      <c r="DF33" s="1142"/>
      <c r="DG33" s="1070" t="s">
        <v>597</v>
      </c>
      <c r="DH33" s="1071"/>
      <c r="DI33" s="1071"/>
      <c r="DJ33" s="1071"/>
      <c r="DK33" s="1072"/>
      <c r="DL33" s="1070" t="s">
        <v>597</v>
      </c>
      <c r="DM33" s="1071"/>
      <c r="DN33" s="1071"/>
      <c r="DO33" s="1071"/>
      <c r="DP33" s="1072"/>
      <c r="DQ33" s="1070" t="s">
        <v>597</v>
      </c>
      <c r="DR33" s="1071"/>
      <c r="DS33" s="1071"/>
      <c r="DT33" s="1071"/>
      <c r="DU33" s="1072"/>
      <c r="DV33" s="1073"/>
      <c r="DW33" s="1074"/>
      <c r="DX33" s="1074"/>
      <c r="DY33" s="1074"/>
      <c r="DZ33" s="1075"/>
      <c r="EA33" s="226"/>
    </row>
    <row r="34" spans="1:131" s="227" customFormat="1" ht="26.25" customHeight="1" x14ac:dyDescent="0.15">
      <c r="A34" s="245">
        <v>7</v>
      </c>
      <c r="B34" s="1116" t="s">
        <v>407</v>
      </c>
      <c r="C34" s="1117"/>
      <c r="D34" s="1117"/>
      <c r="E34" s="1117"/>
      <c r="F34" s="1117"/>
      <c r="G34" s="1117"/>
      <c r="H34" s="1117"/>
      <c r="I34" s="1117"/>
      <c r="J34" s="1117"/>
      <c r="K34" s="1117"/>
      <c r="L34" s="1117"/>
      <c r="M34" s="1117"/>
      <c r="N34" s="1117"/>
      <c r="O34" s="1117"/>
      <c r="P34" s="1118"/>
      <c r="Q34" s="1134">
        <v>24408</v>
      </c>
      <c r="R34" s="1123"/>
      <c r="S34" s="1123"/>
      <c r="T34" s="1123"/>
      <c r="U34" s="1135"/>
      <c r="V34" s="1130">
        <v>22665</v>
      </c>
      <c r="W34" s="1123"/>
      <c r="X34" s="1123"/>
      <c r="Y34" s="1123"/>
      <c r="Z34" s="1135"/>
      <c r="AA34" s="1130">
        <v>1743</v>
      </c>
      <c r="AB34" s="1123"/>
      <c r="AC34" s="1123"/>
      <c r="AD34" s="1123"/>
      <c r="AE34" s="1124"/>
      <c r="AF34" s="1122">
        <v>14225</v>
      </c>
      <c r="AG34" s="1123"/>
      <c r="AH34" s="1123"/>
      <c r="AI34" s="1123"/>
      <c r="AJ34" s="1124"/>
      <c r="AK34" s="1136">
        <v>8806</v>
      </c>
      <c r="AL34" s="1052"/>
      <c r="AM34" s="1052"/>
      <c r="AN34" s="1052"/>
      <c r="AO34" s="1053"/>
      <c r="AP34" s="1054">
        <v>205341</v>
      </c>
      <c r="AQ34" s="1052"/>
      <c r="AR34" s="1052"/>
      <c r="AS34" s="1052"/>
      <c r="AT34" s="1053"/>
      <c r="AU34" s="1054">
        <v>43122</v>
      </c>
      <c r="AV34" s="1052"/>
      <c r="AW34" s="1052"/>
      <c r="AX34" s="1052"/>
      <c r="AY34" s="1053"/>
      <c r="AZ34" s="1131"/>
      <c r="BA34" s="1132"/>
      <c r="BB34" s="1132"/>
      <c r="BC34" s="1132"/>
      <c r="BD34" s="1133"/>
      <c r="BE34" s="1111" t="s">
        <v>406</v>
      </c>
      <c r="BF34" s="1111"/>
      <c r="BG34" s="1111"/>
      <c r="BH34" s="1111"/>
      <c r="BI34" s="1112"/>
      <c r="BJ34" s="232"/>
      <c r="BK34" s="232"/>
      <c r="BL34" s="232"/>
      <c r="BM34" s="232"/>
      <c r="BN34" s="232"/>
      <c r="BO34" s="244"/>
      <c r="BP34" s="244"/>
      <c r="BQ34" s="241">
        <v>28</v>
      </c>
      <c r="BR34" s="367"/>
      <c r="BS34" s="1143" t="s">
        <v>627</v>
      </c>
      <c r="BT34" s="1144"/>
      <c r="BU34" s="1144"/>
      <c r="BV34" s="1144"/>
      <c r="BW34" s="1144"/>
      <c r="BX34" s="1144"/>
      <c r="BY34" s="1144"/>
      <c r="BZ34" s="1144"/>
      <c r="CA34" s="1144"/>
      <c r="CB34" s="1144"/>
      <c r="CC34" s="1144"/>
      <c r="CD34" s="1144"/>
      <c r="CE34" s="1144"/>
      <c r="CF34" s="1144"/>
      <c r="CG34" s="1145"/>
      <c r="CH34" s="1070">
        <v>2</v>
      </c>
      <c r="CI34" s="1071"/>
      <c r="CJ34" s="1071"/>
      <c r="CK34" s="1071"/>
      <c r="CL34" s="1072"/>
      <c r="CM34" s="1070">
        <v>-32</v>
      </c>
      <c r="CN34" s="1071"/>
      <c r="CO34" s="1071"/>
      <c r="CP34" s="1071"/>
      <c r="CQ34" s="1072"/>
      <c r="CR34" s="1070">
        <v>18</v>
      </c>
      <c r="CS34" s="1071"/>
      <c r="CT34" s="1071"/>
      <c r="CU34" s="1071"/>
      <c r="CV34" s="1072"/>
      <c r="CW34" s="1070" t="s">
        <v>597</v>
      </c>
      <c r="CX34" s="1071"/>
      <c r="CY34" s="1071"/>
      <c r="CZ34" s="1071"/>
      <c r="DA34" s="1072"/>
      <c r="DB34" s="1140" t="s">
        <v>534</v>
      </c>
      <c r="DC34" s="1141"/>
      <c r="DD34" s="1141"/>
      <c r="DE34" s="1141"/>
      <c r="DF34" s="1142"/>
      <c r="DG34" s="1070" t="s">
        <v>597</v>
      </c>
      <c r="DH34" s="1071"/>
      <c r="DI34" s="1071"/>
      <c r="DJ34" s="1071"/>
      <c r="DK34" s="1072"/>
      <c r="DL34" s="1070" t="s">
        <v>597</v>
      </c>
      <c r="DM34" s="1071"/>
      <c r="DN34" s="1071"/>
      <c r="DO34" s="1071"/>
      <c r="DP34" s="1072"/>
      <c r="DQ34" s="1070" t="s">
        <v>597</v>
      </c>
      <c r="DR34" s="1071"/>
      <c r="DS34" s="1071"/>
      <c r="DT34" s="1071"/>
      <c r="DU34" s="1072"/>
      <c r="DV34" s="1073"/>
      <c r="DW34" s="1074"/>
      <c r="DX34" s="1074"/>
      <c r="DY34" s="1074"/>
      <c r="DZ34" s="1075"/>
      <c r="EA34" s="226"/>
    </row>
    <row r="35" spans="1:131" s="227" customFormat="1" ht="26.25" customHeight="1" x14ac:dyDescent="0.15">
      <c r="A35" s="245">
        <v>8</v>
      </c>
      <c r="B35" s="1116" t="s">
        <v>408</v>
      </c>
      <c r="C35" s="1117"/>
      <c r="D35" s="1117"/>
      <c r="E35" s="1117"/>
      <c r="F35" s="1117"/>
      <c r="G35" s="1117"/>
      <c r="H35" s="1117"/>
      <c r="I35" s="1117"/>
      <c r="J35" s="1117"/>
      <c r="K35" s="1117"/>
      <c r="L35" s="1117"/>
      <c r="M35" s="1117"/>
      <c r="N35" s="1117"/>
      <c r="O35" s="1117"/>
      <c r="P35" s="1118"/>
      <c r="Q35" s="1134">
        <v>10695</v>
      </c>
      <c r="R35" s="1123"/>
      <c r="S35" s="1123"/>
      <c r="T35" s="1123"/>
      <c r="U35" s="1135"/>
      <c r="V35" s="1130">
        <v>10830</v>
      </c>
      <c r="W35" s="1123"/>
      <c r="X35" s="1123"/>
      <c r="Y35" s="1123"/>
      <c r="Z35" s="1135"/>
      <c r="AA35" s="1130">
        <v>-135</v>
      </c>
      <c r="AB35" s="1123"/>
      <c r="AC35" s="1123"/>
      <c r="AD35" s="1123"/>
      <c r="AE35" s="1124"/>
      <c r="AF35" s="1122">
        <v>-1714</v>
      </c>
      <c r="AG35" s="1123"/>
      <c r="AH35" s="1123"/>
      <c r="AI35" s="1123"/>
      <c r="AJ35" s="1124"/>
      <c r="AK35" s="1136">
        <v>401</v>
      </c>
      <c r="AL35" s="1052"/>
      <c r="AM35" s="1052"/>
      <c r="AN35" s="1052"/>
      <c r="AO35" s="1053"/>
      <c r="AP35" s="1054">
        <v>2715</v>
      </c>
      <c r="AQ35" s="1052"/>
      <c r="AR35" s="1052"/>
      <c r="AS35" s="1052"/>
      <c r="AT35" s="1053"/>
      <c r="AU35" s="1054">
        <v>84</v>
      </c>
      <c r="AV35" s="1052"/>
      <c r="AW35" s="1052"/>
      <c r="AX35" s="1052"/>
      <c r="AY35" s="1053"/>
      <c r="AZ35" s="1131">
        <v>16.8</v>
      </c>
      <c r="BA35" s="1132"/>
      <c r="BB35" s="1132"/>
      <c r="BC35" s="1132"/>
      <c r="BD35" s="1133"/>
      <c r="BE35" s="1111" t="s">
        <v>406</v>
      </c>
      <c r="BF35" s="1111"/>
      <c r="BG35" s="1111"/>
      <c r="BH35" s="1111"/>
      <c r="BI35" s="1112"/>
      <c r="BJ35" s="232"/>
      <c r="BK35" s="232"/>
      <c r="BL35" s="232"/>
      <c r="BM35" s="232"/>
      <c r="BN35" s="232"/>
      <c r="BO35" s="244"/>
      <c r="BP35" s="244"/>
      <c r="BQ35" s="241">
        <v>29</v>
      </c>
      <c r="BR35" s="365" t="s">
        <v>598</v>
      </c>
      <c r="BS35" s="1143" t="s">
        <v>628</v>
      </c>
      <c r="BT35" s="1144"/>
      <c r="BU35" s="1144"/>
      <c r="BV35" s="1144"/>
      <c r="BW35" s="1144"/>
      <c r="BX35" s="1144"/>
      <c r="BY35" s="1144"/>
      <c r="BZ35" s="1144"/>
      <c r="CA35" s="1144"/>
      <c r="CB35" s="1144"/>
      <c r="CC35" s="1144"/>
      <c r="CD35" s="1144"/>
      <c r="CE35" s="1144"/>
      <c r="CF35" s="1144"/>
      <c r="CG35" s="1145"/>
      <c r="CH35" s="1137">
        <v>126</v>
      </c>
      <c r="CI35" s="1138"/>
      <c r="CJ35" s="1138"/>
      <c r="CK35" s="1138"/>
      <c r="CL35" s="1139"/>
      <c r="CM35" s="1137">
        <v>3279</v>
      </c>
      <c r="CN35" s="1138"/>
      <c r="CO35" s="1138"/>
      <c r="CP35" s="1138"/>
      <c r="CQ35" s="1139"/>
      <c r="CR35" s="1070">
        <v>670</v>
      </c>
      <c r="CS35" s="1071"/>
      <c r="CT35" s="1071"/>
      <c r="CU35" s="1071"/>
      <c r="CV35" s="1072"/>
      <c r="CW35" s="1137" t="s">
        <v>597</v>
      </c>
      <c r="CX35" s="1138"/>
      <c r="CY35" s="1138"/>
      <c r="CZ35" s="1138"/>
      <c r="DA35" s="1139"/>
      <c r="DB35" s="1140" t="s">
        <v>534</v>
      </c>
      <c r="DC35" s="1141"/>
      <c r="DD35" s="1141"/>
      <c r="DE35" s="1141"/>
      <c r="DF35" s="1142"/>
      <c r="DG35" s="1070" t="s">
        <v>597</v>
      </c>
      <c r="DH35" s="1071"/>
      <c r="DI35" s="1071"/>
      <c r="DJ35" s="1071"/>
      <c r="DK35" s="1072"/>
      <c r="DL35" s="1070" t="s">
        <v>597</v>
      </c>
      <c r="DM35" s="1071"/>
      <c r="DN35" s="1071"/>
      <c r="DO35" s="1071"/>
      <c r="DP35" s="1072"/>
      <c r="DQ35" s="1070" t="s">
        <v>597</v>
      </c>
      <c r="DR35" s="1071"/>
      <c r="DS35" s="1071"/>
      <c r="DT35" s="1071"/>
      <c r="DU35" s="1072"/>
      <c r="DV35" s="1073" t="s">
        <v>629</v>
      </c>
      <c r="DW35" s="1074"/>
      <c r="DX35" s="1074"/>
      <c r="DY35" s="1074"/>
      <c r="DZ35" s="1075"/>
      <c r="EA35" s="226"/>
    </row>
    <row r="36" spans="1:131" s="227" customFormat="1" ht="26.25" customHeight="1" x14ac:dyDescent="0.15">
      <c r="A36" s="245">
        <v>9</v>
      </c>
      <c r="B36" s="1116" t="s">
        <v>409</v>
      </c>
      <c r="C36" s="1117"/>
      <c r="D36" s="1117"/>
      <c r="E36" s="1117"/>
      <c r="F36" s="1117"/>
      <c r="G36" s="1117"/>
      <c r="H36" s="1117"/>
      <c r="I36" s="1117"/>
      <c r="J36" s="1117"/>
      <c r="K36" s="1117"/>
      <c r="L36" s="1117"/>
      <c r="M36" s="1117"/>
      <c r="N36" s="1117"/>
      <c r="O36" s="1117"/>
      <c r="P36" s="1118"/>
      <c r="Q36" s="1134">
        <v>25166</v>
      </c>
      <c r="R36" s="1123"/>
      <c r="S36" s="1123"/>
      <c r="T36" s="1123"/>
      <c r="U36" s="1135"/>
      <c r="V36" s="1130">
        <v>23484</v>
      </c>
      <c r="W36" s="1123"/>
      <c r="X36" s="1123"/>
      <c r="Y36" s="1123"/>
      <c r="Z36" s="1135"/>
      <c r="AA36" s="1130">
        <v>1682</v>
      </c>
      <c r="AB36" s="1123"/>
      <c r="AC36" s="1123"/>
      <c r="AD36" s="1123"/>
      <c r="AE36" s="1124"/>
      <c r="AF36" s="1122">
        <v>1729</v>
      </c>
      <c r="AG36" s="1123"/>
      <c r="AH36" s="1123"/>
      <c r="AI36" s="1123"/>
      <c r="AJ36" s="1124"/>
      <c r="AK36" s="1136">
        <v>5096</v>
      </c>
      <c r="AL36" s="1052"/>
      <c r="AM36" s="1052"/>
      <c r="AN36" s="1052"/>
      <c r="AO36" s="1053"/>
      <c r="AP36" s="1054">
        <v>159524</v>
      </c>
      <c r="AQ36" s="1052"/>
      <c r="AR36" s="1052"/>
      <c r="AS36" s="1052"/>
      <c r="AT36" s="1053"/>
      <c r="AU36" s="1054">
        <v>49931</v>
      </c>
      <c r="AV36" s="1052"/>
      <c r="AW36" s="1052"/>
      <c r="AX36" s="1052"/>
      <c r="AY36" s="1053"/>
      <c r="AZ36" s="1131"/>
      <c r="BA36" s="1132"/>
      <c r="BB36" s="1132"/>
      <c r="BC36" s="1132"/>
      <c r="BD36" s="1133"/>
      <c r="BE36" s="1111" t="s">
        <v>410</v>
      </c>
      <c r="BF36" s="1111"/>
      <c r="BG36" s="1111"/>
      <c r="BH36" s="1111"/>
      <c r="BI36" s="1112"/>
      <c r="BJ36" s="232"/>
      <c r="BK36" s="232"/>
      <c r="BL36" s="232"/>
      <c r="BM36" s="232"/>
      <c r="BN36" s="232"/>
      <c r="BO36" s="244"/>
      <c r="BP36" s="244"/>
      <c r="BQ36" s="241">
        <v>30</v>
      </c>
      <c r="BR36" s="367"/>
      <c r="BS36" s="1143" t="s">
        <v>630</v>
      </c>
      <c r="BT36" s="1144"/>
      <c r="BU36" s="1144"/>
      <c r="BV36" s="1144"/>
      <c r="BW36" s="1144"/>
      <c r="BX36" s="1144"/>
      <c r="BY36" s="1144"/>
      <c r="BZ36" s="1144"/>
      <c r="CA36" s="1144"/>
      <c r="CB36" s="1144"/>
      <c r="CC36" s="1144"/>
      <c r="CD36" s="1144"/>
      <c r="CE36" s="1144"/>
      <c r="CF36" s="1144"/>
      <c r="CG36" s="1145"/>
      <c r="CH36" s="1070">
        <v>1202</v>
      </c>
      <c r="CI36" s="1071"/>
      <c r="CJ36" s="1071"/>
      <c r="CK36" s="1071"/>
      <c r="CL36" s="1072"/>
      <c r="CM36" s="1070">
        <v>3748</v>
      </c>
      <c r="CN36" s="1071"/>
      <c r="CO36" s="1071"/>
      <c r="CP36" s="1071"/>
      <c r="CQ36" s="1072"/>
      <c r="CR36" s="1070">
        <v>450</v>
      </c>
      <c r="CS36" s="1071"/>
      <c r="CT36" s="1071"/>
      <c r="CU36" s="1071"/>
      <c r="CV36" s="1072"/>
      <c r="CW36" s="1070" t="s">
        <v>597</v>
      </c>
      <c r="CX36" s="1071"/>
      <c r="CY36" s="1071"/>
      <c r="CZ36" s="1071"/>
      <c r="DA36" s="1072"/>
      <c r="DB36" s="1140">
        <v>9283</v>
      </c>
      <c r="DC36" s="1141"/>
      <c r="DD36" s="1141"/>
      <c r="DE36" s="1141"/>
      <c r="DF36" s="1142"/>
      <c r="DG36" s="1070" t="s">
        <v>597</v>
      </c>
      <c r="DH36" s="1071"/>
      <c r="DI36" s="1071"/>
      <c r="DJ36" s="1071"/>
      <c r="DK36" s="1072"/>
      <c r="DL36" s="1070" t="s">
        <v>597</v>
      </c>
      <c r="DM36" s="1071"/>
      <c r="DN36" s="1071"/>
      <c r="DO36" s="1071"/>
      <c r="DP36" s="1072"/>
      <c r="DQ36" s="1070" t="s">
        <v>597</v>
      </c>
      <c r="DR36" s="1071"/>
      <c r="DS36" s="1071"/>
      <c r="DT36" s="1071"/>
      <c r="DU36" s="1072"/>
      <c r="DV36" s="1073"/>
      <c r="DW36" s="1074"/>
      <c r="DX36" s="1074"/>
      <c r="DY36" s="1074"/>
      <c r="DZ36" s="1075"/>
      <c r="EA36" s="226"/>
    </row>
    <row r="37" spans="1:131" s="227" customFormat="1" ht="26.25" customHeight="1" x14ac:dyDescent="0.15">
      <c r="A37" s="245">
        <v>10</v>
      </c>
      <c r="B37" s="1116" t="s">
        <v>411</v>
      </c>
      <c r="C37" s="1117"/>
      <c r="D37" s="1117"/>
      <c r="E37" s="1117"/>
      <c r="F37" s="1117"/>
      <c r="G37" s="1117"/>
      <c r="H37" s="1117"/>
      <c r="I37" s="1117"/>
      <c r="J37" s="1117"/>
      <c r="K37" s="1117"/>
      <c r="L37" s="1117"/>
      <c r="M37" s="1117"/>
      <c r="N37" s="1117"/>
      <c r="O37" s="1117"/>
      <c r="P37" s="1118"/>
      <c r="Q37" s="1134">
        <v>36303</v>
      </c>
      <c r="R37" s="1123"/>
      <c r="S37" s="1123"/>
      <c r="T37" s="1123"/>
      <c r="U37" s="1135"/>
      <c r="V37" s="1130">
        <v>32430</v>
      </c>
      <c r="W37" s="1123"/>
      <c r="X37" s="1123"/>
      <c r="Y37" s="1123"/>
      <c r="Z37" s="1135"/>
      <c r="AA37" s="1130">
        <v>3873</v>
      </c>
      <c r="AB37" s="1123"/>
      <c r="AC37" s="1123"/>
      <c r="AD37" s="1123"/>
      <c r="AE37" s="1124"/>
      <c r="AF37" s="1122">
        <v>14414</v>
      </c>
      <c r="AG37" s="1123"/>
      <c r="AH37" s="1123"/>
      <c r="AI37" s="1123"/>
      <c r="AJ37" s="1124"/>
      <c r="AK37" s="1136">
        <v>306</v>
      </c>
      <c r="AL37" s="1052"/>
      <c r="AM37" s="1052"/>
      <c r="AN37" s="1052"/>
      <c r="AO37" s="1053"/>
      <c r="AP37" s="1054">
        <v>29247</v>
      </c>
      <c r="AQ37" s="1052"/>
      <c r="AR37" s="1052"/>
      <c r="AS37" s="1052"/>
      <c r="AT37" s="1053"/>
      <c r="AU37" s="1054">
        <v>58</v>
      </c>
      <c r="AV37" s="1052"/>
      <c r="AW37" s="1052"/>
      <c r="AX37" s="1052"/>
      <c r="AY37" s="1053"/>
      <c r="AZ37" s="1131"/>
      <c r="BA37" s="1132"/>
      <c r="BB37" s="1132"/>
      <c r="BC37" s="1132"/>
      <c r="BD37" s="1133"/>
      <c r="BE37" s="1111" t="s">
        <v>406</v>
      </c>
      <c r="BF37" s="1111"/>
      <c r="BG37" s="1111"/>
      <c r="BH37" s="1111"/>
      <c r="BI37" s="1112"/>
      <c r="BJ37" s="232"/>
      <c r="BK37" s="232"/>
      <c r="BL37" s="232"/>
      <c r="BM37" s="232"/>
      <c r="BN37" s="232"/>
      <c r="BO37" s="244"/>
      <c r="BP37" s="244"/>
      <c r="BQ37" s="241">
        <v>31</v>
      </c>
      <c r="BR37" s="367"/>
      <c r="BS37" s="1143" t="s">
        <v>631</v>
      </c>
      <c r="BT37" s="1144"/>
      <c r="BU37" s="1144"/>
      <c r="BV37" s="1144"/>
      <c r="BW37" s="1144"/>
      <c r="BX37" s="1144"/>
      <c r="BY37" s="1144"/>
      <c r="BZ37" s="1144"/>
      <c r="CA37" s="1144"/>
      <c r="CB37" s="1144"/>
      <c r="CC37" s="1144"/>
      <c r="CD37" s="1144"/>
      <c r="CE37" s="1144"/>
      <c r="CF37" s="1144"/>
      <c r="CG37" s="1145"/>
      <c r="CH37" s="1070">
        <v>-48</v>
      </c>
      <c r="CI37" s="1071"/>
      <c r="CJ37" s="1071"/>
      <c r="CK37" s="1071"/>
      <c r="CL37" s="1072"/>
      <c r="CM37" s="1070">
        <v>212</v>
      </c>
      <c r="CN37" s="1071"/>
      <c r="CO37" s="1071"/>
      <c r="CP37" s="1071"/>
      <c r="CQ37" s="1072"/>
      <c r="CR37" s="1070">
        <v>110</v>
      </c>
      <c r="CS37" s="1071"/>
      <c r="CT37" s="1071"/>
      <c r="CU37" s="1071"/>
      <c r="CV37" s="1072"/>
      <c r="CW37" s="1070" t="s">
        <v>597</v>
      </c>
      <c r="CX37" s="1071"/>
      <c r="CY37" s="1071"/>
      <c r="CZ37" s="1071"/>
      <c r="DA37" s="1072"/>
      <c r="DB37" s="1140" t="s">
        <v>597</v>
      </c>
      <c r="DC37" s="1141"/>
      <c r="DD37" s="1141"/>
      <c r="DE37" s="1141"/>
      <c r="DF37" s="1142"/>
      <c r="DG37" s="1070" t="s">
        <v>597</v>
      </c>
      <c r="DH37" s="1071"/>
      <c r="DI37" s="1071"/>
      <c r="DJ37" s="1071"/>
      <c r="DK37" s="1072"/>
      <c r="DL37" s="1070" t="s">
        <v>597</v>
      </c>
      <c r="DM37" s="1071"/>
      <c r="DN37" s="1071"/>
      <c r="DO37" s="1071"/>
      <c r="DP37" s="1072"/>
      <c r="DQ37" s="1070" t="s">
        <v>597</v>
      </c>
      <c r="DR37" s="1071"/>
      <c r="DS37" s="1071"/>
      <c r="DT37" s="1071"/>
      <c r="DU37" s="1072"/>
      <c r="DV37" s="1073"/>
      <c r="DW37" s="1074"/>
      <c r="DX37" s="1074"/>
      <c r="DY37" s="1074"/>
      <c r="DZ37" s="1075"/>
      <c r="EA37" s="226"/>
    </row>
    <row r="38" spans="1:131" s="227" customFormat="1" ht="26.25" customHeight="1" x14ac:dyDescent="0.15">
      <c r="A38" s="245">
        <v>11</v>
      </c>
      <c r="B38" s="1116" t="s">
        <v>412</v>
      </c>
      <c r="C38" s="1117"/>
      <c r="D38" s="1117"/>
      <c r="E38" s="1117"/>
      <c r="F38" s="1117"/>
      <c r="G38" s="1117"/>
      <c r="H38" s="1117"/>
      <c r="I38" s="1117"/>
      <c r="J38" s="1117"/>
      <c r="K38" s="1117"/>
      <c r="L38" s="1117"/>
      <c r="M38" s="1117"/>
      <c r="N38" s="1117"/>
      <c r="O38" s="1117"/>
      <c r="P38" s="1118"/>
      <c r="Q38" s="1134">
        <v>1976</v>
      </c>
      <c r="R38" s="1123"/>
      <c r="S38" s="1123"/>
      <c r="T38" s="1123"/>
      <c r="U38" s="1135"/>
      <c r="V38" s="1130">
        <v>1167</v>
      </c>
      <c r="W38" s="1123"/>
      <c r="X38" s="1123"/>
      <c r="Y38" s="1123"/>
      <c r="Z38" s="1135"/>
      <c r="AA38" s="1130">
        <v>809</v>
      </c>
      <c r="AB38" s="1123"/>
      <c r="AC38" s="1123"/>
      <c r="AD38" s="1123"/>
      <c r="AE38" s="1124"/>
      <c r="AF38" s="1122">
        <v>1690</v>
      </c>
      <c r="AG38" s="1123"/>
      <c r="AH38" s="1123"/>
      <c r="AI38" s="1123"/>
      <c r="AJ38" s="1124"/>
      <c r="AK38" s="1136">
        <v>2</v>
      </c>
      <c r="AL38" s="1052"/>
      <c r="AM38" s="1052"/>
      <c r="AN38" s="1052"/>
      <c r="AO38" s="1053"/>
      <c r="AP38" s="1054">
        <v>3620</v>
      </c>
      <c r="AQ38" s="1052"/>
      <c r="AR38" s="1052"/>
      <c r="AS38" s="1052"/>
      <c r="AT38" s="1053"/>
      <c r="AU38" s="1054">
        <v>0</v>
      </c>
      <c r="AV38" s="1052"/>
      <c r="AW38" s="1052"/>
      <c r="AX38" s="1052"/>
      <c r="AY38" s="1053"/>
      <c r="AZ38" s="1131"/>
      <c r="BA38" s="1132"/>
      <c r="BB38" s="1132"/>
      <c r="BC38" s="1132"/>
      <c r="BD38" s="1133"/>
      <c r="BE38" s="1111" t="s">
        <v>410</v>
      </c>
      <c r="BF38" s="1111"/>
      <c r="BG38" s="1111"/>
      <c r="BH38" s="1111"/>
      <c r="BI38" s="1112"/>
      <c r="BJ38" s="232"/>
      <c r="BK38" s="232"/>
      <c r="BL38" s="232"/>
      <c r="BM38" s="232"/>
      <c r="BN38" s="232"/>
      <c r="BO38" s="244"/>
      <c r="BP38" s="244"/>
      <c r="BQ38" s="241">
        <v>32</v>
      </c>
      <c r="BR38" s="367"/>
      <c r="BS38" s="1143" t="s">
        <v>632</v>
      </c>
      <c r="BT38" s="1144"/>
      <c r="BU38" s="1144"/>
      <c r="BV38" s="1144"/>
      <c r="BW38" s="1144"/>
      <c r="BX38" s="1144"/>
      <c r="BY38" s="1144"/>
      <c r="BZ38" s="1144"/>
      <c r="CA38" s="1144"/>
      <c r="CB38" s="1144"/>
      <c r="CC38" s="1144"/>
      <c r="CD38" s="1144"/>
      <c r="CE38" s="1144"/>
      <c r="CF38" s="1144"/>
      <c r="CG38" s="1145"/>
      <c r="CH38" s="1070">
        <v>42</v>
      </c>
      <c r="CI38" s="1071"/>
      <c r="CJ38" s="1071"/>
      <c r="CK38" s="1071"/>
      <c r="CL38" s="1072"/>
      <c r="CM38" s="1070">
        <v>784</v>
      </c>
      <c r="CN38" s="1071"/>
      <c r="CO38" s="1071"/>
      <c r="CP38" s="1071"/>
      <c r="CQ38" s="1072"/>
      <c r="CR38" s="1070">
        <v>50</v>
      </c>
      <c r="CS38" s="1071"/>
      <c r="CT38" s="1071"/>
      <c r="CU38" s="1071"/>
      <c r="CV38" s="1072"/>
      <c r="CW38" s="1070" t="s">
        <v>597</v>
      </c>
      <c r="CX38" s="1071"/>
      <c r="CY38" s="1071"/>
      <c r="CZ38" s="1071"/>
      <c r="DA38" s="1072"/>
      <c r="DB38" s="1140" t="s">
        <v>597</v>
      </c>
      <c r="DC38" s="1141"/>
      <c r="DD38" s="1141"/>
      <c r="DE38" s="1141"/>
      <c r="DF38" s="1142"/>
      <c r="DG38" s="1070" t="s">
        <v>597</v>
      </c>
      <c r="DH38" s="1071"/>
      <c r="DI38" s="1071"/>
      <c r="DJ38" s="1071"/>
      <c r="DK38" s="1072"/>
      <c r="DL38" s="1070" t="s">
        <v>597</v>
      </c>
      <c r="DM38" s="1071"/>
      <c r="DN38" s="1071"/>
      <c r="DO38" s="1071"/>
      <c r="DP38" s="1072"/>
      <c r="DQ38" s="1070" t="s">
        <v>597</v>
      </c>
      <c r="DR38" s="1071"/>
      <c r="DS38" s="1071"/>
      <c r="DT38" s="1071"/>
      <c r="DU38" s="1072"/>
      <c r="DV38" s="1073"/>
      <c r="DW38" s="1074"/>
      <c r="DX38" s="1074"/>
      <c r="DY38" s="1074"/>
      <c r="DZ38" s="1075"/>
      <c r="EA38" s="226"/>
    </row>
    <row r="39" spans="1:131" s="227" customFormat="1" ht="26.25" customHeight="1" x14ac:dyDescent="0.15">
      <c r="A39" s="245">
        <v>12</v>
      </c>
      <c r="B39" s="1116" t="s">
        <v>413</v>
      </c>
      <c r="C39" s="1117"/>
      <c r="D39" s="1117"/>
      <c r="E39" s="1117"/>
      <c r="F39" s="1117"/>
      <c r="G39" s="1117"/>
      <c r="H39" s="1117"/>
      <c r="I39" s="1117"/>
      <c r="J39" s="1117"/>
      <c r="K39" s="1117"/>
      <c r="L39" s="1117"/>
      <c r="M39" s="1117"/>
      <c r="N39" s="1117"/>
      <c r="O39" s="1117"/>
      <c r="P39" s="1118"/>
      <c r="Q39" s="1134">
        <v>22327</v>
      </c>
      <c r="R39" s="1123"/>
      <c r="S39" s="1123"/>
      <c r="T39" s="1123"/>
      <c r="U39" s="1135"/>
      <c r="V39" s="1130">
        <v>21472</v>
      </c>
      <c r="W39" s="1123"/>
      <c r="X39" s="1123"/>
      <c r="Y39" s="1123"/>
      <c r="Z39" s="1135"/>
      <c r="AA39" s="1130">
        <v>855</v>
      </c>
      <c r="AB39" s="1123"/>
      <c r="AC39" s="1123"/>
      <c r="AD39" s="1123"/>
      <c r="AE39" s="1124"/>
      <c r="AF39" s="1122">
        <v>112544</v>
      </c>
      <c r="AG39" s="1123"/>
      <c r="AH39" s="1123"/>
      <c r="AI39" s="1123"/>
      <c r="AJ39" s="1124"/>
      <c r="AK39" s="1136">
        <v>0</v>
      </c>
      <c r="AL39" s="1052"/>
      <c r="AM39" s="1052"/>
      <c r="AN39" s="1052"/>
      <c r="AO39" s="1053"/>
      <c r="AP39" s="1054">
        <v>137963</v>
      </c>
      <c r="AQ39" s="1052"/>
      <c r="AR39" s="1052"/>
      <c r="AS39" s="1052"/>
      <c r="AT39" s="1053"/>
      <c r="AU39" s="1054">
        <v>0</v>
      </c>
      <c r="AV39" s="1052"/>
      <c r="AW39" s="1052"/>
      <c r="AX39" s="1052"/>
      <c r="AY39" s="1053"/>
      <c r="AZ39" s="1131"/>
      <c r="BA39" s="1132"/>
      <c r="BB39" s="1132"/>
      <c r="BC39" s="1132"/>
      <c r="BD39" s="1133"/>
      <c r="BE39" s="1111" t="s">
        <v>414</v>
      </c>
      <c r="BF39" s="1111"/>
      <c r="BG39" s="1111"/>
      <c r="BH39" s="1111"/>
      <c r="BI39" s="1112"/>
      <c r="BJ39" s="232"/>
      <c r="BK39" s="232"/>
      <c r="BL39" s="232"/>
      <c r="BM39" s="232"/>
      <c r="BN39" s="232"/>
      <c r="BO39" s="244"/>
      <c r="BP39" s="244"/>
      <c r="BQ39" s="241">
        <v>33</v>
      </c>
      <c r="BR39" s="365"/>
      <c r="BS39" s="1143" t="s">
        <v>633</v>
      </c>
      <c r="BT39" s="1144"/>
      <c r="BU39" s="1144"/>
      <c r="BV39" s="1144"/>
      <c r="BW39" s="1144"/>
      <c r="BX39" s="1144"/>
      <c r="BY39" s="1144"/>
      <c r="BZ39" s="1144"/>
      <c r="CA39" s="1144"/>
      <c r="CB39" s="1144"/>
      <c r="CC39" s="1144"/>
      <c r="CD39" s="1144"/>
      <c r="CE39" s="1144"/>
      <c r="CF39" s="1144"/>
      <c r="CG39" s="1145"/>
      <c r="CH39" s="1137">
        <v>64</v>
      </c>
      <c r="CI39" s="1138"/>
      <c r="CJ39" s="1138"/>
      <c r="CK39" s="1138"/>
      <c r="CL39" s="1139"/>
      <c r="CM39" s="1070">
        <v>1034</v>
      </c>
      <c r="CN39" s="1071"/>
      <c r="CO39" s="1071"/>
      <c r="CP39" s="1071"/>
      <c r="CQ39" s="1072"/>
      <c r="CR39" s="1070">
        <v>175</v>
      </c>
      <c r="CS39" s="1071"/>
      <c r="CT39" s="1071"/>
      <c r="CU39" s="1071"/>
      <c r="CV39" s="1072"/>
      <c r="CW39" s="1070">
        <v>68</v>
      </c>
      <c r="CX39" s="1071"/>
      <c r="CY39" s="1071"/>
      <c r="CZ39" s="1071"/>
      <c r="DA39" s="1072"/>
      <c r="DB39" s="1140" t="s">
        <v>597</v>
      </c>
      <c r="DC39" s="1141"/>
      <c r="DD39" s="1141"/>
      <c r="DE39" s="1141"/>
      <c r="DF39" s="1142"/>
      <c r="DG39" s="1070" t="s">
        <v>597</v>
      </c>
      <c r="DH39" s="1071"/>
      <c r="DI39" s="1071"/>
      <c r="DJ39" s="1071"/>
      <c r="DK39" s="1072"/>
      <c r="DL39" s="1070" t="s">
        <v>597</v>
      </c>
      <c r="DM39" s="1071"/>
      <c r="DN39" s="1071"/>
      <c r="DO39" s="1071"/>
      <c r="DP39" s="1072"/>
      <c r="DQ39" s="1070" t="s">
        <v>597</v>
      </c>
      <c r="DR39" s="1071"/>
      <c r="DS39" s="1071"/>
      <c r="DT39" s="1071"/>
      <c r="DU39" s="1072"/>
      <c r="DV39" s="1073"/>
      <c r="DW39" s="1074"/>
      <c r="DX39" s="1074"/>
      <c r="DY39" s="1074"/>
      <c r="DZ39" s="1075"/>
      <c r="EA39" s="226"/>
    </row>
    <row r="40" spans="1:131" s="227" customFormat="1" ht="26.25" customHeight="1" x14ac:dyDescent="0.15">
      <c r="A40" s="240">
        <v>13</v>
      </c>
      <c r="B40" s="1116" t="s">
        <v>415</v>
      </c>
      <c r="C40" s="1117"/>
      <c r="D40" s="1117"/>
      <c r="E40" s="1117"/>
      <c r="F40" s="1117"/>
      <c r="G40" s="1117"/>
      <c r="H40" s="1117"/>
      <c r="I40" s="1117"/>
      <c r="J40" s="1117"/>
      <c r="K40" s="1117"/>
      <c r="L40" s="1117"/>
      <c r="M40" s="1117"/>
      <c r="N40" s="1117"/>
      <c r="O40" s="1117"/>
      <c r="P40" s="1118"/>
      <c r="Q40" s="1134">
        <v>3971</v>
      </c>
      <c r="R40" s="1123"/>
      <c r="S40" s="1123"/>
      <c r="T40" s="1123"/>
      <c r="U40" s="1135"/>
      <c r="V40" s="1130">
        <v>3971</v>
      </c>
      <c r="W40" s="1123"/>
      <c r="X40" s="1123"/>
      <c r="Y40" s="1123"/>
      <c r="Z40" s="1135"/>
      <c r="AA40" s="1130">
        <v>0</v>
      </c>
      <c r="AB40" s="1123"/>
      <c r="AC40" s="1123"/>
      <c r="AD40" s="1123"/>
      <c r="AE40" s="1124"/>
      <c r="AF40" s="1122" t="s">
        <v>416</v>
      </c>
      <c r="AG40" s="1123"/>
      <c r="AH40" s="1123"/>
      <c r="AI40" s="1123"/>
      <c r="AJ40" s="1124"/>
      <c r="AK40" s="1136">
        <v>79</v>
      </c>
      <c r="AL40" s="1052"/>
      <c r="AM40" s="1052"/>
      <c r="AN40" s="1052"/>
      <c r="AO40" s="1053"/>
      <c r="AP40" s="1054">
        <v>5106</v>
      </c>
      <c r="AQ40" s="1052"/>
      <c r="AR40" s="1052"/>
      <c r="AS40" s="1052"/>
      <c r="AT40" s="1053"/>
      <c r="AU40" s="1054">
        <v>2553</v>
      </c>
      <c r="AV40" s="1052"/>
      <c r="AW40" s="1052"/>
      <c r="AX40" s="1052"/>
      <c r="AY40" s="1053"/>
      <c r="AZ40" s="1131"/>
      <c r="BA40" s="1132"/>
      <c r="BB40" s="1132"/>
      <c r="BC40" s="1132"/>
      <c r="BD40" s="1133"/>
      <c r="BE40" s="1111" t="s">
        <v>417</v>
      </c>
      <c r="BF40" s="1111"/>
      <c r="BG40" s="1111"/>
      <c r="BH40" s="1111"/>
      <c r="BI40" s="1112"/>
      <c r="BJ40" s="232"/>
      <c r="BK40" s="232"/>
      <c r="BL40" s="232"/>
      <c r="BM40" s="232"/>
      <c r="BN40" s="232"/>
      <c r="BO40" s="244"/>
      <c r="BP40" s="244"/>
      <c r="BQ40" s="241">
        <v>34</v>
      </c>
      <c r="BR40" s="368"/>
      <c r="BS40" s="1146" t="s">
        <v>634</v>
      </c>
      <c r="BT40" s="1147"/>
      <c r="BU40" s="1147"/>
      <c r="BV40" s="1147"/>
      <c r="BW40" s="1147"/>
      <c r="BX40" s="1147"/>
      <c r="BY40" s="1147"/>
      <c r="BZ40" s="1147"/>
      <c r="CA40" s="1147"/>
      <c r="CB40" s="1147"/>
      <c r="CC40" s="1147"/>
      <c r="CD40" s="1147"/>
      <c r="CE40" s="1147"/>
      <c r="CF40" s="1147"/>
      <c r="CG40" s="1148"/>
      <c r="CH40" s="1137">
        <v>-5</v>
      </c>
      <c r="CI40" s="1138"/>
      <c r="CJ40" s="1138"/>
      <c r="CK40" s="1138"/>
      <c r="CL40" s="1139"/>
      <c r="CM40" s="1137">
        <v>422</v>
      </c>
      <c r="CN40" s="1138"/>
      <c r="CO40" s="1138"/>
      <c r="CP40" s="1138"/>
      <c r="CQ40" s="1139"/>
      <c r="CR40" s="1137">
        <v>50</v>
      </c>
      <c r="CS40" s="1138"/>
      <c r="CT40" s="1138"/>
      <c r="CU40" s="1138"/>
      <c r="CV40" s="1139"/>
      <c r="CW40" s="1137" t="s">
        <v>597</v>
      </c>
      <c r="CX40" s="1138"/>
      <c r="CY40" s="1138"/>
      <c r="CZ40" s="1138"/>
      <c r="DA40" s="1139"/>
      <c r="DB40" s="1140" t="s">
        <v>597</v>
      </c>
      <c r="DC40" s="1141"/>
      <c r="DD40" s="1141"/>
      <c r="DE40" s="1141"/>
      <c r="DF40" s="1142"/>
      <c r="DG40" s="1070" t="s">
        <v>597</v>
      </c>
      <c r="DH40" s="1071"/>
      <c r="DI40" s="1071"/>
      <c r="DJ40" s="1071"/>
      <c r="DK40" s="1072"/>
      <c r="DL40" s="1070" t="s">
        <v>597</v>
      </c>
      <c r="DM40" s="1071"/>
      <c r="DN40" s="1071"/>
      <c r="DO40" s="1071"/>
      <c r="DP40" s="1072"/>
      <c r="DQ40" s="1070" t="s">
        <v>597</v>
      </c>
      <c r="DR40" s="1071"/>
      <c r="DS40" s="1071"/>
      <c r="DT40" s="1071"/>
      <c r="DU40" s="1072"/>
      <c r="DV40" s="1073" t="s">
        <v>629</v>
      </c>
      <c r="DW40" s="1074"/>
      <c r="DX40" s="1074"/>
      <c r="DY40" s="1074"/>
      <c r="DZ40" s="1075"/>
      <c r="EA40" s="226"/>
    </row>
    <row r="41" spans="1:131" s="227" customFormat="1" ht="26.25" customHeight="1" x14ac:dyDescent="0.15">
      <c r="A41" s="240">
        <v>14</v>
      </c>
      <c r="B41" s="1116" t="s">
        <v>418</v>
      </c>
      <c r="C41" s="1117"/>
      <c r="D41" s="1117"/>
      <c r="E41" s="1117"/>
      <c r="F41" s="1117"/>
      <c r="G41" s="1117"/>
      <c r="H41" s="1117"/>
      <c r="I41" s="1117"/>
      <c r="J41" s="1117"/>
      <c r="K41" s="1117"/>
      <c r="L41" s="1117"/>
      <c r="M41" s="1117"/>
      <c r="N41" s="1117"/>
      <c r="O41" s="1117"/>
      <c r="P41" s="1118"/>
      <c r="Q41" s="1134">
        <v>938</v>
      </c>
      <c r="R41" s="1123"/>
      <c r="S41" s="1123"/>
      <c r="T41" s="1123"/>
      <c r="U41" s="1135"/>
      <c r="V41" s="1130">
        <v>938</v>
      </c>
      <c r="W41" s="1123"/>
      <c r="X41" s="1123"/>
      <c r="Y41" s="1123"/>
      <c r="Z41" s="1135"/>
      <c r="AA41" s="1130">
        <v>0</v>
      </c>
      <c r="AB41" s="1123"/>
      <c r="AC41" s="1123"/>
      <c r="AD41" s="1123"/>
      <c r="AE41" s="1124"/>
      <c r="AF41" s="1122" t="s">
        <v>132</v>
      </c>
      <c r="AG41" s="1123"/>
      <c r="AH41" s="1123"/>
      <c r="AI41" s="1123"/>
      <c r="AJ41" s="1124"/>
      <c r="AK41" s="1136">
        <v>486</v>
      </c>
      <c r="AL41" s="1052"/>
      <c r="AM41" s="1052"/>
      <c r="AN41" s="1052"/>
      <c r="AO41" s="1053"/>
      <c r="AP41" s="1054">
        <v>1942</v>
      </c>
      <c r="AQ41" s="1052"/>
      <c r="AR41" s="1052"/>
      <c r="AS41" s="1052"/>
      <c r="AT41" s="1053"/>
      <c r="AU41" s="1054">
        <v>1398</v>
      </c>
      <c r="AV41" s="1052"/>
      <c r="AW41" s="1052"/>
      <c r="AX41" s="1052"/>
      <c r="AY41" s="1053"/>
      <c r="AZ41" s="1131"/>
      <c r="BA41" s="1132"/>
      <c r="BB41" s="1132"/>
      <c r="BC41" s="1132"/>
      <c r="BD41" s="1133"/>
      <c r="BE41" s="1111" t="s">
        <v>419</v>
      </c>
      <c r="BF41" s="1111"/>
      <c r="BG41" s="1111"/>
      <c r="BH41" s="1111"/>
      <c r="BI41" s="1112"/>
      <c r="BJ41" s="232"/>
      <c r="BK41" s="232"/>
      <c r="BL41" s="232"/>
      <c r="BM41" s="232"/>
      <c r="BN41" s="232"/>
      <c r="BO41" s="244"/>
      <c r="BP41" s="244"/>
      <c r="BQ41" s="241">
        <v>35</v>
      </c>
      <c r="BR41" s="365"/>
      <c r="BS41" s="1143" t="s">
        <v>635</v>
      </c>
      <c r="BT41" s="1144"/>
      <c r="BU41" s="1144"/>
      <c r="BV41" s="1144"/>
      <c r="BW41" s="1144"/>
      <c r="BX41" s="1144"/>
      <c r="BY41" s="1144"/>
      <c r="BZ41" s="1144"/>
      <c r="CA41" s="1144"/>
      <c r="CB41" s="1144"/>
      <c r="CC41" s="1144"/>
      <c r="CD41" s="1144"/>
      <c r="CE41" s="1144"/>
      <c r="CF41" s="1144"/>
      <c r="CG41" s="1145"/>
      <c r="CH41" s="1070">
        <v>-14</v>
      </c>
      <c r="CI41" s="1071"/>
      <c r="CJ41" s="1071"/>
      <c r="CK41" s="1071"/>
      <c r="CL41" s="1072"/>
      <c r="CM41" s="1070">
        <v>1668</v>
      </c>
      <c r="CN41" s="1071"/>
      <c r="CO41" s="1071"/>
      <c r="CP41" s="1071"/>
      <c r="CQ41" s="1072"/>
      <c r="CR41" s="1070" t="s">
        <v>597</v>
      </c>
      <c r="CS41" s="1071"/>
      <c r="CT41" s="1071"/>
      <c r="CU41" s="1071"/>
      <c r="CV41" s="1072"/>
      <c r="CW41" s="1070">
        <v>1037</v>
      </c>
      <c r="CX41" s="1071"/>
      <c r="CY41" s="1071"/>
      <c r="CZ41" s="1071"/>
      <c r="DA41" s="1072"/>
      <c r="DB41" s="1140" t="s">
        <v>597</v>
      </c>
      <c r="DC41" s="1141"/>
      <c r="DD41" s="1141"/>
      <c r="DE41" s="1141"/>
      <c r="DF41" s="1142"/>
      <c r="DG41" s="1070" t="s">
        <v>597</v>
      </c>
      <c r="DH41" s="1071"/>
      <c r="DI41" s="1071"/>
      <c r="DJ41" s="1071"/>
      <c r="DK41" s="1072"/>
      <c r="DL41" s="1070" t="s">
        <v>597</v>
      </c>
      <c r="DM41" s="1071"/>
      <c r="DN41" s="1071"/>
      <c r="DO41" s="1071"/>
      <c r="DP41" s="1072"/>
      <c r="DQ41" s="1070" t="s">
        <v>597</v>
      </c>
      <c r="DR41" s="1071"/>
      <c r="DS41" s="1071"/>
      <c r="DT41" s="1071"/>
      <c r="DU41" s="1072"/>
      <c r="DV41" s="1073"/>
      <c r="DW41" s="1074"/>
      <c r="DX41" s="1074"/>
      <c r="DY41" s="1074"/>
      <c r="DZ41" s="1075"/>
      <c r="EA41" s="226"/>
    </row>
    <row r="42" spans="1:131" s="227" customFormat="1" ht="26.25" customHeight="1" x14ac:dyDescent="0.15">
      <c r="A42" s="240">
        <v>15</v>
      </c>
      <c r="B42" s="1116" t="s">
        <v>420</v>
      </c>
      <c r="C42" s="1117"/>
      <c r="D42" s="1117"/>
      <c r="E42" s="1117"/>
      <c r="F42" s="1117"/>
      <c r="G42" s="1117"/>
      <c r="H42" s="1117"/>
      <c r="I42" s="1117"/>
      <c r="J42" s="1117"/>
      <c r="K42" s="1117"/>
      <c r="L42" s="1117"/>
      <c r="M42" s="1117"/>
      <c r="N42" s="1117"/>
      <c r="O42" s="1117"/>
      <c r="P42" s="1118"/>
      <c r="Q42" s="1134">
        <v>1415</v>
      </c>
      <c r="R42" s="1123"/>
      <c r="S42" s="1123"/>
      <c r="T42" s="1123"/>
      <c r="U42" s="1135"/>
      <c r="V42" s="1130">
        <v>1415</v>
      </c>
      <c r="W42" s="1123"/>
      <c r="X42" s="1123"/>
      <c r="Y42" s="1123"/>
      <c r="Z42" s="1135"/>
      <c r="AA42" s="1130">
        <v>0</v>
      </c>
      <c r="AB42" s="1123"/>
      <c r="AC42" s="1123"/>
      <c r="AD42" s="1123"/>
      <c r="AE42" s="1124"/>
      <c r="AF42" s="1122" t="s">
        <v>416</v>
      </c>
      <c r="AG42" s="1123"/>
      <c r="AH42" s="1123"/>
      <c r="AI42" s="1123"/>
      <c r="AJ42" s="1124"/>
      <c r="AK42" s="1136">
        <v>1100</v>
      </c>
      <c r="AL42" s="1052"/>
      <c r="AM42" s="1052"/>
      <c r="AN42" s="1052"/>
      <c r="AO42" s="1053"/>
      <c r="AP42" s="1054">
        <v>7952</v>
      </c>
      <c r="AQ42" s="1052"/>
      <c r="AR42" s="1052"/>
      <c r="AS42" s="1052"/>
      <c r="AT42" s="1053"/>
      <c r="AU42" s="1054">
        <v>7404</v>
      </c>
      <c r="AV42" s="1052"/>
      <c r="AW42" s="1052"/>
      <c r="AX42" s="1052"/>
      <c r="AY42" s="1053"/>
      <c r="AZ42" s="1131"/>
      <c r="BA42" s="1132"/>
      <c r="BB42" s="1132"/>
      <c r="BC42" s="1132"/>
      <c r="BD42" s="1133"/>
      <c r="BE42" s="1111" t="s">
        <v>419</v>
      </c>
      <c r="BF42" s="1111"/>
      <c r="BG42" s="1111"/>
      <c r="BH42" s="1111"/>
      <c r="BI42" s="1112"/>
      <c r="BJ42" s="232"/>
      <c r="BK42" s="232"/>
      <c r="BL42" s="232"/>
      <c r="BM42" s="232"/>
      <c r="BN42" s="232"/>
      <c r="BO42" s="244"/>
      <c r="BP42" s="244"/>
      <c r="BQ42" s="241">
        <v>36</v>
      </c>
      <c r="BR42" s="365"/>
      <c r="BS42" s="1143" t="s">
        <v>636</v>
      </c>
      <c r="BT42" s="1144"/>
      <c r="BU42" s="1144"/>
      <c r="BV42" s="1144"/>
      <c r="BW42" s="1144"/>
      <c r="BX42" s="1144"/>
      <c r="BY42" s="1144"/>
      <c r="BZ42" s="1144"/>
      <c r="CA42" s="1144"/>
      <c r="CB42" s="1144"/>
      <c r="CC42" s="1144"/>
      <c r="CD42" s="1144"/>
      <c r="CE42" s="1144"/>
      <c r="CF42" s="1144"/>
      <c r="CG42" s="1145"/>
      <c r="CH42" s="1137">
        <v>36</v>
      </c>
      <c r="CI42" s="1138"/>
      <c r="CJ42" s="1138"/>
      <c r="CK42" s="1138"/>
      <c r="CL42" s="1139"/>
      <c r="CM42" s="1070">
        <v>775</v>
      </c>
      <c r="CN42" s="1071"/>
      <c r="CO42" s="1071"/>
      <c r="CP42" s="1071"/>
      <c r="CQ42" s="1072"/>
      <c r="CR42" s="1070" t="s">
        <v>597</v>
      </c>
      <c r="CS42" s="1071"/>
      <c r="CT42" s="1071"/>
      <c r="CU42" s="1071"/>
      <c r="CV42" s="1072"/>
      <c r="CW42" s="1070">
        <v>45.6</v>
      </c>
      <c r="CX42" s="1071"/>
      <c r="CY42" s="1071"/>
      <c r="CZ42" s="1071"/>
      <c r="DA42" s="1072"/>
      <c r="DB42" s="1140">
        <v>909</v>
      </c>
      <c r="DC42" s="1141"/>
      <c r="DD42" s="1141"/>
      <c r="DE42" s="1141"/>
      <c r="DF42" s="1142"/>
      <c r="DG42" s="1070" t="s">
        <v>597</v>
      </c>
      <c r="DH42" s="1071"/>
      <c r="DI42" s="1071"/>
      <c r="DJ42" s="1071"/>
      <c r="DK42" s="1072"/>
      <c r="DL42" s="1070" t="s">
        <v>597</v>
      </c>
      <c r="DM42" s="1071"/>
      <c r="DN42" s="1071"/>
      <c r="DO42" s="1071"/>
      <c r="DP42" s="1072"/>
      <c r="DQ42" s="1070" t="s">
        <v>597</v>
      </c>
      <c r="DR42" s="1071"/>
      <c r="DS42" s="1071"/>
      <c r="DT42" s="1071"/>
      <c r="DU42" s="1072"/>
      <c r="DV42" s="1073"/>
      <c r="DW42" s="1074"/>
      <c r="DX42" s="1074"/>
      <c r="DY42" s="1074"/>
      <c r="DZ42" s="1075"/>
      <c r="EA42" s="226"/>
    </row>
    <row r="43" spans="1:131" s="227" customFormat="1" ht="26.25" customHeight="1" x14ac:dyDescent="0.15">
      <c r="A43" s="240">
        <v>16</v>
      </c>
      <c r="B43" s="1116" t="s">
        <v>421</v>
      </c>
      <c r="C43" s="1117"/>
      <c r="D43" s="1117"/>
      <c r="E43" s="1117"/>
      <c r="F43" s="1117"/>
      <c r="G43" s="1117"/>
      <c r="H43" s="1117"/>
      <c r="I43" s="1117"/>
      <c r="J43" s="1117"/>
      <c r="K43" s="1117"/>
      <c r="L43" s="1117"/>
      <c r="M43" s="1117"/>
      <c r="N43" s="1117"/>
      <c r="O43" s="1117"/>
      <c r="P43" s="1118"/>
      <c r="Q43" s="1134">
        <v>8794</v>
      </c>
      <c r="R43" s="1123"/>
      <c r="S43" s="1123"/>
      <c r="T43" s="1123"/>
      <c r="U43" s="1135"/>
      <c r="V43" s="1130">
        <v>8319</v>
      </c>
      <c r="W43" s="1123"/>
      <c r="X43" s="1123"/>
      <c r="Y43" s="1123"/>
      <c r="Z43" s="1135"/>
      <c r="AA43" s="1130">
        <v>475</v>
      </c>
      <c r="AB43" s="1123"/>
      <c r="AC43" s="1123"/>
      <c r="AD43" s="1123"/>
      <c r="AE43" s="1124"/>
      <c r="AF43" s="1122" t="s">
        <v>132</v>
      </c>
      <c r="AG43" s="1123"/>
      <c r="AH43" s="1123"/>
      <c r="AI43" s="1123"/>
      <c r="AJ43" s="1124"/>
      <c r="AK43" s="1136">
        <v>5099</v>
      </c>
      <c r="AL43" s="1052"/>
      <c r="AM43" s="1052"/>
      <c r="AN43" s="1052"/>
      <c r="AO43" s="1053"/>
      <c r="AP43" s="1054">
        <v>56008</v>
      </c>
      <c r="AQ43" s="1052"/>
      <c r="AR43" s="1052"/>
      <c r="AS43" s="1052"/>
      <c r="AT43" s="1053"/>
      <c r="AU43" s="1054">
        <v>27545</v>
      </c>
      <c r="AV43" s="1052"/>
      <c r="AW43" s="1052"/>
      <c r="AX43" s="1052"/>
      <c r="AY43" s="1053"/>
      <c r="AZ43" s="1131"/>
      <c r="BA43" s="1132"/>
      <c r="BB43" s="1132"/>
      <c r="BC43" s="1132"/>
      <c r="BD43" s="1133"/>
      <c r="BE43" s="1111" t="s">
        <v>422</v>
      </c>
      <c r="BF43" s="1111"/>
      <c r="BG43" s="1111"/>
      <c r="BH43" s="1111"/>
      <c r="BI43" s="1112"/>
      <c r="BJ43" s="232"/>
      <c r="BK43" s="232"/>
      <c r="BL43" s="232"/>
      <c r="BM43" s="232"/>
      <c r="BN43" s="232"/>
      <c r="BO43" s="244"/>
      <c r="BP43" s="244"/>
      <c r="BQ43" s="241">
        <v>37</v>
      </c>
      <c r="BR43" s="242"/>
      <c r="BS43" s="1101"/>
      <c r="BT43" s="1102"/>
      <c r="BU43" s="1102"/>
      <c r="BV43" s="1102"/>
      <c r="BW43" s="1102"/>
      <c r="BX43" s="1102"/>
      <c r="BY43" s="1102"/>
      <c r="BZ43" s="1102"/>
      <c r="CA43" s="1102"/>
      <c r="CB43" s="1102"/>
      <c r="CC43" s="1102"/>
      <c r="CD43" s="1102"/>
      <c r="CE43" s="1102"/>
      <c r="CF43" s="1102"/>
      <c r="CG43" s="1103"/>
      <c r="CH43" s="1070"/>
      <c r="CI43" s="1071"/>
      <c r="CJ43" s="1071"/>
      <c r="CK43" s="1071"/>
      <c r="CL43" s="1072"/>
      <c r="CM43" s="1070"/>
      <c r="CN43" s="1071"/>
      <c r="CO43" s="1071"/>
      <c r="CP43" s="1071"/>
      <c r="CQ43" s="1072"/>
      <c r="CR43" s="1070"/>
      <c r="CS43" s="1071"/>
      <c r="CT43" s="1071"/>
      <c r="CU43" s="1071"/>
      <c r="CV43" s="1072"/>
      <c r="CW43" s="1070"/>
      <c r="CX43" s="1071"/>
      <c r="CY43" s="1071"/>
      <c r="CZ43" s="1071"/>
      <c r="DA43" s="1072"/>
      <c r="DB43" s="1070"/>
      <c r="DC43" s="1071"/>
      <c r="DD43" s="1071"/>
      <c r="DE43" s="1071"/>
      <c r="DF43" s="1072"/>
      <c r="DG43" s="1070"/>
      <c r="DH43" s="1071"/>
      <c r="DI43" s="1071"/>
      <c r="DJ43" s="1071"/>
      <c r="DK43" s="1072"/>
      <c r="DL43" s="1070"/>
      <c r="DM43" s="1071"/>
      <c r="DN43" s="1071"/>
      <c r="DO43" s="1071"/>
      <c r="DP43" s="1072"/>
      <c r="DQ43" s="1070"/>
      <c r="DR43" s="1071"/>
      <c r="DS43" s="1071"/>
      <c r="DT43" s="1071"/>
      <c r="DU43" s="1072"/>
      <c r="DV43" s="1073"/>
      <c r="DW43" s="1074"/>
      <c r="DX43" s="1074"/>
      <c r="DY43" s="1074"/>
      <c r="DZ43" s="1075"/>
      <c r="EA43" s="226"/>
    </row>
    <row r="44" spans="1:131" s="227" customFormat="1" ht="26.25" customHeight="1" x14ac:dyDescent="0.15">
      <c r="A44" s="240">
        <v>17</v>
      </c>
      <c r="B44" s="1116"/>
      <c r="C44" s="1117"/>
      <c r="D44" s="1117"/>
      <c r="E44" s="1117"/>
      <c r="F44" s="1117"/>
      <c r="G44" s="1117"/>
      <c r="H44" s="1117"/>
      <c r="I44" s="1117"/>
      <c r="J44" s="1117"/>
      <c r="K44" s="1117"/>
      <c r="L44" s="1117"/>
      <c r="M44" s="1117"/>
      <c r="N44" s="1117"/>
      <c r="O44" s="1117"/>
      <c r="P44" s="1118"/>
      <c r="Q44" s="1128"/>
      <c r="R44" s="1129"/>
      <c r="S44" s="1129"/>
      <c r="T44" s="1129"/>
      <c r="U44" s="1129"/>
      <c r="V44" s="1129"/>
      <c r="W44" s="1129"/>
      <c r="X44" s="1129"/>
      <c r="Y44" s="1129"/>
      <c r="Z44" s="1129"/>
      <c r="AA44" s="1129"/>
      <c r="AB44" s="1129"/>
      <c r="AC44" s="1129"/>
      <c r="AD44" s="1129"/>
      <c r="AE44" s="1130"/>
      <c r="AF44" s="1122"/>
      <c r="AG44" s="1123"/>
      <c r="AH44" s="1123"/>
      <c r="AI44" s="1123"/>
      <c r="AJ44" s="1124"/>
      <c r="AK44" s="1053"/>
      <c r="AL44" s="1044"/>
      <c r="AM44" s="1044"/>
      <c r="AN44" s="1044"/>
      <c r="AO44" s="1044"/>
      <c r="AP44" s="1044"/>
      <c r="AQ44" s="1044"/>
      <c r="AR44" s="1044"/>
      <c r="AS44" s="1044"/>
      <c r="AT44" s="1044"/>
      <c r="AU44" s="1044"/>
      <c r="AV44" s="1044"/>
      <c r="AW44" s="1044"/>
      <c r="AX44" s="1044"/>
      <c r="AY44" s="1044"/>
      <c r="AZ44" s="1127"/>
      <c r="BA44" s="1127"/>
      <c r="BB44" s="1127"/>
      <c r="BC44" s="1127"/>
      <c r="BD44" s="1127"/>
      <c r="BE44" s="1111"/>
      <c r="BF44" s="1111"/>
      <c r="BG44" s="1111"/>
      <c r="BH44" s="1111"/>
      <c r="BI44" s="1112"/>
      <c r="BJ44" s="232"/>
      <c r="BK44" s="232"/>
      <c r="BL44" s="232"/>
      <c r="BM44" s="232"/>
      <c r="BN44" s="232"/>
      <c r="BO44" s="244"/>
      <c r="BP44" s="244"/>
      <c r="BQ44" s="241">
        <v>38</v>
      </c>
      <c r="BR44" s="242"/>
      <c r="BS44" s="1101"/>
      <c r="BT44" s="1102"/>
      <c r="BU44" s="1102"/>
      <c r="BV44" s="1102"/>
      <c r="BW44" s="1102"/>
      <c r="BX44" s="1102"/>
      <c r="BY44" s="1102"/>
      <c r="BZ44" s="1102"/>
      <c r="CA44" s="1102"/>
      <c r="CB44" s="1102"/>
      <c r="CC44" s="1102"/>
      <c r="CD44" s="1102"/>
      <c r="CE44" s="1102"/>
      <c r="CF44" s="1102"/>
      <c r="CG44" s="1103"/>
      <c r="CH44" s="1070"/>
      <c r="CI44" s="1071"/>
      <c r="CJ44" s="1071"/>
      <c r="CK44" s="1071"/>
      <c r="CL44" s="1072"/>
      <c r="CM44" s="1070"/>
      <c r="CN44" s="1071"/>
      <c r="CO44" s="1071"/>
      <c r="CP44" s="1071"/>
      <c r="CQ44" s="1072"/>
      <c r="CR44" s="1070"/>
      <c r="CS44" s="1071"/>
      <c r="CT44" s="1071"/>
      <c r="CU44" s="1071"/>
      <c r="CV44" s="1072"/>
      <c r="CW44" s="1070"/>
      <c r="CX44" s="1071"/>
      <c r="CY44" s="1071"/>
      <c r="CZ44" s="1071"/>
      <c r="DA44" s="1072"/>
      <c r="DB44" s="1070"/>
      <c r="DC44" s="1071"/>
      <c r="DD44" s="1071"/>
      <c r="DE44" s="1071"/>
      <c r="DF44" s="1072"/>
      <c r="DG44" s="1070"/>
      <c r="DH44" s="1071"/>
      <c r="DI44" s="1071"/>
      <c r="DJ44" s="1071"/>
      <c r="DK44" s="1072"/>
      <c r="DL44" s="1070"/>
      <c r="DM44" s="1071"/>
      <c r="DN44" s="1071"/>
      <c r="DO44" s="1071"/>
      <c r="DP44" s="1072"/>
      <c r="DQ44" s="1070"/>
      <c r="DR44" s="1071"/>
      <c r="DS44" s="1071"/>
      <c r="DT44" s="1071"/>
      <c r="DU44" s="1072"/>
      <c r="DV44" s="1073"/>
      <c r="DW44" s="1074"/>
      <c r="DX44" s="1074"/>
      <c r="DY44" s="1074"/>
      <c r="DZ44" s="1075"/>
      <c r="EA44" s="226"/>
    </row>
    <row r="45" spans="1:131" s="227" customFormat="1" ht="26.25" customHeight="1" x14ac:dyDescent="0.15">
      <c r="A45" s="240">
        <v>18</v>
      </c>
      <c r="B45" s="1116"/>
      <c r="C45" s="1117"/>
      <c r="D45" s="1117"/>
      <c r="E45" s="1117"/>
      <c r="F45" s="1117"/>
      <c r="G45" s="1117"/>
      <c r="H45" s="1117"/>
      <c r="I45" s="1117"/>
      <c r="J45" s="1117"/>
      <c r="K45" s="1117"/>
      <c r="L45" s="1117"/>
      <c r="M45" s="1117"/>
      <c r="N45" s="1117"/>
      <c r="O45" s="1117"/>
      <c r="P45" s="1118"/>
      <c r="Q45" s="1128"/>
      <c r="R45" s="1129"/>
      <c r="S45" s="1129"/>
      <c r="T45" s="1129"/>
      <c r="U45" s="1129"/>
      <c r="V45" s="1129"/>
      <c r="W45" s="1129"/>
      <c r="X45" s="1129"/>
      <c r="Y45" s="1129"/>
      <c r="Z45" s="1129"/>
      <c r="AA45" s="1129"/>
      <c r="AB45" s="1129"/>
      <c r="AC45" s="1129"/>
      <c r="AD45" s="1129"/>
      <c r="AE45" s="1130"/>
      <c r="AF45" s="1122"/>
      <c r="AG45" s="1123"/>
      <c r="AH45" s="1123"/>
      <c r="AI45" s="1123"/>
      <c r="AJ45" s="1124"/>
      <c r="AK45" s="1053"/>
      <c r="AL45" s="1044"/>
      <c r="AM45" s="1044"/>
      <c r="AN45" s="1044"/>
      <c r="AO45" s="1044"/>
      <c r="AP45" s="1044"/>
      <c r="AQ45" s="1044"/>
      <c r="AR45" s="1044"/>
      <c r="AS45" s="1044"/>
      <c r="AT45" s="1044"/>
      <c r="AU45" s="1044"/>
      <c r="AV45" s="1044"/>
      <c r="AW45" s="1044"/>
      <c r="AX45" s="1044"/>
      <c r="AY45" s="1044"/>
      <c r="AZ45" s="1127"/>
      <c r="BA45" s="1127"/>
      <c r="BB45" s="1127"/>
      <c r="BC45" s="1127"/>
      <c r="BD45" s="1127"/>
      <c r="BE45" s="1111"/>
      <c r="BF45" s="1111"/>
      <c r="BG45" s="1111"/>
      <c r="BH45" s="1111"/>
      <c r="BI45" s="1112"/>
      <c r="BJ45" s="232"/>
      <c r="BK45" s="232"/>
      <c r="BL45" s="232"/>
      <c r="BM45" s="232"/>
      <c r="BN45" s="232"/>
      <c r="BO45" s="244"/>
      <c r="BP45" s="244"/>
      <c r="BQ45" s="241">
        <v>39</v>
      </c>
      <c r="BR45" s="242"/>
      <c r="BS45" s="1101"/>
      <c r="BT45" s="1102"/>
      <c r="BU45" s="1102"/>
      <c r="BV45" s="1102"/>
      <c r="BW45" s="1102"/>
      <c r="BX45" s="1102"/>
      <c r="BY45" s="1102"/>
      <c r="BZ45" s="1102"/>
      <c r="CA45" s="1102"/>
      <c r="CB45" s="1102"/>
      <c r="CC45" s="1102"/>
      <c r="CD45" s="1102"/>
      <c r="CE45" s="1102"/>
      <c r="CF45" s="1102"/>
      <c r="CG45" s="1103"/>
      <c r="CH45" s="1070"/>
      <c r="CI45" s="1071"/>
      <c r="CJ45" s="1071"/>
      <c r="CK45" s="1071"/>
      <c r="CL45" s="1072"/>
      <c r="CM45" s="1070"/>
      <c r="CN45" s="1071"/>
      <c r="CO45" s="1071"/>
      <c r="CP45" s="1071"/>
      <c r="CQ45" s="1072"/>
      <c r="CR45" s="1070"/>
      <c r="CS45" s="1071"/>
      <c r="CT45" s="1071"/>
      <c r="CU45" s="1071"/>
      <c r="CV45" s="1072"/>
      <c r="CW45" s="1070"/>
      <c r="CX45" s="1071"/>
      <c r="CY45" s="1071"/>
      <c r="CZ45" s="1071"/>
      <c r="DA45" s="1072"/>
      <c r="DB45" s="1070"/>
      <c r="DC45" s="1071"/>
      <c r="DD45" s="1071"/>
      <c r="DE45" s="1071"/>
      <c r="DF45" s="1072"/>
      <c r="DG45" s="1070"/>
      <c r="DH45" s="1071"/>
      <c r="DI45" s="1071"/>
      <c r="DJ45" s="1071"/>
      <c r="DK45" s="1072"/>
      <c r="DL45" s="1070"/>
      <c r="DM45" s="1071"/>
      <c r="DN45" s="1071"/>
      <c r="DO45" s="1071"/>
      <c r="DP45" s="1072"/>
      <c r="DQ45" s="1070"/>
      <c r="DR45" s="1071"/>
      <c r="DS45" s="1071"/>
      <c r="DT45" s="1071"/>
      <c r="DU45" s="1072"/>
      <c r="DV45" s="1073"/>
      <c r="DW45" s="1074"/>
      <c r="DX45" s="1074"/>
      <c r="DY45" s="1074"/>
      <c r="DZ45" s="1075"/>
      <c r="EA45" s="226"/>
    </row>
    <row r="46" spans="1:131" s="227" customFormat="1" ht="26.25" customHeight="1" x14ac:dyDescent="0.15">
      <c r="A46" s="240">
        <v>19</v>
      </c>
      <c r="B46" s="1116"/>
      <c r="C46" s="1117"/>
      <c r="D46" s="1117"/>
      <c r="E46" s="1117"/>
      <c r="F46" s="1117"/>
      <c r="G46" s="1117"/>
      <c r="H46" s="1117"/>
      <c r="I46" s="1117"/>
      <c r="J46" s="1117"/>
      <c r="K46" s="1117"/>
      <c r="L46" s="1117"/>
      <c r="M46" s="1117"/>
      <c r="N46" s="1117"/>
      <c r="O46" s="1117"/>
      <c r="P46" s="1118"/>
      <c r="Q46" s="1128"/>
      <c r="R46" s="1129"/>
      <c r="S46" s="1129"/>
      <c r="T46" s="1129"/>
      <c r="U46" s="1129"/>
      <c r="V46" s="1129"/>
      <c r="W46" s="1129"/>
      <c r="X46" s="1129"/>
      <c r="Y46" s="1129"/>
      <c r="Z46" s="1129"/>
      <c r="AA46" s="1129"/>
      <c r="AB46" s="1129"/>
      <c r="AC46" s="1129"/>
      <c r="AD46" s="1129"/>
      <c r="AE46" s="1130"/>
      <c r="AF46" s="1122"/>
      <c r="AG46" s="1123"/>
      <c r="AH46" s="1123"/>
      <c r="AI46" s="1123"/>
      <c r="AJ46" s="1124"/>
      <c r="AK46" s="1053"/>
      <c r="AL46" s="1044"/>
      <c r="AM46" s="1044"/>
      <c r="AN46" s="1044"/>
      <c r="AO46" s="1044"/>
      <c r="AP46" s="1044"/>
      <c r="AQ46" s="1044"/>
      <c r="AR46" s="1044"/>
      <c r="AS46" s="1044"/>
      <c r="AT46" s="1044"/>
      <c r="AU46" s="1044"/>
      <c r="AV46" s="1044"/>
      <c r="AW46" s="1044"/>
      <c r="AX46" s="1044"/>
      <c r="AY46" s="1044"/>
      <c r="AZ46" s="1127"/>
      <c r="BA46" s="1127"/>
      <c r="BB46" s="1127"/>
      <c r="BC46" s="1127"/>
      <c r="BD46" s="1127"/>
      <c r="BE46" s="1111"/>
      <c r="BF46" s="1111"/>
      <c r="BG46" s="1111"/>
      <c r="BH46" s="1111"/>
      <c r="BI46" s="1112"/>
      <c r="BJ46" s="232"/>
      <c r="BK46" s="232"/>
      <c r="BL46" s="232"/>
      <c r="BM46" s="232"/>
      <c r="BN46" s="232"/>
      <c r="BO46" s="244"/>
      <c r="BP46" s="244"/>
      <c r="BQ46" s="241">
        <v>40</v>
      </c>
      <c r="BR46" s="242"/>
      <c r="BS46" s="1101"/>
      <c r="BT46" s="1102"/>
      <c r="BU46" s="1102"/>
      <c r="BV46" s="1102"/>
      <c r="BW46" s="1102"/>
      <c r="BX46" s="1102"/>
      <c r="BY46" s="1102"/>
      <c r="BZ46" s="1102"/>
      <c r="CA46" s="1102"/>
      <c r="CB46" s="1102"/>
      <c r="CC46" s="1102"/>
      <c r="CD46" s="1102"/>
      <c r="CE46" s="1102"/>
      <c r="CF46" s="1102"/>
      <c r="CG46" s="1103"/>
      <c r="CH46" s="1070"/>
      <c r="CI46" s="1071"/>
      <c r="CJ46" s="1071"/>
      <c r="CK46" s="1071"/>
      <c r="CL46" s="1072"/>
      <c r="CM46" s="1070"/>
      <c r="CN46" s="1071"/>
      <c r="CO46" s="1071"/>
      <c r="CP46" s="1071"/>
      <c r="CQ46" s="1072"/>
      <c r="CR46" s="1070"/>
      <c r="CS46" s="1071"/>
      <c r="CT46" s="1071"/>
      <c r="CU46" s="1071"/>
      <c r="CV46" s="1072"/>
      <c r="CW46" s="1070"/>
      <c r="CX46" s="1071"/>
      <c r="CY46" s="1071"/>
      <c r="CZ46" s="1071"/>
      <c r="DA46" s="1072"/>
      <c r="DB46" s="1070"/>
      <c r="DC46" s="1071"/>
      <c r="DD46" s="1071"/>
      <c r="DE46" s="1071"/>
      <c r="DF46" s="1072"/>
      <c r="DG46" s="1070"/>
      <c r="DH46" s="1071"/>
      <c r="DI46" s="1071"/>
      <c r="DJ46" s="1071"/>
      <c r="DK46" s="1072"/>
      <c r="DL46" s="1070"/>
      <c r="DM46" s="1071"/>
      <c r="DN46" s="1071"/>
      <c r="DO46" s="1071"/>
      <c r="DP46" s="1072"/>
      <c r="DQ46" s="1070"/>
      <c r="DR46" s="1071"/>
      <c r="DS46" s="1071"/>
      <c r="DT46" s="1071"/>
      <c r="DU46" s="1072"/>
      <c r="DV46" s="1073"/>
      <c r="DW46" s="1074"/>
      <c r="DX46" s="1074"/>
      <c r="DY46" s="1074"/>
      <c r="DZ46" s="1075"/>
      <c r="EA46" s="226"/>
    </row>
    <row r="47" spans="1:131" s="227" customFormat="1" ht="26.25" customHeight="1" x14ac:dyDescent="0.15">
      <c r="A47" s="240">
        <v>20</v>
      </c>
      <c r="B47" s="1116"/>
      <c r="C47" s="1117"/>
      <c r="D47" s="1117"/>
      <c r="E47" s="1117"/>
      <c r="F47" s="1117"/>
      <c r="G47" s="1117"/>
      <c r="H47" s="1117"/>
      <c r="I47" s="1117"/>
      <c r="J47" s="1117"/>
      <c r="K47" s="1117"/>
      <c r="L47" s="1117"/>
      <c r="M47" s="1117"/>
      <c r="N47" s="1117"/>
      <c r="O47" s="1117"/>
      <c r="P47" s="1118"/>
      <c r="Q47" s="1128"/>
      <c r="R47" s="1129"/>
      <c r="S47" s="1129"/>
      <c r="T47" s="1129"/>
      <c r="U47" s="1129"/>
      <c r="V47" s="1129"/>
      <c r="W47" s="1129"/>
      <c r="X47" s="1129"/>
      <c r="Y47" s="1129"/>
      <c r="Z47" s="1129"/>
      <c r="AA47" s="1129"/>
      <c r="AB47" s="1129"/>
      <c r="AC47" s="1129"/>
      <c r="AD47" s="1129"/>
      <c r="AE47" s="1130"/>
      <c r="AF47" s="1122"/>
      <c r="AG47" s="1123"/>
      <c r="AH47" s="1123"/>
      <c r="AI47" s="1123"/>
      <c r="AJ47" s="1124"/>
      <c r="AK47" s="1053"/>
      <c r="AL47" s="1044"/>
      <c r="AM47" s="1044"/>
      <c r="AN47" s="1044"/>
      <c r="AO47" s="1044"/>
      <c r="AP47" s="1044"/>
      <c r="AQ47" s="1044"/>
      <c r="AR47" s="1044"/>
      <c r="AS47" s="1044"/>
      <c r="AT47" s="1044"/>
      <c r="AU47" s="1044"/>
      <c r="AV47" s="1044"/>
      <c r="AW47" s="1044"/>
      <c r="AX47" s="1044"/>
      <c r="AY47" s="1044"/>
      <c r="AZ47" s="1127"/>
      <c r="BA47" s="1127"/>
      <c r="BB47" s="1127"/>
      <c r="BC47" s="1127"/>
      <c r="BD47" s="1127"/>
      <c r="BE47" s="1111"/>
      <c r="BF47" s="1111"/>
      <c r="BG47" s="1111"/>
      <c r="BH47" s="1111"/>
      <c r="BI47" s="1112"/>
      <c r="BJ47" s="232"/>
      <c r="BK47" s="232"/>
      <c r="BL47" s="232"/>
      <c r="BM47" s="232"/>
      <c r="BN47" s="232"/>
      <c r="BO47" s="244"/>
      <c r="BP47" s="244"/>
      <c r="BQ47" s="241">
        <v>41</v>
      </c>
      <c r="BR47" s="242"/>
      <c r="BS47" s="1101"/>
      <c r="BT47" s="1102"/>
      <c r="BU47" s="1102"/>
      <c r="BV47" s="1102"/>
      <c r="BW47" s="1102"/>
      <c r="BX47" s="1102"/>
      <c r="BY47" s="1102"/>
      <c r="BZ47" s="1102"/>
      <c r="CA47" s="1102"/>
      <c r="CB47" s="1102"/>
      <c r="CC47" s="1102"/>
      <c r="CD47" s="1102"/>
      <c r="CE47" s="1102"/>
      <c r="CF47" s="1102"/>
      <c r="CG47" s="1103"/>
      <c r="CH47" s="1070"/>
      <c r="CI47" s="1071"/>
      <c r="CJ47" s="1071"/>
      <c r="CK47" s="1071"/>
      <c r="CL47" s="1072"/>
      <c r="CM47" s="1070"/>
      <c r="CN47" s="1071"/>
      <c r="CO47" s="1071"/>
      <c r="CP47" s="1071"/>
      <c r="CQ47" s="1072"/>
      <c r="CR47" s="1070"/>
      <c r="CS47" s="1071"/>
      <c r="CT47" s="1071"/>
      <c r="CU47" s="1071"/>
      <c r="CV47" s="1072"/>
      <c r="CW47" s="1070"/>
      <c r="CX47" s="1071"/>
      <c r="CY47" s="1071"/>
      <c r="CZ47" s="1071"/>
      <c r="DA47" s="1072"/>
      <c r="DB47" s="1070"/>
      <c r="DC47" s="1071"/>
      <c r="DD47" s="1071"/>
      <c r="DE47" s="1071"/>
      <c r="DF47" s="1072"/>
      <c r="DG47" s="1070"/>
      <c r="DH47" s="1071"/>
      <c r="DI47" s="1071"/>
      <c r="DJ47" s="1071"/>
      <c r="DK47" s="1072"/>
      <c r="DL47" s="1070"/>
      <c r="DM47" s="1071"/>
      <c r="DN47" s="1071"/>
      <c r="DO47" s="1071"/>
      <c r="DP47" s="1072"/>
      <c r="DQ47" s="1070"/>
      <c r="DR47" s="1071"/>
      <c r="DS47" s="1071"/>
      <c r="DT47" s="1071"/>
      <c r="DU47" s="1072"/>
      <c r="DV47" s="1073"/>
      <c r="DW47" s="1074"/>
      <c r="DX47" s="1074"/>
      <c r="DY47" s="1074"/>
      <c r="DZ47" s="1075"/>
      <c r="EA47" s="226"/>
    </row>
    <row r="48" spans="1:131" s="227" customFormat="1" ht="26.25" customHeight="1" x14ac:dyDescent="0.15">
      <c r="A48" s="240">
        <v>21</v>
      </c>
      <c r="B48" s="1116"/>
      <c r="C48" s="1117"/>
      <c r="D48" s="1117"/>
      <c r="E48" s="1117"/>
      <c r="F48" s="1117"/>
      <c r="G48" s="1117"/>
      <c r="H48" s="1117"/>
      <c r="I48" s="1117"/>
      <c r="J48" s="1117"/>
      <c r="K48" s="1117"/>
      <c r="L48" s="1117"/>
      <c r="M48" s="1117"/>
      <c r="N48" s="1117"/>
      <c r="O48" s="1117"/>
      <c r="P48" s="1118"/>
      <c r="Q48" s="1128"/>
      <c r="R48" s="1129"/>
      <c r="S48" s="1129"/>
      <c r="T48" s="1129"/>
      <c r="U48" s="1129"/>
      <c r="V48" s="1129"/>
      <c r="W48" s="1129"/>
      <c r="X48" s="1129"/>
      <c r="Y48" s="1129"/>
      <c r="Z48" s="1129"/>
      <c r="AA48" s="1129"/>
      <c r="AB48" s="1129"/>
      <c r="AC48" s="1129"/>
      <c r="AD48" s="1129"/>
      <c r="AE48" s="1130"/>
      <c r="AF48" s="1122"/>
      <c r="AG48" s="1123"/>
      <c r="AH48" s="1123"/>
      <c r="AI48" s="1123"/>
      <c r="AJ48" s="1124"/>
      <c r="AK48" s="1053"/>
      <c r="AL48" s="1044"/>
      <c r="AM48" s="1044"/>
      <c r="AN48" s="1044"/>
      <c r="AO48" s="1044"/>
      <c r="AP48" s="1044"/>
      <c r="AQ48" s="1044"/>
      <c r="AR48" s="1044"/>
      <c r="AS48" s="1044"/>
      <c r="AT48" s="1044"/>
      <c r="AU48" s="1044"/>
      <c r="AV48" s="1044"/>
      <c r="AW48" s="1044"/>
      <c r="AX48" s="1044"/>
      <c r="AY48" s="1044"/>
      <c r="AZ48" s="1127"/>
      <c r="BA48" s="1127"/>
      <c r="BB48" s="1127"/>
      <c r="BC48" s="1127"/>
      <c r="BD48" s="1127"/>
      <c r="BE48" s="1111"/>
      <c r="BF48" s="1111"/>
      <c r="BG48" s="1111"/>
      <c r="BH48" s="1111"/>
      <c r="BI48" s="1112"/>
      <c r="BJ48" s="232"/>
      <c r="BK48" s="232"/>
      <c r="BL48" s="232"/>
      <c r="BM48" s="232"/>
      <c r="BN48" s="232"/>
      <c r="BO48" s="244"/>
      <c r="BP48" s="244"/>
      <c r="BQ48" s="241">
        <v>42</v>
      </c>
      <c r="BR48" s="242"/>
      <c r="BS48" s="1101"/>
      <c r="BT48" s="1102"/>
      <c r="BU48" s="1102"/>
      <c r="BV48" s="1102"/>
      <c r="BW48" s="1102"/>
      <c r="BX48" s="1102"/>
      <c r="BY48" s="1102"/>
      <c r="BZ48" s="1102"/>
      <c r="CA48" s="1102"/>
      <c r="CB48" s="1102"/>
      <c r="CC48" s="1102"/>
      <c r="CD48" s="1102"/>
      <c r="CE48" s="1102"/>
      <c r="CF48" s="1102"/>
      <c r="CG48" s="1103"/>
      <c r="CH48" s="1070"/>
      <c r="CI48" s="1071"/>
      <c r="CJ48" s="1071"/>
      <c r="CK48" s="1071"/>
      <c r="CL48" s="1072"/>
      <c r="CM48" s="1070"/>
      <c r="CN48" s="1071"/>
      <c r="CO48" s="1071"/>
      <c r="CP48" s="1071"/>
      <c r="CQ48" s="1072"/>
      <c r="CR48" s="1070"/>
      <c r="CS48" s="1071"/>
      <c r="CT48" s="1071"/>
      <c r="CU48" s="1071"/>
      <c r="CV48" s="1072"/>
      <c r="CW48" s="1070"/>
      <c r="CX48" s="1071"/>
      <c r="CY48" s="1071"/>
      <c r="CZ48" s="1071"/>
      <c r="DA48" s="1072"/>
      <c r="DB48" s="1070"/>
      <c r="DC48" s="1071"/>
      <c r="DD48" s="1071"/>
      <c r="DE48" s="1071"/>
      <c r="DF48" s="1072"/>
      <c r="DG48" s="1070"/>
      <c r="DH48" s="1071"/>
      <c r="DI48" s="1071"/>
      <c r="DJ48" s="1071"/>
      <c r="DK48" s="1072"/>
      <c r="DL48" s="1070"/>
      <c r="DM48" s="1071"/>
      <c r="DN48" s="1071"/>
      <c r="DO48" s="1071"/>
      <c r="DP48" s="1072"/>
      <c r="DQ48" s="1070"/>
      <c r="DR48" s="1071"/>
      <c r="DS48" s="1071"/>
      <c r="DT48" s="1071"/>
      <c r="DU48" s="1072"/>
      <c r="DV48" s="1073"/>
      <c r="DW48" s="1074"/>
      <c r="DX48" s="1074"/>
      <c r="DY48" s="1074"/>
      <c r="DZ48" s="1075"/>
      <c r="EA48" s="226"/>
    </row>
    <row r="49" spans="1:131" s="227" customFormat="1" ht="26.25" customHeight="1" x14ac:dyDescent="0.15">
      <c r="A49" s="240">
        <v>22</v>
      </c>
      <c r="B49" s="1116"/>
      <c r="C49" s="1117"/>
      <c r="D49" s="1117"/>
      <c r="E49" s="1117"/>
      <c r="F49" s="1117"/>
      <c r="G49" s="1117"/>
      <c r="H49" s="1117"/>
      <c r="I49" s="1117"/>
      <c r="J49" s="1117"/>
      <c r="K49" s="1117"/>
      <c r="L49" s="1117"/>
      <c r="M49" s="1117"/>
      <c r="N49" s="1117"/>
      <c r="O49" s="1117"/>
      <c r="P49" s="1118"/>
      <c r="Q49" s="1128"/>
      <c r="R49" s="1129"/>
      <c r="S49" s="1129"/>
      <c r="T49" s="1129"/>
      <c r="U49" s="1129"/>
      <c r="V49" s="1129"/>
      <c r="W49" s="1129"/>
      <c r="X49" s="1129"/>
      <c r="Y49" s="1129"/>
      <c r="Z49" s="1129"/>
      <c r="AA49" s="1129"/>
      <c r="AB49" s="1129"/>
      <c r="AC49" s="1129"/>
      <c r="AD49" s="1129"/>
      <c r="AE49" s="1130"/>
      <c r="AF49" s="1122"/>
      <c r="AG49" s="1123"/>
      <c r="AH49" s="1123"/>
      <c r="AI49" s="1123"/>
      <c r="AJ49" s="1124"/>
      <c r="AK49" s="1053"/>
      <c r="AL49" s="1044"/>
      <c r="AM49" s="1044"/>
      <c r="AN49" s="1044"/>
      <c r="AO49" s="1044"/>
      <c r="AP49" s="1044"/>
      <c r="AQ49" s="1044"/>
      <c r="AR49" s="1044"/>
      <c r="AS49" s="1044"/>
      <c r="AT49" s="1044"/>
      <c r="AU49" s="1044"/>
      <c r="AV49" s="1044"/>
      <c r="AW49" s="1044"/>
      <c r="AX49" s="1044"/>
      <c r="AY49" s="1044"/>
      <c r="AZ49" s="1127"/>
      <c r="BA49" s="1127"/>
      <c r="BB49" s="1127"/>
      <c r="BC49" s="1127"/>
      <c r="BD49" s="1127"/>
      <c r="BE49" s="1111"/>
      <c r="BF49" s="1111"/>
      <c r="BG49" s="1111"/>
      <c r="BH49" s="1111"/>
      <c r="BI49" s="1112"/>
      <c r="BJ49" s="232"/>
      <c r="BK49" s="232"/>
      <c r="BL49" s="232"/>
      <c r="BM49" s="232"/>
      <c r="BN49" s="232"/>
      <c r="BO49" s="244"/>
      <c r="BP49" s="244"/>
      <c r="BQ49" s="241">
        <v>43</v>
      </c>
      <c r="BR49" s="242"/>
      <c r="BS49" s="1101"/>
      <c r="BT49" s="1102"/>
      <c r="BU49" s="1102"/>
      <c r="BV49" s="1102"/>
      <c r="BW49" s="1102"/>
      <c r="BX49" s="1102"/>
      <c r="BY49" s="1102"/>
      <c r="BZ49" s="1102"/>
      <c r="CA49" s="1102"/>
      <c r="CB49" s="1102"/>
      <c r="CC49" s="1102"/>
      <c r="CD49" s="1102"/>
      <c r="CE49" s="1102"/>
      <c r="CF49" s="1102"/>
      <c r="CG49" s="1103"/>
      <c r="CH49" s="1070"/>
      <c r="CI49" s="1071"/>
      <c r="CJ49" s="1071"/>
      <c r="CK49" s="1071"/>
      <c r="CL49" s="1072"/>
      <c r="CM49" s="1070"/>
      <c r="CN49" s="1071"/>
      <c r="CO49" s="1071"/>
      <c r="CP49" s="1071"/>
      <c r="CQ49" s="1072"/>
      <c r="CR49" s="1070"/>
      <c r="CS49" s="1071"/>
      <c r="CT49" s="1071"/>
      <c r="CU49" s="1071"/>
      <c r="CV49" s="1072"/>
      <c r="CW49" s="1070"/>
      <c r="CX49" s="1071"/>
      <c r="CY49" s="1071"/>
      <c r="CZ49" s="1071"/>
      <c r="DA49" s="1072"/>
      <c r="DB49" s="1070"/>
      <c r="DC49" s="1071"/>
      <c r="DD49" s="1071"/>
      <c r="DE49" s="1071"/>
      <c r="DF49" s="1072"/>
      <c r="DG49" s="1070"/>
      <c r="DH49" s="1071"/>
      <c r="DI49" s="1071"/>
      <c r="DJ49" s="1071"/>
      <c r="DK49" s="1072"/>
      <c r="DL49" s="1070"/>
      <c r="DM49" s="1071"/>
      <c r="DN49" s="1071"/>
      <c r="DO49" s="1071"/>
      <c r="DP49" s="1072"/>
      <c r="DQ49" s="1070"/>
      <c r="DR49" s="1071"/>
      <c r="DS49" s="1071"/>
      <c r="DT49" s="1071"/>
      <c r="DU49" s="1072"/>
      <c r="DV49" s="1073"/>
      <c r="DW49" s="1074"/>
      <c r="DX49" s="1074"/>
      <c r="DY49" s="1074"/>
      <c r="DZ49" s="1075"/>
      <c r="EA49" s="226"/>
    </row>
    <row r="50" spans="1:131" s="227" customFormat="1" ht="26.25" customHeight="1" x14ac:dyDescent="0.15">
      <c r="A50" s="240">
        <v>23</v>
      </c>
      <c r="B50" s="1116"/>
      <c r="C50" s="1117"/>
      <c r="D50" s="1117"/>
      <c r="E50" s="1117"/>
      <c r="F50" s="1117"/>
      <c r="G50" s="1117"/>
      <c r="H50" s="1117"/>
      <c r="I50" s="1117"/>
      <c r="J50" s="1117"/>
      <c r="K50" s="1117"/>
      <c r="L50" s="1117"/>
      <c r="M50" s="1117"/>
      <c r="N50" s="1117"/>
      <c r="O50" s="1117"/>
      <c r="P50" s="1118"/>
      <c r="Q50" s="1119"/>
      <c r="R50" s="1120"/>
      <c r="S50" s="1120"/>
      <c r="T50" s="1120"/>
      <c r="U50" s="1120"/>
      <c r="V50" s="1120"/>
      <c r="W50" s="1120"/>
      <c r="X50" s="1120"/>
      <c r="Y50" s="1120"/>
      <c r="Z50" s="1120"/>
      <c r="AA50" s="1120"/>
      <c r="AB50" s="1120"/>
      <c r="AC50" s="1120"/>
      <c r="AD50" s="1120"/>
      <c r="AE50" s="1121"/>
      <c r="AF50" s="1122"/>
      <c r="AG50" s="1123"/>
      <c r="AH50" s="1123"/>
      <c r="AI50" s="1123"/>
      <c r="AJ50" s="1124"/>
      <c r="AK50" s="1125"/>
      <c r="AL50" s="1120"/>
      <c r="AM50" s="1120"/>
      <c r="AN50" s="1120"/>
      <c r="AO50" s="1120"/>
      <c r="AP50" s="1120"/>
      <c r="AQ50" s="1120"/>
      <c r="AR50" s="1120"/>
      <c r="AS50" s="1120"/>
      <c r="AT50" s="1120"/>
      <c r="AU50" s="1120"/>
      <c r="AV50" s="1120"/>
      <c r="AW50" s="1120"/>
      <c r="AX50" s="1120"/>
      <c r="AY50" s="1120"/>
      <c r="AZ50" s="1126"/>
      <c r="BA50" s="1126"/>
      <c r="BB50" s="1126"/>
      <c r="BC50" s="1126"/>
      <c r="BD50" s="1126"/>
      <c r="BE50" s="1111"/>
      <c r="BF50" s="1111"/>
      <c r="BG50" s="1111"/>
      <c r="BH50" s="1111"/>
      <c r="BI50" s="1112"/>
      <c r="BJ50" s="232"/>
      <c r="BK50" s="232"/>
      <c r="BL50" s="232"/>
      <c r="BM50" s="232"/>
      <c r="BN50" s="232"/>
      <c r="BO50" s="244"/>
      <c r="BP50" s="244"/>
      <c r="BQ50" s="241">
        <v>44</v>
      </c>
      <c r="BR50" s="242"/>
      <c r="BS50" s="1101"/>
      <c r="BT50" s="1102"/>
      <c r="BU50" s="1102"/>
      <c r="BV50" s="1102"/>
      <c r="BW50" s="1102"/>
      <c r="BX50" s="1102"/>
      <c r="BY50" s="1102"/>
      <c r="BZ50" s="1102"/>
      <c r="CA50" s="1102"/>
      <c r="CB50" s="1102"/>
      <c r="CC50" s="1102"/>
      <c r="CD50" s="1102"/>
      <c r="CE50" s="1102"/>
      <c r="CF50" s="1102"/>
      <c r="CG50" s="1103"/>
      <c r="CH50" s="1070"/>
      <c r="CI50" s="1071"/>
      <c r="CJ50" s="1071"/>
      <c r="CK50" s="1071"/>
      <c r="CL50" s="1072"/>
      <c r="CM50" s="1070"/>
      <c r="CN50" s="1071"/>
      <c r="CO50" s="1071"/>
      <c r="CP50" s="1071"/>
      <c r="CQ50" s="1072"/>
      <c r="CR50" s="1070"/>
      <c r="CS50" s="1071"/>
      <c r="CT50" s="1071"/>
      <c r="CU50" s="1071"/>
      <c r="CV50" s="1072"/>
      <c r="CW50" s="1070"/>
      <c r="CX50" s="1071"/>
      <c r="CY50" s="1071"/>
      <c r="CZ50" s="1071"/>
      <c r="DA50" s="1072"/>
      <c r="DB50" s="1070"/>
      <c r="DC50" s="1071"/>
      <c r="DD50" s="1071"/>
      <c r="DE50" s="1071"/>
      <c r="DF50" s="1072"/>
      <c r="DG50" s="1070"/>
      <c r="DH50" s="1071"/>
      <c r="DI50" s="1071"/>
      <c r="DJ50" s="1071"/>
      <c r="DK50" s="1072"/>
      <c r="DL50" s="1070"/>
      <c r="DM50" s="1071"/>
      <c r="DN50" s="1071"/>
      <c r="DO50" s="1071"/>
      <c r="DP50" s="1072"/>
      <c r="DQ50" s="1070"/>
      <c r="DR50" s="1071"/>
      <c r="DS50" s="1071"/>
      <c r="DT50" s="1071"/>
      <c r="DU50" s="1072"/>
      <c r="DV50" s="1073"/>
      <c r="DW50" s="1074"/>
      <c r="DX50" s="1074"/>
      <c r="DY50" s="1074"/>
      <c r="DZ50" s="1075"/>
      <c r="EA50" s="226"/>
    </row>
    <row r="51" spans="1:131" s="227" customFormat="1" ht="26.25" customHeight="1" x14ac:dyDescent="0.15">
      <c r="A51" s="240">
        <v>24</v>
      </c>
      <c r="B51" s="1116"/>
      <c r="C51" s="1117"/>
      <c r="D51" s="1117"/>
      <c r="E51" s="1117"/>
      <c r="F51" s="1117"/>
      <c r="G51" s="1117"/>
      <c r="H51" s="1117"/>
      <c r="I51" s="1117"/>
      <c r="J51" s="1117"/>
      <c r="K51" s="1117"/>
      <c r="L51" s="1117"/>
      <c r="M51" s="1117"/>
      <c r="N51" s="1117"/>
      <c r="O51" s="1117"/>
      <c r="P51" s="1118"/>
      <c r="Q51" s="1119"/>
      <c r="R51" s="1120"/>
      <c r="S51" s="1120"/>
      <c r="T51" s="1120"/>
      <c r="U51" s="1120"/>
      <c r="V51" s="1120"/>
      <c r="W51" s="1120"/>
      <c r="X51" s="1120"/>
      <c r="Y51" s="1120"/>
      <c r="Z51" s="1120"/>
      <c r="AA51" s="1120"/>
      <c r="AB51" s="1120"/>
      <c r="AC51" s="1120"/>
      <c r="AD51" s="1120"/>
      <c r="AE51" s="1121"/>
      <c r="AF51" s="1122"/>
      <c r="AG51" s="1123"/>
      <c r="AH51" s="1123"/>
      <c r="AI51" s="1123"/>
      <c r="AJ51" s="1124"/>
      <c r="AK51" s="1125"/>
      <c r="AL51" s="1120"/>
      <c r="AM51" s="1120"/>
      <c r="AN51" s="1120"/>
      <c r="AO51" s="1120"/>
      <c r="AP51" s="1120"/>
      <c r="AQ51" s="1120"/>
      <c r="AR51" s="1120"/>
      <c r="AS51" s="1120"/>
      <c r="AT51" s="1120"/>
      <c r="AU51" s="1120"/>
      <c r="AV51" s="1120"/>
      <c r="AW51" s="1120"/>
      <c r="AX51" s="1120"/>
      <c r="AY51" s="1120"/>
      <c r="AZ51" s="1126"/>
      <c r="BA51" s="1126"/>
      <c r="BB51" s="1126"/>
      <c r="BC51" s="1126"/>
      <c r="BD51" s="1126"/>
      <c r="BE51" s="1111"/>
      <c r="BF51" s="1111"/>
      <c r="BG51" s="1111"/>
      <c r="BH51" s="1111"/>
      <c r="BI51" s="1112"/>
      <c r="BJ51" s="232"/>
      <c r="BK51" s="232"/>
      <c r="BL51" s="232"/>
      <c r="BM51" s="232"/>
      <c r="BN51" s="232"/>
      <c r="BO51" s="244"/>
      <c r="BP51" s="244"/>
      <c r="BQ51" s="241">
        <v>45</v>
      </c>
      <c r="BR51" s="242"/>
      <c r="BS51" s="1101"/>
      <c r="BT51" s="1102"/>
      <c r="BU51" s="1102"/>
      <c r="BV51" s="1102"/>
      <c r="BW51" s="1102"/>
      <c r="BX51" s="1102"/>
      <c r="BY51" s="1102"/>
      <c r="BZ51" s="1102"/>
      <c r="CA51" s="1102"/>
      <c r="CB51" s="1102"/>
      <c r="CC51" s="1102"/>
      <c r="CD51" s="1102"/>
      <c r="CE51" s="1102"/>
      <c r="CF51" s="1102"/>
      <c r="CG51" s="1103"/>
      <c r="CH51" s="1070"/>
      <c r="CI51" s="1071"/>
      <c r="CJ51" s="1071"/>
      <c r="CK51" s="1071"/>
      <c r="CL51" s="1072"/>
      <c r="CM51" s="1070"/>
      <c r="CN51" s="1071"/>
      <c r="CO51" s="1071"/>
      <c r="CP51" s="1071"/>
      <c r="CQ51" s="1072"/>
      <c r="CR51" s="1070"/>
      <c r="CS51" s="1071"/>
      <c r="CT51" s="1071"/>
      <c r="CU51" s="1071"/>
      <c r="CV51" s="1072"/>
      <c r="CW51" s="1070"/>
      <c r="CX51" s="1071"/>
      <c r="CY51" s="1071"/>
      <c r="CZ51" s="1071"/>
      <c r="DA51" s="1072"/>
      <c r="DB51" s="1070"/>
      <c r="DC51" s="1071"/>
      <c r="DD51" s="1071"/>
      <c r="DE51" s="1071"/>
      <c r="DF51" s="1072"/>
      <c r="DG51" s="1070"/>
      <c r="DH51" s="1071"/>
      <c r="DI51" s="1071"/>
      <c r="DJ51" s="1071"/>
      <c r="DK51" s="1072"/>
      <c r="DL51" s="1070"/>
      <c r="DM51" s="1071"/>
      <c r="DN51" s="1071"/>
      <c r="DO51" s="1071"/>
      <c r="DP51" s="1072"/>
      <c r="DQ51" s="1070"/>
      <c r="DR51" s="1071"/>
      <c r="DS51" s="1071"/>
      <c r="DT51" s="1071"/>
      <c r="DU51" s="1072"/>
      <c r="DV51" s="1073"/>
      <c r="DW51" s="1074"/>
      <c r="DX51" s="1074"/>
      <c r="DY51" s="1074"/>
      <c r="DZ51" s="1075"/>
      <c r="EA51" s="226"/>
    </row>
    <row r="52" spans="1:131" s="227" customFormat="1" ht="26.25" customHeight="1" x14ac:dyDescent="0.15">
      <c r="A52" s="240">
        <v>25</v>
      </c>
      <c r="B52" s="1116"/>
      <c r="C52" s="1117"/>
      <c r="D52" s="1117"/>
      <c r="E52" s="1117"/>
      <c r="F52" s="1117"/>
      <c r="G52" s="1117"/>
      <c r="H52" s="1117"/>
      <c r="I52" s="1117"/>
      <c r="J52" s="1117"/>
      <c r="K52" s="1117"/>
      <c r="L52" s="1117"/>
      <c r="M52" s="1117"/>
      <c r="N52" s="1117"/>
      <c r="O52" s="1117"/>
      <c r="P52" s="1118"/>
      <c r="Q52" s="1119"/>
      <c r="R52" s="1120"/>
      <c r="S52" s="1120"/>
      <c r="T52" s="1120"/>
      <c r="U52" s="1120"/>
      <c r="V52" s="1120"/>
      <c r="W52" s="1120"/>
      <c r="X52" s="1120"/>
      <c r="Y52" s="1120"/>
      <c r="Z52" s="1120"/>
      <c r="AA52" s="1120"/>
      <c r="AB52" s="1120"/>
      <c r="AC52" s="1120"/>
      <c r="AD52" s="1120"/>
      <c r="AE52" s="1121"/>
      <c r="AF52" s="1122"/>
      <c r="AG52" s="1123"/>
      <c r="AH52" s="1123"/>
      <c r="AI52" s="1123"/>
      <c r="AJ52" s="1124"/>
      <c r="AK52" s="1125"/>
      <c r="AL52" s="1120"/>
      <c r="AM52" s="1120"/>
      <c r="AN52" s="1120"/>
      <c r="AO52" s="1120"/>
      <c r="AP52" s="1120"/>
      <c r="AQ52" s="1120"/>
      <c r="AR52" s="1120"/>
      <c r="AS52" s="1120"/>
      <c r="AT52" s="1120"/>
      <c r="AU52" s="1120"/>
      <c r="AV52" s="1120"/>
      <c r="AW52" s="1120"/>
      <c r="AX52" s="1120"/>
      <c r="AY52" s="1120"/>
      <c r="AZ52" s="1126"/>
      <c r="BA52" s="1126"/>
      <c r="BB52" s="1126"/>
      <c r="BC52" s="1126"/>
      <c r="BD52" s="1126"/>
      <c r="BE52" s="1111"/>
      <c r="BF52" s="1111"/>
      <c r="BG52" s="1111"/>
      <c r="BH52" s="1111"/>
      <c r="BI52" s="1112"/>
      <c r="BJ52" s="232"/>
      <c r="BK52" s="232"/>
      <c r="BL52" s="232"/>
      <c r="BM52" s="232"/>
      <c r="BN52" s="232"/>
      <c r="BO52" s="244"/>
      <c r="BP52" s="244"/>
      <c r="BQ52" s="241">
        <v>46</v>
      </c>
      <c r="BR52" s="242"/>
      <c r="BS52" s="1101"/>
      <c r="BT52" s="1102"/>
      <c r="BU52" s="1102"/>
      <c r="BV52" s="1102"/>
      <c r="BW52" s="1102"/>
      <c r="BX52" s="1102"/>
      <c r="BY52" s="1102"/>
      <c r="BZ52" s="1102"/>
      <c r="CA52" s="1102"/>
      <c r="CB52" s="1102"/>
      <c r="CC52" s="1102"/>
      <c r="CD52" s="1102"/>
      <c r="CE52" s="1102"/>
      <c r="CF52" s="1102"/>
      <c r="CG52" s="1103"/>
      <c r="CH52" s="1070"/>
      <c r="CI52" s="1071"/>
      <c r="CJ52" s="1071"/>
      <c r="CK52" s="1071"/>
      <c r="CL52" s="1072"/>
      <c r="CM52" s="1070"/>
      <c r="CN52" s="1071"/>
      <c r="CO52" s="1071"/>
      <c r="CP52" s="1071"/>
      <c r="CQ52" s="1072"/>
      <c r="CR52" s="1070"/>
      <c r="CS52" s="1071"/>
      <c r="CT52" s="1071"/>
      <c r="CU52" s="1071"/>
      <c r="CV52" s="1072"/>
      <c r="CW52" s="1070"/>
      <c r="CX52" s="1071"/>
      <c r="CY52" s="1071"/>
      <c r="CZ52" s="1071"/>
      <c r="DA52" s="1072"/>
      <c r="DB52" s="1070"/>
      <c r="DC52" s="1071"/>
      <c r="DD52" s="1071"/>
      <c r="DE52" s="1071"/>
      <c r="DF52" s="1072"/>
      <c r="DG52" s="1070"/>
      <c r="DH52" s="1071"/>
      <c r="DI52" s="1071"/>
      <c r="DJ52" s="1071"/>
      <c r="DK52" s="1072"/>
      <c r="DL52" s="1070"/>
      <c r="DM52" s="1071"/>
      <c r="DN52" s="1071"/>
      <c r="DO52" s="1071"/>
      <c r="DP52" s="1072"/>
      <c r="DQ52" s="1070"/>
      <c r="DR52" s="1071"/>
      <c r="DS52" s="1071"/>
      <c r="DT52" s="1071"/>
      <c r="DU52" s="1072"/>
      <c r="DV52" s="1073"/>
      <c r="DW52" s="1074"/>
      <c r="DX52" s="1074"/>
      <c r="DY52" s="1074"/>
      <c r="DZ52" s="1075"/>
      <c r="EA52" s="226"/>
    </row>
    <row r="53" spans="1:131" s="227" customFormat="1" ht="26.25" customHeight="1" x14ac:dyDescent="0.15">
      <c r="A53" s="240">
        <v>26</v>
      </c>
      <c r="B53" s="1116"/>
      <c r="C53" s="1117"/>
      <c r="D53" s="1117"/>
      <c r="E53" s="1117"/>
      <c r="F53" s="1117"/>
      <c r="G53" s="1117"/>
      <c r="H53" s="1117"/>
      <c r="I53" s="1117"/>
      <c r="J53" s="1117"/>
      <c r="K53" s="1117"/>
      <c r="L53" s="1117"/>
      <c r="M53" s="1117"/>
      <c r="N53" s="1117"/>
      <c r="O53" s="1117"/>
      <c r="P53" s="1118"/>
      <c r="Q53" s="1119"/>
      <c r="R53" s="1120"/>
      <c r="S53" s="1120"/>
      <c r="T53" s="1120"/>
      <c r="U53" s="1120"/>
      <c r="V53" s="1120"/>
      <c r="W53" s="1120"/>
      <c r="X53" s="1120"/>
      <c r="Y53" s="1120"/>
      <c r="Z53" s="1120"/>
      <c r="AA53" s="1120"/>
      <c r="AB53" s="1120"/>
      <c r="AC53" s="1120"/>
      <c r="AD53" s="1120"/>
      <c r="AE53" s="1121"/>
      <c r="AF53" s="1122"/>
      <c r="AG53" s="1123"/>
      <c r="AH53" s="1123"/>
      <c r="AI53" s="1123"/>
      <c r="AJ53" s="1124"/>
      <c r="AK53" s="1125"/>
      <c r="AL53" s="1120"/>
      <c r="AM53" s="1120"/>
      <c r="AN53" s="1120"/>
      <c r="AO53" s="1120"/>
      <c r="AP53" s="1120"/>
      <c r="AQ53" s="1120"/>
      <c r="AR53" s="1120"/>
      <c r="AS53" s="1120"/>
      <c r="AT53" s="1120"/>
      <c r="AU53" s="1120"/>
      <c r="AV53" s="1120"/>
      <c r="AW53" s="1120"/>
      <c r="AX53" s="1120"/>
      <c r="AY53" s="1120"/>
      <c r="AZ53" s="1126"/>
      <c r="BA53" s="1126"/>
      <c r="BB53" s="1126"/>
      <c r="BC53" s="1126"/>
      <c r="BD53" s="1126"/>
      <c r="BE53" s="1111"/>
      <c r="BF53" s="1111"/>
      <c r="BG53" s="1111"/>
      <c r="BH53" s="1111"/>
      <c r="BI53" s="1112"/>
      <c r="BJ53" s="232"/>
      <c r="BK53" s="232"/>
      <c r="BL53" s="232"/>
      <c r="BM53" s="232"/>
      <c r="BN53" s="232"/>
      <c r="BO53" s="244"/>
      <c r="BP53" s="244"/>
      <c r="BQ53" s="241">
        <v>47</v>
      </c>
      <c r="BR53" s="242"/>
      <c r="BS53" s="1101"/>
      <c r="BT53" s="1102"/>
      <c r="BU53" s="1102"/>
      <c r="BV53" s="1102"/>
      <c r="BW53" s="1102"/>
      <c r="BX53" s="1102"/>
      <c r="BY53" s="1102"/>
      <c r="BZ53" s="1102"/>
      <c r="CA53" s="1102"/>
      <c r="CB53" s="1102"/>
      <c r="CC53" s="1102"/>
      <c r="CD53" s="1102"/>
      <c r="CE53" s="1102"/>
      <c r="CF53" s="1102"/>
      <c r="CG53" s="1103"/>
      <c r="CH53" s="1070"/>
      <c r="CI53" s="1071"/>
      <c r="CJ53" s="1071"/>
      <c r="CK53" s="1071"/>
      <c r="CL53" s="1072"/>
      <c r="CM53" s="1070"/>
      <c r="CN53" s="1071"/>
      <c r="CO53" s="1071"/>
      <c r="CP53" s="1071"/>
      <c r="CQ53" s="1072"/>
      <c r="CR53" s="1070"/>
      <c r="CS53" s="1071"/>
      <c r="CT53" s="1071"/>
      <c r="CU53" s="1071"/>
      <c r="CV53" s="1072"/>
      <c r="CW53" s="1070"/>
      <c r="CX53" s="1071"/>
      <c r="CY53" s="1071"/>
      <c r="CZ53" s="1071"/>
      <c r="DA53" s="1072"/>
      <c r="DB53" s="1070"/>
      <c r="DC53" s="1071"/>
      <c r="DD53" s="1071"/>
      <c r="DE53" s="1071"/>
      <c r="DF53" s="1072"/>
      <c r="DG53" s="1070"/>
      <c r="DH53" s="1071"/>
      <c r="DI53" s="1071"/>
      <c r="DJ53" s="1071"/>
      <c r="DK53" s="1072"/>
      <c r="DL53" s="1070"/>
      <c r="DM53" s="1071"/>
      <c r="DN53" s="1071"/>
      <c r="DO53" s="1071"/>
      <c r="DP53" s="1072"/>
      <c r="DQ53" s="1070"/>
      <c r="DR53" s="1071"/>
      <c r="DS53" s="1071"/>
      <c r="DT53" s="1071"/>
      <c r="DU53" s="1072"/>
      <c r="DV53" s="1073"/>
      <c r="DW53" s="1074"/>
      <c r="DX53" s="1074"/>
      <c r="DY53" s="1074"/>
      <c r="DZ53" s="1075"/>
      <c r="EA53" s="226"/>
    </row>
    <row r="54" spans="1:131" s="227" customFormat="1" ht="26.25" customHeight="1" x14ac:dyDescent="0.15">
      <c r="A54" s="240">
        <v>27</v>
      </c>
      <c r="B54" s="1116"/>
      <c r="C54" s="1117"/>
      <c r="D54" s="1117"/>
      <c r="E54" s="1117"/>
      <c r="F54" s="1117"/>
      <c r="G54" s="1117"/>
      <c r="H54" s="1117"/>
      <c r="I54" s="1117"/>
      <c r="J54" s="1117"/>
      <c r="K54" s="1117"/>
      <c r="L54" s="1117"/>
      <c r="M54" s="1117"/>
      <c r="N54" s="1117"/>
      <c r="O54" s="1117"/>
      <c r="P54" s="1118"/>
      <c r="Q54" s="1119"/>
      <c r="R54" s="1120"/>
      <c r="S54" s="1120"/>
      <c r="T54" s="1120"/>
      <c r="U54" s="1120"/>
      <c r="V54" s="1120"/>
      <c r="W54" s="1120"/>
      <c r="X54" s="1120"/>
      <c r="Y54" s="1120"/>
      <c r="Z54" s="1120"/>
      <c r="AA54" s="1120"/>
      <c r="AB54" s="1120"/>
      <c r="AC54" s="1120"/>
      <c r="AD54" s="1120"/>
      <c r="AE54" s="1121"/>
      <c r="AF54" s="1122"/>
      <c r="AG54" s="1123"/>
      <c r="AH54" s="1123"/>
      <c r="AI54" s="1123"/>
      <c r="AJ54" s="1124"/>
      <c r="AK54" s="1125"/>
      <c r="AL54" s="1120"/>
      <c r="AM54" s="1120"/>
      <c r="AN54" s="1120"/>
      <c r="AO54" s="1120"/>
      <c r="AP54" s="1120"/>
      <c r="AQ54" s="1120"/>
      <c r="AR54" s="1120"/>
      <c r="AS54" s="1120"/>
      <c r="AT54" s="1120"/>
      <c r="AU54" s="1120"/>
      <c r="AV54" s="1120"/>
      <c r="AW54" s="1120"/>
      <c r="AX54" s="1120"/>
      <c r="AY54" s="1120"/>
      <c r="AZ54" s="1126"/>
      <c r="BA54" s="1126"/>
      <c r="BB54" s="1126"/>
      <c r="BC54" s="1126"/>
      <c r="BD54" s="1126"/>
      <c r="BE54" s="1111"/>
      <c r="BF54" s="1111"/>
      <c r="BG54" s="1111"/>
      <c r="BH54" s="1111"/>
      <c r="BI54" s="1112"/>
      <c r="BJ54" s="232"/>
      <c r="BK54" s="232"/>
      <c r="BL54" s="232"/>
      <c r="BM54" s="232"/>
      <c r="BN54" s="232"/>
      <c r="BO54" s="244"/>
      <c r="BP54" s="244"/>
      <c r="BQ54" s="241">
        <v>48</v>
      </c>
      <c r="BR54" s="242"/>
      <c r="BS54" s="1101"/>
      <c r="BT54" s="1102"/>
      <c r="BU54" s="1102"/>
      <c r="BV54" s="1102"/>
      <c r="BW54" s="1102"/>
      <c r="BX54" s="1102"/>
      <c r="BY54" s="1102"/>
      <c r="BZ54" s="1102"/>
      <c r="CA54" s="1102"/>
      <c r="CB54" s="1102"/>
      <c r="CC54" s="1102"/>
      <c r="CD54" s="1102"/>
      <c r="CE54" s="1102"/>
      <c r="CF54" s="1102"/>
      <c r="CG54" s="1103"/>
      <c r="CH54" s="1070"/>
      <c r="CI54" s="1071"/>
      <c r="CJ54" s="1071"/>
      <c r="CK54" s="1071"/>
      <c r="CL54" s="1072"/>
      <c r="CM54" s="1070"/>
      <c r="CN54" s="1071"/>
      <c r="CO54" s="1071"/>
      <c r="CP54" s="1071"/>
      <c r="CQ54" s="1072"/>
      <c r="CR54" s="1070"/>
      <c r="CS54" s="1071"/>
      <c r="CT54" s="1071"/>
      <c r="CU54" s="1071"/>
      <c r="CV54" s="1072"/>
      <c r="CW54" s="1070"/>
      <c r="CX54" s="1071"/>
      <c r="CY54" s="1071"/>
      <c r="CZ54" s="1071"/>
      <c r="DA54" s="1072"/>
      <c r="DB54" s="1070"/>
      <c r="DC54" s="1071"/>
      <c r="DD54" s="1071"/>
      <c r="DE54" s="1071"/>
      <c r="DF54" s="1072"/>
      <c r="DG54" s="1070"/>
      <c r="DH54" s="1071"/>
      <c r="DI54" s="1071"/>
      <c r="DJ54" s="1071"/>
      <c r="DK54" s="1072"/>
      <c r="DL54" s="1070"/>
      <c r="DM54" s="1071"/>
      <c r="DN54" s="1071"/>
      <c r="DO54" s="1071"/>
      <c r="DP54" s="1072"/>
      <c r="DQ54" s="1070"/>
      <c r="DR54" s="1071"/>
      <c r="DS54" s="1071"/>
      <c r="DT54" s="1071"/>
      <c r="DU54" s="1072"/>
      <c r="DV54" s="1073"/>
      <c r="DW54" s="1074"/>
      <c r="DX54" s="1074"/>
      <c r="DY54" s="1074"/>
      <c r="DZ54" s="1075"/>
      <c r="EA54" s="226"/>
    </row>
    <row r="55" spans="1:131" s="227" customFormat="1" ht="26.25" customHeight="1" x14ac:dyDescent="0.15">
      <c r="A55" s="240">
        <v>28</v>
      </c>
      <c r="B55" s="1116"/>
      <c r="C55" s="1117"/>
      <c r="D55" s="1117"/>
      <c r="E55" s="1117"/>
      <c r="F55" s="1117"/>
      <c r="G55" s="1117"/>
      <c r="H55" s="1117"/>
      <c r="I55" s="1117"/>
      <c r="J55" s="1117"/>
      <c r="K55" s="1117"/>
      <c r="L55" s="1117"/>
      <c r="M55" s="1117"/>
      <c r="N55" s="1117"/>
      <c r="O55" s="1117"/>
      <c r="P55" s="1118"/>
      <c r="Q55" s="1119"/>
      <c r="R55" s="1120"/>
      <c r="S55" s="1120"/>
      <c r="T55" s="1120"/>
      <c r="U55" s="1120"/>
      <c r="V55" s="1120"/>
      <c r="W55" s="1120"/>
      <c r="X55" s="1120"/>
      <c r="Y55" s="1120"/>
      <c r="Z55" s="1120"/>
      <c r="AA55" s="1120"/>
      <c r="AB55" s="1120"/>
      <c r="AC55" s="1120"/>
      <c r="AD55" s="1120"/>
      <c r="AE55" s="1121"/>
      <c r="AF55" s="1122"/>
      <c r="AG55" s="1123"/>
      <c r="AH55" s="1123"/>
      <c r="AI55" s="1123"/>
      <c r="AJ55" s="1124"/>
      <c r="AK55" s="1125"/>
      <c r="AL55" s="1120"/>
      <c r="AM55" s="1120"/>
      <c r="AN55" s="1120"/>
      <c r="AO55" s="1120"/>
      <c r="AP55" s="1120"/>
      <c r="AQ55" s="1120"/>
      <c r="AR55" s="1120"/>
      <c r="AS55" s="1120"/>
      <c r="AT55" s="1120"/>
      <c r="AU55" s="1120"/>
      <c r="AV55" s="1120"/>
      <c r="AW55" s="1120"/>
      <c r="AX55" s="1120"/>
      <c r="AY55" s="1120"/>
      <c r="AZ55" s="1126"/>
      <c r="BA55" s="1126"/>
      <c r="BB55" s="1126"/>
      <c r="BC55" s="1126"/>
      <c r="BD55" s="1126"/>
      <c r="BE55" s="1111"/>
      <c r="BF55" s="1111"/>
      <c r="BG55" s="1111"/>
      <c r="BH55" s="1111"/>
      <c r="BI55" s="1112"/>
      <c r="BJ55" s="232"/>
      <c r="BK55" s="232"/>
      <c r="BL55" s="232"/>
      <c r="BM55" s="232"/>
      <c r="BN55" s="232"/>
      <c r="BO55" s="244"/>
      <c r="BP55" s="244"/>
      <c r="BQ55" s="241">
        <v>49</v>
      </c>
      <c r="BR55" s="242"/>
      <c r="BS55" s="1101"/>
      <c r="BT55" s="1102"/>
      <c r="BU55" s="1102"/>
      <c r="BV55" s="1102"/>
      <c r="BW55" s="1102"/>
      <c r="BX55" s="1102"/>
      <c r="BY55" s="1102"/>
      <c r="BZ55" s="1102"/>
      <c r="CA55" s="1102"/>
      <c r="CB55" s="1102"/>
      <c r="CC55" s="1102"/>
      <c r="CD55" s="1102"/>
      <c r="CE55" s="1102"/>
      <c r="CF55" s="1102"/>
      <c r="CG55" s="1103"/>
      <c r="CH55" s="1070"/>
      <c r="CI55" s="1071"/>
      <c r="CJ55" s="1071"/>
      <c r="CK55" s="1071"/>
      <c r="CL55" s="1072"/>
      <c r="CM55" s="1070"/>
      <c r="CN55" s="1071"/>
      <c r="CO55" s="1071"/>
      <c r="CP55" s="1071"/>
      <c r="CQ55" s="1072"/>
      <c r="CR55" s="1070"/>
      <c r="CS55" s="1071"/>
      <c r="CT55" s="1071"/>
      <c r="CU55" s="1071"/>
      <c r="CV55" s="1072"/>
      <c r="CW55" s="1070"/>
      <c r="CX55" s="1071"/>
      <c r="CY55" s="1071"/>
      <c r="CZ55" s="1071"/>
      <c r="DA55" s="1072"/>
      <c r="DB55" s="1070"/>
      <c r="DC55" s="1071"/>
      <c r="DD55" s="1071"/>
      <c r="DE55" s="1071"/>
      <c r="DF55" s="1072"/>
      <c r="DG55" s="1070"/>
      <c r="DH55" s="1071"/>
      <c r="DI55" s="1071"/>
      <c r="DJ55" s="1071"/>
      <c r="DK55" s="1072"/>
      <c r="DL55" s="1070"/>
      <c r="DM55" s="1071"/>
      <c r="DN55" s="1071"/>
      <c r="DO55" s="1071"/>
      <c r="DP55" s="1072"/>
      <c r="DQ55" s="1070"/>
      <c r="DR55" s="1071"/>
      <c r="DS55" s="1071"/>
      <c r="DT55" s="1071"/>
      <c r="DU55" s="1072"/>
      <c r="DV55" s="1073"/>
      <c r="DW55" s="1074"/>
      <c r="DX55" s="1074"/>
      <c r="DY55" s="1074"/>
      <c r="DZ55" s="1075"/>
      <c r="EA55" s="226"/>
    </row>
    <row r="56" spans="1:131" s="227" customFormat="1" ht="26.25" customHeight="1" x14ac:dyDescent="0.15">
      <c r="A56" s="240">
        <v>29</v>
      </c>
      <c r="B56" s="1116"/>
      <c r="C56" s="1117"/>
      <c r="D56" s="1117"/>
      <c r="E56" s="1117"/>
      <c r="F56" s="1117"/>
      <c r="G56" s="1117"/>
      <c r="H56" s="1117"/>
      <c r="I56" s="1117"/>
      <c r="J56" s="1117"/>
      <c r="K56" s="1117"/>
      <c r="L56" s="1117"/>
      <c r="M56" s="1117"/>
      <c r="N56" s="1117"/>
      <c r="O56" s="1117"/>
      <c r="P56" s="1118"/>
      <c r="Q56" s="1119"/>
      <c r="R56" s="1120"/>
      <c r="S56" s="1120"/>
      <c r="T56" s="1120"/>
      <c r="U56" s="1120"/>
      <c r="V56" s="1120"/>
      <c r="W56" s="1120"/>
      <c r="X56" s="1120"/>
      <c r="Y56" s="1120"/>
      <c r="Z56" s="1120"/>
      <c r="AA56" s="1120"/>
      <c r="AB56" s="1120"/>
      <c r="AC56" s="1120"/>
      <c r="AD56" s="1120"/>
      <c r="AE56" s="1121"/>
      <c r="AF56" s="1122"/>
      <c r="AG56" s="1123"/>
      <c r="AH56" s="1123"/>
      <c r="AI56" s="1123"/>
      <c r="AJ56" s="1124"/>
      <c r="AK56" s="1125"/>
      <c r="AL56" s="1120"/>
      <c r="AM56" s="1120"/>
      <c r="AN56" s="1120"/>
      <c r="AO56" s="1120"/>
      <c r="AP56" s="1120"/>
      <c r="AQ56" s="1120"/>
      <c r="AR56" s="1120"/>
      <c r="AS56" s="1120"/>
      <c r="AT56" s="1120"/>
      <c r="AU56" s="1120"/>
      <c r="AV56" s="1120"/>
      <c r="AW56" s="1120"/>
      <c r="AX56" s="1120"/>
      <c r="AY56" s="1120"/>
      <c r="AZ56" s="1126"/>
      <c r="BA56" s="1126"/>
      <c r="BB56" s="1126"/>
      <c r="BC56" s="1126"/>
      <c r="BD56" s="1126"/>
      <c r="BE56" s="1111"/>
      <c r="BF56" s="1111"/>
      <c r="BG56" s="1111"/>
      <c r="BH56" s="1111"/>
      <c r="BI56" s="1112"/>
      <c r="BJ56" s="232"/>
      <c r="BK56" s="232"/>
      <c r="BL56" s="232"/>
      <c r="BM56" s="232"/>
      <c r="BN56" s="232"/>
      <c r="BO56" s="244"/>
      <c r="BP56" s="244"/>
      <c r="BQ56" s="241">
        <v>50</v>
      </c>
      <c r="BR56" s="242"/>
      <c r="BS56" s="1101"/>
      <c r="BT56" s="1102"/>
      <c r="BU56" s="1102"/>
      <c r="BV56" s="1102"/>
      <c r="BW56" s="1102"/>
      <c r="BX56" s="1102"/>
      <c r="BY56" s="1102"/>
      <c r="BZ56" s="1102"/>
      <c r="CA56" s="1102"/>
      <c r="CB56" s="1102"/>
      <c r="CC56" s="1102"/>
      <c r="CD56" s="1102"/>
      <c r="CE56" s="1102"/>
      <c r="CF56" s="1102"/>
      <c r="CG56" s="1103"/>
      <c r="CH56" s="1070"/>
      <c r="CI56" s="1071"/>
      <c r="CJ56" s="1071"/>
      <c r="CK56" s="1071"/>
      <c r="CL56" s="1072"/>
      <c r="CM56" s="1070"/>
      <c r="CN56" s="1071"/>
      <c r="CO56" s="1071"/>
      <c r="CP56" s="1071"/>
      <c r="CQ56" s="1072"/>
      <c r="CR56" s="1070"/>
      <c r="CS56" s="1071"/>
      <c r="CT56" s="1071"/>
      <c r="CU56" s="1071"/>
      <c r="CV56" s="1072"/>
      <c r="CW56" s="1070"/>
      <c r="CX56" s="1071"/>
      <c r="CY56" s="1071"/>
      <c r="CZ56" s="1071"/>
      <c r="DA56" s="1072"/>
      <c r="DB56" s="1070"/>
      <c r="DC56" s="1071"/>
      <c r="DD56" s="1071"/>
      <c r="DE56" s="1071"/>
      <c r="DF56" s="1072"/>
      <c r="DG56" s="1070"/>
      <c r="DH56" s="1071"/>
      <c r="DI56" s="1071"/>
      <c r="DJ56" s="1071"/>
      <c r="DK56" s="1072"/>
      <c r="DL56" s="1070"/>
      <c r="DM56" s="1071"/>
      <c r="DN56" s="1071"/>
      <c r="DO56" s="1071"/>
      <c r="DP56" s="1072"/>
      <c r="DQ56" s="1070"/>
      <c r="DR56" s="1071"/>
      <c r="DS56" s="1071"/>
      <c r="DT56" s="1071"/>
      <c r="DU56" s="1072"/>
      <c r="DV56" s="1073"/>
      <c r="DW56" s="1074"/>
      <c r="DX56" s="1074"/>
      <c r="DY56" s="1074"/>
      <c r="DZ56" s="1075"/>
      <c r="EA56" s="226"/>
    </row>
    <row r="57" spans="1:131" s="227" customFormat="1" ht="26.25" customHeight="1" x14ac:dyDescent="0.15">
      <c r="A57" s="240">
        <v>30</v>
      </c>
      <c r="B57" s="1116"/>
      <c r="C57" s="1117"/>
      <c r="D57" s="1117"/>
      <c r="E57" s="1117"/>
      <c r="F57" s="1117"/>
      <c r="G57" s="1117"/>
      <c r="H57" s="1117"/>
      <c r="I57" s="1117"/>
      <c r="J57" s="1117"/>
      <c r="K57" s="1117"/>
      <c r="L57" s="1117"/>
      <c r="M57" s="1117"/>
      <c r="N57" s="1117"/>
      <c r="O57" s="1117"/>
      <c r="P57" s="1118"/>
      <c r="Q57" s="1119"/>
      <c r="R57" s="1120"/>
      <c r="S57" s="1120"/>
      <c r="T57" s="1120"/>
      <c r="U57" s="1120"/>
      <c r="V57" s="1120"/>
      <c r="W57" s="1120"/>
      <c r="X57" s="1120"/>
      <c r="Y57" s="1120"/>
      <c r="Z57" s="1120"/>
      <c r="AA57" s="1120"/>
      <c r="AB57" s="1120"/>
      <c r="AC57" s="1120"/>
      <c r="AD57" s="1120"/>
      <c r="AE57" s="1121"/>
      <c r="AF57" s="1122"/>
      <c r="AG57" s="1123"/>
      <c r="AH57" s="1123"/>
      <c r="AI57" s="1123"/>
      <c r="AJ57" s="1124"/>
      <c r="AK57" s="1125"/>
      <c r="AL57" s="1120"/>
      <c r="AM57" s="1120"/>
      <c r="AN57" s="1120"/>
      <c r="AO57" s="1120"/>
      <c r="AP57" s="1120"/>
      <c r="AQ57" s="1120"/>
      <c r="AR57" s="1120"/>
      <c r="AS57" s="1120"/>
      <c r="AT57" s="1120"/>
      <c r="AU57" s="1120"/>
      <c r="AV57" s="1120"/>
      <c r="AW57" s="1120"/>
      <c r="AX57" s="1120"/>
      <c r="AY57" s="1120"/>
      <c r="AZ57" s="1126"/>
      <c r="BA57" s="1126"/>
      <c r="BB57" s="1126"/>
      <c r="BC57" s="1126"/>
      <c r="BD57" s="1126"/>
      <c r="BE57" s="1111"/>
      <c r="BF57" s="1111"/>
      <c r="BG57" s="1111"/>
      <c r="BH57" s="1111"/>
      <c r="BI57" s="1112"/>
      <c r="BJ57" s="232"/>
      <c r="BK57" s="232"/>
      <c r="BL57" s="232"/>
      <c r="BM57" s="232"/>
      <c r="BN57" s="232"/>
      <c r="BO57" s="244"/>
      <c r="BP57" s="244"/>
      <c r="BQ57" s="241">
        <v>51</v>
      </c>
      <c r="BR57" s="242"/>
      <c r="BS57" s="1101"/>
      <c r="BT57" s="1102"/>
      <c r="BU57" s="1102"/>
      <c r="BV57" s="1102"/>
      <c r="BW57" s="1102"/>
      <c r="BX57" s="1102"/>
      <c r="BY57" s="1102"/>
      <c r="BZ57" s="1102"/>
      <c r="CA57" s="1102"/>
      <c r="CB57" s="1102"/>
      <c r="CC57" s="1102"/>
      <c r="CD57" s="1102"/>
      <c r="CE57" s="1102"/>
      <c r="CF57" s="1102"/>
      <c r="CG57" s="1103"/>
      <c r="CH57" s="1070"/>
      <c r="CI57" s="1071"/>
      <c r="CJ57" s="1071"/>
      <c r="CK57" s="1071"/>
      <c r="CL57" s="1072"/>
      <c r="CM57" s="1070"/>
      <c r="CN57" s="1071"/>
      <c r="CO57" s="1071"/>
      <c r="CP57" s="1071"/>
      <c r="CQ57" s="1072"/>
      <c r="CR57" s="1070"/>
      <c r="CS57" s="1071"/>
      <c r="CT57" s="1071"/>
      <c r="CU57" s="1071"/>
      <c r="CV57" s="1072"/>
      <c r="CW57" s="1070"/>
      <c r="CX57" s="1071"/>
      <c r="CY57" s="1071"/>
      <c r="CZ57" s="1071"/>
      <c r="DA57" s="1072"/>
      <c r="DB57" s="1070"/>
      <c r="DC57" s="1071"/>
      <c r="DD57" s="1071"/>
      <c r="DE57" s="1071"/>
      <c r="DF57" s="1072"/>
      <c r="DG57" s="1070"/>
      <c r="DH57" s="1071"/>
      <c r="DI57" s="1071"/>
      <c r="DJ57" s="1071"/>
      <c r="DK57" s="1072"/>
      <c r="DL57" s="1070"/>
      <c r="DM57" s="1071"/>
      <c r="DN57" s="1071"/>
      <c r="DO57" s="1071"/>
      <c r="DP57" s="1072"/>
      <c r="DQ57" s="1070"/>
      <c r="DR57" s="1071"/>
      <c r="DS57" s="1071"/>
      <c r="DT57" s="1071"/>
      <c r="DU57" s="1072"/>
      <c r="DV57" s="1073"/>
      <c r="DW57" s="1074"/>
      <c r="DX57" s="1074"/>
      <c r="DY57" s="1074"/>
      <c r="DZ57" s="1075"/>
      <c r="EA57" s="226"/>
    </row>
    <row r="58" spans="1:131" s="227" customFormat="1" ht="26.25" customHeight="1" x14ac:dyDescent="0.15">
      <c r="A58" s="240">
        <v>31</v>
      </c>
      <c r="B58" s="1116"/>
      <c r="C58" s="1117"/>
      <c r="D58" s="1117"/>
      <c r="E58" s="1117"/>
      <c r="F58" s="1117"/>
      <c r="G58" s="1117"/>
      <c r="H58" s="1117"/>
      <c r="I58" s="1117"/>
      <c r="J58" s="1117"/>
      <c r="K58" s="1117"/>
      <c r="L58" s="1117"/>
      <c r="M58" s="1117"/>
      <c r="N58" s="1117"/>
      <c r="O58" s="1117"/>
      <c r="P58" s="1118"/>
      <c r="Q58" s="1119"/>
      <c r="R58" s="1120"/>
      <c r="S58" s="1120"/>
      <c r="T58" s="1120"/>
      <c r="U58" s="1120"/>
      <c r="V58" s="1120"/>
      <c r="W58" s="1120"/>
      <c r="X58" s="1120"/>
      <c r="Y58" s="1120"/>
      <c r="Z58" s="1120"/>
      <c r="AA58" s="1120"/>
      <c r="AB58" s="1120"/>
      <c r="AC58" s="1120"/>
      <c r="AD58" s="1120"/>
      <c r="AE58" s="1121"/>
      <c r="AF58" s="1122"/>
      <c r="AG58" s="1123"/>
      <c r="AH58" s="1123"/>
      <c r="AI58" s="1123"/>
      <c r="AJ58" s="1124"/>
      <c r="AK58" s="1125"/>
      <c r="AL58" s="1120"/>
      <c r="AM58" s="1120"/>
      <c r="AN58" s="1120"/>
      <c r="AO58" s="1120"/>
      <c r="AP58" s="1120"/>
      <c r="AQ58" s="1120"/>
      <c r="AR58" s="1120"/>
      <c r="AS58" s="1120"/>
      <c r="AT58" s="1120"/>
      <c r="AU58" s="1120"/>
      <c r="AV58" s="1120"/>
      <c r="AW58" s="1120"/>
      <c r="AX58" s="1120"/>
      <c r="AY58" s="1120"/>
      <c r="AZ58" s="1126"/>
      <c r="BA58" s="1126"/>
      <c r="BB58" s="1126"/>
      <c r="BC58" s="1126"/>
      <c r="BD58" s="1126"/>
      <c r="BE58" s="1111"/>
      <c r="BF58" s="1111"/>
      <c r="BG58" s="1111"/>
      <c r="BH58" s="1111"/>
      <c r="BI58" s="1112"/>
      <c r="BJ58" s="232"/>
      <c r="BK58" s="232"/>
      <c r="BL58" s="232"/>
      <c r="BM58" s="232"/>
      <c r="BN58" s="232"/>
      <c r="BO58" s="244"/>
      <c r="BP58" s="244"/>
      <c r="BQ58" s="241">
        <v>52</v>
      </c>
      <c r="BR58" s="242"/>
      <c r="BS58" s="1101"/>
      <c r="BT58" s="1102"/>
      <c r="BU58" s="1102"/>
      <c r="BV58" s="1102"/>
      <c r="BW58" s="1102"/>
      <c r="BX58" s="1102"/>
      <c r="BY58" s="1102"/>
      <c r="BZ58" s="1102"/>
      <c r="CA58" s="1102"/>
      <c r="CB58" s="1102"/>
      <c r="CC58" s="1102"/>
      <c r="CD58" s="1102"/>
      <c r="CE58" s="1102"/>
      <c r="CF58" s="1102"/>
      <c r="CG58" s="1103"/>
      <c r="CH58" s="1070"/>
      <c r="CI58" s="1071"/>
      <c r="CJ58" s="1071"/>
      <c r="CK58" s="1071"/>
      <c r="CL58" s="1072"/>
      <c r="CM58" s="1070"/>
      <c r="CN58" s="1071"/>
      <c r="CO58" s="1071"/>
      <c r="CP58" s="1071"/>
      <c r="CQ58" s="1072"/>
      <c r="CR58" s="1070"/>
      <c r="CS58" s="1071"/>
      <c r="CT58" s="1071"/>
      <c r="CU58" s="1071"/>
      <c r="CV58" s="1072"/>
      <c r="CW58" s="1070"/>
      <c r="CX58" s="1071"/>
      <c r="CY58" s="1071"/>
      <c r="CZ58" s="1071"/>
      <c r="DA58" s="1072"/>
      <c r="DB58" s="1070"/>
      <c r="DC58" s="1071"/>
      <c r="DD58" s="1071"/>
      <c r="DE58" s="1071"/>
      <c r="DF58" s="1072"/>
      <c r="DG58" s="1070"/>
      <c r="DH58" s="1071"/>
      <c r="DI58" s="1071"/>
      <c r="DJ58" s="1071"/>
      <c r="DK58" s="1072"/>
      <c r="DL58" s="1070"/>
      <c r="DM58" s="1071"/>
      <c r="DN58" s="1071"/>
      <c r="DO58" s="1071"/>
      <c r="DP58" s="1072"/>
      <c r="DQ58" s="1070"/>
      <c r="DR58" s="1071"/>
      <c r="DS58" s="1071"/>
      <c r="DT58" s="1071"/>
      <c r="DU58" s="1072"/>
      <c r="DV58" s="1073"/>
      <c r="DW58" s="1074"/>
      <c r="DX58" s="1074"/>
      <c r="DY58" s="1074"/>
      <c r="DZ58" s="1075"/>
      <c r="EA58" s="226"/>
    </row>
    <row r="59" spans="1:131" s="227" customFormat="1" ht="26.25" customHeight="1" x14ac:dyDescent="0.15">
      <c r="A59" s="240">
        <v>32</v>
      </c>
      <c r="B59" s="1116"/>
      <c r="C59" s="1117"/>
      <c r="D59" s="1117"/>
      <c r="E59" s="1117"/>
      <c r="F59" s="1117"/>
      <c r="G59" s="1117"/>
      <c r="H59" s="1117"/>
      <c r="I59" s="1117"/>
      <c r="J59" s="1117"/>
      <c r="K59" s="1117"/>
      <c r="L59" s="1117"/>
      <c r="M59" s="1117"/>
      <c r="N59" s="1117"/>
      <c r="O59" s="1117"/>
      <c r="P59" s="1118"/>
      <c r="Q59" s="1119"/>
      <c r="R59" s="1120"/>
      <c r="S59" s="1120"/>
      <c r="T59" s="1120"/>
      <c r="U59" s="1120"/>
      <c r="V59" s="1120"/>
      <c r="W59" s="1120"/>
      <c r="X59" s="1120"/>
      <c r="Y59" s="1120"/>
      <c r="Z59" s="1120"/>
      <c r="AA59" s="1120"/>
      <c r="AB59" s="1120"/>
      <c r="AC59" s="1120"/>
      <c r="AD59" s="1120"/>
      <c r="AE59" s="1121"/>
      <c r="AF59" s="1122"/>
      <c r="AG59" s="1123"/>
      <c r="AH59" s="1123"/>
      <c r="AI59" s="1123"/>
      <c r="AJ59" s="1124"/>
      <c r="AK59" s="1125"/>
      <c r="AL59" s="1120"/>
      <c r="AM59" s="1120"/>
      <c r="AN59" s="1120"/>
      <c r="AO59" s="1120"/>
      <c r="AP59" s="1120"/>
      <c r="AQ59" s="1120"/>
      <c r="AR59" s="1120"/>
      <c r="AS59" s="1120"/>
      <c r="AT59" s="1120"/>
      <c r="AU59" s="1120"/>
      <c r="AV59" s="1120"/>
      <c r="AW59" s="1120"/>
      <c r="AX59" s="1120"/>
      <c r="AY59" s="1120"/>
      <c r="AZ59" s="1126"/>
      <c r="BA59" s="1126"/>
      <c r="BB59" s="1126"/>
      <c r="BC59" s="1126"/>
      <c r="BD59" s="1126"/>
      <c r="BE59" s="1111"/>
      <c r="BF59" s="1111"/>
      <c r="BG59" s="1111"/>
      <c r="BH59" s="1111"/>
      <c r="BI59" s="1112"/>
      <c r="BJ59" s="232"/>
      <c r="BK59" s="232"/>
      <c r="BL59" s="232"/>
      <c r="BM59" s="232"/>
      <c r="BN59" s="232"/>
      <c r="BO59" s="244"/>
      <c r="BP59" s="244"/>
      <c r="BQ59" s="241">
        <v>53</v>
      </c>
      <c r="BR59" s="242"/>
      <c r="BS59" s="1101"/>
      <c r="BT59" s="1102"/>
      <c r="BU59" s="1102"/>
      <c r="BV59" s="1102"/>
      <c r="BW59" s="1102"/>
      <c r="BX59" s="1102"/>
      <c r="BY59" s="1102"/>
      <c r="BZ59" s="1102"/>
      <c r="CA59" s="1102"/>
      <c r="CB59" s="1102"/>
      <c r="CC59" s="1102"/>
      <c r="CD59" s="1102"/>
      <c r="CE59" s="1102"/>
      <c r="CF59" s="1102"/>
      <c r="CG59" s="1103"/>
      <c r="CH59" s="1070"/>
      <c r="CI59" s="1071"/>
      <c r="CJ59" s="1071"/>
      <c r="CK59" s="1071"/>
      <c r="CL59" s="1072"/>
      <c r="CM59" s="1070"/>
      <c r="CN59" s="1071"/>
      <c r="CO59" s="1071"/>
      <c r="CP59" s="1071"/>
      <c r="CQ59" s="1072"/>
      <c r="CR59" s="1070"/>
      <c r="CS59" s="1071"/>
      <c r="CT59" s="1071"/>
      <c r="CU59" s="1071"/>
      <c r="CV59" s="1072"/>
      <c r="CW59" s="1070"/>
      <c r="CX59" s="1071"/>
      <c r="CY59" s="1071"/>
      <c r="CZ59" s="1071"/>
      <c r="DA59" s="1072"/>
      <c r="DB59" s="1070"/>
      <c r="DC59" s="1071"/>
      <c r="DD59" s="1071"/>
      <c r="DE59" s="1071"/>
      <c r="DF59" s="1072"/>
      <c r="DG59" s="1070"/>
      <c r="DH59" s="1071"/>
      <c r="DI59" s="1071"/>
      <c r="DJ59" s="1071"/>
      <c r="DK59" s="1072"/>
      <c r="DL59" s="1070"/>
      <c r="DM59" s="1071"/>
      <c r="DN59" s="1071"/>
      <c r="DO59" s="1071"/>
      <c r="DP59" s="1072"/>
      <c r="DQ59" s="1070"/>
      <c r="DR59" s="1071"/>
      <c r="DS59" s="1071"/>
      <c r="DT59" s="1071"/>
      <c r="DU59" s="1072"/>
      <c r="DV59" s="1073"/>
      <c r="DW59" s="1074"/>
      <c r="DX59" s="1074"/>
      <c r="DY59" s="1074"/>
      <c r="DZ59" s="1075"/>
      <c r="EA59" s="226"/>
    </row>
    <row r="60" spans="1:131" s="227" customFormat="1" ht="26.25" customHeight="1" x14ac:dyDescent="0.15">
      <c r="A60" s="240">
        <v>33</v>
      </c>
      <c r="B60" s="1116"/>
      <c r="C60" s="1117"/>
      <c r="D60" s="1117"/>
      <c r="E60" s="1117"/>
      <c r="F60" s="1117"/>
      <c r="G60" s="1117"/>
      <c r="H60" s="1117"/>
      <c r="I60" s="1117"/>
      <c r="J60" s="1117"/>
      <c r="K60" s="1117"/>
      <c r="L60" s="1117"/>
      <c r="M60" s="1117"/>
      <c r="N60" s="1117"/>
      <c r="O60" s="1117"/>
      <c r="P60" s="1118"/>
      <c r="Q60" s="1119"/>
      <c r="R60" s="1120"/>
      <c r="S60" s="1120"/>
      <c r="T60" s="1120"/>
      <c r="U60" s="1120"/>
      <c r="V60" s="1120"/>
      <c r="W60" s="1120"/>
      <c r="X60" s="1120"/>
      <c r="Y60" s="1120"/>
      <c r="Z60" s="1120"/>
      <c r="AA60" s="1120"/>
      <c r="AB60" s="1120"/>
      <c r="AC60" s="1120"/>
      <c r="AD60" s="1120"/>
      <c r="AE60" s="1121"/>
      <c r="AF60" s="1122"/>
      <c r="AG60" s="1123"/>
      <c r="AH60" s="1123"/>
      <c r="AI60" s="1123"/>
      <c r="AJ60" s="1124"/>
      <c r="AK60" s="1125"/>
      <c r="AL60" s="1120"/>
      <c r="AM60" s="1120"/>
      <c r="AN60" s="1120"/>
      <c r="AO60" s="1120"/>
      <c r="AP60" s="1120"/>
      <c r="AQ60" s="1120"/>
      <c r="AR60" s="1120"/>
      <c r="AS60" s="1120"/>
      <c r="AT60" s="1120"/>
      <c r="AU60" s="1120"/>
      <c r="AV60" s="1120"/>
      <c r="AW60" s="1120"/>
      <c r="AX60" s="1120"/>
      <c r="AY60" s="1120"/>
      <c r="AZ60" s="1126"/>
      <c r="BA60" s="1126"/>
      <c r="BB60" s="1126"/>
      <c r="BC60" s="1126"/>
      <c r="BD60" s="1126"/>
      <c r="BE60" s="1111"/>
      <c r="BF60" s="1111"/>
      <c r="BG60" s="1111"/>
      <c r="BH60" s="1111"/>
      <c r="BI60" s="1112"/>
      <c r="BJ60" s="232"/>
      <c r="BK60" s="232"/>
      <c r="BL60" s="232"/>
      <c r="BM60" s="232"/>
      <c r="BN60" s="232"/>
      <c r="BO60" s="244"/>
      <c r="BP60" s="244"/>
      <c r="BQ60" s="241">
        <v>54</v>
      </c>
      <c r="BR60" s="242"/>
      <c r="BS60" s="1101"/>
      <c r="BT60" s="1102"/>
      <c r="BU60" s="1102"/>
      <c r="BV60" s="1102"/>
      <c r="BW60" s="1102"/>
      <c r="BX60" s="1102"/>
      <c r="BY60" s="1102"/>
      <c r="BZ60" s="1102"/>
      <c r="CA60" s="1102"/>
      <c r="CB60" s="1102"/>
      <c r="CC60" s="1102"/>
      <c r="CD60" s="1102"/>
      <c r="CE60" s="1102"/>
      <c r="CF60" s="1102"/>
      <c r="CG60" s="1103"/>
      <c r="CH60" s="1070"/>
      <c r="CI60" s="1071"/>
      <c r="CJ60" s="1071"/>
      <c r="CK60" s="1071"/>
      <c r="CL60" s="1072"/>
      <c r="CM60" s="1070"/>
      <c r="CN60" s="1071"/>
      <c r="CO60" s="1071"/>
      <c r="CP60" s="1071"/>
      <c r="CQ60" s="1072"/>
      <c r="CR60" s="1070"/>
      <c r="CS60" s="1071"/>
      <c r="CT60" s="1071"/>
      <c r="CU60" s="1071"/>
      <c r="CV60" s="1072"/>
      <c r="CW60" s="1070"/>
      <c r="CX60" s="1071"/>
      <c r="CY60" s="1071"/>
      <c r="CZ60" s="1071"/>
      <c r="DA60" s="1072"/>
      <c r="DB60" s="1070"/>
      <c r="DC60" s="1071"/>
      <c r="DD60" s="1071"/>
      <c r="DE60" s="1071"/>
      <c r="DF60" s="1072"/>
      <c r="DG60" s="1070"/>
      <c r="DH60" s="1071"/>
      <c r="DI60" s="1071"/>
      <c r="DJ60" s="1071"/>
      <c r="DK60" s="1072"/>
      <c r="DL60" s="1070"/>
      <c r="DM60" s="1071"/>
      <c r="DN60" s="1071"/>
      <c r="DO60" s="1071"/>
      <c r="DP60" s="1072"/>
      <c r="DQ60" s="1070"/>
      <c r="DR60" s="1071"/>
      <c r="DS60" s="1071"/>
      <c r="DT60" s="1071"/>
      <c r="DU60" s="1072"/>
      <c r="DV60" s="1073"/>
      <c r="DW60" s="1074"/>
      <c r="DX60" s="1074"/>
      <c r="DY60" s="1074"/>
      <c r="DZ60" s="1075"/>
      <c r="EA60" s="226"/>
    </row>
    <row r="61" spans="1:131" s="227" customFormat="1" ht="26.25" customHeight="1" thickBot="1" x14ac:dyDescent="0.2">
      <c r="A61" s="240">
        <v>34</v>
      </c>
      <c r="B61" s="1116"/>
      <c r="C61" s="1117"/>
      <c r="D61" s="1117"/>
      <c r="E61" s="1117"/>
      <c r="F61" s="1117"/>
      <c r="G61" s="1117"/>
      <c r="H61" s="1117"/>
      <c r="I61" s="1117"/>
      <c r="J61" s="1117"/>
      <c r="K61" s="1117"/>
      <c r="L61" s="1117"/>
      <c r="M61" s="1117"/>
      <c r="N61" s="1117"/>
      <c r="O61" s="1117"/>
      <c r="P61" s="1118"/>
      <c r="Q61" s="1119"/>
      <c r="R61" s="1120"/>
      <c r="S61" s="1120"/>
      <c r="T61" s="1120"/>
      <c r="U61" s="1120"/>
      <c r="V61" s="1120"/>
      <c r="W61" s="1120"/>
      <c r="X61" s="1120"/>
      <c r="Y61" s="1120"/>
      <c r="Z61" s="1120"/>
      <c r="AA61" s="1120"/>
      <c r="AB61" s="1120"/>
      <c r="AC61" s="1120"/>
      <c r="AD61" s="1120"/>
      <c r="AE61" s="1121"/>
      <c r="AF61" s="1122"/>
      <c r="AG61" s="1123"/>
      <c r="AH61" s="1123"/>
      <c r="AI61" s="1123"/>
      <c r="AJ61" s="1124"/>
      <c r="AK61" s="1125"/>
      <c r="AL61" s="1120"/>
      <c r="AM61" s="1120"/>
      <c r="AN61" s="1120"/>
      <c r="AO61" s="1120"/>
      <c r="AP61" s="1120"/>
      <c r="AQ61" s="1120"/>
      <c r="AR61" s="1120"/>
      <c r="AS61" s="1120"/>
      <c r="AT61" s="1120"/>
      <c r="AU61" s="1120"/>
      <c r="AV61" s="1120"/>
      <c r="AW61" s="1120"/>
      <c r="AX61" s="1120"/>
      <c r="AY61" s="1120"/>
      <c r="AZ61" s="1126"/>
      <c r="BA61" s="1126"/>
      <c r="BB61" s="1126"/>
      <c r="BC61" s="1126"/>
      <c r="BD61" s="1126"/>
      <c r="BE61" s="1111"/>
      <c r="BF61" s="1111"/>
      <c r="BG61" s="1111"/>
      <c r="BH61" s="1111"/>
      <c r="BI61" s="1112"/>
      <c r="BJ61" s="232"/>
      <c r="BK61" s="232"/>
      <c r="BL61" s="232"/>
      <c r="BM61" s="232"/>
      <c r="BN61" s="232"/>
      <c r="BO61" s="244"/>
      <c r="BP61" s="244"/>
      <c r="BQ61" s="241">
        <v>55</v>
      </c>
      <c r="BR61" s="242"/>
      <c r="BS61" s="1101"/>
      <c r="BT61" s="1102"/>
      <c r="BU61" s="1102"/>
      <c r="BV61" s="1102"/>
      <c r="BW61" s="1102"/>
      <c r="BX61" s="1102"/>
      <c r="BY61" s="1102"/>
      <c r="BZ61" s="1102"/>
      <c r="CA61" s="1102"/>
      <c r="CB61" s="1102"/>
      <c r="CC61" s="1102"/>
      <c r="CD61" s="1102"/>
      <c r="CE61" s="1102"/>
      <c r="CF61" s="1102"/>
      <c r="CG61" s="1103"/>
      <c r="CH61" s="1070"/>
      <c r="CI61" s="1071"/>
      <c r="CJ61" s="1071"/>
      <c r="CK61" s="1071"/>
      <c r="CL61" s="1072"/>
      <c r="CM61" s="1070"/>
      <c r="CN61" s="1071"/>
      <c r="CO61" s="1071"/>
      <c r="CP61" s="1071"/>
      <c r="CQ61" s="1072"/>
      <c r="CR61" s="1070"/>
      <c r="CS61" s="1071"/>
      <c r="CT61" s="1071"/>
      <c r="CU61" s="1071"/>
      <c r="CV61" s="1072"/>
      <c r="CW61" s="1070"/>
      <c r="CX61" s="1071"/>
      <c r="CY61" s="1071"/>
      <c r="CZ61" s="1071"/>
      <c r="DA61" s="1072"/>
      <c r="DB61" s="1070"/>
      <c r="DC61" s="1071"/>
      <c r="DD61" s="1071"/>
      <c r="DE61" s="1071"/>
      <c r="DF61" s="1072"/>
      <c r="DG61" s="1070"/>
      <c r="DH61" s="1071"/>
      <c r="DI61" s="1071"/>
      <c r="DJ61" s="1071"/>
      <c r="DK61" s="1072"/>
      <c r="DL61" s="1070"/>
      <c r="DM61" s="1071"/>
      <c r="DN61" s="1071"/>
      <c r="DO61" s="1071"/>
      <c r="DP61" s="1072"/>
      <c r="DQ61" s="1070"/>
      <c r="DR61" s="1071"/>
      <c r="DS61" s="1071"/>
      <c r="DT61" s="1071"/>
      <c r="DU61" s="1072"/>
      <c r="DV61" s="1073"/>
      <c r="DW61" s="1074"/>
      <c r="DX61" s="1074"/>
      <c r="DY61" s="1074"/>
      <c r="DZ61" s="1075"/>
      <c r="EA61" s="226"/>
    </row>
    <row r="62" spans="1:131" s="227" customFormat="1" ht="26.25" customHeight="1" x14ac:dyDescent="0.15">
      <c r="A62" s="240">
        <v>35</v>
      </c>
      <c r="B62" s="1116"/>
      <c r="C62" s="1117"/>
      <c r="D62" s="1117"/>
      <c r="E62" s="1117"/>
      <c r="F62" s="1117"/>
      <c r="G62" s="1117"/>
      <c r="H62" s="1117"/>
      <c r="I62" s="1117"/>
      <c r="J62" s="1117"/>
      <c r="K62" s="1117"/>
      <c r="L62" s="1117"/>
      <c r="M62" s="1117"/>
      <c r="N62" s="1117"/>
      <c r="O62" s="1117"/>
      <c r="P62" s="1118"/>
      <c r="Q62" s="1119"/>
      <c r="R62" s="1120"/>
      <c r="S62" s="1120"/>
      <c r="T62" s="1120"/>
      <c r="U62" s="1120"/>
      <c r="V62" s="1120"/>
      <c r="W62" s="1120"/>
      <c r="X62" s="1120"/>
      <c r="Y62" s="1120"/>
      <c r="Z62" s="1120"/>
      <c r="AA62" s="1120"/>
      <c r="AB62" s="1120"/>
      <c r="AC62" s="1120"/>
      <c r="AD62" s="1120"/>
      <c r="AE62" s="1121"/>
      <c r="AF62" s="1122"/>
      <c r="AG62" s="1123"/>
      <c r="AH62" s="1123"/>
      <c r="AI62" s="1123"/>
      <c r="AJ62" s="1124"/>
      <c r="AK62" s="1125"/>
      <c r="AL62" s="1120"/>
      <c r="AM62" s="1120"/>
      <c r="AN62" s="1120"/>
      <c r="AO62" s="1120"/>
      <c r="AP62" s="1120"/>
      <c r="AQ62" s="1120"/>
      <c r="AR62" s="1120"/>
      <c r="AS62" s="1120"/>
      <c r="AT62" s="1120"/>
      <c r="AU62" s="1120"/>
      <c r="AV62" s="1120"/>
      <c r="AW62" s="1120"/>
      <c r="AX62" s="1120"/>
      <c r="AY62" s="1120"/>
      <c r="AZ62" s="1126"/>
      <c r="BA62" s="1126"/>
      <c r="BB62" s="1126"/>
      <c r="BC62" s="1126"/>
      <c r="BD62" s="1126"/>
      <c r="BE62" s="1111"/>
      <c r="BF62" s="1111"/>
      <c r="BG62" s="1111"/>
      <c r="BH62" s="1111"/>
      <c r="BI62" s="1112"/>
      <c r="BJ62" s="1113" t="s">
        <v>423</v>
      </c>
      <c r="BK62" s="1114"/>
      <c r="BL62" s="1114"/>
      <c r="BM62" s="1114"/>
      <c r="BN62" s="1115"/>
      <c r="BO62" s="244"/>
      <c r="BP62" s="244"/>
      <c r="BQ62" s="241">
        <v>56</v>
      </c>
      <c r="BR62" s="242"/>
      <c r="BS62" s="1101"/>
      <c r="BT62" s="1102"/>
      <c r="BU62" s="1102"/>
      <c r="BV62" s="1102"/>
      <c r="BW62" s="1102"/>
      <c r="BX62" s="1102"/>
      <c r="BY62" s="1102"/>
      <c r="BZ62" s="1102"/>
      <c r="CA62" s="1102"/>
      <c r="CB62" s="1102"/>
      <c r="CC62" s="1102"/>
      <c r="CD62" s="1102"/>
      <c r="CE62" s="1102"/>
      <c r="CF62" s="1102"/>
      <c r="CG62" s="1103"/>
      <c r="CH62" s="1070"/>
      <c r="CI62" s="1071"/>
      <c r="CJ62" s="1071"/>
      <c r="CK62" s="1071"/>
      <c r="CL62" s="1072"/>
      <c r="CM62" s="1070"/>
      <c r="CN62" s="1071"/>
      <c r="CO62" s="1071"/>
      <c r="CP62" s="1071"/>
      <c r="CQ62" s="1072"/>
      <c r="CR62" s="1070"/>
      <c r="CS62" s="1071"/>
      <c r="CT62" s="1071"/>
      <c r="CU62" s="1071"/>
      <c r="CV62" s="1072"/>
      <c r="CW62" s="1070"/>
      <c r="CX62" s="1071"/>
      <c r="CY62" s="1071"/>
      <c r="CZ62" s="1071"/>
      <c r="DA62" s="1072"/>
      <c r="DB62" s="1070"/>
      <c r="DC62" s="1071"/>
      <c r="DD62" s="1071"/>
      <c r="DE62" s="1071"/>
      <c r="DF62" s="1072"/>
      <c r="DG62" s="1070"/>
      <c r="DH62" s="1071"/>
      <c r="DI62" s="1071"/>
      <c r="DJ62" s="1071"/>
      <c r="DK62" s="1072"/>
      <c r="DL62" s="1070"/>
      <c r="DM62" s="1071"/>
      <c r="DN62" s="1071"/>
      <c r="DO62" s="1071"/>
      <c r="DP62" s="1072"/>
      <c r="DQ62" s="1070"/>
      <c r="DR62" s="1071"/>
      <c r="DS62" s="1071"/>
      <c r="DT62" s="1071"/>
      <c r="DU62" s="1072"/>
      <c r="DV62" s="1073"/>
      <c r="DW62" s="1074"/>
      <c r="DX62" s="1074"/>
      <c r="DY62" s="1074"/>
      <c r="DZ62" s="1075"/>
      <c r="EA62" s="226"/>
    </row>
    <row r="63" spans="1:131" s="227" customFormat="1" ht="26.25" customHeight="1" thickBot="1" x14ac:dyDescent="0.2">
      <c r="A63" s="243" t="s">
        <v>387</v>
      </c>
      <c r="B63" s="1017" t="s">
        <v>424</v>
      </c>
      <c r="C63" s="1018"/>
      <c r="D63" s="1018"/>
      <c r="E63" s="1018"/>
      <c r="F63" s="1018"/>
      <c r="G63" s="1018"/>
      <c r="H63" s="1018"/>
      <c r="I63" s="1018"/>
      <c r="J63" s="1018"/>
      <c r="K63" s="1018"/>
      <c r="L63" s="1018"/>
      <c r="M63" s="1018"/>
      <c r="N63" s="1018"/>
      <c r="O63" s="1018"/>
      <c r="P63" s="1019"/>
      <c r="Q63" s="1035"/>
      <c r="R63" s="1036"/>
      <c r="S63" s="1036"/>
      <c r="T63" s="1036"/>
      <c r="U63" s="1036"/>
      <c r="V63" s="1036"/>
      <c r="W63" s="1036"/>
      <c r="X63" s="1036"/>
      <c r="Y63" s="1036"/>
      <c r="Z63" s="1036"/>
      <c r="AA63" s="1036"/>
      <c r="AB63" s="1036"/>
      <c r="AC63" s="1036"/>
      <c r="AD63" s="1036"/>
      <c r="AE63" s="1107"/>
      <c r="AF63" s="1108">
        <v>175048</v>
      </c>
      <c r="AG63" s="1032"/>
      <c r="AH63" s="1032"/>
      <c r="AI63" s="1032"/>
      <c r="AJ63" s="1109"/>
      <c r="AK63" s="1110"/>
      <c r="AL63" s="1036"/>
      <c r="AM63" s="1036"/>
      <c r="AN63" s="1036"/>
      <c r="AO63" s="1036"/>
      <c r="AP63" s="1032">
        <v>753445</v>
      </c>
      <c r="AQ63" s="1032"/>
      <c r="AR63" s="1032"/>
      <c r="AS63" s="1032"/>
      <c r="AT63" s="1032"/>
      <c r="AU63" s="1032"/>
      <c r="AV63" s="1032"/>
      <c r="AW63" s="1032"/>
      <c r="AX63" s="1032"/>
      <c r="AY63" s="1032"/>
      <c r="AZ63" s="1104"/>
      <c r="BA63" s="1104"/>
      <c r="BB63" s="1104"/>
      <c r="BC63" s="1104"/>
      <c r="BD63" s="1104"/>
      <c r="BE63" s="1033"/>
      <c r="BF63" s="1033"/>
      <c r="BG63" s="1033"/>
      <c r="BH63" s="1033"/>
      <c r="BI63" s="1034"/>
      <c r="BJ63" s="1105" t="s">
        <v>425</v>
      </c>
      <c r="BK63" s="1024"/>
      <c r="BL63" s="1024"/>
      <c r="BM63" s="1024"/>
      <c r="BN63" s="1106"/>
      <c r="BO63" s="244"/>
      <c r="BP63" s="244"/>
      <c r="BQ63" s="241">
        <v>57</v>
      </c>
      <c r="BR63" s="242"/>
      <c r="BS63" s="1101"/>
      <c r="BT63" s="1102"/>
      <c r="BU63" s="1102"/>
      <c r="BV63" s="1102"/>
      <c r="BW63" s="1102"/>
      <c r="BX63" s="1102"/>
      <c r="BY63" s="1102"/>
      <c r="BZ63" s="1102"/>
      <c r="CA63" s="1102"/>
      <c r="CB63" s="1102"/>
      <c r="CC63" s="1102"/>
      <c r="CD63" s="1102"/>
      <c r="CE63" s="1102"/>
      <c r="CF63" s="1102"/>
      <c r="CG63" s="1103"/>
      <c r="CH63" s="1070"/>
      <c r="CI63" s="1071"/>
      <c r="CJ63" s="1071"/>
      <c r="CK63" s="1071"/>
      <c r="CL63" s="1072"/>
      <c r="CM63" s="1070"/>
      <c r="CN63" s="1071"/>
      <c r="CO63" s="1071"/>
      <c r="CP63" s="1071"/>
      <c r="CQ63" s="1072"/>
      <c r="CR63" s="1070"/>
      <c r="CS63" s="1071"/>
      <c r="CT63" s="1071"/>
      <c r="CU63" s="1071"/>
      <c r="CV63" s="1072"/>
      <c r="CW63" s="1070"/>
      <c r="CX63" s="1071"/>
      <c r="CY63" s="1071"/>
      <c r="CZ63" s="1071"/>
      <c r="DA63" s="1072"/>
      <c r="DB63" s="1070"/>
      <c r="DC63" s="1071"/>
      <c r="DD63" s="1071"/>
      <c r="DE63" s="1071"/>
      <c r="DF63" s="1072"/>
      <c r="DG63" s="1070"/>
      <c r="DH63" s="1071"/>
      <c r="DI63" s="1071"/>
      <c r="DJ63" s="1071"/>
      <c r="DK63" s="1072"/>
      <c r="DL63" s="1070"/>
      <c r="DM63" s="1071"/>
      <c r="DN63" s="1071"/>
      <c r="DO63" s="1071"/>
      <c r="DP63" s="1072"/>
      <c r="DQ63" s="1070"/>
      <c r="DR63" s="1071"/>
      <c r="DS63" s="1071"/>
      <c r="DT63" s="1071"/>
      <c r="DU63" s="1072"/>
      <c r="DV63" s="1073"/>
      <c r="DW63" s="1074"/>
      <c r="DX63" s="1074"/>
      <c r="DY63" s="1074"/>
      <c r="DZ63" s="1075"/>
      <c r="EA63" s="226"/>
    </row>
    <row r="64" spans="1:131" s="227" customFormat="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101"/>
      <c r="BT64" s="1102"/>
      <c r="BU64" s="1102"/>
      <c r="BV64" s="1102"/>
      <c r="BW64" s="1102"/>
      <c r="BX64" s="1102"/>
      <c r="BY64" s="1102"/>
      <c r="BZ64" s="1102"/>
      <c r="CA64" s="1102"/>
      <c r="CB64" s="1102"/>
      <c r="CC64" s="1102"/>
      <c r="CD64" s="1102"/>
      <c r="CE64" s="1102"/>
      <c r="CF64" s="1102"/>
      <c r="CG64" s="1103"/>
      <c r="CH64" s="1070"/>
      <c r="CI64" s="1071"/>
      <c r="CJ64" s="1071"/>
      <c r="CK64" s="1071"/>
      <c r="CL64" s="1072"/>
      <c r="CM64" s="1070"/>
      <c r="CN64" s="1071"/>
      <c r="CO64" s="1071"/>
      <c r="CP64" s="1071"/>
      <c r="CQ64" s="1072"/>
      <c r="CR64" s="1070"/>
      <c r="CS64" s="1071"/>
      <c r="CT64" s="1071"/>
      <c r="CU64" s="1071"/>
      <c r="CV64" s="1072"/>
      <c r="CW64" s="1070"/>
      <c r="CX64" s="1071"/>
      <c r="CY64" s="1071"/>
      <c r="CZ64" s="1071"/>
      <c r="DA64" s="1072"/>
      <c r="DB64" s="1070"/>
      <c r="DC64" s="1071"/>
      <c r="DD64" s="1071"/>
      <c r="DE64" s="1071"/>
      <c r="DF64" s="1072"/>
      <c r="DG64" s="1070"/>
      <c r="DH64" s="1071"/>
      <c r="DI64" s="1071"/>
      <c r="DJ64" s="1071"/>
      <c r="DK64" s="1072"/>
      <c r="DL64" s="1070"/>
      <c r="DM64" s="1071"/>
      <c r="DN64" s="1071"/>
      <c r="DO64" s="1071"/>
      <c r="DP64" s="1072"/>
      <c r="DQ64" s="1070"/>
      <c r="DR64" s="1071"/>
      <c r="DS64" s="1071"/>
      <c r="DT64" s="1071"/>
      <c r="DU64" s="1072"/>
      <c r="DV64" s="1073"/>
      <c r="DW64" s="1074"/>
      <c r="DX64" s="1074"/>
      <c r="DY64" s="1074"/>
      <c r="DZ64" s="1075"/>
      <c r="EA64" s="226"/>
    </row>
    <row r="65" spans="1:131" s="227" customFormat="1" ht="26.25" customHeight="1" thickBot="1" x14ac:dyDescent="0.2">
      <c r="A65" s="232" t="s">
        <v>426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4"/>
      <c r="BF65" s="244"/>
      <c r="BG65" s="244"/>
      <c r="BH65" s="244"/>
      <c r="BI65" s="244"/>
      <c r="BJ65" s="244"/>
      <c r="BK65" s="244"/>
      <c r="BL65" s="244"/>
      <c r="BM65" s="244"/>
      <c r="BN65" s="244"/>
      <c r="BO65" s="244"/>
      <c r="BP65" s="244"/>
      <c r="BQ65" s="241">
        <v>59</v>
      </c>
      <c r="BR65" s="242"/>
      <c r="BS65" s="1101"/>
      <c r="BT65" s="1102"/>
      <c r="BU65" s="1102"/>
      <c r="BV65" s="1102"/>
      <c r="BW65" s="1102"/>
      <c r="BX65" s="1102"/>
      <c r="BY65" s="1102"/>
      <c r="BZ65" s="1102"/>
      <c r="CA65" s="1102"/>
      <c r="CB65" s="1102"/>
      <c r="CC65" s="1102"/>
      <c r="CD65" s="1102"/>
      <c r="CE65" s="1102"/>
      <c r="CF65" s="1102"/>
      <c r="CG65" s="1103"/>
      <c r="CH65" s="1070"/>
      <c r="CI65" s="1071"/>
      <c r="CJ65" s="1071"/>
      <c r="CK65" s="1071"/>
      <c r="CL65" s="1072"/>
      <c r="CM65" s="1070"/>
      <c r="CN65" s="1071"/>
      <c r="CO65" s="1071"/>
      <c r="CP65" s="1071"/>
      <c r="CQ65" s="1072"/>
      <c r="CR65" s="1070"/>
      <c r="CS65" s="1071"/>
      <c r="CT65" s="1071"/>
      <c r="CU65" s="1071"/>
      <c r="CV65" s="1072"/>
      <c r="CW65" s="1070"/>
      <c r="CX65" s="1071"/>
      <c r="CY65" s="1071"/>
      <c r="CZ65" s="1071"/>
      <c r="DA65" s="1072"/>
      <c r="DB65" s="1070"/>
      <c r="DC65" s="1071"/>
      <c r="DD65" s="1071"/>
      <c r="DE65" s="1071"/>
      <c r="DF65" s="1072"/>
      <c r="DG65" s="1070"/>
      <c r="DH65" s="1071"/>
      <c r="DI65" s="1071"/>
      <c r="DJ65" s="1071"/>
      <c r="DK65" s="1072"/>
      <c r="DL65" s="1070"/>
      <c r="DM65" s="1071"/>
      <c r="DN65" s="1071"/>
      <c r="DO65" s="1071"/>
      <c r="DP65" s="1072"/>
      <c r="DQ65" s="1070"/>
      <c r="DR65" s="1071"/>
      <c r="DS65" s="1071"/>
      <c r="DT65" s="1071"/>
      <c r="DU65" s="1072"/>
      <c r="DV65" s="1073"/>
      <c r="DW65" s="1074"/>
      <c r="DX65" s="1074"/>
      <c r="DY65" s="1074"/>
      <c r="DZ65" s="1075"/>
      <c r="EA65" s="226"/>
    </row>
    <row r="66" spans="1:131" s="227" customFormat="1" ht="26.25" customHeight="1" x14ac:dyDescent="0.15">
      <c r="A66" s="1076" t="s">
        <v>427</v>
      </c>
      <c r="B66" s="1077"/>
      <c r="C66" s="1077"/>
      <c r="D66" s="1077"/>
      <c r="E66" s="1077"/>
      <c r="F66" s="1077"/>
      <c r="G66" s="1077"/>
      <c r="H66" s="1077"/>
      <c r="I66" s="1077"/>
      <c r="J66" s="1077"/>
      <c r="K66" s="1077"/>
      <c r="L66" s="1077"/>
      <c r="M66" s="1077"/>
      <c r="N66" s="1077"/>
      <c r="O66" s="1077"/>
      <c r="P66" s="1078"/>
      <c r="Q66" s="1082" t="s">
        <v>428</v>
      </c>
      <c r="R66" s="1083"/>
      <c r="S66" s="1083"/>
      <c r="T66" s="1083"/>
      <c r="U66" s="1084"/>
      <c r="V66" s="1082" t="s">
        <v>429</v>
      </c>
      <c r="W66" s="1083"/>
      <c r="X66" s="1083"/>
      <c r="Y66" s="1083"/>
      <c r="Z66" s="1084"/>
      <c r="AA66" s="1082" t="s">
        <v>430</v>
      </c>
      <c r="AB66" s="1083"/>
      <c r="AC66" s="1083"/>
      <c r="AD66" s="1083"/>
      <c r="AE66" s="1084"/>
      <c r="AF66" s="1088" t="s">
        <v>431</v>
      </c>
      <c r="AG66" s="1089"/>
      <c r="AH66" s="1089"/>
      <c r="AI66" s="1089"/>
      <c r="AJ66" s="1090"/>
      <c r="AK66" s="1082" t="s">
        <v>396</v>
      </c>
      <c r="AL66" s="1077"/>
      <c r="AM66" s="1077"/>
      <c r="AN66" s="1077"/>
      <c r="AO66" s="1078"/>
      <c r="AP66" s="1082" t="s">
        <v>432</v>
      </c>
      <c r="AQ66" s="1083"/>
      <c r="AR66" s="1083"/>
      <c r="AS66" s="1083"/>
      <c r="AT66" s="1084"/>
      <c r="AU66" s="1082" t="s">
        <v>433</v>
      </c>
      <c r="AV66" s="1083"/>
      <c r="AW66" s="1083"/>
      <c r="AX66" s="1083"/>
      <c r="AY66" s="1084"/>
      <c r="AZ66" s="1082" t="s">
        <v>368</v>
      </c>
      <c r="BA66" s="1083"/>
      <c r="BB66" s="1083"/>
      <c r="BC66" s="1083"/>
      <c r="BD66" s="1095"/>
      <c r="BE66" s="244"/>
      <c r="BF66" s="244"/>
      <c r="BG66" s="244"/>
      <c r="BH66" s="244"/>
      <c r="BI66" s="244"/>
      <c r="BJ66" s="244"/>
      <c r="BK66" s="244"/>
      <c r="BL66" s="244"/>
      <c r="BM66" s="244"/>
      <c r="BN66" s="244"/>
      <c r="BO66" s="244"/>
      <c r="BP66" s="244"/>
      <c r="BQ66" s="241">
        <v>60</v>
      </c>
      <c r="BR66" s="246"/>
      <c r="BS66" s="1026"/>
      <c r="BT66" s="1027"/>
      <c r="BU66" s="1027"/>
      <c r="BV66" s="1027"/>
      <c r="BW66" s="1027"/>
      <c r="BX66" s="1027"/>
      <c r="BY66" s="1027"/>
      <c r="BZ66" s="1027"/>
      <c r="CA66" s="1027"/>
      <c r="CB66" s="1027"/>
      <c r="CC66" s="1027"/>
      <c r="CD66" s="1027"/>
      <c r="CE66" s="1027"/>
      <c r="CF66" s="1027"/>
      <c r="CG66" s="1028"/>
      <c r="CH66" s="1029"/>
      <c r="CI66" s="1030"/>
      <c r="CJ66" s="1030"/>
      <c r="CK66" s="1030"/>
      <c r="CL66" s="1031"/>
      <c r="CM66" s="1029"/>
      <c r="CN66" s="1030"/>
      <c r="CO66" s="1030"/>
      <c r="CP66" s="1030"/>
      <c r="CQ66" s="1031"/>
      <c r="CR66" s="1029"/>
      <c r="CS66" s="1030"/>
      <c r="CT66" s="1030"/>
      <c r="CU66" s="1030"/>
      <c r="CV66" s="1031"/>
      <c r="CW66" s="1029"/>
      <c r="CX66" s="1030"/>
      <c r="CY66" s="1030"/>
      <c r="CZ66" s="1030"/>
      <c r="DA66" s="1031"/>
      <c r="DB66" s="1029"/>
      <c r="DC66" s="1030"/>
      <c r="DD66" s="1030"/>
      <c r="DE66" s="1030"/>
      <c r="DF66" s="1031"/>
      <c r="DG66" s="1029"/>
      <c r="DH66" s="1030"/>
      <c r="DI66" s="1030"/>
      <c r="DJ66" s="1030"/>
      <c r="DK66" s="1031"/>
      <c r="DL66" s="1029"/>
      <c r="DM66" s="1030"/>
      <c r="DN66" s="1030"/>
      <c r="DO66" s="1030"/>
      <c r="DP66" s="1031"/>
      <c r="DQ66" s="1029"/>
      <c r="DR66" s="1030"/>
      <c r="DS66" s="1030"/>
      <c r="DT66" s="1030"/>
      <c r="DU66" s="1031"/>
      <c r="DV66" s="1014"/>
      <c r="DW66" s="1015"/>
      <c r="DX66" s="1015"/>
      <c r="DY66" s="1015"/>
      <c r="DZ66" s="1016"/>
      <c r="EA66" s="226"/>
    </row>
    <row r="67" spans="1:131" s="227" customFormat="1" ht="26.25" customHeight="1" thickBot="1" x14ac:dyDescent="0.2">
      <c r="A67" s="1079"/>
      <c r="B67" s="1080"/>
      <c r="C67" s="1080"/>
      <c r="D67" s="1080"/>
      <c r="E67" s="1080"/>
      <c r="F67" s="1080"/>
      <c r="G67" s="1080"/>
      <c r="H67" s="1080"/>
      <c r="I67" s="1080"/>
      <c r="J67" s="1080"/>
      <c r="K67" s="1080"/>
      <c r="L67" s="1080"/>
      <c r="M67" s="1080"/>
      <c r="N67" s="1080"/>
      <c r="O67" s="1080"/>
      <c r="P67" s="1081"/>
      <c r="Q67" s="1085"/>
      <c r="R67" s="1086"/>
      <c r="S67" s="1086"/>
      <c r="T67" s="1086"/>
      <c r="U67" s="1087"/>
      <c r="V67" s="1085"/>
      <c r="W67" s="1086"/>
      <c r="X67" s="1086"/>
      <c r="Y67" s="1086"/>
      <c r="Z67" s="1087"/>
      <c r="AA67" s="1085"/>
      <c r="AB67" s="1086"/>
      <c r="AC67" s="1086"/>
      <c r="AD67" s="1086"/>
      <c r="AE67" s="1087"/>
      <c r="AF67" s="1091"/>
      <c r="AG67" s="1092"/>
      <c r="AH67" s="1092"/>
      <c r="AI67" s="1092"/>
      <c r="AJ67" s="1093"/>
      <c r="AK67" s="1094"/>
      <c r="AL67" s="1080"/>
      <c r="AM67" s="1080"/>
      <c r="AN67" s="1080"/>
      <c r="AO67" s="1081"/>
      <c r="AP67" s="1085"/>
      <c r="AQ67" s="1086"/>
      <c r="AR67" s="1086"/>
      <c r="AS67" s="1086"/>
      <c r="AT67" s="1087"/>
      <c r="AU67" s="1085"/>
      <c r="AV67" s="1086"/>
      <c r="AW67" s="1086"/>
      <c r="AX67" s="1086"/>
      <c r="AY67" s="1087"/>
      <c r="AZ67" s="1085"/>
      <c r="BA67" s="1086"/>
      <c r="BB67" s="1086"/>
      <c r="BC67" s="1086"/>
      <c r="BD67" s="1096"/>
      <c r="BE67" s="244"/>
      <c r="BF67" s="244"/>
      <c r="BG67" s="244"/>
      <c r="BH67" s="244"/>
      <c r="BI67" s="244"/>
      <c r="BJ67" s="244"/>
      <c r="BK67" s="244"/>
      <c r="BL67" s="244"/>
      <c r="BM67" s="244"/>
      <c r="BN67" s="244"/>
      <c r="BO67" s="244"/>
      <c r="BP67" s="244"/>
      <c r="BQ67" s="241">
        <v>61</v>
      </c>
      <c r="BR67" s="246"/>
      <c r="BS67" s="1026"/>
      <c r="BT67" s="1027"/>
      <c r="BU67" s="1027"/>
      <c r="BV67" s="1027"/>
      <c r="BW67" s="1027"/>
      <c r="BX67" s="1027"/>
      <c r="BY67" s="1027"/>
      <c r="BZ67" s="1027"/>
      <c r="CA67" s="1027"/>
      <c r="CB67" s="1027"/>
      <c r="CC67" s="1027"/>
      <c r="CD67" s="1027"/>
      <c r="CE67" s="1027"/>
      <c r="CF67" s="1027"/>
      <c r="CG67" s="1028"/>
      <c r="CH67" s="1029"/>
      <c r="CI67" s="1030"/>
      <c r="CJ67" s="1030"/>
      <c r="CK67" s="1030"/>
      <c r="CL67" s="1031"/>
      <c r="CM67" s="1029"/>
      <c r="CN67" s="1030"/>
      <c r="CO67" s="1030"/>
      <c r="CP67" s="1030"/>
      <c r="CQ67" s="1031"/>
      <c r="CR67" s="1029"/>
      <c r="CS67" s="1030"/>
      <c r="CT67" s="1030"/>
      <c r="CU67" s="1030"/>
      <c r="CV67" s="1031"/>
      <c r="CW67" s="1029"/>
      <c r="CX67" s="1030"/>
      <c r="CY67" s="1030"/>
      <c r="CZ67" s="1030"/>
      <c r="DA67" s="1031"/>
      <c r="DB67" s="1029"/>
      <c r="DC67" s="1030"/>
      <c r="DD67" s="1030"/>
      <c r="DE67" s="1030"/>
      <c r="DF67" s="1031"/>
      <c r="DG67" s="1029"/>
      <c r="DH67" s="1030"/>
      <c r="DI67" s="1030"/>
      <c r="DJ67" s="1030"/>
      <c r="DK67" s="1031"/>
      <c r="DL67" s="1029"/>
      <c r="DM67" s="1030"/>
      <c r="DN67" s="1030"/>
      <c r="DO67" s="1030"/>
      <c r="DP67" s="1031"/>
      <c r="DQ67" s="1029"/>
      <c r="DR67" s="1030"/>
      <c r="DS67" s="1030"/>
      <c r="DT67" s="1030"/>
      <c r="DU67" s="1031"/>
      <c r="DV67" s="1014"/>
      <c r="DW67" s="1015"/>
      <c r="DX67" s="1015"/>
      <c r="DY67" s="1015"/>
      <c r="DZ67" s="1016"/>
      <c r="EA67" s="226"/>
    </row>
    <row r="68" spans="1:131" s="227" customFormat="1" ht="26.25" customHeight="1" thickTop="1" x14ac:dyDescent="0.15">
      <c r="A68" s="238">
        <v>1</v>
      </c>
      <c r="B68" s="1064" t="s">
        <v>637</v>
      </c>
      <c r="C68" s="1065"/>
      <c r="D68" s="1065"/>
      <c r="E68" s="1065"/>
      <c r="F68" s="1065"/>
      <c r="G68" s="1065"/>
      <c r="H68" s="1065"/>
      <c r="I68" s="1065"/>
      <c r="J68" s="1065"/>
      <c r="K68" s="1065"/>
      <c r="L68" s="1065"/>
      <c r="M68" s="1065"/>
      <c r="N68" s="1065"/>
      <c r="O68" s="1065"/>
      <c r="P68" s="1066"/>
      <c r="Q68" s="1100">
        <v>19994</v>
      </c>
      <c r="R68" s="1068"/>
      <c r="S68" s="1068"/>
      <c r="T68" s="1068"/>
      <c r="U68" s="1069"/>
      <c r="V68" s="1067">
        <v>17930</v>
      </c>
      <c r="W68" s="1068"/>
      <c r="X68" s="1068"/>
      <c r="Y68" s="1068"/>
      <c r="Z68" s="1069"/>
      <c r="AA68" s="1067">
        <f>Q68-V68</f>
        <v>2064</v>
      </c>
      <c r="AB68" s="1068"/>
      <c r="AC68" s="1068"/>
      <c r="AD68" s="1068"/>
      <c r="AE68" s="1069"/>
      <c r="AF68" s="1067">
        <v>-7043</v>
      </c>
      <c r="AG68" s="1068"/>
      <c r="AH68" s="1068"/>
      <c r="AI68" s="1068"/>
      <c r="AJ68" s="1069"/>
      <c r="AK68" s="1067">
        <v>0</v>
      </c>
      <c r="AL68" s="1068"/>
      <c r="AM68" s="1068"/>
      <c r="AN68" s="1068"/>
      <c r="AO68" s="1069"/>
      <c r="AP68" s="1097">
        <v>51427</v>
      </c>
      <c r="AQ68" s="1098"/>
      <c r="AR68" s="1098"/>
      <c r="AS68" s="1098"/>
      <c r="AT68" s="1099"/>
      <c r="AU68" s="1097">
        <v>105</v>
      </c>
      <c r="AV68" s="1098"/>
      <c r="AW68" s="1098"/>
      <c r="AX68" s="1098"/>
      <c r="AY68" s="1099"/>
      <c r="AZ68" s="1062"/>
      <c r="BA68" s="1062"/>
      <c r="BB68" s="1062"/>
      <c r="BC68" s="1062"/>
      <c r="BD68" s="1063"/>
      <c r="BE68" s="244"/>
      <c r="BF68" s="244"/>
      <c r="BG68" s="244"/>
      <c r="BH68" s="244"/>
      <c r="BI68" s="244"/>
      <c r="BJ68" s="244"/>
      <c r="BK68" s="244"/>
      <c r="BL68" s="244"/>
      <c r="BM68" s="244"/>
      <c r="BN68" s="244"/>
      <c r="BO68" s="244"/>
      <c r="BP68" s="244"/>
      <c r="BQ68" s="241">
        <v>62</v>
      </c>
      <c r="BR68" s="246"/>
      <c r="BS68" s="1026"/>
      <c r="BT68" s="1027"/>
      <c r="BU68" s="1027"/>
      <c r="BV68" s="1027"/>
      <c r="BW68" s="1027"/>
      <c r="BX68" s="1027"/>
      <c r="BY68" s="1027"/>
      <c r="BZ68" s="1027"/>
      <c r="CA68" s="1027"/>
      <c r="CB68" s="1027"/>
      <c r="CC68" s="1027"/>
      <c r="CD68" s="1027"/>
      <c r="CE68" s="1027"/>
      <c r="CF68" s="1027"/>
      <c r="CG68" s="1028"/>
      <c r="CH68" s="1029"/>
      <c r="CI68" s="1030"/>
      <c r="CJ68" s="1030"/>
      <c r="CK68" s="1030"/>
      <c r="CL68" s="1031"/>
      <c r="CM68" s="1029"/>
      <c r="CN68" s="1030"/>
      <c r="CO68" s="1030"/>
      <c r="CP68" s="1030"/>
      <c r="CQ68" s="1031"/>
      <c r="CR68" s="1029"/>
      <c r="CS68" s="1030"/>
      <c r="CT68" s="1030"/>
      <c r="CU68" s="1030"/>
      <c r="CV68" s="1031"/>
      <c r="CW68" s="1029"/>
      <c r="CX68" s="1030"/>
      <c r="CY68" s="1030"/>
      <c r="CZ68" s="1030"/>
      <c r="DA68" s="1031"/>
      <c r="DB68" s="1029"/>
      <c r="DC68" s="1030"/>
      <c r="DD68" s="1030"/>
      <c r="DE68" s="1030"/>
      <c r="DF68" s="1031"/>
      <c r="DG68" s="1029"/>
      <c r="DH68" s="1030"/>
      <c r="DI68" s="1030"/>
      <c r="DJ68" s="1030"/>
      <c r="DK68" s="1031"/>
      <c r="DL68" s="1029"/>
      <c r="DM68" s="1030"/>
      <c r="DN68" s="1030"/>
      <c r="DO68" s="1030"/>
      <c r="DP68" s="1031"/>
      <c r="DQ68" s="1029"/>
      <c r="DR68" s="1030"/>
      <c r="DS68" s="1030"/>
      <c r="DT68" s="1030"/>
      <c r="DU68" s="1031"/>
      <c r="DV68" s="1014"/>
      <c r="DW68" s="1015"/>
      <c r="DX68" s="1015"/>
      <c r="DY68" s="1015"/>
      <c r="DZ68" s="1016"/>
      <c r="EA68" s="226"/>
    </row>
    <row r="69" spans="1:131" s="227" customFormat="1" ht="26.25" customHeight="1" x14ac:dyDescent="0.15">
      <c r="A69" s="240">
        <v>2</v>
      </c>
      <c r="B69" s="1058" t="s">
        <v>638</v>
      </c>
      <c r="C69" s="1059"/>
      <c r="D69" s="1059"/>
      <c r="E69" s="1059"/>
      <c r="F69" s="1059"/>
      <c r="G69" s="1059"/>
      <c r="H69" s="1059"/>
      <c r="I69" s="1059"/>
      <c r="J69" s="1059"/>
      <c r="K69" s="1059"/>
      <c r="L69" s="1059"/>
      <c r="M69" s="1059"/>
      <c r="N69" s="1059"/>
      <c r="O69" s="1059"/>
      <c r="P69" s="1060"/>
      <c r="Q69" s="1061">
        <v>1678</v>
      </c>
      <c r="R69" s="1056"/>
      <c r="S69" s="1056"/>
      <c r="T69" s="1056"/>
      <c r="U69" s="1057"/>
      <c r="V69" s="1055">
        <v>1544</v>
      </c>
      <c r="W69" s="1056"/>
      <c r="X69" s="1056"/>
      <c r="Y69" s="1056"/>
      <c r="Z69" s="1057"/>
      <c r="AA69" s="1055">
        <v>134</v>
      </c>
      <c r="AB69" s="1056"/>
      <c r="AC69" s="1056"/>
      <c r="AD69" s="1056"/>
      <c r="AE69" s="1057"/>
      <c r="AF69" s="1055">
        <v>134</v>
      </c>
      <c r="AG69" s="1056"/>
      <c r="AH69" s="1056"/>
      <c r="AI69" s="1056"/>
      <c r="AJ69" s="1057"/>
      <c r="AK69" s="1055" t="s">
        <v>597</v>
      </c>
      <c r="AL69" s="1056"/>
      <c r="AM69" s="1056"/>
      <c r="AN69" s="1056"/>
      <c r="AO69" s="1057"/>
      <c r="AP69" s="1055" t="s">
        <v>597</v>
      </c>
      <c r="AQ69" s="1056"/>
      <c r="AR69" s="1056"/>
      <c r="AS69" s="1056"/>
      <c r="AT69" s="1057"/>
      <c r="AU69" s="1055" t="s">
        <v>597</v>
      </c>
      <c r="AV69" s="1056"/>
      <c r="AW69" s="1056"/>
      <c r="AX69" s="1056"/>
      <c r="AY69" s="1057"/>
      <c r="AZ69" s="1045"/>
      <c r="BA69" s="1045"/>
      <c r="BB69" s="1045"/>
      <c r="BC69" s="1045"/>
      <c r="BD69" s="1046"/>
      <c r="BE69" s="244"/>
      <c r="BF69" s="244"/>
      <c r="BG69" s="244"/>
      <c r="BH69" s="244"/>
      <c r="BI69" s="244"/>
      <c r="BJ69" s="244"/>
      <c r="BK69" s="244"/>
      <c r="BL69" s="244"/>
      <c r="BM69" s="244"/>
      <c r="BN69" s="244"/>
      <c r="BO69" s="244"/>
      <c r="BP69" s="244"/>
      <c r="BQ69" s="241">
        <v>63</v>
      </c>
      <c r="BR69" s="246"/>
      <c r="BS69" s="1026"/>
      <c r="BT69" s="1027"/>
      <c r="BU69" s="1027"/>
      <c r="BV69" s="1027"/>
      <c r="BW69" s="1027"/>
      <c r="BX69" s="1027"/>
      <c r="BY69" s="1027"/>
      <c r="BZ69" s="1027"/>
      <c r="CA69" s="1027"/>
      <c r="CB69" s="1027"/>
      <c r="CC69" s="1027"/>
      <c r="CD69" s="1027"/>
      <c r="CE69" s="1027"/>
      <c r="CF69" s="1027"/>
      <c r="CG69" s="1028"/>
      <c r="CH69" s="1029"/>
      <c r="CI69" s="1030"/>
      <c r="CJ69" s="1030"/>
      <c r="CK69" s="1030"/>
      <c r="CL69" s="1031"/>
      <c r="CM69" s="1029"/>
      <c r="CN69" s="1030"/>
      <c r="CO69" s="1030"/>
      <c r="CP69" s="1030"/>
      <c r="CQ69" s="1031"/>
      <c r="CR69" s="1029"/>
      <c r="CS69" s="1030"/>
      <c r="CT69" s="1030"/>
      <c r="CU69" s="1030"/>
      <c r="CV69" s="1031"/>
      <c r="CW69" s="1029"/>
      <c r="CX69" s="1030"/>
      <c r="CY69" s="1030"/>
      <c r="CZ69" s="1030"/>
      <c r="DA69" s="1031"/>
      <c r="DB69" s="1029"/>
      <c r="DC69" s="1030"/>
      <c r="DD69" s="1030"/>
      <c r="DE69" s="1030"/>
      <c r="DF69" s="1031"/>
      <c r="DG69" s="1029"/>
      <c r="DH69" s="1030"/>
      <c r="DI69" s="1030"/>
      <c r="DJ69" s="1030"/>
      <c r="DK69" s="1031"/>
      <c r="DL69" s="1029"/>
      <c r="DM69" s="1030"/>
      <c r="DN69" s="1030"/>
      <c r="DO69" s="1030"/>
      <c r="DP69" s="1031"/>
      <c r="DQ69" s="1029"/>
      <c r="DR69" s="1030"/>
      <c r="DS69" s="1030"/>
      <c r="DT69" s="1030"/>
      <c r="DU69" s="1031"/>
      <c r="DV69" s="1014"/>
      <c r="DW69" s="1015"/>
      <c r="DX69" s="1015"/>
      <c r="DY69" s="1015"/>
      <c r="DZ69" s="1016"/>
      <c r="EA69" s="226"/>
    </row>
    <row r="70" spans="1:131" s="227" customFormat="1" ht="26.25" customHeight="1" x14ac:dyDescent="0.15">
      <c r="A70" s="240">
        <v>3</v>
      </c>
      <c r="B70" s="1058" t="s">
        <v>639</v>
      </c>
      <c r="C70" s="1059"/>
      <c r="D70" s="1059"/>
      <c r="E70" s="1059"/>
      <c r="F70" s="1059"/>
      <c r="G70" s="1059"/>
      <c r="H70" s="1059"/>
      <c r="I70" s="1059"/>
      <c r="J70" s="1059"/>
      <c r="K70" s="1059"/>
      <c r="L70" s="1059"/>
      <c r="M70" s="1059"/>
      <c r="N70" s="1059"/>
      <c r="O70" s="1059"/>
      <c r="P70" s="1060"/>
      <c r="Q70" s="1061">
        <v>744887</v>
      </c>
      <c r="R70" s="1056"/>
      <c r="S70" s="1056"/>
      <c r="T70" s="1056"/>
      <c r="U70" s="1057"/>
      <c r="V70" s="1055">
        <v>727019</v>
      </c>
      <c r="W70" s="1056"/>
      <c r="X70" s="1056"/>
      <c r="Y70" s="1056"/>
      <c r="Z70" s="1057"/>
      <c r="AA70" s="1055">
        <v>17868</v>
      </c>
      <c r="AB70" s="1056"/>
      <c r="AC70" s="1056"/>
      <c r="AD70" s="1056"/>
      <c r="AE70" s="1057"/>
      <c r="AF70" s="1055">
        <v>17868</v>
      </c>
      <c r="AG70" s="1056"/>
      <c r="AH70" s="1056"/>
      <c r="AI70" s="1056"/>
      <c r="AJ70" s="1057"/>
      <c r="AK70" s="1055" t="s">
        <v>597</v>
      </c>
      <c r="AL70" s="1056"/>
      <c r="AM70" s="1056"/>
      <c r="AN70" s="1056"/>
      <c r="AO70" s="1057"/>
      <c r="AP70" s="1055" t="s">
        <v>597</v>
      </c>
      <c r="AQ70" s="1056"/>
      <c r="AR70" s="1056"/>
      <c r="AS70" s="1056"/>
      <c r="AT70" s="1057"/>
      <c r="AU70" s="1055" t="s">
        <v>597</v>
      </c>
      <c r="AV70" s="1056"/>
      <c r="AW70" s="1056"/>
      <c r="AX70" s="1056"/>
      <c r="AY70" s="1057"/>
      <c r="AZ70" s="1045"/>
      <c r="BA70" s="1045"/>
      <c r="BB70" s="1045"/>
      <c r="BC70" s="1045"/>
      <c r="BD70" s="1046"/>
      <c r="BE70" s="244"/>
      <c r="BF70" s="244"/>
      <c r="BG70" s="244"/>
      <c r="BH70" s="244"/>
      <c r="BI70" s="244"/>
      <c r="BJ70" s="244"/>
      <c r="BK70" s="244"/>
      <c r="BL70" s="244"/>
      <c r="BM70" s="244"/>
      <c r="BN70" s="244"/>
      <c r="BO70" s="244"/>
      <c r="BP70" s="244"/>
      <c r="BQ70" s="241">
        <v>64</v>
      </c>
      <c r="BR70" s="246"/>
      <c r="BS70" s="1026"/>
      <c r="BT70" s="1027"/>
      <c r="BU70" s="1027"/>
      <c r="BV70" s="1027"/>
      <c r="BW70" s="1027"/>
      <c r="BX70" s="1027"/>
      <c r="BY70" s="1027"/>
      <c r="BZ70" s="1027"/>
      <c r="CA70" s="1027"/>
      <c r="CB70" s="1027"/>
      <c r="CC70" s="1027"/>
      <c r="CD70" s="1027"/>
      <c r="CE70" s="1027"/>
      <c r="CF70" s="1027"/>
      <c r="CG70" s="1028"/>
      <c r="CH70" s="1029"/>
      <c r="CI70" s="1030"/>
      <c r="CJ70" s="1030"/>
      <c r="CK70" s="1030"/>
      <c r="CL70" s="1031"/>
      <c r="CM70" s="1029"/>
      <c r="CN70" s="1030"/>
      <c r="CO70" s="1030"/>
      <c r="CP70" s="1030"/>
      <c r="CQ70" s="1031"/>
      <c r="CR70" s="1029"/>
      <c r="CS70" s="1030"/>
      <c r="CT70" s="1030"/>
      <c r="CU70" s="1030"/>
      <c r="CV70" s="1031"/>
      <c r="CW70" s="1029"/>
      <c r="CX70" s="1030"/>
      <c r="CY70" s="1030"/>
      <c r="CZ70" s="1030"/>
      <c r="DA70" s="1031"/>
      <c r="DB70" s="1029"/>
      <c r="DC70" s="1030"/>
      <c r="DD70" s="1030"/>
      <c r="DE70" s="1030"/>
      <c r="DF70" s="1031"/>
      <c r="DG70" s="1029"/>
      <c r="DH70" s="1030"/>
      <c r="DI70" s="1030"/>
      <c r="DJ70" s="1030"/>
      <c r="DK70" s="1031"/>
      <c r="DL70" s="1029"/>
      <c r="DM70" s="1030"/>
      <c r="DN70" s="1030"/>
      <c r="DO70" s="1030"/>
      <c r="DP70" s="1031"/>
      <c r="DQ70" s="1029"/>
      <c r="DR70" s="1030"/>
      <c r="DS70" s="1030"/>
      <c r="DT70" s="1030"/>
      <c r="DU70" s="1031"/>
      <c r="DV70" s="1014"/>
      <c r="DW70" s="1015"/>
      <c r="DX70" s="1015"/>
      <c r="DY70" s="1015"/>
      <c r="DZ70" s="1016"/>
      <c r="EA70" s="226"/>
    </row>
    <row r="71" spans="1:131" s="227" customFormat="1" ht="26.25" customHeight="1" x14ac:dyDescent="0.15">
      <c r="A71" s="240">
        <v>4</v>
      </c>
      <c r="B71" s="1047" t="s">
        <v>640</v>
      </c>
      <c r="C71" s="1048"/>
      <c r="D71" s="1048"/>
      <c r="E71" s="1048"/>
      <c r="F71" s="1048"/>
      <c r="G71" s="1048"/>
      <c r="H71" s="1048"/>
      <c r="I71" s="1048"/>
      <c r="J71" s="1048"/>
      <c r="K71" s="1048"/>
      <c r="L71" s="1048"/>
      <c r="M71" s="1048"/>
      <c r="N71" s="1048"/>
      <c r="O71" s="1048"/>
      <c r="P71" s="1049"/>
      <c r="Q71" s="1051">
        <v>2073</v>
      </c>
      <c r="R71" s="1052"/>
      <c r="S71" s="1052"/>
      <c r="T71" s="1052"/>
      <c r="U71" s="1053"/>
      <c r="V71" s="1054">
        <v>2074</v>
      </c>
      <c r="W71" s="1052"/>
      <c r="X71" s="1052"/>
      <c r="Y71" s="1052"/>
      <c r="Z71" s="1053"/>
      <c r="AA71" s="1054">
        <v>-1</v>
      </c>
      <c r="AB71" s="1052"/>
      <c r="AC71" s="1052"/>
      <c r="AD71" s="1052"/>
      <c r="AE71" s="1053"/>
      <c r="AF71" s="1054">
        <v>-1</v>
      </c>
      <c r="AG71" s="1052"/>
      <c r="AH71" s="1052"/>
      <c r="AI71" s="1052"/>
      <c r="AJ71" s="1053"/>
      <c r="AK71" s="1054" t="s">
        <v>534</v>
      </c>
      <c r="AL71" s="1052"/>
      <c r="AM71" s="1052"/>
      <c r="AN71" s="1052"/>
      <c r="AO71" s="1053"/>
      <c r="AP71" s="1054">
        <v>131</v>
      </c>
      <c r="AQ71" s="1052"/>
      <c r="AR71" s="1052"/>
      <c r="AS71" s="1052"/>
      <c r="AT71" s="1053"/>
      <c r="AU71" s="1054" t="s">
        <v>534</v>
      </c>
      <c r="AV71" s="1052"/>
      <c r="AW71" s="1052"/>
      <c r="AX71" s="1052"/>
      <c r="AY71" s="1053"/>
      <c r="AZ71" s="1045"/>
      <c r="BA71" s="1045"/>
      <c r="BB71" s="1045"/>
      <c r="BC71" s="1045"/>
      <c r="BD71" s="1046"/>
      <c r="BE71" s="244"/>
      <c r="BF71" s="244"/>
      <c r="BG71" s="244"/>
      <c r="BH71" s="244"/>
      <c r="BI71" s="244"/>
      <c r="BJ71" s="244"/>
      <c r="BK71" s="244"/>
      <c r="BL71" s="244"/>
      <c r="BM71" s="244"/>
      <c r="BN71" s="244"/>
      <c r="BO71" s="244"/>
      <c r="BP71" s="244"/>
      <c r="BQ71" s="241">
        <v>65</v>
      </c>
      <c r="BR71" s="246"/>
      <c r="BS71" s="1026"/>
      <c r="BT71" s="1027"/>
      <c r="BU71" s="1027"/>
      <c r="BV71" s="1027"/>
      <c r="BW71" s="1027"/>
      <c r="BX71" s="1027"/>
      <c r="BY71" s="1027"/>
      <c r="BZ71" s="1027"/>
      <c r="CA71" s="1027"/>
      <c r="CB71" s="1027"/>
      <c r="CC71" s="1027"/>
      <c r="CD71" s="1027"/>
      <c r="CE71" s="1027"/>
      <c r="CF71" s="1027"/>
      <c r="CG71" s="1028"/>
      <c r="CH71" s="1029"/>
      <c r="CI71" s="1030"/>
      <c r="CJ71" s="1030"/>
      <c r="CK71" s="1030"/>
      <c r="CL71" s="1031"/>
      <c r="CM71" s="1029"/>
      <c r="CN71" s="1030"/>
      <c r="CO71" s="1030"/>
      <c r="CP71" s="1030"/>
      <c r="CQ71" s="1031"/>
      <c r="CR71" s="1029"/>
      <c r="CS71" s="1030"/>
      <c r="CT71" s="1030"/>
      <c r="CU71" s="1030"/>
      <c r="CV71" s="1031"/>
      <c r="CW71" s="1029"/>
      <c r="CX71" s="1030"/>
      <c r="CY71" s="1030"/>
      <c r="CZ71" s="1030"/>
      <c r="DA71" s="1031"/>
      <c r="DB71" s="1029"/>
      <c r="DC71" s="1030"/>
      <c r="DD71" s="1030"/>
      <c r="DE71" s="1030"/>
      <c r="DF71" s="1031"/>
      <c r="DG71" s="1029"/>
      <c r="DH71" s="1030"/>
      <c r="DI71" s="1030"/>
      <c r="DJ71" s="1030"/>
      <c r="DK71" s="1031"/>
      <c r="DL71" s="1029"/>
      <c r="DM71" s="1030"/>
      <c r="DN71" s="1030"/>
      <c r="DO71" s="1030"/>
      <c r="DP71" s="1031"/>
      <c r="DQ71" s="1029"/>
      <c r="DR71" s="1030"/>
      <c r="DS71" s="1030"/>
      <c r="DT71" s="1030"/>
      <c r="DU71" s="1031"/>
      <c r="DV71" s="1014"/>
      <c r="DW71" s="1015"/>
      <c r="DX71" s="1015"/>
      <c r="DY71" s="1015"/>
      <c r="DZ71" s="1016"/>
      <c r="EA71" s="226"/>
    </row>
    <row r="72" spans="1:131" s="227" customFormat="1" ht="26.25" customHeight="1" x14ac:dyDescent="0.15">
      <c r="A72" s="240">
        <v>5</v>
      </c>
      <c r="B72" s="1047"/>
      <c r="C72" s="1048"/>
      <c r="D72" s="1048"/>
      <c r="E72" s="1048"/>
      <c r="F72" s="1048"/>
      <c r="G72" s="1048"/>
      <c r="H72" s="1048"/>
      <c r="I72" s="1048"/>
      <c r="J72" s="1048"/>
      <c r="K72" s="1048"/>
      <c r="L72" s="1048"/>
      <c r="M72" s="1048"/>
      <c r="N72" s="1048"/>
      <c r="O72" s="1048"/>
      <c r="P72" s="1049"/>
      <c r="Q72" s="1050"/>
      <c r="R72" s="1044"/>
      <c r="S72" s="1044"/>
      <c r="T72" s="1044"/>
      <c r="U72" s="1044"/>
      <c r="V72" s="1044"/>
      <c r="W72" s="1044"/>
      <c r="X72" s="1044"/>
      <c r="Y72" s="1044"/>
      <c r="Z72" s="1044"/>
      <c r="AA72" s="1044"/>
      <c r="AB72" s="1044"/>
      <c r="AC72" s="1044"/>
      <c r="AD72" s="1044"/>
      <c r="AE72" s="1044"/>
      <c r="AF72" s="1044"/>
      <c r="AG72" s="1044"/>
      <c r="AH72" s="1044"/>
      <c r="AI72" s="1044"/>
      <c r="AJ72" s="1044"/>
      <c r="AK72" s="1044"/>
      <c r="AL72" s="1044"/>
      <c r="AM72" s="1044"/>
      <c r="AN72" s="1044"/>
      <c r="AO72" s="1044"/>
      <c r="AP72" s="1044"/>
      <c r="AQ72" s="1044"/>
      <c r="AR72" s="1044"/>
      <c r="AS72" s="1044"/>
      <c r="AT72" s="1044"/>
      <c r="AU72" s="1044"/>
      <c r="AV72" s="1044"/>
      <c r="AW72" s="1044"/>
      <c r="AX72" s="1044"/>
      <c r="AY72" s="1044"/>
      <c r="AZ72" s="1045"/>
      <c r="BA72" s="1045"/>
      <c r="BB72" s="1045"/>
      <c r="BC72" s="1045"/>
      <c r="BD72" s="1046"/>
      <c r="BE72" s="244"/>
      <c r="BF72" s="244"/>
      <c r="BG72" s="244"/>
      <c r="BH72" s="244"/>
      <c r="BI72" s="244"/>
      <c r="BJ72" s="244"/>
      <c r="BK72" s="244"/>
      <c r="BL72" s="244"/>
      <c r="BM72" s="244"/>
      <c r="BN72" s="244"/>
      <c r="BO72" s="244"/>
      <c r="BP72" s="244"/>
      <c r="BQ72" s="241">
        <v>66</v>
      </c>
      <c r="BR72" s="246"/>
      <c r="BS72" s="1026"/>
      <c r="BT72" s="1027"/>
      <c r="BU72" s="1027"/>
      <c r="BV72" s="1027"/>
      <c r="BW72" s="1027"/>
      <c r="BX72" s="1027"/>
      <c r="BY72" s="1027"/>
      <c r="BZ72" s="1027"/>
      <c r="CA72" s="1027"/>
      <c r="CB72" s="1027"/>
      <c r="CC72" s="1027"/>
      <c r="CD72" s="1027"/>
      <c r="CE72" s="1027"/>
      <c r="CF72" s="1027"/>
      <c r="CG72" s="1028"/>
      <c r="CH72" s="1029"/>
      <c r="CI72" s="1030"/>
      <c r="CJ72" s="1030"/>
      <c r="CK72" s="1030"/>
      <c r="CL72" s="1031"/>
      <c r="CM72" s="1029"/>
      <c r="CN72" s="1030"/>
      <c r="CO72" s="1030"/>
      <c r="CP72" s="1030"/>
      <c r="CQ72" s="1031"/>
      <c r="CR72" s="1029"/>
      <c r="CS72" s="1030"/>
      <c r="CT72" s="1030"/>
      <c r="CU72" s="1030"/>
      <c r="CV72" s="1031"/>
      <c r="CW72" s="1029"/>
      <c r="CX72" s="1030"/>
      <c r="CY72" s="1030"/>
      <c r="CZ72" s="1030"/>
      <c r="DA72" s="1031"/>
      <c r="DB72" s="1029"/>
      <c r="DC72" s="1030"/>
      <c r="DD72" s="1030"/>
      <c r="DE72" s="1030"/>
      <c r="DF72" s="1031"/>
      <c r="DG72" s="1029"/>
      <c r="DH72" s="1030"/>
      <c r="DI72" s="1030"/>
      <c r="DJ72" s="1030"/>
      <c r="DK72" s="1031"/>
      <c r="DL72" s="1029"/>
      <c r="DM72" s="1030"/>
      <c r="DN72" s="1030"/>
      <c r="DO72" s="1030"/>
      <c r="DP72" s="1031"/>
      <c r="DQ72" s="1029"/>
      <c r="DR72" s="1030"/>
      <c r="DS72" s="1030"/>
      <c r="DT72" s="1030"/>
      <c r="DU72" s="1031"/>
      <c r="DV72" s="1014"/>
      <c r="DW72" s="1015"/>
      <c r="DX72" s="1015"/>
      <c r="DY72" s="1015"/>
      <c r="DZ72" s="1016"/>
      <c r="EA72" s="226"/>
    </row>
    <row r="73" spans="1:131" s="227" customFormat="1" ht="26.25" customHeight="1" x14ac:dyDescent="0.15">
      <c r="A73" s="240">
        <v>6</v>
      </c>
      <c r="B73" s="1047"/>
      <c r="C73" s="1048"/>
      <c r="D73" s="1048"/>
      <c r="E73" s="1048"/>
      <c r="F73" s="1048"/>
      <c r="G73" s="1048"/>
      <c r="H73" s="1048"/>
      <c r="I73" s="1048"/>
      <c r="J73" s="1048"/>
      <c r="K73" s="1048"/>
      <c r="L73" s="1048"/>
      <c r="M73" s="1048"/>
      <c r="N73" s="1048"/>
      <c r="O73" s="1048"/>
      <c r="P73" s="1049"/>
      <c r="Q73" s="1050"/>
      <c r="R73" s="1044"/>
      <c r="S73" s="1044"/>
      <c r="T73" s="1044"/>
      <c r="U73" s="1044"/>
      <c r="V73" s="1044"/>
      <c r="W73" s="1044"/>
      <c r="X73" s="1044"/>
      <c r="Y73" s="1044"/>
      <c r="Z73" s="1044"/>
      <c r="AA73" s="1044"/>
      <c r="AB73" s="1044"/>
      <c r="AC73" s="1044"/>
      <c r="AD73" s="1044"/>
      <c r="AE73" s="1044"/>
      <c r="AF73" s="1044"/>
      <c r="AG73" s="1044"/>
      <c r="AH73" s="1044"/>
      <c r="AI73" s="1044"/>
      <c r="AJ73" s="1044"/>
      <c r="AK73" s="1044"/>
      <c r="AL73" s="1044"/>
      <c r="AM73" s="1044"/>
      <c r="AN73" s="1044"/>
      <c r="AO73" s="1044"/>
      <c r="AP73" s="1044"/>
      <c r="AQ73" s="1044"/>
      <c r="AR73" s="1044"/>
      <c r="AS73" s="1044"/>
      <c r="AT73" s="1044"/>
      <c r="AU73" s="1044"/>
      <c r="AV73" s="1044"/>
      <c r="AW73" s="1044"/>
      <c r="AX73" s="1044"/>
      <c r="AY73" s="1044"/>
      <c r="AZ73" s="1045"/>
      <c r="BA73" s="1045"/>
      <c r="BB73" s="1045"/>
      <c r="BC73" s="1045"/>
      <c r="BD73" s="1046"/>
      <c r="BE73" s="244"/>
      <c r="BF73" s="244"/>
      <c r="BG73" s="244"/>
      <c r="BH73" s="244"/>
      <c r="BI73" s="244"/>
      <c r="BJ73" s="244"/>
      <c r="BK73" s="244"/>
      <c r="BL73" s="244"/>
      <c r="BM73" s="244"/>
      <c r="BN73" s="244"/>
      <c r="BO73" s="244"/>
      <c r="BP73" s="244"/>
      <c r="BQ73" s="241">
        <v>67</v>
      </c>
      <c r="BR73" s="246"/>
      <c r="BS73" s="1026"/>
      <c r="BT73" s="1027"/>
      <c r="BU73" s="1027"/>
      <c r="BV73" s="1027"/>
      <c r="BW73" s="1027"/>
      <c r="BX73" s="1027"/>
      <c r="BY73" s="1027"/>
      <c r="BZ73" s="1027"/>
      <c r="CA73" s="1027"/>
      <c r="CB73" s="1027"/>
      <c r="CC73" s="1027"/>
      <c r="CD73" s="1027"/>
      <c r="CE73" s="1027"/>
      <c r="CF73" s="1027"/>
      <c r="CG73" s="1028"/>
      <c r="CH73" s="1029"/>
      <c r="CI73" s="1030"/>
      <c r="CJ73" s="1030"/>
      <c r="CK73" s="1030"/>
      <c r="CL73" s="1031"/>
      <c r="CM73" s="1029"/>
      <c r="CN73" s="1030"/>
      <c r="CO73" s="1030"/>
      <c r="CP73" s="1030"/>
      <c r="CQ73" s="1031"/>
      <c r="CR73" s="1029"/>
      <c r="CS73" s="1030"/>
      <c r="CT73" s="1030"/>
      <c r="CU73" s="1030"/>
      <c r="CV73" s="1031"/>
      <c r="CW73" s="1029"/>
      <c r="CX73" s="1030"/>
      <c r="CY73" s="1030"/>
      <c r="CZ73" s="1030"/>
      <c r="DA73" s="1031"/>
      <c r="DB73" s="1029"/>
      <c r="DC73" s="1030"/>
      <c r="DD73" s="1030"/>
      <c r="DE73" s="1030"/>
      <c r="DF73" s="1031"/>
      <c r="DG73" s="1029"/>
      <c r="DH73" s="1030"/>
      <c r="DI73" s="1030"/>
      <c r="DJ73" s="1030"/>
      <c r="DK73" s="1031"/>
      <c r="DL73" s="1029"/>
      <c r="DM73" s="1030"/>
      <c r="DN73" s="1030"/>
      <c r="DO73" s="1030"/>
      <c r="DP73" s="1031"/>
      <c r="DQ73" s="1029"/>
      <c r="DR73" s="1030"/>
      <c r="DS73" s="1030"/>
      <c r="DT73" s="1030"/>
      <c r="DU73" s="1031"/>
      <c r="DV73" s="1014"/>
      <c r="DW73" s="1015"/>
      <c r="DX73" s="1015"/>
      <c r="DY73" s="1015"/>
      <c r="DZ73" s="1016"/>
      <c r="EA73" s="226"/>
    </row>
    <row r="74" spans="1:131" s="227" customFormat="1" ht="26.25" customHeight="1" x14ac:dyDescent="0.15">
      <c r="A74" s="240">
        <v>7</v>
      </c>
      <c r="B74" s="1047"/>
      <c r="C74" s="1048"/>
      <c r="D74" s="1048"/>
      <c r="E74" s="1048"/>
      <c r="F74" s="1048"/>
      <c r="G74" s="1048"/>
      <c r="H74" s="1048"/>
      <c r="I74" s="1048"/>
      <c r="J74" s="1048"/>
      <c r="K74" s="1048"/>
      <c r="L74" s="1048"/>
      <c r="M74" s="1048"/>
      <c r="N74" s="1048"/>
      <c r="O74" s="1048"/>
      <c r="P74" s="1049"/>
      <c r="Q74" s="1050"/>
      <c r="R74" s="1044"/>
      <c r="S74" s="1044"/>
      <c r="T74" s="1044"/>
      <c r="U74" s="1044"/>
      <c r="V74" s="1044"/>
      <c r="W74" s="1044"/>
      <c r="X74" s="1044"/>
      <c r="Y74" s="1044"/>
      <c r="Z74" s="1044"/>
      <c r="AA74" s="1044"/>
      <c r="AB74" s="1044"/>
      <c r="AC74" s="1044"/>
      <c r="AD74" s="1044"/>
      <c r="AE74" s="1044"/>
      <c r="AF74" s="1044"/>
      <c r="AG74" s="1044"/>
      <c r="AH74" s="1044"/>
      <c r="AI74" s="1044"/>
      <c r="AJ74" s="1044"/>
      <c r="AK74" s="1044"/>
      <c r="AL74" s="1044"/>
      <c r="AM74" s="1044"/>
      <c r="AN74" s="1044"/>
      <c r="AO74" s="1044"/>
      <c r="AP74" s="1044"/>
      <c r="AQ74" s="1044"/>
      <c r="AR74" s="1044"/>
      <c r="AS74" s="1044"/>
      <c r="AT74" s="1044"/>
      <c r="AU74" s="1044"/>
      <c r="AV74" s="1044"/>
      <c r="AW74" s="1044"/>
      <c r="AX74" s="1044"/>
      <c r="AY74" s="1044"/>
      <c r="AZ74" s="1045"/>
      <c r="BA74" s="1045"/>
      <c r="BB74" s="1045"/>
      <c r="BC74" s="1045"/>
      <c r="BD74" s="1046"/>
      <c r="BE74" s="244"/>
      <c r="BF74" s="244"/>
      <c r="BG74" s="244"/>
      <c r="BH74" s="244"/>
      <c r="BI74" s="244"/>
      <c r="BJ74" s="244"/>
      <c r="BK74" s="244"/>
      <c r="BL74" s="244"/>
      <c r="BM74" s="244"/>
      <c r="BN74" s="244"/>
      <c r="BO74" s="244"/>
      <c r="BP74" s="244"/>
      <c r="BQ74" s="241">
        <v>68</v>
      </c>
      <c r="BR74" s="246"/>
      <c r="BS74" s="1026"/>
      <c r="BT74" s="1027"/>
      <c r="BU74" s="1027"/>
      <c r="BV74" s="1027"/>
      <c r="BW74" s="1027"/>
      <c r="BX74" s="1027"/>
      <c r="BY74" s="1027"/>
      <c r="BZ74" s="1027"/>
      <c r="CA74" s="1027"/>
      <c r="CB74" s="1027"/>
      <c r="CC74" s="1027"/>
      <c r="CD74" s="1027"/>
      <c r="CE74" s="1027"/>
      <c r="CF74" s="1027"/>
      <c r="CG74" s="1028"/>
      <c r="CH74" s="1029"/>
      <c r="CI74" s="1030"/>
      <c r="CJ74" s="1030"/>
      <c r="CK74" s="1030"/>
      <c r="CL74" s="1031"/>
      <c r="CM74" s="1029"/>
      <c r="CN74" s="1030"/>
      <c r="CO74" s="1030"/>
      <c r="CP74" s="1030"/>
      <c r="CQ74" s="1031"/>
      <c r="CR74" s="1029"/>
      <c r="CS74" s="1030"/>
      <c r="CT74" s="1030"/>
      <c r="CU74" s="1030"/>
      <c r="CV74" s="1031"/>
      <c r="CW74" s="1029"/>
      <c r="CX74" s="1030"/>
      <c r="CY74" s="1030"/>
      <c r="CZ74" s="1030"/>
      <c r="DA74" s="1031"/>
      <c r="DB74" s="1029"/>
      <c r="DC74" s="1030"/>
      <c r="DD74" s="1030"/>
      <c r="DE74" s="1030"/>
      <c r="DF74" s="1031"/>
      <c r="DG74" s="1029"/>
      <c r="DH74" s="1030"/>
      <c r="DI74" s="1030"/>
      <c r="DJ74" s="1030"/>
      <c r="DK74" s="1031"/>
      <c r="DL74" s="1029"/>
      <c r="DM74" s="1030"/>
      <c r="DN74" s="1030"/>
      <c r="DO74" s="1030"/>
      <c r="DP74" s="1031"/>
      <c r="DQ74" s="1029"/>
      <c r="DR74" s="1030"/>
      <c r="DS74" s="1030"/>
      <c r="DT74" s="1030"/>
      <c r="DU74" s="1031"/>
      <c r="DV74" s="1014"/>
      <c r="DW74" s="1015"/>
      <c r="DX74" s="1015"/>
      <c r="DY74" s="1015"/>
      <c r="DZ74" s="1016"/>
      <c r="EA74" s="226"/>
    </row>
    <row r="75" spans="1:131" s="227" customFormat="1" ht="26.25" customHeight="1" x14ac:dyDescent="0.15">
      <c r="A75" s="240">
        <v>8</v>
      </c>
      <c r="B75" s="1047"/>
      <c r="C75" s="1048"/>
      <c r="D75" s="1048"/>
      <c r="E75" s="1048"/>
      <c r="F75" s="1048"/>
      <c r="G75" s="1048"/>
      <c r="H75" s="1048"/>
      <c r="I75" s="1048"/>
      <c r="J75" s="1048"/>
      <c r="K75" s="1048"/>
      <c r="L75" s="1048"/>
      <c r="M75" s="1048"/>
      <c r="N75" s="1048"/>
      <c r="O75" s="1048"/>
      <c r="P75" s="1049"/>
      <c r="Q75" s="1051"/>
      <c r="R75" s="1052"/>
      <c r="S75" s="1052"/>
      <c r="T75" s="1052"/>
      <c r="U75" s="1053"/>
      <c r="V75" s="1054"/>
      <c r="W75" s="1052"/>
      <c r="X75" s="1052"/>
      <c r="Y75" s="1052"/>
      <c r="Z75" s="1053"/>
      <c r="AA75" s="1054"/>
      <c r="AB75" s="1052"/>
      <c r="AC75" s="1052"/>
      <c r="AD75" s="1052"/>
      <c r="AE75" s="1053"/>
      <c r="AF75" s="1054"/>
      <c r="AG75" s="1052"/>
      <c r="AH75" s="1052"/>
      <c r="AI75" s="1052"/>
      <c r="AJ75" s="1053"/>
      <c r="AK75" s="1054"/>
      <c r="AL75" s="1052"/>
      <c r="AM75" s="1052"/>
      <c r="AN75" s="1052"/>
      <c r="AO75" s="1053"/>
      <c r="AP75" s="1054"/>
      <c r="AQ75" s="1052"/>
      <c r="AR75" s="1052"/>
      <c r="AS75" s="1052"/>
      <c r="AT75" s="1053"/>
      <c r="AU75" s="1054"/>
      <c r="AV75" s="1052"/>
      <c r="AW75" s="1052"/>
      <c r="AX75" s="1052"/>
      <c r="AY75" s="1053"/>
      <c r="AZ75" s="1045"/>
      <c r="BA75" s="1045"/>
      <c r="BB75" s="1045"/>
      <c r="BC75" s="1045"/>
      <c r="BD75" s="1046"/>
      <c r="BE75" s="244"/>
      <c r="BF75" s="244"/>
      <c r="BG75" s="244"/>
      <c r="BH75" s="244"/>
      <c r="BI75" s="244"/>
      <c r="BJ75" s="244"/>
      <c r="BK75" s="244"/>
      <c r="BL75" s="244"/>
      <c r="BM75" s="244"/>
      <c r="BN75" s="244"/>
      <c r="BO75" s="244"/>
      <c r="BP75" s="244"/>
      <c r="BQ75" s="241">
        <v>69</v>
      </c>
      <c r="BR75" s="246"/>
      <c r="BS75" s="1026"/>
      <c r="BT75" s="1027"/>
      <c r="BU75" s="1027"/>
      <c r="BV75" s="1027"/>
      <c r="BW75" s="1027"/>
      <c r="BX75" s="1027"/>
      <c r="BY75" s="1027"/>
      <c r="BZ75" s="1027"/>
      <c r="CA75" s="1027"/>
      <c r="CB75" s="1027"/>
      <c r="CC75" s="1027"/>
      <c r="CD75" s="1027"/>
      <c r="CE75" s="1027"/>
      <c r="CF75" s="1027"/>
      <c r="CG75" s="1028"/>
      <c r="CH75" s="1029"/>
      <c r="CI75" s="1030"/>
      <c r="CJ75" s="1030"/>
      <c r="CK75" s="1030"/>
      <c r="CL75" s="1031"/>
      <c r="CM75" s="1029"/>
      <c r="CN75" s="1030"/>
      <c r="CO75" s="1030"/>
      <c r="CP75" s="1030"/>
      <c r="CQ75" s="1031"/>
      <c r="CR75" s="1029"/>
      <c r="CS75" s="1030"/>
      <c r="CT75" s="1030"/>
      <c r="CU75" s="1030"/>
      <c r="CV75" s="1031"/>
      <c r="CW75" s="1029"/>
      <c r="CX75" s="1030"/>
      <c r="CY75" s="1030"/>
      <c r="CZ75" s="1030"/>
      <c r="DA75" s="1031"/>
      <c r="DB75" s="1029"/>
      <c r="DC75" s="1030"/>
      <c r="DD75" s="1030"/>
      <c r="DE75" s="1030"/>
      <c r="DF75" s="1031"/>
      <c r="DG75" s="1029"/>
      <c r="DH75" s="1030"/>
      <c r="DI75" s="1030"/>
      <c r="DJ75" s="1030"/>
      <c r="DK75" s="1031"/>
      <c r="DL75" s="1029"/>
      <c r="DM75" s="1030"/>
      <c r="DN75" s="1030"/>
      <c r="DO75" s="1030"/>
      <c r="DP75" s="1031"/>
      <c r="DQ75" s="1029"/>
      <c r="DR75" s="1030"/>
      <c r="DS75" s="1030"/>
      <c r="DT75" s="1030"/>
      <c r="DU75" s="1031"/>
      <c r="DV75" s="1014"/>
      <c r="DW75" s="1015"/>
      <c r="DX75" s="1015"/>
      <c r="DY75" s="1015"/>
      <c r="DZ75" s="1016"/>
      <c r="EA75" s="226"/>
    </row>
    <row r="76" spans="1:131" s="227" customFormat="1" ht="26.25" customHeight="1" x14ac:dyDescent="0.15">
      <c r="A76" s="240">
        <v>9</v>
      </c>
      <c r="B76" s="1047"/>
      <c r="C76" s="1048"/>
      <c r="D76" s="1048"/>
      <c r="E76" s="1048"/>
      <c r="F76" s="1048"/>
      <c r="G76" s="1048"/>
      <c r="H76" s="1048"/>
      <c r="I76" s="1048"/>
      <c r="J76" s="1048"/>
      <c r="K76" s="1048"/>
      <c r="L76" s="1048"/>
      <c r="M76" s="1048"/>
      <c r="N76" s="1048"/>
      <c r="O76" s="1048"/>
      <c r="P76" s="1049"/>
      <c r="Q76" s="1051"/>
      <c r="R76" s="1052"/>
      <c r="S76" s="1052"/>
      <c r="T76" s="1052"/>
      <c r="U76" s="1053"/>
      <c r="V76" s="1054"/>
      <c r="W76" s="1052"/>
      <c r="X76" s="1052"/>
      <c r="Y76" s="1052"/>
      <c r="Z76" s="1053"/>
      <c r="AA76" s="1054"/>
      <c r="AB76" s="1052"/>
      <c r="AC76" s="1052"/>
      <c r="AD76" s="1052"/>
      <c r="AE76" s="1053"/>
      <c r="AF76" s="1054"/>
      <c r="AG76" s="1052"/>
      <c r="AH76" s="1052"/>
      <c r="AI76" s="1052"/>
      <c r="AJ76" s="1053"/>
      <c r="AK76" s="1054"/>
      <c r="AL76" s="1052"/>
      <c r="AM76" s="1052"/>
      <c r="AN76" s="1052"/>
      <c r="AO76" s="1053"/>
      <c r="AP76" s="1054"/>
      <c r="AQ76" s="1052"/>
      <c r="AR76" s="1052"/>
      <c r="AS76" s="1052"/>
      <c r="AT76" s="1053"/>
      <c r="AU76" s="1054"/>
      <c r="AV76" s="1052"/>
      <c r="AW76" s="1052"/>
      <c r="AX76" s="1052"/>
      <c r="AY76" s="1053"/>
      <c r="AZ76" s="1045"/>
      <c r="BA76" s="1045"/>
      <c r="BB76" s="1045"/>
      <c r="BC76" s="1045"/>
      <c r="BD76" s="1046"/>
      <c r="BE76" s="244"/>
      <c r="BF76" s="244"/>
      <c r="BG76" s="244"/>
      <c r="BH76" s="244"/>
      <c r="BI76" s="244"/>
      <c r="BJ76" s="244"/>
      <c r="BK76" s="244"/>
      <c r="BL76" s="244"/>
      <c r="BM76" s="244"/>
      <c r="BN76" s="244"/>
      <c r="BO76" s="244"/>
      <c r="BP76" s="244"/>
      <c r="BQ76" s="241">
        <v>70</v>
      </c>
      <c r="BR76" s="246"/>
      <c r="BS76" s="1026"/>
      <c r="BT76" s="1027"/>
      <c r="BU76" s="1027"/>
      <c r="BV76" s="1027"/>
      <c r="BW76" s="1027"/>
      <c r="BX76" s="1027"/>
      <c r="BY76" s="1027"/>
      <c r="BZ76" s="1027"/>
      <c r="CA76" s="1027"/>
      <c r="CB76" s="1027"/>
      <c r="CC76" s="1027"/>
      <c r="CD76" s="1027"/>
      <c r="CE76" s="1027"/>
      <c r="CF76" s="1027"/>
      <c r="CG76" s="1028"/>
      <c r="CH76" s="1029"/>
      <c r="CI76" s="1030"/>
      <c r="CJ76" s="1030"/>
      <c r="CK76" s="1030"/>
      <c r="CL76" s="1031"/>
      <c r="CM76" s="1029"/>
      <c r="CN76" s="1030"/>
      <c r="CO76" s="1030"/>
      <c r="CP76" s="1030"/>
      <c r="CQ76" s="1031"/>
      <c r="CR76" s="1029"/>
      <c r="CS76" s="1030"/>
      <c r="CT76" s="1030"/>
      <c r="CU76" s="1030"/>
      <c r="CV76" s="1031"/>
      <c r="CW76" s="1029"/>
      <c r="CX76" s="1030"/>
      <c r="CY76" s="1030"/>
      <c r="CZ76" s="1030"/>
      <c r="DA76" s="1031"/>
      <c r="DB76" s="1029"/>
      <c r="DC76" s="1030"/>
      <c r="DD76" s="1030"/>
      <c r="DE76" s="1030"/>
      <c r="DF76" s="1031"/>
      <c r="DG76" s="1029"/>
      <c r="DH76" s="1030"/>
      <c r="DI76" s="1030"/>
      <c r="DJ76" s="1030"/>
      <c r="DK76" s="1031"/>
      <c r="DL76" s="1029"/>
      <c r="DM76" s="1030"/>
      <c r="DN76" s="1030"/>
      <c r="DO76" s="1030"/>
      <c r="DP76" s="1031"/>
      <c r="DQ76" s="1029"/>
      <c r="DR76" s="1030"/>
      <c r="DS76" s="1030"/>
      <c r="DT76" s="1030"/>
      <c r="DU76" s="1031"/>
      <c r="DV76" s="1014"/>
      <c r="DW76" s="1015"/>
      <c r="DX76" s="1015"/>
      <c r="DY76" s="1015"/>
      <c r="DZ76" s="1016"/>
      <c r="EA76" s="226"/>
    </row>
    <row r="77" spans="1:131" s="227" customFormat="1" ht="26.25" customHeight="1" x14ac:dyDescent="0.15">
      <c r="A77" s="240">
        <v>10</v>
      </c>
      <c r="B77" s="1047"/>
      <c r="C77" s="1048"/>
      <c r="D77" s="1048"/>
      <c r="E77" s="1048"/>
      <c r="F77" s="1048"/>
      <c r="G77" s="1048"/>
      <c r="H77" s="1048"/>
      <c r="I77" s="1048"/>
      <c r="J77" s="1048"/>
      <c r="K77" s="1048"/>
      <c r="L77" s="1048"/>
      <c r="M77" s="1048"/>
      <c r="N77" s="1048"/>
      <c r="O77" s="1048"/>
      <c r="P77" s="1049"/>
      <c r="Q77" s="1051"/>
      <c r="R77" s="1052"/>
      <c r="S77" s="1052"/>
      <c r="T77" s="1052"/>
      <c r="U77" s="1053"/>
      <c r="V77" s="1054"/>
      <c r="W77" s="1052"/>
      <c r="X77" s="1052"/>
      <c r="Y77" s="1052"/>
      <c r="Z77" s="1053"/>
      <c r="AA77" s="1054"/>
      <c r="AB77" s="1052"/>
      <c r="AC77" s="1052"/>
      <c r="AD77" s="1052"/>
      <c r="AE77" s="1053"/>
      <c r="AF77" s="1054"/>
      <c r="AG77" s="1052"/>
      <c r="AH77" s="1052"/>
      <c r="AI77" s="1052"/>
      <c r="AJ77" s="1053"/>
      <c r="AK77" s="1054"/>
      <c r="AL77" s="1052"/>
      <c r="AM77" s="1052"/>
      <c r="AN77" s="1052"/>
      <c r="AO77" s="1053"/>
      <c r="AP77" s="1054"/>
      <c r="AQ77" s="1052"/>
      <c r="AR77" s="1052"/>
      <c r="AS77" s="1052"/>
      <c r="AT77" s="1053"/>
      <c r="AU77" s="1054"/>
      <c r="AV77" s="1052"/>
      <c r="AW77" s="1052"/>
      <c r="AX77" s="1052"/>
      <c r="AY77" s="1053"/>
      <c r="AZ77" s="1045"/>
      <c r="BA77" s="1045"/>
      <c r="BB77" s="1045"/>
      <c r="BC77" s="1045"/>
      <c r="BD77" s="1046"/>
      <c r="BE77" s="244"/>
      <c r="BF77" s="244"/>
      <c r="BG77" s="244"/>
      <c r="BH77" s="244"/>
      <c r="BI77" s="244"/>
      <c r="BJ77" s="244"/>
      <c r="BK77" s="244"/>
      <c r="BL77" s="244"/>
      <c r="BM77" s="244"/>
      <c r="BN77" s="244"/>
      <c r="BO77" s="244"/>
      <c r="BP77" s="244"/>
      <c r="BQ77" s="241">
        <v>71</v>
      </c>
      <c r="BR77" s="246"/>
      <c r="BS77" s="1026"/>
      <c r="BT77" s="1027"/>
      <c r="BU77" s="1027"/>
      <c r="BV77" s="1027"/>
      <c r="BW77" s="1027"/>
      <c r="BX77" s="1027"/>
      <c r="BY77" s="1027"/>
      <c r="BZ77" s="1027"/>
      <c r="CA77" s="1027"/>
      <c r="CB77" s="1027"/>
      <c r="CC77" s="1027"/>
      <c r="CD77" s="1027"/>
      <c r="CE77" s="1027"/>
      <c r="CF77" s="1027"/>
      <c r="CG77" s="1028"/>
      <c r="CH77" s="1029"/>
      <c r="CI77" s="1030"/>
      <c r="CJ77" s="1030"/>
      <c r="CK77" s="1030"/>
      <c r="CL77" s="1031"/>
      <c r="CM77" s="1029"/>
      <c r="CN77" s="1030"/>
      <c r="CO77" s="1030"/>
      <c r="CP77" s="1030"/>
      <c r="CQ77" s="1031"/>
      <c r="CR77" s="1029"/>
      <c r="CS77" s="1030"/>
      <c r="CT77" s="1030"/>
      <c r="CU77" s="1030"/>
      <c r="CV77" s="1031"/>
      <c r="CW77" s="1029"/>
      <c r="CX77" s="1030"/>
      <c r="CY77" s="1030"/>
      <c r="CZ77" s="1030"/>
      <c r="DA77" s="1031"/>
      <c r="DB77" s="1029"/>
      <c r="DC77" s="1030"/>
      <c r="DD77" s="1030"/>
      <c r="DE77" s="1030"/>
      <c r="DF77" s="1031"/>
      <c r="DG77" s="1029"/>
      <c r="DH77" s="1030"/>
      <c r="DI77" s="1030"/>
      <c r="DJ77" s="1030"/>
      <c r="DK77" s="1031"/>
      <c r="DL77" s="1029"/>
      <c r="DM77" s="1030"/>
      <c r="DN77" s="1030"/>
      <c r="DO77" s="1030"/>
      <c r="DP77" s="1031"/>
      <c r="DQ77" s="1029"/>
      <c r="DR77" s="1030"/>
      <c r="DS77" s="1030"/>
      <c r="DT77" s="1030"/>
      <c r="DU77" s="1031"/>
      <c r="DV77" s="1014"/>
      <c r="DW77" s="1015"/>
      <c r="DX77" s="1015"/>
      <c r="DY77" s="1015"/>
      <c r="DZ77" s="1016"/>
      <c r="EA77" s="226"/>
    </row>
    <row r="78" spans="1:131" s="227" customFormat="1" ht="26.25" customHeight="1" x14ac:dyDescent="0.15">
      <c r="A78" s="240">
        <v>11</v>
      </c>
      <c r="B78" s="1047"/>
      <c r="C78" s="1048"/>
      <c r="D78" s="1048"/>
      <c r="E78" s="1048"/>
      <c r="F78" s="1048"/>
      <c r="G78" s="1048"/>
      <c r="H78" s="1048"/>
      <c r="I78" s="1048"/>
      <c r="J78" s="1048"/>
      <c r="K78" s="1048"/>
      <c r="L78" s="1048"/>
      <c r="M78" s="1048"/>
      <c r="N78" s="1048"/>
      <c r="O78" s="1048"/>
      <c r="P78" s="1049"/>
      <c r="Q78" s="1050"/>
      <c r="R78" s="1044"/>
      <c r="S78" s="1044"/>
      <c r="T78" s="1044"/>
      <c r="U78" s="1044"/>
      <c r="V78" s="1044"/>
      <c r="W78" s="1044"/>
      <c r="X78" s="1044"/>
      <c r="Y78" s="1044"/>
      <c r="Z78" s="1044"/>
      <c r="AA78" s="1044"/>
      <c r="AB78" s="1044"/>
      <c r="AC78" s="1044"/>
      <c r="AD78" s="1044"/>
      <c r="AE78" s="1044"/>
      <c r="AF78" s="1044"/>
      <c r="AG78" s="1044"/>
      <c r="AH78" s="1044"/>
      <c r="AI78" s="1044"/>
      <c r="AJ78" s="1044"/>
      <c r="AK78" s="1044"/>
      <c r="AL78" s="1044"/>
      <c r="AM78" s="1044"/>
      <c r="AN78" s="1044"/>
      <c r="AO78" s="1044"/>
      <c r="AP78" s="1044"/>
      <c r="AQ78" s="1044"/>
      <c r="AR78" s="1044"/>
      <c r="AS78" s="1044"/>
      <c r="AT78" s="1044"/>
      <c r="AU78" s="1044"/>
      <c r="AV78" s="1044"/>
      <c r="AW78" s="1044"/>
      <c r="AX78" s="1044"/>
      <c r="AY78" s="1044"/>
      <c r="AZ78" s="1045"/>
      <c r="BA78" s="1045"/>
      <c r="BB78" s="1045"/>
      <c r="BC78" s="1045"/>
      <c r="BD78" s="1046"/>
      <c r="BE78" s="244"/>
      <c r="BF78" s="244"/>
      <c r="BG78" s="244"/>
      <c r="BH78" s="244"/>
      <c r="BI78" s="244"/>
      <c r="BJ78" s="247"/>
      <c r="BK78" s="247"/>
      <c r="BL78" s="247"/>
      <c r="BM78" s="247"/>
      <c r="BN78" s="247"/>
      <c r="BO78" s="244"/>
      <c r="BP78" s="244"/>
      <c r="BQ78" s="241">
        <v>72</v>
      </c>
      <c r="BR78" s="246"/>
      <c r="BS78" s="1026"/>
      <c r="BT78" s="1027"/>
      <c r="BU78" s="1027"/>
      <c r="BV78" s="1027"/>
      <c r="BW78" s="1027"/>
      <c r="BX78" s="1027"/>
      <c r="BY78" s="1027"/>
      <c r="BZ78" s="1027"/>
      <c r="CA78" s="1027"/>
      <c r="CB78" s="1027"/>
      <c r="CC78" s="1027"/>
      <c r="CD78" s="1027"/>
      <c r="CE78" s="1027"/>
      <c r="CF78" s="1027"/>
      <c r="CG78" s="1028"/>
      <c r="CH78" s="1029"/>
      <c r="CI78" s="1030"/>
      <c r="CJ78" s="1030"/>
      <c r="CK78" s="1030"/>
      <c r="CL78" s="1031"/>
      <c r="CM78" s="1029"/>
      <c r="CN78" s="1030"/>
      <c r="CO78" s="1030"/>
      <c r="CP78" s="1030"/>
      <c r="CQ78" s="1031"/>
      <c r="CR78" s="1029"/>
      <c r="CS78" s="1030"/>
      <c r="CT78" s="1030"/>
      <c r="CU78" s="1030"/>
      <c r="CV78" s="1031"/>
      <c r="CW78" s="1029"/>
      <c r="CX78" s="1030"/>
      <c r="CY78" s="1030"/>
      <c r="CZ78" s="1030"/>
      <c r="DA78" s="1031"/>
      <c r="DB78" s="1029"/>
      <c r="DC78" s="1030"/>
      <c r="DD78" s="1030"/>
      <c r="DE78" s="1030"/>
      <c r="DF78" s="1031"/>
      <c r="DG78" s="1029"/>
      <c r="DH78" s="1030"/>
      <c r="DI78" s="1030"/>
      <c r="DJ78" s="1030"/>
      <c r="DK78" s="1031"/>
      <c r="DL78" s="1029"/>
      <c r="DM78" s="1030"/>
      <c r="DN78" s="1030"/>
      <c r="DO78" s="1030"/>
      <c r="DP78" s="1031"/>
      <c r="DQ78" s="1029"/>
      <c r="DR78" s="1030"/>
      <c r="DS78" s="1030"/>
      <c r="DT78" s="1030"/>
      <c r="DU78" s="1031"/>
      <c r="DV78" s="1014"/>
      <c r="DW78" s="1015"/>
      <c r="DX78" s="1015"/>
      <c r="DY78" s="1015"/>
      <c r="DZ78" s="1016"/>
      <c r="EA78" s="226"/>
    </row>
    <row r="79" spans="1:131" s="227" customFormat="1" ht="26.25" customHeight="1" x14ac:dyDescent="0.15">
      <c r="A79" s="240">
        <v>12</v>
      </c>
      <c r="B79" s="1047"/>
      <c r="C79" s="1048"/>
      <c r="D79" s="1048"/>
      <c r="E79" s="1048"/>
      <c r="F79" s="1048"/>
      <c r="G79" s="1048"/>
      <c r="H79" s="1048"/>
      <c r="I79" s="1048"/>
      <c r="J79" s="1048"/>
      <c r="K79" s="1048"/>
      <c r="L79" s="1048"/>
      <c r="M79" s="1048"/>
      <c r="N79" s="1048"/>
      <c r="O79" s="1048"/>
      <c r="P79" s="1049"/>
      <c r="Q79" s="1050"/>
      <c r="R79" s="1044"/>
      <c r="S79" s="1044"/>
      <c r="T79" s="1044"/>
      <c r="U79" s="1044"/>
      <c r="V79" s="1044"/>
      <c r="W79" s="1044"/>
      <c r="X79" s="1044"/>
      <c r="Y79" s="1044"/>
      <c r="Z79" s="1044"/>
      <c r="AA79" s="1044"/>
      <c r="AB79" s="1044"/>
      <c r="AC79" s="1044"/>
      <c r="AD79" s="1044"/>
      <c r="AE79" s="1044"/>
      <c r="AF79" s="1044"/>
      <c r="AG79" s="1044"/>
      <c r="AH79" s="1044"/>
      <c r="AI79" s="1044"/>
      <c r="AJ79" s="1044"/>
      <c r="AK79" s="1044"/>
      <c r="AL79" s="1044"/>
      <c r="AM79" s="1044"/>
      <c r="AN79" s="1044"/>
      <c r="AO79" s="1044"/>
      <c r="AP79" s="1044"/>
      <c r="AQ79" s="1044"/>
      <c r="AR79" s="1044"/>
      <c r="AS79" s="1044"/>
      <c r="AT79" s="1044"/>
      <c r="AU79" s="1044"/>
      <c r="AV79" s="1044"/>
      <c r="AW79" s="1044"/>
      <c r="AX79" s="1044"/>
      <c r="AY79" s="1044"/>
      <c r="AZ79" s="1045"/>
      <c r="BA79" s="1045"/>
      <c r="BB79" s="1045"/>
      <c r="BC79" s="1045"/>
      <c r="BD79" s="1046"/>
      <c r="BE79" s="244"/>
      <c r="BF79" s="244"/>
      <c r="BG79" s="244"/>
      <c r="BH79" s="244"/>
      <c r="BI79" s="244"/>
      <c r="BJ79" s="247"/>
      <c r="BK79" s="247"/>
      <c r="BL79" s="247"/>
      <c r="BM79" s="247"/>
      <c r="BN79" s="247"/>
      <c r="BO79" s="244"/>
      <c r="BP79" s="244"/>
      <c r="BQ79" s="241">
        <v>73</v>
      </c>
      <c r="BR79" s="246"/>
      <c r="BS79" s="1026"/>
      <c r="BT79" s="1027"/>
      <c r="BU79" s="1027"/>
      <c r="BV79" s="1027"/>
      <c r="BW79" s="1027"/>
      <c r="BX79" s="1027"/>
      <c r="BY79" s="1027"/>
      <c r="BZ79" s="1027"/>
      <c r="CA79" s="1027"/>
      <c r="CB79" s="1027"/>
      <c r="CC79" s="1027"/>
      <c r="CD79" s="1027"/>
      <c r="CE79" s="1027"/>
      <c r="CF79" s="1027"/>
      <c r="CG79" s="1028"/>
      <c r="CH79" s="1029"/>
      <c r="CI79" s="1030"/>
      <c r="CJ79" s="1030"/>
      <c r="CK79" s="1030"/>
      <c r="CL79" s="1031"/>
      <c r="CM79" s="1029"/>
      <c r="CN79" s="1030"/>
      <c r="CO79" s="1030"/>
      <c r="CP79" s="1030"/>
      <c r="CQ79" s="1031"/>
      <c r="CR79" s="1029"/>
      <c r="CS79" s="1030"/>
      <c r="CT79" s="1030"/>
      <c r="CU79" s="1030"/>
      <c r="CV79" s="1031"/>
      <c r="CW79" s="1029"/>
      <c r="CX79" s="1030"/>
      <c r="CY79" s="1030"/>
      <c r="CZ79" s="1030"/>
      <c r="DA79" s="1031"/>
      <c r="DB79" s="1029"/>
      <c r="DC79" s="1030"/>
      <c r="DD79" s="1030"/>
      <c r="DE79" s="1030"/>
      <c r="DF79" s="1031"/>
      <c r="DG79" s="1029"/>
      <c r="DH79" s="1030"/>
      <c r="DI79" s="1030"/>
      <c r="DJ79" s="1030"/>
      <c r="DK79" s="1031"/>
      <c r="DL79" s="1029"/>
      <c r="DM79" s="1030"/>
      <c r="DN79" s="1030"/>
      <c r="DO79" s="1030"/>
      <c r="DP79" s="1031"/>
      <c r="DQ79" s="1029"/>
      <c r="DR79" s="1030"/>
      <c r="DS79" s="1030"/>
      <c r="DT79" s="1030"/>
      <c r="DU79" s="1031"/>
      <c r="DV79" s="1014"/>
      <c r="DW79" s="1015"/>
      <c r="DX79" s="1015"/>
      <c r="DY79" s="1015"/>
      <c r="DZ79" s="1016"/>
      <c r="EA79" s="226"/>
    </row>
    <row r="80" spans="1:131" s="227" customFormat="1" ht="26.25" customHeight="1" x14ac:dyDescent="0.15">
      <c r="A80" s="240">
        <v>13</v>
      </c>
      <c r="B80" s="1047"/>
      <c r="C80" s="1048"/>
      <c r="D80" s="1048"/>
      <c r="E80" s="1048"/>
      <c r="F80" s="1048"/>
      <c r="G80" s="1048"/>
      <c r="H80" s="1048"/>
      <c r="I80" s="1048"/>
      <c r="J80" s="1048"/>
      <c r="K80" s="1048"/>
      <c r="L80" s="1048"/>
      <c r="M80" s="1048"/>
      <c r="N80" s="1048"/>
      <c r="O80" s="1048"/>
      <c r="P80" s="1049"/>
      <c r="Q80" s="1050"/>
      <c r="R80" s="1044"/>
      <c r="S80" s="1044"/>
      <c r="T80" s="1044"/>
      <c r="U80" s="1044"/>
      <c r="V80" s="1044"/>
      <c r="W80" s="1044"/>
      <c r="X80" s="1044"/>
      <c r="Y80" s="1044"/>
      <c r="Z80" s="1044"/>
      <c r="AA80" s="1044"/>
      <c r="AB80" s="1044"/>
      <c r="AC80" s="1044"/>
      <c r="AD80" s="1044"/>
      <c r="AE80" s="1044"/>
      <c r="AF80" s="1044"/>
      <c r="AG80" s="1044"/>
      <c r="AH80" s="1044"/>
      <c r="AI80" s="1044"/>
      <c r="AJ80" s="1044"/>
      <c r="AK80" s="1044"/>
      <c r="AL80" s="1044"/>
      <c r="AM80" s="1044"/>
      <c r="AN80" s="1044"/>
      <c r="AO80" s="1044"/>
      <c r="AP80" s="1044"/>
      <c r="AQ80" s="1044"/>
      <c r="AR80" s="1044"/>
      <c r="AS80" s="1044"/>
      <c r="AT80" s="1044"/>
      <c r="AU80" s="1044"/>
      <c r="AV80" s="1044"/>
      <c r="AW80" s="1044"/>
      <c r="AX80" s="1044"/>
      <c r="AY80" s="1044"/>
      <c r="AZ80" s="1045"/>
      <c r="BA80" s="1045"/>
      <c r="BB80" s="1045"/>
      <c r="BC80" s="1045"/>
      <c r="BD80" s="1046"/>
      <c r="BE80" s="244"/>
      <c r="BF80" s="244"/>
      <c r="BG80" s="244"/>
      <c r="BH80" s="244"/>
      <c r="BI80" s="244"/>
      <c r="BJ80" s="244"/>
      <c r="BK80" s="244"/>
      <c r="BL80" s="244"/>
      <c r="BM80" s="244"/>
      <c r="BN80" s="244"/>
      <c r="BO80" s="244"/>
      <c r="BP80" s="244"/>
      <c r="BQ80" s="241">
        <v>74</v>
      </c>
      <c r="BR80" s="246"/>
      <c r="BS80" s="1026"/>
      <c r="BT80" s="1027"/>
      <c r="BU80" s="1027"/>
      <c r="BV80" s="1027"/>
      <c r="BW80" s="1027"/>
      <c r="BX80" s="1027"/>
      <c r="BY80" s="1027"/>
      <c r="BZ80" s="1027"/>
      <c r="CA80" s="1027"/>
      <c r="CB80" s="1027"/>
      <c r="CC80" s="1027"/>
      <c r="CD80" s="1027"/>
      <c r="CE80" s="1027"/>
      <c r="CF80" s="1027"/>
      <c r="CG80" s="1028"/>
      <c r="CH80" s="1029"/>
      <c r="CI80" s="1030"/>
      <c r="CJ80" s="1030"/>
      <c r="CK80" s="1030"/>
      <c r="CL80" s="1031"/>
      <c r="CM80" s="1029"/>
      <c r="CN80" s="1030"/>
      <c r="CO80" s="1030"/>
      <c r="CP80" s="1030"/>
      <c r="CQ80" s="1031"/>
      <c r="CR80" s="1029"/>
      <c r="CS80" s="1030"/>
      <c r="CT80" s="1030"/>
      <c r="CU80" s="1030"/>
      <c r="CV80" s="1031"/>
      <c r="CW80" s="1029"/>
      <c r="CX80" s="1030"/>
      <c r="CY80" s="1030"/>
      <c r="CZ80" s="1030"/>
      <c r="DA80" s="1031"/>
      <c r="DB80" s="1029"/>
      <c r="DC80" s="1030"/>
      <c r="DD80" s="1030"/>
      <c r="DE80" s="1030"/>
      <c r="DF80" s="1031"/>
      <c r="DG80" s="1029"/>
      <c r="DH80" s="1030"/>
      <c r="DI80" s="1030"/>
      <c r="DJ80" s="1030"/>
      <c r="DK80" s="1031"/>
      <c r="DL80" s="1029"/>
      <c r="DM80" s="1030"/>
      <c r="DN80" s="1030"/>
      <c r="DO80" s="1030"/>
      <c r="DP80" s="1031"/>
      <c r="DQ80" s="1029"/>
      <c r="DR80" s="1030"/>
      <c r="DS80" s="1030"/>
      <c r="DT80" s="1030"/>
      <c r="DU80" s="1031"/>
      <c r="DV80" s="1014"/>
      <c r="DW80" s="1015"/>
      <c r="DX80" s="1015"/>
      <c r="DY80" s="1015"/>
      <c r="DZ80" s="1016"/>
      <c r="EA80" s="226"/>
    </row>
    <row r="81" spans="1:131" s="227" customFormat="1" ht="26.25" customHeight="1" x14ac:dyDescent="0.15">
      <c r="A81" s="240">
        <v>14</v>
      </c>
      <c r="B81" s="1047"/>
      <c r="C81" s="1048"/>
      <c r="D81" s="1048"/>
      <c r="E81" s="1048"/>
      <c r="F81" s="1048"/>
      <c r="G81" s="1048"/>
      <c r="H81" s="1048"/>
      <c r="I81" s="1048"/>
      <c r="J81" s="1048"/>
      <c r="K81" s="1048"/>
      <c r="L81" s="1048"/>
      <c r="M81" s="1048"/>
      <c r="N81" s="1048"/>
      <c r="O81" s="1048"/>
      <c r="P81" s="1049"/>
      <c r="Q81" s="1050"/>
      <c r="R81" s="1044"/>
      <c r="S81" s="1044"/>
      <c r="T81" s="1044"/>
      <c r="U81" s="1044"/>
      <c r="V81" s="1044"/>
      <c r="W81" s="1044"/>
      <c r="X81" s="1044"/>
      <c r="Y81" s="1044"/>
      <c r="Z81" s="1044"/>
      <c r="AA81" s="1044"/>
      <c r="AB81" s="1044"/>
      <c r="AC81" s="1044"/>
      <c r="AD81" s="1044"/>
      <c r="AE81" s="1044"/>
      <c r="AF81" s="1044"/>
      <c r="AG81" s="1044"/>
      <c r="AH81" s="1044"/>
      <c r="AI81" s="1044"/>
      <c r="AJ81" s="1044"/>
      <c r="AK81" s="1044"/>
      <c r="AL81" s="1044"/>
      <c r="AM81" s="1044"/>
      <c r="AN81" s="1044"/>
      <c r="AO81" s="1044"/>
      <c r="AP81" s="1044"/>
      <c r="AQ81" s="1044"/>
      <c r="AR81" s="1044"/>
      <c r="AS81" s="1044"/>
      <c r="AT81" s="1044"/>
      <c r="AU81" s="1044"/>
      <c r="AV81" s="1044"/>
      <c r="AW81" s="1044"/>
      <c r="AX81" s="1044"/>
      <c r="AY81" s="1044"/>
      <c r="AZ81" s="1045"/>
      <c r="BA81" s="1045"/>
      <c r="BB81" s="1045"/>
      <c r="BC81" s="1045"/>
      <c r="BD81" s="1046"/>
      <c r="BE81" s="244"/>
      <c r="BF81" s="244"/>
      <c r="BG81" s="244"/>
      <c r="BH81" s="244"/>
      <c r="BI81" s="244"/>
      <c r="BJ81" s="244"/>
      <c r="BK81" s="244"/>
      <c r="BL81" s="244"/>
      <c r="BM81" s="244"/>
      <c r="BN81" s="244"/>
      <c r="BO81" s="244"/>
      <c r="BP81" s="244"/>
      <c r="BQ81" s="241">
        <v>75</v>
      </c>
      <c r="BR81" s="246"/>
      <c r="BS81" s="1026"/>
      <c r="BT81" s="1027"/>
      <c r="BU81" s="1027"/>
      <c r="BV81" s="1027"/>
      <c r="BW81" s="1027"/>
      <c r="BX81" s="1027"/>
      <c r="BY81" s="1027"/>
      <c r="BZ81" s="1027"/>
      <c r="CA81" s="1027"/>
      <c r="CB81" s="1027"/>
      <c r="CC81" s="1027"/>
      <c r="CD81" s="1027"/>
      <c r="CE81" s="1027"/>
      <c r="CF81" s="1027"/>
      <c r="CG81" s="1028"/>
      <c r="CH81" s="1029"/>
      <c r="CI81" s="1030"/>
      <c r="CJ81" s="1030"/>
      <c r="CK81" s="1030"/>
      <c r="CL81" s="1031"/>
      <c r="CM81" s="1029"/>
      <c r="CN81" s="1030"/>
      <c r="CO81" s="1030"/>
      <c r="CP81" s="1030"/>
      <c r="CQ81" s="1031"/>
      <c r="CR81" s="1029"/>
      <c r="CS81" s="1030"/>
      <c r="CT81" s="1030"/>
      <c r="CU81" s="1030"/>
      <c r="CV81" s="1031"/>
      <c r="CW81" s="1029"/>
      <c r="CX81" s="1030"/>
      <c r="CY81" s="1030"/>
      <c r="CZ81" s="1030"/>
      <c r="DA81" s="1031"/>
      <c r="DB81" s="1029"/>
      <c r="DC81" s="1030"/>
      <c r="DD81" s="1030"/>
      <c r="DE81" s="1030"/>
      <c r="DF81" s="1031"/>
      <c r="DG81" s="1029"/>
      <c r="DH81" s="1030"/>
      <c r="DI81" s="1030"/>
      <c r="DJ81" s="1030"/>
      <c r="DK81" s="1031"/>
      <c r="DL81" s="1029"/>
      <c r="DM81" s="1030"/>
      <c r="DN81" s="1030"/>
      <c r="DO81" s="1030"/>
      <c r="DP81" s="1031"/>
      <c r="DQ81" s="1029"/>
      <c r="DR81" s="1030"/>
      <c r="DS81" s="1030"/>
      <c r="DT81" s="1030"/>
      <c r="DU81" s="1031"/>
      <c r="DV81" s="1014"/>
      <c r="DW81" s="1015"/>
      <c r="DX81" s="1015"/>
      <c r="DY81" s="1015"/>
      <c r="DZ81" s="1016"/>
      <c r="EA81" s="226"/>
    </row>
    <row r="82" spans="1:131" s="227" customFormat="1" ht="26.25" customHeight="1" x14ac:dyDescent="0.15">
      <c r="A82" s="240">
        <v>15</v>
      </c>
      <c r="B82" s="1047"/>
      <c r="C82" s="1048"/>
      <c r="D82" s="1048"/>
      <c r="E82" s="1048"/>
      <c r="F82" s="1048"/>
      <c r="G82" s="1048"/>
      <c r="H82" s="1048"/>
      <c r="I82" s="1048"/>
      <c r="J82" s="1048"/>
      <c r="K82" s="1048"/>
      <c r="L82" s="1048"/>
      <c r="M82" s="1048"/>
      <c r="N82" s="1048"/>
      <c r="O82" s="1048"/>
      <c r="P82" s="1049"/>
      <c r="Q82" s="1050"/>
      <c r="R82" s="1044"/>
      <c r="S82" s="1044"/>
      <c r="T82" s="1044"/>
      <c r="U82" s="1044"/>
      <c r="V82" s="1044"/>
      <c r="W82" s="1044"/>
      <c r="X82" s="1044"/>
      <c r="Y82" s="1044"/>
      <c r="Z82" s="1044"/>
      <c r="AA82" s="1044"/>
      <c r="AB82" s="1044"/>
      <c r="AC82" s="1044"/>
      <c r="AD82" s="1044"/>
      <c r="AE82" s="1044"/>
      <c r="AF82" s="1044"/>
      <c r="AG82" s="1044"/>
      <c r="AH82" s="1044"/>
      <c r="AI82" s="1044"/>
      <c r="AJ82" s="1044"/>
      <c r="AK82" s="1044"/>
      <c r="AL82" s="1044"/>
      <c r="AM82" s="1044"/>
      <c r="AN82" s="1044"/>
      <c r="AO82" s="1044"/>
      <c r="AP82" s="1044"/>
      <c r="AQ82" s="1044"/>
      <c r="AR82" s="1044"/>
      <c r="AS82" s="1044"/>
      <c r="AT82" s="1044"/>
      <c r="AU82" s="1044"/>
      <c r="AV82" s="1044"/>
      <c r="AW82" s="1044"/>
      <c r="AX82" s="1044"/>
      <c r="AY82" s="1044"/>
      <c r="AZ82" s="1045"/>
      <c r="BA82" s="1045"/>
      <c r="BB82" s="1045"/>
      <c r="BC82" s="1045"/>
      <c r="BD82" s="1046"/>
      <c r="BE82" s="244"/>
      <c r="BF82" s="244"/>
      <c r="BG82" s="244"/>
      <c r="BH82" s="244"/>
      <c r="BI82" s="244"/>
      <c r="BJ82" s="244"/>
      <c r="BK82" s="244"/>
      <c r="BL82" s="244"/>
      <c r="BM82" s="244"/>
      <c r="BN82" s="244"/>
      <c r="BO82" s="244"/>
      <c r="BP82" s="244"/>
      <c r="BQ82" s="241">
        <v>76</v>
      </c>
      <c r="BR82" s="246"/>
      <c r="BS82" s="1026"/>
      <c r="BT82" s="1027"/>
      <c r="BU82" s="1027"/>
      <c r="BV82" s="1027"/>
      <c r="BW82" s="1027"/>
      <c r="BX82" s="1027"/>
      <c r="BY82" s="1027"/>
      <c r="BZ82" s="1027"/>
      <c r="CA82" s="1027"/>
      <c r="CB82" s="1027"/>
      <c r="CC82" s="1027"/>
      <c r="CD82" s="1027"/>
      <c r="CE82" s="1027"/>
      <c r="CF82" s="1027"/>
      <c r="CG82" s="1028"/>
      <c r="CH82" s="1029"/>
      <c r="CI82" s="1030"/>
      <c r="CJ82" s="1030"/>
      <c r="CK82" s="1030"/>
      <c r="CL82" s="1031"/>
      <c r="CM82" s="1029"/>
      <c r="CN82" s="1030"/>
      <c r="CO82" s="1030"/>
      <c r="CP82" s="1030"/>
      <c r="CQ82" s="1031"/>
      <c r="CR82" s="1029"/>
      <c r="CS82" s="1030"/>
      <c r="CT82" s="1030"/>
      <c r="CU82" s="1030"/>
      <c r="CV82" s="1031"/>
      <c r="CW82" s="1029"/>
      <c r="CX82" s="1030"/>
      <c r="CY82" s="1030"/>
      <c r="CZ82" s="1030"/>
      <c r="DA82" s="1031"/>
      <c r="DB82" s="1029"/>
      <c r="DC82" s="1030"/>
      <c r="DD82" s="1030"/>
      <c r="DE82" s="1030"/>
      <c r="DF82" s="1031"/>
      <c r="DG82" s="1029"/>
      <c r="DH82" s="1030"/>
      <c r="DI82" s="1030"/>
      <c r="DJ82" s="1030"/>
      <c r="DK82" s="1031"/>
      <c r="DL82" s="1029"/>
      <c r="DM82" s="1030"/>
      <c r="DN82" s="1030"/>
      <c r="DO82" s="1030"/>
      <c r="DP82" s="1031"/>
      <c r="DQ82" s="1029"/>
      <c r="DR82" s="1030"/>
      <c r="DS82" s="1030"/>
      <c r="DT82" s="1030"/>
      <c r="DU82" s="1031"/>
      <c r="DV82" s="1014"/>
      <c r="DW82" s="1015"/>
      <c r="DX82" s="1015"/>
      <c r="DY82" s="1015"/>
      <c r="DZ82" s="1016"/>
      <c r="EA82" s="226"/>
    </row>
    <row r="83" spans="1:131" s="227" customFormat="1" ht="26.25" customHeight="1" x14ac:dyDescent="0.15">
      <c r="A83" s="240">
        <v>16</v>
      </c>
      <c r="B83" s="1047"/>
      <c r="C83" s="1048"/>
      <c r="D83" s="1048"/>
      <c r="E83" s="1048"/>
      <c r="F83" s="1048"/>
      <c r="G83" s="1048"/>
      <c r="H83" s="1048"/>
      <c r="I83" s="1048"/>
      <c r="J83" s="1048"/>
      <c r="K83" s="1048"/>
      <c r="L83" s="1048"/>
      <c r="M83" s="1048"/>
      <c r="N83" s="1048"/>
      <c r="O83" s="1048"/>
      <c r="P83" s="1049"/>
      <c r="Q83" s="1050"/>
      <c r="R83" s="1044"/>
      <c r="S83" s="1044"/>
      <c r="T83" s="1044"/>
      <c r="U83" s="1044"/>
      <c r="V83" s="1044"/>
      <c r="W83" s="1044"/>
      <c r="X83" s="1044"/>
      <c r="Y83" s="1044"/>
      <c r="Z83" s="1044"/>
      <c r="AA83" s="1044"/>
      <c r="AB83" s="1044"/>
      <c r="AC83" s="1044"/>
      <c r="AD83" s="1044"/>
      <c r="AE83" s="1044"/>
      <c r="AF83" s="1044"/>
      <c r="AG83" s="1044"/>
      <c r="AH83" s="1044"/>
      <c r="AI83" s="1044"/>
      <c r="AJ83" s="1044"/>
      <c r="AK83" s="1044"/>
      <c r="AL83" s="1044"/>
      <c r="AM83" s="1044"/>
      <c r="AN83" s="1044"/>
      <c r="AO83" s="1044"/>
      <c r="AP83" s="1044"/>
      <c r="AQ83" s="1044"/>
      <c r="AR83" s="1044"/>
      <c r="AS83" s="1044"/>
      <c r="AT83" s="1044"/>
      <c r="AU83" s="1044"/>
      <c r="AV83" s="1044"/>
      <c r="AW83" s="1044"/>
      <c r="AX83" s="1044"/>
      <c r="AY83" s="1044"/>
      <c r="AZ83" s="1045"/>
      <c r="BA83" s="1045"/>
      <c r="BB83" s="1045"/>
      <c r="BC83" s="1045"/>
      <c r="BD83" s="1046"/>
      <c r="BE83" s="244"/>
      <c r="BF83" s="244"/>
      <c r="BG83" s="244"/>
      <c r="BH83" s="244"/>
      <c r="BI83" s="244"/>
      <c r="BJ83" s="244"/>
      <c r="BK83" s="244"/>
      <c r="BL83" s="244"/>
      <c r="BM83" s="244"/>
      <c r="BN83" s="244"/>
      <c r="BO83" s="244"/>
      <c r="BP83" s="244"/>
      <c r="BQ83" s="241">
        <v>77</v>
      </c>
      <c r="BR83" s="246"/>
      <c r="BS83" s="1026"/>
      <c r="BT83" s="1027"/>
      <c r="BU83" s="1027"/>
      <c r="BV83" s="1027"/>
      <c r="BW83" s="1027"/>
      <c r="BX83" s="1027"/>
      <c r="BY83" s="1027"/>
      <c r="BZ83" s="1027"/>
      <c r="CA83" s="1027"/>
      <c r="CB83" s="1027"/>
      <c r="CC83" s="1027"/>
      <c r="CD83" s="1027"/>
      <c r="CE83" s="1027"/>
      <c r="CF83" s="1027"/>
      <c r="CG83" s="1028"/>
      <c r="CH83" s="1029"/>
      <c r="CI83" s="1030"/>
      <c r="CJ83" s="1030"/>
      <c r="CK83" s="1030"/>
      <c r="CL83" s="1031"/>
      <c r="CM83" s="1029"/>
      <c r="CN83" s="1030"/>
      <c r="CO83" s="1030"/>
      <c r="CP83" s="1030"/>
      <c r="CQ83" s="1031"/>
      <c r="CR83" s="1029"/>
      <c r="CS83" s="1030"/>
      <c r="CT83" s="1030"/>
      <c r="CU83" s="1030"/>
      <c r="CV83" s="1031"/>
      <c r="CW83" s="1029"/>
      <c r="CX83" s="1030"/>
      <c r="CY83" s="1030"/>
      <c r="CZ83" s="1030"/>
      <c r="DA83" s="1031"/>
      <c r="DB83" s="1029"/>
      <c r="DC83" s="1030"/>
      <c r="DD83" s="1030"/>
      <c r="DE83" s="1030"/>
      <c r="DF83" s="1031"/>
      <c r="DG83" s="1029"/>
      <c r="DH83" s="1030"/>
      <c r="DI83" s="1030"/>
      <c r="DJ83" s="1030"/>
      <c r="DK83" s="1031"/>
      <c r="DL83" s="1029"/>
      <c r="DM83" s="1030"/>
      <c r="DN83" s="1030"/>
      <c r="DO83" s="1030"/>
      <c r="DP83" s="1031"/>
      <c r="DQ83" s="1029"/>
      <c r="DR83" s="1030"/>
      <c r="DS83" s="1030"/>
      <c r="DT83" s="1030"/>
      <c r="DU83" s="1031"/>
      <c r="DV83" s="1014"/>
      <c r="DW83" s="1015"/>
      <c r="DX83" s="1015"/>
      <c r="DY83" s="1015"/>
      <c r="DZ83" s="1016"/>
      <c r="EA83" s="226"/>
    </row>
    <row r="84" spans="1:131" s="227" customFormat="1" ht="26.25" customHeight="1" x14ac:dyDescent="0.15">
      <c r="A84" s="240">
        <v>17</v>
      </c>
      <c r="B84" s="1047"/>
      <c r="C84" s="1048"/>
      <c r="D84" s="1048"/>
      <c r="E84" s="1048"/>
      <c r="F84" s="1048"/>
      <c r="G84" s="1048"/>
      <c r="H84" s="1048"/>
      <c r="I84" s="1048"/>
      <c r="J84" s="1048"/>
      <c r="K84" s="1048"/>
      <c r="L84" s="1048"/>
      <c r="M84" s="1048"/>
      <c r="N84" s="1048"/>
      <c r="O84" s="1048"/>
      <c r="P84" s="1049"/>
      <c r="Q84" s="1050"/>
      <c r="R84" s="1044"/>
      <c r="S84" s="1044"/>
      <c r="T84" s="1044"/>
      <c r="U84" s="1044"/>
      <c r="V84" s="1044"/>
      <c r="W84" s="1044"/>
      <c r="X84" s="1044"/>
      <c r="Y84" s="1044"/>
      <c r="Z84" s="1044"/>
      <c r="AA84" s="1044"/>
      <c r="AB84" s="1044"/>
      <c r="AC84" s="1044"/>
      <c r="AD84" s="1044"/>
      <c r="AE84" s="1044"/>
      <c r="AF84" s="1044"/>
      <c r="AG84" s="1044"/>
      <c r="AH84" s="1044"/>
      <c r="AI84" s="1044"/>
      <c r="AJ84" s="1044"/>
      <c r="AK84" s="1044"/>
      <c r="AL84" s="1044"/>
      <c r="AM84" s="1044"/>
      <c r="AN84" s="1044"/>
      <c r="AO84" s="1044"/>
      <c r="AP84" s="1044"/>
      <c r="AQ84" s="1044"/>
      <c r="AR84" s="1044"/>
      <c r="AS84" s="1044"/>
      <c r="AT84" s="1044"/>
      <c r="AU84" s="1044"/>
      <c r="AV84" s="1044"/>
      <c r="AW84" s="1044"/>
      <c r="AX84" s="1044"/>
      <c r="AY84" s="1044"/>
      <c r="AZ84" s="1045"/>
      <c r="BA84" s="1045"/>
      <c r="BB84" s="1045"/>
      <c r="BC84" s="1045"/>
      <c r="BD84" s="1046"/>
      <c r="BE84" s="244"/>
      <c r="BF84" s="244"/>
      <c r="BG84" s="244"/>
      <c r="BH84" s="244"/>
      <c r="BI84" s="244"/>
      <c r="BJ84" s="244"/>
      <c r="BK84" s="244"/>
      <c r="BL84" s="244"/>
      <c r="BM84" s="244"/>
      <c r="BN84" s="244"/>
      <c r="BO84" s="244"/>
      <c r="BP84" s="244"/>
      <c r="BQ84" s="241">
        <v>78</v>
      </c>
      <c r="BR84" s="246"/>
      <c r="BS84" s="1026"/>
      <c r="BT84" s="1027"/>
      <c r="BU84" s="1027"/>
      <c r="BV84" s="1027"/>
      <c r="BW84" s="1027"/>
      <c r="BX84" s="1027"/>
      <c r="BY84" s="1027"/>
      <c r="BZ84" s="1027"/>
      <c r="CA84" s="1027"/>
      <c r="CB84" s="1027"/>
      <c r="CC84" s="1027"/>
      <c r="CD84" s="1027"/>
      <c r="CE84" s="1027"/>
      <c r="CF84" s="1027"/>
      <c r="CG84" s="1028"/>
      <c r="CH84" s="1029"/>
      <c r="CI84" s="1030"/>
      <c r="CJ84" s="1030"/>
      <c r="CK84" s="1030"/>
      <c r="CL84" s="1031"/>
      <c r="CM84" s="1029"/>
      <c r="CN84" s="1030"/>
      <c r="CO84" s="1030"/>
      <c r="CP84" s="1030"/>
      <c r="CQ84" s="1031"/>
      <c r="CR84" s="1029"/>
      <c r="CS84" s="1030"/>
      <c r="CT84" s="1030"/>
      <c r="CU84" s="1030"/>
      <c r="CV84" s="1031"/>
      <c r="CW84" s="1029"/>
      <c r="CX84" s="1030"/>
      <c r="CY84" s="1030"/>
      <c r="CZ84" s="1030"/>
      <c r="DA84" s="1031"/>
      <c r="DB84" s="1029"/>
      <c r="DC84" s="1030"/>
      <c r="DD84" s="1030"/>
      <c r="DE84" s="1030"/>
      <c r="DF84" s="1031"/>
      <c r="DG84" s="1029"/>
      <c r="DH84" s="1030"/>
      <c r="DI84" s="1030"/>
      <c r="DJ84" s="1030"/>
      <c r="DK84" s="1031"/>
      <c r="DL84" s="1029"/>
      <c r="DM84" s="1030"/>
      <c r="DN84" s="1030"/>
      <c r="DO84" s="1030"/>
      <c r="DP84" s="1031"/>
      <c r="DQ84" s="1029"/>
      <c r="DR84" s="1030"/>
      <c r="DS84" s="1030"/>
      <c r="DT84" s="1030"/>
      <c r="DU84" s="1031"/>
      <c r="DV84" s="1014"/>
      <c r="DW84" s="1015"/>
      <c r="DX84" s="1015"/>
      <c r="DY84" s="1015"/>
      <c r="DZ84" s="1016"/>
      <c r="EA84" s="226"/>
    </row>
    <row r="85" spans="1:131" s="227" customFormat="1" ht="26.25" customHeight="1" x14ac:dyDescent="0.15">
      <c r="A85" s="240">
        <v>18</v>
      </c>
      <c r="B85" s="1047"/>
      <c r="C85" s="1048"/>
      <c r="D85" s="1048"/>
      <c r="E85" s="1048"/>
      <c r="F85" s="1048"/>
      <c r="G85" s="1048"/>
      <c r="H85" s="1048"/>
      <c r="I85" s="1048"/>
      <c r="J85" s="1048"/>
      <c r="K85" s="1048"/>
      <c r="L85" s="1048"/>
      <c r="M85" s="1048"/>
      <c r="N85" s="1048"/>
      <c r="O85" s="1048"/>
      <c r="P85" s="1049"/>
      <c r="Q85" s="1050"/>
      <c r="R85" s="1044"/>
      <c r="S85" s="1044"/>
      <c r="T85" s="1044"/>
      <c r="U85" s="1044"/>
      <c r="V85" s="1044"/>
      <c r="W85" s="1044"/>
      <c r="X85" s="1044"/>
      <c r="Y85" s="1044"/>
      <c r="Z85" s="1044"/>
      <c r="AA85" s="1044"/>
      <c r="AB85" s="1044"/>
      <c r="AC85" s="1044"/>
      <c r="AD85" s="1044"/>
      <c r="AE85" s="1044"/>
      <c r="AF85" s="1044"/>
      <c r="AG85" s="1044"/>
      <c r="AH85" s="1044"/>
      <c r="AI85" s="1044"/>
      <c r="AJ85" s="1044"/>
      <c r="AK85" s="1044"/>
      <c r="AL85" s="1044"/>
      <c r="AM85" s="1044"/>
      <c r="AN85" s="1044"/>
      <c r="AO85" s="1044"/>
      <c r="AP85" s="1044"/>
      <c r="AQ85" s="1044"/>
      <c r="AR85" s="1044"/>
      <c r="AS85" s="1044"/>
      <c r="AT85" s="1044"/>
      <c r="AU85" s="1044"/>
      <c r="AV85" s="1044"/>
      <c r="AW85" s="1044"/>
      <c r="AX85" s="1044"/>
      <c r="AY85" s="1044"/>
      <c r="AZ85" s="1045"/>
      <c r="BA85" s="1045"/>
      <c r="BB85" s="1045"/>
      <c r="BC85" s="1045"/>
      <c r="BD85" s="1046"/>
      <c r="BE85" s="244"/>
      <c r="BF85" s="244"/>
      <c r="BG85" s="244"/>
      <c r="BH85" s="244"/>
      <c r="BI85" s="244"/>
      <c r="BJ85" s="244"/>
      <c r="BK85" s="244"/>
      <c r="BL85" s="244"/>
      <c r="BM85" s="244"/>
      <c r="BN85" s="244"/>
      <c r="BO85" s="244"/>
      <c r="BP85" s="244"/>
      <c r="BQ85" s="241">
        <v>79</v>
      </c>
      <c r="BR85" s="246"/>
      <c r="BS85" s="1026"/>
      <c r="BT85" s="1027"/>
      <c r="BU85" s="1027"/>
      <c r="BV85" s="1027"/>
      <c r="BW85" s="1027"/>
      <c r="BX85" s="1027"/>
      <c r="BY85" s="1027"/>
      <c r="BZ85" s="1027"/>
      <c r="CA85" s="1027"/>
      <c r="CB85" s="1027"/>
      <c r="CC85" s="1027"/>
      <c r="CD85" s="1027"/>
      <c r="CE85" s="1027"/>
      <c r="CF85" s="1027"/>
      <c r="CG85" s="1028"/>
      <c r="CH85" s="1029"/>
      <c r="CI85" s="1030"/>
      <c r="CJ85" s="1030"/>
      <c r="CK85" s="1030"/>
      <c r="CL85" s="1031"/>
      <c r="CM85" s="1029"/>
      <c r="CN85" s="1030"/>
      <c r="CO85" s="1030"/>
      <c r="CP85" s="1030"/>
      <c r="CQ85" s="1031"/>
      <c r="CR85" s="1029"/>
      <c r="CS85" s="1030"/>
      <c r="CT85" s="1030"/>
      <c r="CU85" s="1030"/>
      <c r="CV85" s="1031"/>
      <c r="CW85" s="1029"/>
      <c r="CX85" s="1030"/>
      <c r="CY85" s="1030"/>
      <c r="CZ85" s="1030"/>
      <c r="DA85" s="1031"/>
      <c r="DB85" s="1029"/>
      <c r="DC85" s="1030"/>
      <c r="DD85" s="1030"/>
      <c r="DE85" s="1030"/>
      <c r="DF85" s="1031"/>
      <c r="DG85" s="1029"/>
      <c r="DH85" s="1030"/>
      <c r="DI85" s="1030"/>
      <c r="DJ85" s="1030"/>
      <c r="DK85" s="1031"/>
      <c r="DL85" s="1029"/>
      <c r="DM85" s="1030"/>
      <c r="DN85" s="1030"/>
      <c r="DO85" s="1030"/>
      <c r="DP85" s="1031"/>
      <c r="DQ85" s="1029"/>
      <c r="DR85" s="1030"/>
      <c r="DS85" s="1030"/>
      <c r="DT85" s="1030"/>
      <c r="DU85" s="1031"/>
      <c r="DV85" s="1014"/>
      <c r="DW85" s="1015"/>
      <c r="DX85" s="1015"/>
      <c r="DY85" s="1015"/>
      <c r="DZ85" s="1016"/>
      <c r="EA85" s="226"/>
    </row>
    <row r="86" spans="1:131" s="227" customFormat="1" ht="26.25" customHeight="1" x14ac:dyDescent="0.15">
      <c r="A86" s="240">
        <v>19</v>
      </c>
      <c r="B86" s="1047"/>
      <c r="C86" s="1048"/>
      <c r="D86" s="1048"/>
      <c r="E86" s="1048"/>
      <c r="F86" s="1048"/>
      <c r="G86" s="1048"/>
      <c r="H86" s="1048"/>
      <c r="I86" s="1048"/>
      <c r="J86" s="1048"/>
      <c r="K86" s="1048"/>
      <c r="L86" s="1048"/>
      <c r="M86" s="1048"/>
      <c r="N86" s="1048"/>
      <c r="O86" s="1048"/>
      <c r="P86" s="1049"/>
      <c r="Q86" s="1050"/>
      <c r="R86" s="1044"/>
      <c r="S86" s="1044"/>
      <c r="T86" s="1044"/>
      <c r="U86" s="1044"/>
      <c r="V86" s="1044"/>
      <c r="W86" s="1044"/>
      <c r="X86" s="1044"/>
      <c r="Y86" s="1044"/>
      <c r="Z86" s="1044"/>
      <c r="AA86" s="1044"/>
      <c r="AB86" s="1044"/>
      <c r="AC86" s="1044"/>
      <c r="AD86" s="1044"/>
      <c r="AE86" s="1044"/>
      <c r="AF86" s="1044"/>
      <c r="AG86" s="1044"/>
      <c r="AH86" s="1044"/>
      <c r="AI86" s="1044"/>
      <c r="AJ86" s="1044"/>
      <c r="AK86" s="1044"/>
      <c r="AL86" s="1044"/>
      <c r="AM86" s="1044"/>
      <c r="AN86" s="1044"/>
      <c r="AO86" s="1044"/>
      <c r="AP86" s="1044"/>
      <c r="AQ86" s="1044"/>
      <c r="AR86" s="1044"/>
      <c r="AS86" s="1044"/>
      <c r="AT86" s="1044"/>
      <c r="AU86" s="1044"/>
      <c r="AV86" s="1044"/>
      <c r="AW86" s="1044"/>
      <c r="AX86" s="1044"/>
      <c r="AY86" s="1044"/>
      <c r="AZ86" s="1045"/>
      <c r="BA86" s="1045"/>
      <c r="BB86" s="1045"/>
      <c r="BC86" s="1045"/>
      <c r="BD86" s="1046"/>
      <c r="BE86" s="244"/>
      <c r="BF86" s="244"/>
      <c r="BG86" s="244"/>
      <c r="BH86" s="244"/>
      <c r="BI86" s="244"/>
      <c r="BJ86" s="244"/>
      <c r="BK86" s="244"/>
      <c r="BL86" s="244"/>
      <c r="BM86" s="244"/>
      <c r="BN86" s="244"/>
      <c r="BO86" s="244"/>
      <c r="BP86" s="244"/>
      <c r="BQ86" s="241">
        <v>80</v>
      </c>
      <c r="BR86" s="246"/>
      <c r="BS86" s="1026"/>
      <c r="BT86" s="1027"/>
      <c r="BU86" s="1027"/>
      <c r="BV86" s="1027"/>
      <c r="BW86" s="1027"/>
      <c r="BX86" s="1027"/>
      <c r="BY86" s="1027"/>
      <c r="BZ86" s="1027"/>
      <c r="CA86" s="1027"/>
      <c r="CB86" s="1027"/>
      <c r="CC86" s="1027"/>
      <c r="CD86" s="1027"/>
      <c r="CE86" s="1027"/>
      <c r="CF86" s="1027"/>
      <c r="CG86" s="1028"/>
      <c r="CH86" s="1029"/>
      <c r="CI86" s="1030"/>
      <c r="CJ86" s="1030"/>
      <c r="CK86" s="1030"/>
      <c r="CL86" s="1031"/>
      <c r="CM86" s="1029"/>
      <c r="CN86" s="1030"/>
      <c r="CO86" s="1030"/>
      <c r="CP86" s="1030"/>
      <c r="CQ86" s="1031"/>
      <c r="CR86" s="1029"/>
      <c r="CS86" s="1030"/>
      <c r="CT86" s="1030"/>
      <c r="CU86" s="1030"/>
      <c r="CV86" s="1031"/>
      <c r="CW86" s="1029"/>
      <c r="CX86" s="1030"/>
      <c r="CY86" s="1030"/>
      <c r="CZ86" s="1030"/>
      <c r="DA86" s="1031"/>
      <c r="DB86" s="1029"/>
      <c r="DC86" s="1030"/>
      <c r="DD86" s="1030"/>
      <c r="DE86" s="1030"/>
      <c r="DF86" s="1031"/>
      <c r="DG86" s="1029"/>
      <c r="DH86" s="1030"/>
      <c r="DI86" s="1030"/>
      <c r="DJ86" s="1030"/>
      <c r="DK86" s="1031"/>
      <c r="DL86" s="1029"/>
      <c r="DM86" s="1030"/>
      <c r="DN86" s="1030"/>
      <c r="DO86" s="1030"/>
      <c r="DP86" s="1031"/>
      <c r="DQ86" s="1029"/>
      <c r="DR86" s="1030"/>
      <c r="DS86" s="1030"/>
      <c r="DT86" s="1030"/>
      <c r="DU86" s="1031"/>
      <c r="DV86" s="1014"/>
      <c r="DW86" s="1015"/>
      <c r="DX86" s="1015"/>
      <c r="DY86" s="1015"/>
      <c r="DZ86" s="1016"/>
      <c r="EA86" s="226"/>
    </row>
    <row r="87" spans="1:131" s="227" customFormat="1" ht="26.25" customHeight="1" x14ac:dyDescent="0.15">
      <c r="A87" s="248">
        <v>20</v>
      </c>
      <c r="B87" s="1037"/>
      <c r="C87" s="1038"/>
      <c r="D87" s="1038"/>
      <c r="E87" s="1038"/>
      <c r="F87" s="1038"/>
      <c r="G87" s="1038"/>
      <c r="H87" s="1038"/>
      <c r="I87" s="1038"/>
      <c r="J87" s="1038"/>
      <c r="K87" s="1038"/>
      <c r="L87" s="1038"/>
      <c r="M87" s="1038"/>
      <c r="N87" s="1038"/>
      <c r="O87" s="1038"/>
      <c r="P87" s="1039"/>
      <c r="Q87" s="1040"/>
      <c r="R87" s="1041"/>
      <c r="S87" s="1041"/>
      <c r="T87" s="1041"/>
      <c r="U87" s="1041"/>
      <c r="V87" s="1041"/>
      <c r="W87" s="1041"/>
      <c r="X87" s="1041"/>
      <c r="Y87" s="1041"/>
      <c r="Z87" s="1041"/>
      <c r="AA87" s="1041"/>
      <c r="AB87" s="1041"/>
      <c r="AC87" s="1041"/>
      <c r="AD87" s="1041"/>
      <c r="AE87" s="1041"/>
      <c r="AF87" s="1041"/>
      <c r="AG87" s="1041"/>
      <c r="AH87" s="1041"/>
      <c r="AI87" s="1041"/>
      <c r="AJ87" s="1041"/>
      <c r="AK87" s="1041"/>
      <c r="AL87" s="1041"/>
      <c r="AM87" s="1041"/>
      <c r="AN87" s="1041"/>
      <c r="AO87" s="1041"/>
      <c r="AP87" s="1041"/>
      <c r="AQ87" s="1041"/>
      <c r="AR87" s="1041"/>
      <c r="AS87" s="1041"/>
      <c r="AT87" s="1041"/>
      <c r="AU87" s="1041"/>
      <c r="AV87" s="1041"/>
      <c r="AW87" s="1041"/>
      <c r="AX87" s="1041"/>
      <c r="AY87" s="1041"/>
      <c r="AZ87" s="1042"/>
      <c r="BA87" s="1042"/>
      <c r="BB87" s="1042"/>
      <c r="BC87" s="1042"/>
      <c r="BD87" s="1043"/>
      <c r="BE87" s="244"/>
      <c r="BF87" s="244"/>
      <c r="BG87" s="244"/>
      <c r="BH87" s="244"/>
      <c r="BI87" s="244"/>
      <c r="BJ87" s="244"/>
      <c r="BK87" s="244"/>
      <c r="BL87" s="244"/>
      <c r="BM87" s="244"/>
      <c r="BN87" s="244"/>
      <c r="BO87" s="244"/>
      <c r="BP87" s="244"/>
      <c r="BQ87" s="241">
        <v>81</v>
      </c>
      <c r="BR87" s="246"/>
      <c r="BS87" s="1026"/>
      <c r="BT87" s="1027"/>
      <c r="BU87" s="1027"/>
      <c r="BV87" s="1027"/>
      <c r="BW87" s="1027"/>
      <c r="BX87" s="1027"/>
      <c r="BY87" s="1027"/>
      <c r="BZ87" s="1027"/>
      <c r="CA87" s="1027"/>
      <c r="CB87" s="1027"/>
      <c r="CC87" s="1027"/>
      <c r="CD87" s="1027"/>
      <c r="CE87" s="1027"/>
      <c r="CF87" s="1027"/>
      <c r="CG87" s="1028"/>
      <c r="CH87" s="1029"/>
      <c r="CI87" s="1030"/>
      <c r="CJ87" s="1030"/>
      <c r="CK87" s="1030"/>
      <c r="CL87" s="1031"/>
      <c r="CM87" s="1029"/>
      <c r="CN87" s="1030"/>
      <c r="CO87" s="1030"/>
      <c r="CP87" s="1030"/>
      <c r="CQ87" s="1031"/>
      <c r="CR87" s="1029"/>
      <c r="CS87" s="1030"/>
      <c r="CT87" s="1030"/>
      <c r="CU87" s="1030"/>
      <c r="CV87" s="1031"/>
      <c r="CW87" s="1029"/>
      <c r="CX87" s="1030"/>
      <c r="CY87" s="1030"/>
      <c r="CZ87" s="1030"/>
      <c r="DA87" s="1031"/>
      <c r="DB87" s="1029"/>
      <c r="DC87" s="1030"/>
      <c r="DD87" s="1030"/>
      <c r="DE87" s="1030"/>
      <c r="DF87" s="1031"/>
      <c r="DG87" s="1029"/>
      <c r="DH87" s="1030"/>
      <c r="DI87" s="1030"/>
      <c r="DJ87" s="1030"/>
      <c r="DK87" s="1031"/>
      <c r="DL87" s="1029"/>
      <c r="DM87" s="1030"/>
      <c r="DN87" s="1030"/>
      <c r="DO87" s="1030"/>
      <c r="DP87" s="1031"/>
      <c r="DQ87" s="1029"/>
      <c r="DR87" s="1030"/>
      <c r="DS87" s="1030"/>
      <c r="DT87" s="1030"/>
      <c r="DU87" s="1031"/>
      <c r="DV87" s="1014"/>
      <c r="DW87" s="1015"/>
      <c r="DX87" s="1015"/>
      <c r="DY87" s="1015"/>
      <c r="DZ87" s="1016"/>
      <c r="EA87" s="226"/>
    </row>
    <row r="88" spans="1:131" s="227" customFormat="1" ht="26.25" customHeight="1" thickBot="1" x14ac:dyDescent="0.2">
      <c r="A88" s="243" t="s">
        <v>387</v>
      </c>
      <c r="B88" s="1017" t="s">
        <v>434</v>
      </c>
      <c r="C88" s="1018"/>
      <c r="D88" s="1018"/>
      <c r="E88" s="1018"/>
      <c r="F88" s="1018"/>
      <c r="G88" s="1018"/>
      <c r="H88" s="1018"/>
      <c r="I88" s="1018"/>
      <c r="J88" s="1018"/>
      <c r="K88" s="1018"/>
      <c r="L88" s="1018"/>
      <c r="M88" s="1018"/>
      <c r="N88" s="1018"/>
      <c r="O88" s="1018"/>
      <c r="P88" s="1019"/>
      <c r="Q88" s="1035"/>
      <c r="R88" s="1036"/>
      <c r="S88" s="1036"/>
      <c r="T88" s="1036"/>
      <c r="U88" s="1036"/>
      <c r="V88" s="1036"/>
      <c r="W88" s="1036"/>
      <c r="X88" s="1036"/>
      <c r="Y88" s="1036"/>
      <c r="Z88" s="1036"/>
      <c r="AA88" s="1036"/>
      <c r="AB88" s="1036"/>
      <c r="AC88" s="1036"/>
      <c r="AD88" s="1036"/>
      <c r="AE88" s="1036"/>
      <c r="AF88" s="1032">
        <v>10958</v>
      </c>
      <c r="AG88" s="1032"/>
      <c r="AH88" s="1032"/>
      <c r="AI88" s="1032"/>
      <c r="AJ88" s="1032"/>
      <c r="AK88" s="1036"/>
      <c r="AL88" s="1036"/>
      <c r="AM88" s="1036"/>
      <c r="AN88" s="1036"/>
      <c r="AO88" s="1036"/>
      <c r="AP88" s="1032">
        <v>51558</v>
      </c>
      <c r="AQ88" s="1032"/>
      <c r="AR88" s="1032"/>
      <c r="AS88" s="1032"/>
      <c r="AT88" s="1032"/>
      <c r="AU88" s="1032">
        <v>105</v>
      </c>
      <c r="AV88" s="1032"/>
      <c r="AW88" s="1032"/>
      <c r="AX88" s="1032"/>
      <c r="AY88" s="1032"/>
      <c r="AZ88" s="1033"/>
      <c r="BA88" s="1033"/>
      <c r="BB88" s="1033"/>
      <c r="BC88" s="1033"/>
      <c r="BD88" s="1034"/>
      <c r="BE88" s="244"/>
      <c r="BF88" s="244"/>
      <c r="BG88" s="244"/>
      <c r="BH88" s="244"/>
      <c r="BI88" s="244"/>
      <c r="BJ88" s="244"/>
      <c r="BK88" s="244"/>
      <c r="BL88" s="244"/>
      <c r="BM88" s="244"/>
      <c r="BN88" s="244"/>
      <c r="BO88" s="244"/>
      <c r="BP88" s="244"/>
      <c r="BQ88" s="241">
        <v>82</v>
      </c>
      <c r="BR88" s="246"/>
      <c r="BS88" s="1026"/>
      <c r="BT88" s="1027"/>
      <c r="BU88" s="1027"/>
      <c r="BV88" s="1027"/>
      <c r="BW88" s="1027"/>
      <c r="BX88" s="1027"/>
      <c r="BY88" s="1027"/>
      <c r="BZ88" s="1027"/>
      <c r="CA88" s="1027"/>
      <c r="CB88" s="1027"/>
      <c r="CC88" s="1027"/>
      <c r="CD88" s="1027"/>
      <c r="CE88" s="1027"/>
      <c r="CF88" s="1027"/>
      <c r="CG88" s="1028"/>
      <c r="CH88" s="1029"/>
      <c r="CI88" s="1030"/>
      <c r="CJ88" s="1030"/>
      <c r="CK88" s="1030"/>
      <c r="CL88" s="1031"/>
      <c r="CM88" s="1029"/>
      <c r="CN88" s="1030"/>
      <c r="CO88" s="1030"/>
      <c r="CP88" s="1030"/>
      <c r="CQ88" s="1031"/>
      <c r="CR88" s="1029"/>
      <c r="CS88" s="1030"/>
      <c r="CT88" s="1030"/>
      <c r="CU88" s="1030"/>
      <c r="CV88" s="1031"/>
      <c r="CW88" s="1029"/>
      <c r="CX88" s="1030"/>
      <c r="CY88" s="1030"/>
      <c r="CZ88" s="1030"/>
      <c r="DA88" s="1031"/>
      <c r="DB88" s="1029"/>
      <c r="DC88" s="1030"/>
      <c r="DD88" s="1030"/>
      <c r="DE88" s="1030"/>
      <c r="DF88" s="1031"/>
      <c r="DG88" s="1029"/>
      <c r="DH88" s="1030"/>
      <c r="DI88" s="1030"/>
      <c r="DJ88" s="1030"/>
      <c r="DK88" s="1031"/>
      <c r="DL88" s="1029"/>
      <c r="DM88" s="1030"/>
      <c r="DN88" s="1030"/>
      <c r="DO88" s="1030"/>
      <c r="DP88" s="1031"/>
      <c r="DQ88" s="1029"/>
      <c r="DR88" s="1030"/>
      <c r="DS88" s="1030"/>
      <c r="DT88" s="1030"/>
      <c r="DU88" s="1031"/>
      <c r="DV88" s="1014"/>
      <c r="DW88" s="1015"/>
      <c r="DX88" s="1015"/>
      <c r="DY88" s="1015"/>
      <c r="DZ88" s="1016"/>
      <c r="EA88" s="226"/>
    </row>
    <row r="89" spans="1:131" s="227" customFormat="1" ht="26.25" hidden="1" customHeight="1" x14ac:dyDescent="0.15">
      <c r="A89" s="249"/>
      <c r="B89" s="250"/>
      <c r="C89" s="250"/>
      <c r="D89" s="250"/>
      <c r="E89" s="250"/>
      <c r="F89" s="250"/>
      <c r="G89" s="250"/>
      <c r="H89" s="250"/>
      <c r="I89" s="250"/>
      <c r="J89" s="250"/>
      <c r="K89" s="250"/>
      <c r="L89" s="250"/>
      <c r="M89" s="250"/>
      <c r="N89" s="250"/>
      <c r="O89" s="250"/>
      <c r="P89" s="250"/>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251"/>
      <c r="AN89" s="251"/>
      <c r="AO89" s="251"/>
      <c r="AP89" s="251"/>
      <c r="AQ89" s="251"/>
      <c r="AR89" s="251"/>
      <c r="AS89" s="251"/>
      <c r="AT89" s="251"/>
      <c r="AU89" s="251"/>
      <c r="AV89" s="251"/>
      <c r="AW89" s="251"/>
      <c r="AX89" s="251"/>
      <c r="AY89" s="251"/>
      <c r="AZ89" s="252"/>
      <c r="BA89" s="252"/>
      <c r="BB89" s="252"/>
      <c r="BC89" s="252"/>
      <c r="BD89" s="252"/>
      <c r="BE89" s="244"/>
      <c r="BF89" s="244"/>
      <c r="BG89" s="244"/>
      <c r="BH89" s="244"/>
      <c r="BI89" s="244"/>
      <c r="BJ89" s="244"/>
      <c r="BK89" s="244"/>
      <c r="BL89" s="244"/>
      <c r="BM89" s="244"/>
      <c r="BN89" s="244"/>
      <c r="BO89" s="244"/>
      <c r="BP89" s="244"/>
      <c r="BQ89" s="241">
        <v>83</v>
      </c>
      <c r="BR89" s="246"/>
      <c r="BS89" s="1026"/>
      <c r="BT89" s="1027"/>
      <c r="BU89" s="1027"/>
      <c r="BV89" s="1027"/>
      <c r="BW89" s="1027"/>
      <c r="BX89" s="1027"/>
      <c r="BY89" s="1027"/>
      <c r="BZ89" s="1027"/>
      <c r="CA89" s="1027"/>
      <c r="CB89" s="1027"/>
      <c r="CC89" s="1027"/>
      <c r="CD89" s="1027"/>
      <c r="CE89" s="1027"/>
      <c r="CF89" s="1027"/>
      <c r="CG89" s="1028"/>
      <c r="CH89" s="1029"/>
      <c r="CI89" s="1030"/>
      <c r="CJ89" s="1030"/>
      <c r="CK89" s="1030"/>
      <c r="CL89" s="1031"/>
      <c r="CM89" s="1029"/>
      <c r="CN89" s="1030"/>
      <c r="CO89" s="1030"/>
      <c r="CP89" s="1030"/>
      <c r="CQ89" s="1031"/>
      <c r="CR89" s="1029"/>
      <c r="CS89" s="1030"/>
      <c r="CT89" s="1030"/>
      <c r="CU89" s="1030"/>
      <c r="CV89" s="1031"/>
      <c r="CW89" s="1029"/>
      <c r="CX89" s="1030"/>
      <c r="CY89" s="1030"/>
      <c r="CZ89" s="1030"/>
      <c r="DA89" s="1031"/>
      <c r="DB89" s="1029"/>
      <c r="DC89" s="1030"/>
      <c r="DD89" s="1030"/>
      <c r="DE89" s="1030"/>
      <c r="DF89" s="1031"/>
      <c r="DG89" s="1029"/>
      <c r="DH89" s="1030"/>
      <c r="DI89" s="1030"/>
      <c r="DJ89" s="1030"/>
      <c r="DK89" s="1031"/>
      <c r="DL89" s="1029"/>
      <c r="DM89" s="1030"/>
      <c r="DN89" s="1030"/>
      <c r="DO89" s="1030"/>
      <c r="DP89" s="1031"/>
      <c r="DQ89" s="1029"/>
      <c r="DR89" s="1030"/>
      <c r="DS89" s="1030"/>
      <c r="DT89" s="1030"/>
      <c r="DU89" s="1031"/>
      <c r="DV89" s="1014"/>
      <c r="DW89" s="1015"/>
      <c r="DX89" s="1015"/>
      <c r="DY89" s="1015"/>
      <c r="DZ89" s="1016"/>
      <c r="EA89" s="226"/>
    </row>
    <row r="90" spans="1:131" s="227" customFormat="1" ht="26.25" hidden="1" customHeight="1" x14ac:dyDescent="0.15">
      <c r="A90" s="249"/>
      <c r="B90" s="250"/>
      <c r="C90" s="250"/>
      <c r="D90" s="250"/>
      <c r="E90" s="250"/>
      <c r="F90" s="250"/>
      <c r="G90" s="250"/>
      <c r="H90" s="250"/>
      <c r="I90" s="250"/>
      <c r="J90" s="250"/>
      <c r="K90" s="250"/>
      <c r="L90" s="250"/>
      <c r="M90" s="250"/>
      <c r="N90" s="250"/>
      <c r="O90" s="250"/>
      <c r="P90" s="250"/>
      <c r="Q90" s="251"/>
      <c r="R90" s="251"/>
      <c r="S90" s="251"/>
      <c r="T90" s="251"/>
      <c r="U90" s="251"/>
      <c r="V90" s="251"/>
      <c r="W90" s="251"/>
      <c r="X90" s="251"/>
      <c r="Y90" s="251"/>
      <c r="Z90" s="251"/>
      <c r="AA90" s="251"/>
      <c r="AB90" s="251"/>
      <c r="AC90" s="251"/>
      <c r="AD90" s="251"/>
      <c r="AE90" s="251"/>
      <c r="AF90" s="251"/>
      <c r="AG90" s="251"/>
      <c r="AH90" s="251"/>
      <c r="AI90" s="251"/>
      <c r="AJ90" s="251"/>
      <c r="AK90" s="251"/>
      <c r="AL90" s="251"/>
      <c r="AM90" s="251"/>
      <c r="AN90" s="251"/>
      <c r="AO90" s="251"/>
      <c r="AP90" s="251"/>
      <c r="AQ90" s="251"/>
      <c r="AR90" s="251"/>
      <c r="AS90" s="251"/>
      <c r="AT90" s="251"/>
      <c r="AU90" s="251"/>
      <c r="AV90" s="251"/>
      <c r="AW90" s="251"/>
      <c r="AX90" s="251"/>
      <c r="AY90" s="251"/>
      <c r="AZ90" s="252"/>
      <c r="BA90" s="252"/>
      <c r="BB90" s="252"/>
      <c r="BC90" s="252"/>
      <c r="BD90" s="252"/>
      <c r="BE90" s="244"/>
      <c r="BF90" s="244"/>
      <c r="BG90" s="244"/>
      <c r="BH90" s="244"/>
      <c r="BI90" s="244"/>
      <c r="BJ90" s="244"/>
      <c r="BK90" s="244"/>
      <c r="BL90" s="244"/>
      <c r="BM90" s="244"/>
      <c r="BN90" s="244"/>
      <c r="BO90" s="244"/>
      <c r="BP90" s="244"/>
      <c r="BQ90" s="241">
        <v>84</v>
      </c>
      <c r="BR90" s="246"/>
      <c r="BS90" s="1026"/>
      <c r="BT90" s="1027"/>
      <c r="BU90" s="1027"/>
      <c r="BV90" s="1027"/>
      <c r="BW90" s="1027"/>
      <c r="BX90" s="1027"/>
      <c r="BY90" s="1027"/>
      <c r="BZ90" s="1027"/>
      <c r="CA90" s="1027"/>
      <c r="CB90" s="1027"/>
      <c r="CC90" s="1027"/>
      <c r="CD90" s="1027"/>
      <c r="CE90" s="1027"/>
      <c r="CF90" s="1027"/>
      <c r="CG90" s="1028"/>
      <c r="CH90" s="1029"/>
      <c r="CI90" s="1030"/>
      <c r="CJ90" s="1030"/>
      <c r="CK90" s="1030"/>
      <c r="CL90" s="1031"/>
      <c r="CM90" s="1029"/>
      <c r="CN90" s="1030"/>
      <c r="CO90" s="1030"/>
      <c r="CP90" s="1030"/>
      <c r="CQ90" s="1031"/>
      <c r="CR90" s="1029"/>
      <c r="CS90" s="1030"/>
      <c r="CT90" s="1030"/>
      <c r="CU90" s="1030"/>
      <c r="CV90" s="1031"/>
      <c r="CW90" s="1029"/>
      <c r="CX90" s="1030"/>
      <c r="CY90" s="1030"/>
      <c r="CZ90" s="1030"/>
      <c r="DA90" s="1031"/>
      <c r="DB90" s="1029"/>
      <c r="DC90" s="1030"/>
      <c r="DD90" s="1030"/>
      <c r="DE90" s="1030"/>
      <c r="DF90" s="1031"/>
      <c r="DG90" s="1029"/>
      <c r="DH90" s="1030"/>
      <c r="DI90" s="1030"/>
      <c r="DJ90" s="1030"/>
      <c r="DK90" s="1031"/>
      <c r="DL90" s="1029"/>
      <c r="DM90" s="1030"/>
      <c r="DN90" s="1030"/>
      <c r="DO90" s="1030"/>
      <c r="DP90" s="1031"/>
      <c r="DQ90" s="1029"/>
      <c r="DR90" s="1030"/>
      <c r="DS90" s="1030"/>
      <c r="DT90" s="1030"/>
      <c r="DU90" s="1031"/>
      <c r="DV90" s="1014"/>
      <c r="DW90" s="1015"/>
      <c r="DX90" s="1015"/>
      <c r="DY90" s="1015"/>
      <c r="DZ90" s="1016"/>
      <c r="EA90" s="226"/>
    </row>
    <row r="91" spans="1:131" s="227" customFormat="1" ht="26.25" hidden="1" customHeight="1" x14ac:dyDescent="0.15">
      <c r="A91" s="249"/>
      <c r="B91" s="250"/>
      <c r="C91" s="250"/>
      <c r="D91" s="250"/>
      <c r="E91" s="250"/>
      <c r="F91" s="250"/>
      <c r="G91" s="250"/>
      <c r="H91" s="250"/>
      <c r="I91" s="250"/>
      <c r="J91" s="250"/>
      <c r="K91" s="250"/>
      <c r="L91" s="250"/>
      <c r="M91" s="250"/>
      <c r="N91" s="250"/>
      <c r="O91" s="250"/>
      <c r="P91" s="250"/>
      <c r="Q91" s="251"/>
      <c r="R91" s="251"/>
      <c r="S91" s="251"/>
      <c r="T91" s="251"/>
      <c r="U91" s="251"/>
      <c r="V91" s="251"/>
      <c r="W91" s="251"/>
      <c r="X91" s="251"/>
      <c r="Y91" s="251"/>
      <c r="Z91" s="251"/>
      <c r="AA91" s="251"/>
      <c r="AB91" s="251"/>
      <c r="AC91" s="251"/>
      <c r="AD91" s="251"/>
      <c r="AE91" s="251"/>
      <c r="AF91" s="251"/>
      <c r="AG91" s="251"/>
      <c r="AH91" s="251"/>
      <c r="AI91" s="251"/>
      <c r="AJ91" s="251"/>
      <c r="AK91" s="251"/>
      <c r="AL91" s="251"/>
      <c r="AM91" s="251"/>
      <c r="AN91" s="251"/>
      <c r="AO91" s="251"/>
      <c r="AP91" s="251"/>
      <c r="AQ91" s="251"/>
      <c r="AR91" s="251"/>
      <c r="AS91" s="251"/>
      <c r="AT91" s="251"/>
      <c r="AU91" s="251"/>
      <c r="AV91" s="251"/>
      <c r="AW91" s="251"/>
      <c r="AX91" s="251"/>
      <c r="AY91" s="251"/>
      <c r="AZ91" s="252"/>
      <c r="BA91" s="252"/>
      <c r="BB91" s="252"/>
      <c r="BC91" s="252"/>
      <c r="BD91" s="252"/>
      <c r="BE91" s="244"/>
      <c r="BF91" s="244"/>
      <c r="BG91" s="244"/>
      <c r="BH91" s="244"/>
      <c r="BI91" s="244"/>
      <c r="BJ91" s="244"/>
      <c r="BK91" s="244"/>
      <c r="BL91" s="244"/>
      <c r="BM91" s="244"/>
      <c r="BN91" s="244"/>
      <c r="BO91" s="244"/>
      <c r="BP91" s="244"/>
      <c r="BQ91" s="241">
        <v>85</v>
      </c>
      <c r="BR91" s="246"/>
      <c r="BS91" s="1026"/>
      <c r="BT91" s="1027"/>
      <c r="BU91" s="1027"/>
      <c r="BV91" s="1027"/>
      <c r="BW91" s="1027"/>
      <c r="BX91" s="1027"/>
      <c r="BY91" s="1027"/>
      <c r="BZ91" s="1027"/>
      <c r="CA91" s="1027"/>
      <c r="CB91" s="1027"/>
      <c r="CC91" s="1027"/>
      <c r="CD91" s="1027"/>
      <c r="CE91" s="1027"/>
      <c r="CF91" s="1027"/>
      <c r="CG91" s="1028"/>
      <c r="CH91" s="1029"/>
      <c r="CI91" s="1030"/>
      <c r="CJ91" s="1030"/>
      <c r="CK91" s="1030"/>
      <c r="CL91" s="1031"/>
      <c r="CM91" s="1029"/>
      <c r="CN91" s="1030"/>
      <c r="CO91" s="1030"/>
      <c r="CP91" s="1030"/>
      <c r="CQ91" s="1031"/>
      <c r="CR91" s="1029"/>
      <c r="CS91" s="1030"/>
      <c r="CT91" s="1030"/>
      <c r="CU91" s="1030"/>
      <c r="CV91" s="1031"/>
      <c r="CW91" s="1029"/>
      <c r="CX91" s="1030"/>
      <c r="CY91" s="1030"/>
      <c r="CZ91" s="1030"/>
      <c r="DA91" s="1031"/>
      <c r="DB91" s="1029"/>
      <c r="DC91" s="1030"/>
      <c r="DD91" s="1030"/>
      <c r="DE91" s="1030"/>
      <c r="DF91" s="1031"/>
      <c r="DG91" s="1029"/>
      <c r="DH91" s="1030"/>
      <c r="DI91" s="1030"/>
      <c r="DJ91" s="1030"/>
      <c r="DK91" s="1031"/>
      <c r="DL91" s="1029"/>
      <c r="DM91" s="1030"/>
      <c r="DN91" s="1030"/>
      <c r="DO91" s="1030"/>
      <c r="DP91" s="1031"/>
      <c r="DQ91" s="1029"/>
      <c r="DR91" s="1030"/>
      <c r="DS91" s="1030"/>
      <c r="DT91" s="1030"/>
      <c r="DU91" s="1031"/>
      <c r="DV91" s="1014"/>
      <c r="DW91" s="1015"/>
      <c r="DX91" s="1015"/>
      <c r="DY91" s="1015"/>
      <c r="DZ91" s="1016"/>
      <c r="EA91" s="226"/>
    </row>
    <row r="92" spans="1:131" s="227" customFormat="1" ht="26.25" hidden="1" customHeight="1" x14ac:dyDescent="0.15">
      <c r="A92" s="249"/>
      <c r="B92" s="250"/>
      <c r="C92" s="250"/>
      <c r="D92" s="250"/>
      <c r="E92" s="250"/>
      <c r="F92" s="250"/>
      <c r="G92" s="250"/>
      <c r="H92" s="250"/>
      <c r="I92" s="250"/>
      <c r="J92" s="250"/>
      <c r="K92" s="250"/>
      <c r="L92" s="250"/>
      <c r="M92" s="250"/>
      <c r="N92" s="250"/>
      <c r="O92" s="250"/>
      <c r="P92" s="250"/>
      <c r="Q92" s="251"/>
      <c r="R92" s="251"/>
      <c r="S92" s="251"/>
      <c r="T92" s="251"/>
      <c r="U92" s="251"/>
      <c r="V92" s="251"/>
      <c r="W92" s="251"/>
      <c r="X92" s="251"/>
      <c r="Y92" s="251"/>
      <c r="Z92" s="251"/>
      <c r="AA92" s="251"/>
      <c r="AB92" s="251"/>
      <c r="AC92" s="251"/>
      <c r="AD92" s="251"/>
      <c r="AE92" s="251"/>
      <c r="AF92" s="251"/>
      <c r="AG92" s="251"/>
      <c r="AH92" s="251"/>
      <c r="AI92" s="251"/>
      <c r="AJ92" s="251"/>
      <c r="AK92" s="251"/>
      <c r="AL92" s="251"/>
      <c r="AM92" s="251"/>
      <c r="AN92" s="251"/>
      <c r="AO92" s="251"/>
      <c r="AP92" s="251"/>
      <c r="AQ92" s="251"/>
      <c r="AR92" s="251"/>
      <c r="AS92" s="251"/>
      <c r="AT92" s="251"/>
      <c r="AU92" s="251"/>
      <c r="AV92" s="251"/>
      <c r="AW92" s="251"/>
      <c r="AX92" s="251"/>
      <c r="AY92" s="251"/>
      <c r="AZ92" s="252"/>
      <c r="BA92" s="252"/>
      <c r="BB92" s="252"/>
      <c r="BC92" s="252"/>
      <c r="BD92" s="252"/>
      <c r="BE92" s="244"/>
      <c r="BF92" s="244"/>
      <c r="BG92" s="244"/>
      <c r="BH92" s="244"/>
      <c r="BI92" s="244"/>
      <c r="BJ92" s="244"/>
      <c r="BK92" s="244"/>
      <c r="BL92" s="244"/>
      <c r="BM92" s="244"/>
      <c r="BN92" s="244"/>
      <c r="BO92" s="244"/>
      <c r="BP92" s="244"/>
      <c r="BQ92" s="241">
        <v>86</v>
      </c>
      <c r="BR92" s="246"/>
      <c r="BS92" s="1026"/>
      <c r="BT92" s="1027"/>
      <c r="BU92" s="1027"/>
      <c r="BV92" s="1027"/>
      <c r="BW92" s="1027"/>
      <c r="BX92" s="1027"/>
      <c r="BY92" s="1027"/>
      <c r="BZ92" s="1027"/>
      <c r="CA92" s="1027"/>
      <c r="CB92" s="1027"/>
      <c r="CC92" s="1027"/>
      <c r="CD92" s="1027"/>
      <c r="CE92" s="1027"/>
      <c r="CF92" s="1027"/>
      <c r="CG92" s="1028"/>
      <c r="CH92" s="1029"/>
      <c r="CI92" s="1030"/>
      <c r="CJ92" s="1030"/>
      <c r="CK92" s="1030"/>
      <c r="CL92" s="1031"/>
      <c r="CM92" s="1029"/>
      <c r="CN92" s="1030"/>
      <c r="CO92" s="1030"/>
      <c r="CP92" s="1030"/>
      <c r="CQ92" s="1031"/>
      <c r="CR92" s="1029"/>
      <c r="CS92" s="1030"/>
      <c r="CT92" s="1030"/>
      <c r="CU92" s="1030"/>
      <c r="CV92" s="1031"/>
      <c r="CW92" s="1029"/>
      <c r="CX92" s="1030"/>
      <c r="CY92" s="1030"/>
      <c r="CZ92" s="1030"/>
      <c r="DA92" s="1031"/>
      <c r="DB92" s="1029"/>
      <c r="DC92" s="1030"/>
      <c r="DD92" s="1030"/>
      <c r="DE92" s="1030"/>
      <c r="DF92" s="1031"/>
      <c r="DG92" s="1029"/>
      <c r="DH92" s="1030"/>
      <c r="DI92" s="1030"/>
      <c r="DJ92" s="1030"/>
      <c r="DK92" s="1031"/>
      <c r="DL92" s="1029"/>
      <c r="DM92" s="1030"/>
      <c r="DN92" s="1030"/>
      <c r="DO92" s="1030"/>
      <c r="DP92" s="1031"/>
      <c r="DQ92" s="1029"/>
      <c r="DR92" s="1030"/>
      <c r="DS92" s="1030"/>
      <c r="DT92" s="1030"/>
      <c r="DU92" s="1031"/>
      <c r="DV92" s="1014"/>
      <c r="DW92" s="1015"/>
      <c r="DX92" s="1015"/>
      <c r="DY92" s="1015"/>
      <c r="DZ92" s="1016"/>
      <c r="EA92" s="226"/>
    </row>
    <row r="93" spans="1:131" s="227" customFormat="1" ht="26.25" hidden="1" customHeight="1" x14ac:dyDescent="0.15">
      <c r="A93" s="249"/>
      <c r="B93" s="250"/>
      <c r="C93" s="250"/>
      <c r="D93" s="250"/>
      <c r="E93" s="250"/>
      <c r="F93" s="250"/>
      <c r="G93" s="250"/>
      <c r="H93" s="250"/>
      <c r="I93" s="250"/>
      <c r="J93" s="250"/>
      <c r="K93" s="250"/>
      <c r="L93" s="250"/>
      <c r="M93" s="250"/>
      <c r="N93" s="250"/>
      <c r="O93" s="250"/>
      <c r="P93" s="250"/>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251"/>
      <c r="AN93" s="251"/>
      <c r="AO93" s="251"/>
      <c r="AP93" s="251"/>
      <c r="AQ93" s="251"/>
      <c r="AR93" s="251"/>
      <c r="AS93" s="251"/>
      <c r="AT93" s="251"/>
      <c r="AU93" s="251"/>
      <c r="AV93" s="251"/>
      <c r="AW93" s="251"/>
      <c r="AX93" s="251"/>
      <c r="AY93" s="251"/>
      <c r="AZ93" s="252"/>
      <c r="BA93" s="252"/>
      <c r="BB93" s="252"/>
      <c r="BC93" s="252"/>
      <c r="BD93" s="252"/>
      <c r="BE93" s="244"/>
      <c r="BF93" s="244"/>
      <c r="BG93" s="244"/>
      <c r="BH93" s="244"/>
      <c r="BI93" s="244"/>
      <c r="BJ93" s="244"/>
      <c r="BK93" s="244"/>
      <c r="BL93" s="244"/>
      <c r="BM93" s="244"/>
      <c r="BN93" s="244"/>
      <c r="BO93" s="244"/>
      <c r="BP93" s="244"/>
      <c r="BQ93" s="241">
        <v>87</v>
      </c>
      <c r="BR93" s="246"/>
      <c r="BS93" s="1026"/>
      <c r="BT93" s="1027"/>
      <c r="BU93" s="1027"/>
      <c r="BV93" s="1027"/>
      <c r="BW93" s="1027"/>
      <c r="BX93" s="1027"/>
      <c r="BY93" s="1027"/>
      <c r="BZ93" s="1027"/>
      <c r="CA93" s="1027"/>
      <c r="CB93" s="1027"/>
      <c r="CC93" s="1027"/>
      <c r="CD93" s="1027"/>
      <c r="CE93" s="1027"/>
      <c r="CF93" s="1027"/>
      <c r="CG93" s="1028"/>
      <c r="CH93" s="1029"/>
      <c r="CI93" s="1030"/>
      <c r="CJ93" s="1030"/>
      <c r="CK93" s="1030"/>
      <c r="CL93" s="1031"/>
      <c r="CM93" s="1029"/>
      <c r="CN93" s="1030"/>
      <c r="CO93" s="1030"/>
      <c r="CP93" s="1030"/>
      <c r="CQ93" s="1031"/>
      <c r="CR93" s="1029"/>
      <c r="CS93" s="1030"/>
      <c r="CT93" s="1030"/>
      <c r="CU93" s="1030"/>
      <c r="CV93" s="1031"/>
      <c r="CW93" s="1029"/>
      <c r="CX93" s="1030"/>
      <c r="CY93" s="1030"/>
      <c r="CZ93" s="1030"/>
      <c r="DA93" s="1031"/>
      <c r="DB93" s="1029"/>
      <c r="DC93" s="1030"/>
      <c r="DD93" s="1030"/>
      <c r="DE93" s="1030"/>
      <c r="DF93" s="1031"/>
      <c r="DG93" s="1029"/>
      <c r="DH93" s="1030"/>
      <c r="DI93" s="1030"/>
      <c r="DJ93" s="1030"/>
      <c r="DK93" s="1031"/>
      <c r="DL93" s="1029"/>
      <c r="DM93" s="1030"/>
      <c r="DN93" s="1030"/>
      <c r="DO93" s="1030"/>
      <c r="DP93" s="1031"/>
      <c r="DQ93" s="1029"/>
      <c r="DR93" s="1030"/>
      <c r="DS93" s="1030"/>
      <c r="DT93" s="1030"/>
      <c r="DU93" s="1031"/>
      <c r="DV93" s="1014"/>
      <c r="DW93" s="1015"/>
      <c r="DX93" s="1015"/>
      <c r="DY93" s="1015"/>
      <c r="DZ93" s="1016"/>
      <c r="EA93" s="226"/>
    </row>
    <row r="94" spans="1:131" s="227" customFormat="1" ht="26.25" hidden="1" customHeight="1" x14ac:dyDescent="0.15">
      <c r="A94" s="249"/>
      <c r="B94" s="250"/>
      <c r="C94" s="250"/>
      <c r="D94" s="250"/>
      <c r="E94" s="250"/>
      <c r="F94" s="250"/>
      <c r="G94" s="250"/>
      <c r="H94" s="250"/>
      <c r="I94" s="250"/>
      <c r="J94" s="250"/>
      <c r="K94" s="250"/>
      <c r="L94" s="250"/>
      <c r="M94" s="250"/>
      <c r="N94" s="250"/>
      <c r="O94" s="250"/>
      <c r="P94" s="250"/>
      <c r="Q94" s="251"/>
      <c r="R94" s="251"/>
      <c r="S94" s="251"/>
      <c r="T94" s="251"/>
      <c r="U94" s="251"/>
      <c r="V94" s="251"/>
      <c r="W94" s="251"/>
      <c r="X94" s="251"/>
      <c r="Y94" s="251"/>
      <c r="Z94" s="251"/>
      <c r="AA94" s="251"/>
      <c r="AB94" s="251"/>
      <c r="AC94" s="251"/>
      <c r="AD94" s="251"/>
      <c r="AE94" s="251"/>
      <c r="AF94" s="251"/>
      <c r="AG94" s="251"/>
      <c r="AH94" s="251"/>
      <c r="AI94" s="251"/>
      <c r="AJ94" s="251"/>
      <c r="AK94" s="251"/>
      <c r="AL94" s="251"/>
      <c r="AM94" s="251"/>
      <c r="AN94" s="251"/>
      <c r="AO94" s="251"/>
      <c r="AP94" s="251"/>
      <c r="AQ94" s="251"/>
      <c r="AR94" s="251"/>
      <c r="AS94" s="251"/>
      <c r="AT94" s="251"/>
      <c r="AU94" s="251"/>
      <c r="AV94" s="251"/>
      <c r="AW94" s="251"/>
      <c r="AX94" s="251"/>
      <c r="AY94" s="251"/>
      <c r="AZ94" s="252"/>
      <c r="BA94" s="252"/>
      <c r="BB94" s="252"/>
      <c r="BC94" s="252"/>
      <c r="BD94" s="252"/>
      <c r="BE94" s="244"/>
      <c r="BF94" s="244"/>
      <c r="BG94" s="244"/>
      <c r="BH94" s="244"/>
      <c r="BI94" s="244"/>
      <c r="BJ94" s="244"/>
      <c r="BK94" s="244"/>
      <c r="BL94" s="244"/>
      <c r="BM94" s="244"/>
      <c r="BN94" s="244"/>
      <c r="BO94" s="244"/>
      <c r="BP94" s="244"/>
      <c r="BQ94" s="241">
        <v>88</v>
      </c>
      <c r="BR94" s="246"/>
      <c r="BS94" s="1026"/>
      <c r="BT94" s="1027"/>
      <c r="BU94" s="1027"/>
      <c r="BV94" s="1027"/>
      <c r="BW94" s="1027"/>
      <c r="BX94" s="1027"/>
      <c r="BY94" s="1027"/>
      <c r="BZ94" s="1027"/>
      <c r="CA94" s="1027"/>
      <c r="CB94" s="1027"/>
      <c r="CC94" s="1027"/>
      <c r="CD94" s="1027"/>
      <c r="CE94" s="1027"/>
      <c r="CF94" s="1027"/>
      <c r="CG94" s="1028"/>
      <c r="CH94" s="1029"/>
      <c r="CI94" s="1030"/>
      <c r="CJ94" s="1030"/>
      <c r="CK94" s="1030"/>
      <c r="CL94" s="1031"/>
      <c r="CM94" s="1029"/>
      <c r="CN94" s="1030"/>
      <c r="CO94" s="1030"/>
      <c r="CP94" s="1030"/>
      <c r="CQ94" s="1031"/>
      <c r="CR94" s="1029"/>
      <c r="CS94" s="1030"/>
      <c r="CT94" s="1030"/>
      <c r="CU94" s="1030"/>
      <c r="CV94" s="1031"/>
      <c r="CW94" s="1029"/>
      <c r="CX94" s="1030"/>
      <c r="CY94" s="1030"/>
      <c r="CZ94" s="1030"/>
      <c r="DA94" s="1031"/>
      <c r="DB94" s="1029"/>
      <c r="DC94" s="1030"/>
      <c r="DD94" s="1030"/>
      <c r="DE94" s="1030"/>
      <c r="DF94" s="1031"/>
      <c r="DG94" s="1029"/>
      <c r="DH94" s="1030"/>
      <c r="DI94" s="1030"/>
      <c r="DJ94" s="1030"/>
      <c r="DK94" s="1031"/>
      <c r="DL94" s="1029"/>
      <c r="DM94" s="1030"/>
      <c r="DN94" s="1030"/>
      <c r="DO94" s="1030"/>
      <c r="DP94" s="1031"/>
      <c r="DQ94" s="1029"/>
      <c r="DR94" s="1030"/>
      <c r="DS94" s="1030"/>
      <c r="DT94" s="1030"/>
      <c r="DU94" s="1031"/>
      <c r="DV94" s="1014"/>
      <c r="DW94" s="1015"/>
      <c r="DX94" s="1015"/>
      <c r="DY94" s="1015"/>
      <c r="DZ94" s="1016"/>
      <c r="EA94" s="226"/>
    </row>
    <row r="95" spans="1:131" s="227" customFormat="1" ht="26.25" hidden="1" customHeight="1" x14ac:dyDescent="0.15">
      <c r="A95" s="249"/>
      <c r="B95" s="250"/>
      <c r="C95" s="250"/>
      <c r="D95" s="250"/>
      <c r="E95" s="250"/>
      <c r="F95" s="250"/>
      <c r="G95" s="250"/>
      <c r="H95" s="250"/>
      <c r="I95" s="250"/>
      <c r="J95" s="250"/>
      <c r="K95" s="250"/>
      <c r="L95" s="250"/>
      <c r="M95" s="250"/>
      <c r="N95" s="250"/>
      <c r="O95" s="250"/>
      <c r="P95" s="250"/>
      <c r="Q95" s="251"/>
      <c r="R95" s="251"/>
      <c r="S95" s="251"/>
      <c r="T95" s="251"/>
      <c r="U95" s="251"/>
      <c r="V95" s="251"/>
      <c r="W95" s="251"/>
      <c r="X95" s="251"/>
      <c r="Y95" s="251"/>
      <c r="Z95" s="251"/>
      <c r="AA95" s="251"/>
      <c r="AB95" s="251"/>
      <c r="AC95" s="251"/>
      <c r="AD95" s="251"/>
      <c r="AE95" s="251"/>
      <c r="AF95" s="251"/>
      <c r="AG95" s="251"/>
      <c r="AH95" s="251"/>
      <c r="AI95" s="251"/>
      <c r="AJ95" s="251"/>
      <c r="AK95" s="251"/>
      <c r="AL95" s="251"/>
      <c r="AM95" s="251"/>
      <c r="AN95" s="251"/>
      <c r="AO95" s="251"/>
      <c r="AP95" s="251"/>
      <c r="AQ95" s="251"/>
      <c r="AR95" s="251"/>
      <c r="AS95" s="251"/>
      <c r="AT95" s="251"/>
      <c r="AU95" s="251"/>
      <c r="AV95" s="251"/>
      <c r="AW95" s="251"/>
      <c r="AX95" s="251"/>
      <c r="AY95" s="251"/>
      <c r="AZ95" s="252"/>
      <c r="BA95" s="252"/>
      <c r="BB95" s="252"/>
      <c r="BC95" s="252"/>
      <c r="BD95" s="252"/>
      <c r="BE95" s="244"/>
      <c r="BF95" s="244"/>
      <c r="BG95" s="244"/>
      <c r="BH95" s="244"/>
      <c r="BI95" s="244"/>
      <c r="BJ95" s="244"/>
      <c r="BK95" s="244"/>
      <c r="BL95" s="244"/>
      <c r="BM95" s="244"/>
      <c r="BN95" s="244"/>
      <c r="BO95" s="244"/>
      <c r="BP95" s="244"/>
      <c r="BQ95" s="241">
        <v>89</v>
      </c>
      <c r="BR95" s="246"/>
      <c r="BS95" s="1026"/>
      <c r="BT95" s="1027"/>
      <c r="BU95" s="1027"/>
      <c r="BV95" s="1027"/>
      <c r="BW95" s="1027"/>
      <c r="BX95" s="1027"/>
      <c r="BY95" s="1027"/>
      <c r="BZ95" s="1027"/>
      <c r="CA95" s="1027"/>
      <c r="CB95" s="1027"/>
      <c r="CC95" s="1027"/>
      <c r="CD95" s="1027"/>
      <c r="CE95" s="1027"/>
      <c r="CF95" s="1027"/>
      <c r="CG95" s="1028"/>
      <c r="CH95" s="1029"/>
      <c r="CI95" s="1030"/>
      <c r="CJ95" s="1030"/>
      <c r="CK95" s="1030"/>
      <c r="CL95" s="1031"/>
      <c r="CM95" s="1029"/>
      <c r="CN95" s="1030"/>
      <c r="CO95" s="1030"/>
      <c r="CP95" s="1030"/>
      <c r="CQ95" s="1031"/>
      <c r="CR95" s="1029"/>
      <c r="CS95" s="1030"/>
      <c r="CT95" s="1030"/>
      <c r="CU95" s="1030"/>
      <c r="CV95" s="1031"/>
      <c r="CW95" s="1029"/>
      <c r="CX95" s="1030"/>
      <c r="CY95" s="1030"/>
      <c r="CZ95" s="1030"/>
      <c r="DA95" s="1031"/>
      <c r="DB95" s="1029"/>
      <c r="DC95" s="1030"/>
      <c r="DD95" s="1030"/>
      <c r="DE95" s="1030"/>
      <c r="DF95" s="1031"/>
      <c r="DG95" s="1029"/>
      <c r="DH95" s="1030"/>
      <c r="DI95" s="1030"/>
      <c r="DJ95" s="1030"/>
      <c r="DK95" s="1031"/>
      <c r="DL95" s="1029"/>
      <c r="DM95" s="1030"/>
      <c r="DN95" s="1030"/>
      <c r="DO95" s="1030"/>
      <c r="DP95" s="1031"/>
      <c r="DQ95" s="1029"/>
      <c r="DR95" s="1030"/>
      <c r="DS95" s="1030"/>
      <c r="DT95" s="1030"/>
      <c r="DU95" s="1031"/>
      <c r="DV95" s="1014"/>
      <c r="DW95" s="1015"/>
      <c r="DX95" s="1015"/>
      <c r="DY95" s="1015"/>
      <c r="DZ95" s="1016"/>
      <c r="EA95" s="226"/>
    </row>
    <row r="96" spans="1:131" s="227" customFormat="1" ht="26.25" hidden="1" customHeight="1" x14ac:dyDescent="0.15">
      <c r="A96" s="249"/>
      <c r="B96" s="250"/>
      <c r="C96" s="250"/>
      <c r="D96" s="250"/>
      <c r="E96" s="250"/>
      <c r="F96" s="250"/>
      <c r="G96" s="250"/>
      <c r="H96" s="250"/>
      <c r="I96" s="250"/>
      <c r="J96" s="250"/>
      <c r="K96" s="250"/>
      <c r="L96" s="250"/>
      <c r="M96" s="250"/>
      <c r="N96" s="250"/>
      <c r="O96" s="250"/>
      <c r="P96" s="250"/>
      <c r="Q96" s="251"/>
      <c r="R96" s="251"/>
      <c r="S96" s="251"/>
      <c r="T96" s="251"/>
      <c r="U96" s="251"/>
      <c r="V96" s="251"/>
      <c r="W96" s="251"/>
      <c r="X96" s="251"/>
      <c r="Y96" s="251"/>
      <c r="Z96" s="251"/>
      <c r="AA96" s="251"/>
      <c r="AB96" s="251"/>
      <c r="AC96" s="251"/>
      <c r="AD96" s="251"/>
      <c r="AE96" s="251"/>
      <c r="AF96" s="251"/>
      <c r="AG96" s="251"/>
      <c r="AH96" s="251"/>
      <c r="AI96" s="251"/>
      <c r="AJ96" s="251"/>
      <c r="AK96" s="251"/>
      <c r="AL96" s="251"/>
      <c r="AM96" s="251"/>
      <c r="AN96" s="251"/>
      <c r="AO96" s="251"/>
      <c r="AP96" s="251"/>
      <c r="AQ96" s="251"/>
      <c r="AR96" s="251"/>
      <c r="AS96" s="251"/>
      <c r="AT96" s="251"/>
      <c r="AU96" s="251"/>
      <c r="AV96" s="251"/>
      <c r="AW96" s="251"/>
      <c r="AX96" s="251"/>
      <c r="AY96" s="251"/>
      <c r="AZ96" s="252"/>
      <c r="BA96" s="252"/>
      <c r="BB96" s="252"/>
      <c r="BC96" s="252"/>
      <c r="BD96" s="252"/>
      <c r="BE96" s="244"/>
      <c r="BF96" s="244"/>
      <c r="BG96" s="244"/>
      <c r="BH96" s="244"/>
      <c r="BI96" s="244"/>
      <c r="BJ96" s="244"/>
      <c r="BK96" s="244"/>
      <c r="BL96" s="244"/>
      <c r="BM96" s="244"/>
      <c r="BN96" s="244"/>
      <c r="BO96" s="244"/>
      <c r="BP96" s="244"/>
      <c r="BQ96" s="241">
        <v>90</v>
      </c>
      <c r="BR96" s="246"/>
      <c r="BS96" s="1026"/>
      <c r="BT96" s="1027"/>
      <c r="BU96" s="1027"/>
      <c r="BV96" s="1027"/>
      <c r="BW96" s="1027"/>
      <c r="BX96" s="1027"/>
      <c r="BY96" s="1027"/>
      <c r="BZ96" s="1027"/>
      <c r="CA96" s="1027"/>
      <c r="CB96" s="1027"/>
      <c r="CC96" s="1027"/>
      <c r="CD96" s="1027"/>
      <c r="CE96" s="1027"/>
      <c r="CF96" s="1027"/>
      <c r="CG96" s="1028"/>
      <c r="CH96" s="1029"/>
      <c r="CI96" s="1030"/>
      <c r="CJ96" s="1030"/>
      <c r="CK96" s="1030"/>
      <c r="CL96" s="1031"/>
      <c r="CM96" s="1029"/>
      <c r="CN96" s="1030"/>
      <c r="CO96" s="1030"/>
      <c r="CP96" s="1030"/>
      <c r="CQ96" s="1031"/>
      <c r="CR96" s="1029"/>
      <c r="CS96" s="1030"/>
      <c r="CT96" s="1030"/>
      <c r="CU96" s="1030"/>
      <c r="CV96" s="1031"/>
      <c r="CW96" s="1029"/>
      <c r="CX96" s="1030"/>
      <c r="CY96" s="1030"/>
      <c r="CZ96" s="1030"/>
      <c r="DA96" s="1031"/>
      <c r="DB96" s="1029"/>
      <c r="DC96" s="1030"/>
      <c r="DD96" s="1030"/>
      <c r="DE96" s="1030"/>
      <c r="DF96" s="1031"/>
      <c r="DG96" s="1029"/>
      <c r="DH96" s="1030"/>
      <c r="DI96" s="1030"/>
      <c r="DJ96" s="1030"/>
      <c r="DK96" s="1031"/>
      <c r="DL96" s="1029"/>
      <c r="DM96" s="1030"/>
      <c r="DN96" s="1030"/>
      <c r="DO96" s="1030"/>
      <c r="DP96" s="1031"/>
      <c r="DQ96" s="1029"/>
      <c r="DR96" s="1030"/>
      <c r="DS96" s="1030"/>
      <c r="DT96" s="1030"/>
      <c r="DU96" s="1031"/>
      <c r="DV96" s="1014"/>
      <c r="DW96" s="1015"/>
      <c r="DX96" s="1015"/>
      <c r="DY96" s="1015"/>
      <c r="DZ96" s="1016"/>
      <c r="EA96" s="226"/>
    </row>
    <row r="97" spans="1:131" s="227" customFormat="1" ht="26.25" hidden="1" customHeight="1" x14ac:dyDescent="0.15">
      <c r="A97" s="249"/>
      <c r="B97" s="250"/>
      <c r="C97" s="250"/>
      <c r="D97" s="250"/>
      <c r="E97" s="250"/>
      <c r="F97" s="250"/>
      <c r="G97" s="250"/>
      <c r="H97" s="250"/>
      <c r="I97" s="250"/>
      <c r="J97" s="250"/>
      <c r="K97" s="250"/>
      <c r="L97" s="250"/>
      <c r="M97" s="250"/>
      <c r="N97" s="250"/>
      <c r="O97" s="250"/>
      <c r="P97" s="250"/>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251"/>
      <c r="AN97" s="251"/>
      <c r="AO97" s="251"/>
      <c r="AP97" s="251"/>
      <c r="AQ97" s="251"/>
      <c r="AR97" s="251"/>
      <c r="AS97" s="251"/>
      <c r="AT97" s="251"/>
      <c r="AU97" s="251"/>
      <c r="AV97" s="251"/>
      <c r="AW97" s="251"/>
      <c r="AX97" s="251"/>
      <c r="AY97" s="251"/>
      <c r="AZ97" s="252"/>
      <c r="BA97" s="252"/>
      <c r="BB97" s="252"/>
      <c r="BC97" s="252"/>
      <c r="BD97" s="252"/>
      <c r="BE97" s="244"/>
      <c r="BF97" s="244"/>
      <c r="BG97" s="244"/>
      <c r="BH97" s="244"/>
      <c r="BI97" s="244"/>
      <c r="BJ97" s="244"/>
      <c r="BK97" s="244"/>
      <c r="BL97" s="244"/>
      <c r="BM97" s="244"/>
      <c r="BN97" s="244"/>
      <c r="BO97" s="244"/>
      <c r="BP97" s="244"/>
      <c r="BQ97" s="241">
        <v>91</v>
      </c>
      <c r="BR97" s="246"/>
      <c r="BS97" s="1026"/>
      <c r="BT97" s="1027"/>
      <c r="BU97" s="1027"/>
      <c r="BV97" s="1027"/>
      <c r="BW97" s="1027"/>
      <c r="BX97" s="1027"/>
      <c r="BY97" s="1027"/>
      <c r="BZ97" s="1027"/>
      <c r="CA97" s="1027"/>
      <c r="CB97" s="1027"/>
      <c r="CC97" s="1027"/>
      <c r="CD97" s="1027"/>
      <c r="CE97" s="1027"/>
      <c r="CF97" s="1027"/>
      <c r="CG97" s="1028"/>
      <c r="CH97" s="1029"/>
      <c r="CI97" s="1030"/>
      <c r="CJ97" s="1030"/>
      <c r="CK97" s="1030"/>
      <c r="CL97" s="1031"/>
      <c r="CM97" s="1029"/>
      <c r="CN97" s="1030"/>
      <c r="CO97" s="1030"/>
      <c r="CP97" s="1030"/>
      <c r="CQ97" s="1031"/>
      <c r="CR97" s="1029"/>
      <c r="CS97" s="1030"/>
      <c r="CT97" s="1030"/>
      <c r="CU97" s="1030"/>
      <c r="CV97" s="1031"/>
      <c r="CW97" s="1029"/>
      <c r="CX97" s="1030"/>
      <c r="CY97" s="1030"/>
      <c r="CZ97" s="1030"/>
      <c r="DA97" s="1031"/>
      <c r="DB97" s="1029"/>
      <c r="DC97" s="1030"/>
      <c r="DD97" s="1030"/>
      <c r="DE97" s="1030"/>
      <c r="DF97" s="1031"/>
      <c r="DG97" s="1029"/>
      <c r="DH97" s="1030"/>
      <c r="DI97" s="1030"/>
      <c r="DJ97" s="1030"/>
      <c r="DK97" s="1031"/>
      <c r="DL97" s="1029"/>
      <c r="DM97" s="1030"/>
      <c r="DN97" s="1030"/>
      <c r="DO97" s="1030"/>
      <c r="DP97" s="1031"/>
      <c r="DQ97" s="1029"/>
      <c r="DR97" s="1030"/>
      <c r="DS97" s="1030"/>
      <c r="DT97" s="1030"/>
      <c r="DU97" s="1031"/>
      <c r="DV97" s="1014"/>
      <c r="DW97" s="1015"/>
      <c r="DX97" s="1015"/>
      <c r="DY97" s="1015"/>
      <c r="DZ97" s="1016"/>
      <c r="EA97" s="226"/>
    </row>
    <row r="98" spans="1:131" s="227" customFormat="1" ht="26.25" hidden="1" customHeight="1" x14ac:dyDescent="0.15">
      <c r="A98" s="249"/>
      <c r="B98" s="250"/>
      <c r="C98" s="250"/>
      <c r="D98" s="250"/>
      <c r="E98" s="250"/>
      <c r="F98" s="250"/>
      <c r="G98" s="250"/>
      <c r="H98" s="250"/>
      <c r="I98" s="250"/>
      <c r="J98" s="250"/>
      <c r="K98" s="250"/>
      <c r="L98" s="250"/>
      <c r="M98" s="250"/>
      <c r="N98" s="250"/>
      <c r="O98" s="250"/>
      <c r="P98" s="250"/>
      <c r="Q98" s="251"/>
      <c r="R98" s="251"/>
      <c r="S98" s="251"/>
      <c r="T98" s="251"/>
      <c r="U98" s="251"/>
      <c r="V98" s="251"/>
      <c r="W98" s="251"/>
      <c r="X98" s="251"/>
      <c r="Y98" s="251"/>
      <c r="Z98" s="251"/>
      <c r="AA98" s="251"/>
      <c r="AB98" s="251"/>
      <c r="AC98" s="251"/>
      <c r="AD98" s="251"/>
      <c r="AE98" s="251"/>
      <c r="AF98" s="251"/>
      <c r="AG98" s="251"/>
      <c r="AH98" s="251"/>
      <c r="AI98" s="251"/>
      <c r="AJ98" s="251"/>
      <c r="AK98" s="251"/>
      <c r="AL98" s="251"/>
      <c r="AM98" s="251"/>
      <c r="AN98" s="251"/>
      <c r="AO98" s="251"/>
      <c r="AP98" s="251"/>
      <c r="AQ98" s="251"/>
      <c r="AR98" s="251"/>
      <c r="AS98" s="251"/>
      <c r="AT98" s="251"/>
      <c r="AU98" s="251"/>
      <c r="AV98" s="251"/>
      <c r="AW98" s="251"/>
      <c r="AX98" s="251"/>
      <c r="AY98" s="251"/>
      <c r="AZ98" s="252"/>
      <c r="BA98" s="252"/>
      <c r="BB98" s="252"/>
      <c r="BC98" s="252"/>
      <c r="BD98" s="252"/>
      <c r="BE98" s="244"/>
      <c r="BF98" s="244"/>
      <c r="BG98" s="244"/>
      <c r="BH98" s="244"/>
      <c r="BI98" s="244"/>
      <c r="BJ98" s="244"/>
      <c r="BK98" s="244"/>
      <c r="BL98" s="244"/>
      <c r="BM98" s="244"/>
      <c r="BN98" s="244"/>
      <c r="BO98" s="244"/>
      <c r="BP98" s="244"/>
      <c r="BQ98" s="241">
        <v>92</v>
      </c>
      <c r="BR98" s="246"/>
      <c r="BS98" s="1026"/>
      <c r="BT98" s="1027"/>
      <c r="BU98" s="1027"/>
      <c r="BV98" s="1027"/>
      <c r="BW98" s="1027"/>
      <c r="BX98" s="1027"/>
      <c r="BY98" s="1027"/>
      <c r="BZ98" s="1027"/>
      <c r="CA98" s="1027"/>
      <c r="CB98" s="1027"/>
      <c r="CC98" s="1027"/>
      <c r="CD98" s="1027"/>
      <c r="CE98" s="1027"/>
      <c r="CF98" s="1027"/>
      <c r="CG98" s="1028"/>
      <c r="CH98" s="1029"/>
      <c r="CI98" s="1030"/>
      <c r="CJ98" s="1030"/>
      <c r="CK98" s="1030"/>
      <c r="CL98" s="1031"/>
      <c r="CM98" s="1029"/>
      <c r="CN98" s="1030"/>
      <c r="CO98" s="1030"/>
      <c r="CP98" s="1030"/>
      <c r="CQ98" s="1031"/>
      <c r="CR98" s="1029"/>
      <c r="CS98" s="1030"/>
      <c r="CT98" s="1030"/>
      <c r="CU98" s="1030"/>
      <c r="CV98" s="1031"/>
      <c r="CW98" s="1029"/>
      <c r="CX98" s="1030"/>
      <c r="CY98" s="1030"/>
      <c r="CZ98" s="1030"/>
      <c r="DA98" s="1031"/>
      <c r="DB98" s="1029"/>
      <c r="DC98" s="1030"/>
      <c r="DD98" s="1030"/>
      <c r="DE98" s="1030"/>
      <c r="DF98" s="1031"/>
      <c r="DG98" s="1029"/>
      <c r="DH98" s="1030"/>
      <c r="DI98" s="1030"/>
      <c r="DJ98" s="1030"/>
      <c r="DK98" s="1031"/>
      <c r="DL98" s="1029"/>
      <c r="DM98" s="1030"/>
      <c r="DN98" s="1030"/>
      <c r="DO98" s="1030"/>
      <c r="DP98" s="1031"/>
      <c r="DQ98" s="1029"/>
      <c r="DR98" s="1030"/>
      <c r="DS98" s="1030"/>
      <c r="DT98" s="1030"/>
      <c r="DU98" s="1031"/>
      <c r="DV98" s="1014"/>
      <c r="DW98" s="1015"/>
      <c r="DX98" s="1015"/>
      <c r="DY98" s="1015"/>
      <c r="DZ98" s="1016"/>
      <c r="EA98" s="226"/>
    </row>
    <row r="99" spans="1:131" s="227" customFormat="1" ht="26.25" hidden="1" customHeight="1" x14ac:dyDescent="0.15">
      <c r="A99" s="249"/>
      <c r="B99" s="250"/>
      <c r="C99" s="250"/>
      <c r="D99" s="250"/>
      <c r="E99" s="250"/>
      <c r="F99" s="250"/>
      <c r="G99" s="250"/>
      <c r="H99" s="250"/>
      <c r="I99" s="250"/>
      <c r="J99" s="250"/>
      <c r="K99" s="250"/>
      <c r="L99" s="250"/>
      <c r="M99" s="250"/>
      <c r="N99" s="250"/>
      <c r="O99" s="250"/>
      <c r="P99" s="250"/>
      <c r="Q99" s="251"/>
      <c r="R99" s="251"/>
      <c r="S99" s="251"/>
      <c r="T99" s="251"/>
      <c r="U99" s="251"/>
      <c r="V99" s="251"/>
      <c r="W99" s="251"/>
      <c r="X99" s="251"/>
      <c r="Y99" s="251"/>
      <c r="Z99" s="251"/>
      <c r="AA99" s="251"/>
      <c r="AB99" s="251"/>
      <c r="AC99" s="251"/>
      <c r="AD99" s="251"/>
      <c r="AE99" s="251"/>
      <c r="AF99" s="251"/>
      <c r="AG99" s="251"/>
      <c r="AH99" s="251"/>
      <c r="AI99" s="251"/>
      <c r="AJ99" s="251"/>
      <c r="AK99" s="251"/>
      <c r="AL99" s="251"/>
      <c r="AM99" s="251"/>
      <c r="AN99" s="251"/>
      <c r="AO99" s="251"/>
      <c r="AP99" s="251"/>
      <c r="AQ99" s="251"/>
      <c r="AR99" s="251"/>
      <c r="AS99" s="251"/>
      <c r="AT99" s="251"/>
      <c r="AU99" s="251"/>
      <c r="AV99" s="251"/>
      <c r="AW99" s="251"/>
      <c r="AX99" s="251"/>
      <c r="AY99" s="251"/>
      <c r="AZ99" s="252"/>
      <c r="BA99" s="252"/>
      <c r="BB99" s="252"/>
      <c r="BC99" s="252"/>
      <c r="BD99" s="252"/>
      <c r="BE99" s="244"/>
      <c r="BF99" s="244"/>
      <c r="BG99" s="244"/>
      <c r="BH99" s="244"/>
      <c r="BI99" s="244"/>
      <c r="BJ99" s="244"/>
      <c r="BK99" s="244"/>
      <c r="BL99" s="244"/>
      <c r="BM99" s="244"/>
      <c r="BN99" s="244"/>
      <c r="BO99" s="244"/>
      <c r="BP99" s="244"/>
      <c r="BQ99" s="241">
        <v>93</v>
      </c>
      <c r="BR99" s="246"/>
      <c r="BS99" s="1026"/>
      <c r="BT99" s="1027"/>
      <c r="BU99" s="1027"/>
      <c r="BV99" s="1027"/>
      <c r="BW99" s="1027"/>
      <c r="BX99" s="1027"/>
      <c r="BY99" s="1027"/>
      <c r="BZ99" s="1027"/>
      <c r="CA99" s="1027"/>
      <c r="CB99" s="1027"/>
      <c r="CC99" s="1027"/>
      <c r="CD99" s="1027"/>
      <c r="CE99" s="1027"/>
      <c r="CF99" s="1027"/>
      <c r="CG99" s="1028"/>
      <c r="CH99" s="1029"/>
      <c r="CI99" s="1030"/>
      <c r="CJ99" s="1030"/>
      <c r="CK99" s="1030"/>
      <c r="CL99" s="1031"/>
      <c r="CM99" s="1029"/>
      <c r="CN99" s="1030"/>
      <c r="CO99" s="1030"/>
      <c r="CP99" s="1030"/>
      <c r="CQ99" s="1031"/>
      <c r="CR99" s="1029"/>
      <c r="CS99" s="1030"/>
      <c r="CT99" s="1030"/>
      <c r="CU99" s="1030"/>
      <c r="CV99" s="1031"/>
      <c r="CW99" s="1029"/>
      <c r="CX99" s="1030"/>
      <c r="CY99" s="1030"/>
      <c r="CZ99" s="1030"/>
      <c r="DA99" s="1031"/>
      <c r="DB99" s="1029"/>
      <c r="DC99" s="1030"/>
      <c r="DD99" s="1030"/>
      <c r="DE99" s="1030"/>
      <c r="DF99" s="1031"/>
      <c r="DG99" s="1029"/>
      <c r="DH99" s="1030"/>
      <c r="DI99" s="1030"/>
      <c r="DJ99" s="1030"/>
      <c r="DK99" s="1031"/>
      <c r="DL99" s="1029"/>
      <c r="DM99" s="1030"/>
      <c r="DN99" s="1030"/>
      <c r="DO99" s="1030"/>
      <c r="DP99" s="1031"/>
      <c r="DQ99" s="1029"/>
      <c r="DR99" s="1030"/>
      <c r="DS99" s="1030"/>
      <c r="DT99" s="1030"/>
      <c r="DU99" s="1031"/>
      <c r="DV99" s="1014"/>
      <c r="DW99" s="1015"/>
      <c r="DX99" s="1015"/>
      <c r="DY99" s="1015"/>
      <c r="DZ99" s="1016"/>
      <c r="EA99" s="226"/>
    </row>
    <row r="100" spans="1:131" s="227" customFormat="1" ht="26.25" hidden="1" customHeight="1" x14ac:dyDescent="0.15">
      <c r="A100" s="249"/>
      <c r="B100" s="250"/>
      <c r="C100" s="250"/>
      <c r="D100" s="250"/>
      <c r="E100" s="250"/>
      <c r="F100" s="250"/>
      <c r="G100" s="250"/>
      <c r="H100" s="250"/>
      <c r="I100" s="250"/>
      <c r="J100" s="250"/>
      <c r="K100" s="250"/>
      <c r="L100" s="250"/>
      <c r="M100" s="250"/>
      <c r="N100" s="250"/>
      <c r="O100" s="250"/>
      <c r="P100" s="250"/>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251"/>
      <c r="AN100" s="251"/>
      <c r="AO100" s="251"/>
      <c r="AP100" s="251"/>
      <c r="AQ100" s="251"/>
      <c r="AR100" s="251"/>
      <c r="AS100" s="251"/>
      <c r="AT100" s="251"/>
      <c r="AU100" s="251"/>
      <c r="AV100" s="251"/>
      <c r="AW100" s="251"/>
      <c r="AX100" s="251"/>
      <c r="AY100" s="251"/>
      <c r="AZ100" s="252"/>
      <c r="BA100" s="252"/>
      <c r="BB100" s="252"/>
      <c r="BC100" s="252"/>
      <c r="BD100" s="252"/>
      <c r="BE100" s="244"/>
      <c r="BF100" s="244"/>
      <c r="BG100" s="244"/>
      <c r="BH100" s="244"/>
      <c r="BI100" s="244"/>
      <c r="BJ100" s="244"/>
      <c r="BK100" s="244"/>
      <c r="BL100" s="244"/>
      <c r="BM100" s="244"/>
      <c r="BN100" s="244"/>
      <c r="BO100" s="244"/>
      <c r="BP100" s="244"/>
      <c r="BQ100" s="241">
        <v>94</v>
      </c>
      <c r="BR100" s="246"/>
      <c r="BS100" s="1026"/>
      <c r="BT100" s="1027"/>
      <c r="BU100" s="1027"/>
      <c r="BV100" s="1027"/>
      <c r="BW100" s="1027"/>
      <c r="BX100" s="1027"/>
      <c r="BY100" s="1027"/>
      <c r="BZ100" s="1027"/>
      <c r="CA100" s="1027"/>
      <c r="CB100" s="1027"/>
      <c r="CC100" s="1027"/>
      <c r="CD100" s="1027"/>
      <c r="CE100" s="1027"/>
      <c r="CF100" s="1027"/>
      <c r="CG100" s="1028"/>
      <c r="CH100" s="1029"/>
      <c r="CI100" s="1030"/>
      <c r="CJ100" s="1030"/>
      <c r="CK100" s="1030"/>
      <c r="CL100" s="1031"/>
      <c r="CM100" s="1029"/>
      <c r="CN100" s="1030"/>
      <c r="CO100" s="1030"/>
      <c r="CP100" s="1030"/>
      <c r="CQ100" s="1031"/>
      <c r="CR100" s="1029"/>
      <c r="CS100" s="1030"/>
      <c r="CT100" s="1030"/>
      <c r="CU100" s="1030"/>
      <c r="CV100" s="1031"/>
      <c r="CW100" s="1029"/>
      <c r="CX100" s="1030"/>
      <c r="CY100" s="1030"/>
      <c r="CZ100" s="1030"/>
      <c r="DA100" s="1031"/>
      <c r="DB100" s="1029"/>
      <c r="DC100" s="1030"/>
      <c r="DD100" s="1030"/>
      <c r="DE100" s="1030"/>
      <c r="DF100" s="1031"/>
      <c r="DG100" s="1029"/>
      <c r="DH100" s="1030"/>
      <c r="DI100" s="1030"/>
      <c r="DJ100" s="1030"/>
      <c r="DK100" s="1031"/>
      <c r="DL100" s="1029"/>
      <c r="DM100" s="1030"/>
      <c r="DN100" s="1030"/>
      <c r="DO100" s="1030"/>
      <c r="DP100" s="1031"/>
      <c r="DQ100" s="1029"/>
      <c r="DR100" s="1030"/>
      <c r="DS100" s="1030"/>
      <c r="DT100" s="1030"/>
      <c r="DU100" s="1031"/>
      <c r="DV100" s="1014"/>
      <c r="DW100" s="1015"/>
      <c r="DX100" s="1015"/>
      <c r="DY100" s="1015"/>
      <c r="DZ100" s="1016"/>
      <c r="EA100" s="226"/>
    </row>
    <row r="101" spans="1:131" s="227" customFormat="1" ht="26.25" hidden="1" customHeight="1" x14ac:dyDescent="0.15">
      <c r="A101" s="249"/>
      <c r="B101" s="250"/>
      <c r="C101" s="250"/>
      <c r="D101" s="250"/>
      <c r="E101" s="250"/>
      <c r="F101" s="250"/>
      <c r="G101" s="250"/>
      <c r="H101" s="250"/>
      <c r="I101" s="250"/>
      <c r="J101" s="250"/>
      <c r="K101" s="250"/>
      <c r="L101" s="250"/>
      <c r="M101" s="250"/>
      <c r="N101" s="250"/>
      <c r="O101" s="250"/>
      <c r="P101" s="250"/>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2"/>
      <c r="BA101" s="252"/>
      <c r="BB101" s="252"/>
      <c r="BC101" s="252"/>
      <c r="BD101" s="252"/>
      <c r="BE101" s="244"/>
      <c r="BF101" s="244"/>
      <c r="BG101" s="244"/>
      <c r="BH101" s="244"/>
      <c r="BI101" s="244"/>
      <c r="BJ101" s="244"/>
      <c r="BK101" s="244"/>
      <c r="BL101" s="244"/>
      <c r="BM101" s="244"/>
      <c r="BN101" s="244"/>
      <c r="BO101" s="244"/>
      <c r="BP101" s="244"/>
      <c r="BQ101" s="241">
        <v>95</v>
      </c>
      <c r="BR101" s="246"/>
      <c r="BS101" s="1026"/>
      <c r="BT101" s="1027"/>
      <c r="BU101" s="1027"/>
      <c r="BV101" s="1027"/>
      <c r="BW101" s="1027"/>
      <c r="BX101" s="1027"/>
      <c r="BY101" s="1027"/>
      <c r="BZ101" s="1027"/>
      <c r="CA101" s="1027"/>
      <c r="CB101" s="1027"/>
      <c r="CC101" s="1027"/>
      <c r="CD101" s="1027"/>
      <c r="CE101" s="1027"/>
      <c r="CF101" s="1027"/>
      <c r="CG101" s="1028"/>
      <c r="CH101" s="1029"/>
      <c r="CI101" s="1030"/>
      <c r="CJ101" s="1030"/>
      <c r="CK101" s="1030"/>
      <c r="CL101" s="1031"/>
      <c r="CM101" s="1029"/>
      <c r="CN101" s="1030"/>
      <c r="CO101" s="1030"/>
      <c r="CP101" s="1030"/>
      <c r="CQ101" s="1031"/>
      <c r="CR101" s="1029"/>
      <c r="CS101" s="1030"/>
      <c r="CT101" s="1030"/>
      <c r="CU101" s="1030"/>
      <c r="CV101" s="1031"/>
      <c r="CW101" s="1029"/>
      <c r="CX101" s="1030"/>
      <c r="CY101" s="1030"/>
      <c r="CZ101" s="1030"/>
      <c r="DA101" s="1031"/>
      <c r="DB101" s="1029"/>
      <c r="DC101" s="1030"/>
      <c r="DD101" s="1030"/>
      <c r="DE101" s="1030"/>
      <c r="DF101" s="1031"/>
      <c r="DG101" s="1029"/>
      <c r="DH101" s="1030"/>
      <c r="DI101" s="1030"/>
      <c r="DJ101" s="1030"/>
      <c r="DK101" s="1031"/>
      <c r="DL101" s="1029"/>
      <c r="DM101" s="1030"/>
      <c r="DN101" s="1030"/>
      <c r="DO101" s="1030"/>
      <c r="DP101" s="1031"/>
      <c r="DQ101" s="1029"/>
      <c r="DR101" s="1030"/>
      <c r="DS101" s="1030"/>
      <c r="DT101" s="1030"/>
      <c r="DU101" s="1031"/>
      <c r="DV101" s="1014"/>
      <c r="DW101" s="1015"/>
      <c r="DX101" s="1015"/>
      <c r="DY101" s="1015"/>
      <c r="DZ101" s="1016"/>
      <c r="EA101" s="226"/>
    </row>
    <row r="102" spans="1:131" s="227" customFormat="1" ht="26.25" customHeight="1" thickBot="1" x14ac:dyDescent="0.2">
      <c r="A102" s="249"/>
      <c r="B102" s="250"/>
      <c r="C102" s="250"/>
      <c r="D102" s="250"/>
      <c r="E102" s="250"/>
      <c r="F102" s="250"/>
      <c r="G102" s="250"/>
      <c r="H102" s="250"/>
      <c r="I102" s="250"/>
      <c r="J102" s="250"/>
      <c r="K102" s="250"/>
      <c r="L102" s="250"/>
      <c r="M102" s="250"/>
      <c r="N102" s="250"/>
      <c r="O102" s="250"/>
      <c r="P102" s="250"/>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251"/>
      <c r="AL102" s="251"/>
      <c r="AM102" s="251"/>
      <c r="AN102" s="251"/>
      <c r="AO102" s="251"/>
      <c r="AP102" s="251"/>
      <c r="AQ102" s="251"/>
      <c r="AR102" s="251"/>
      <c r="AS102" s="251"/>
      <c r="AT102" s="251"/>
      <c r="AU102" s="251"/>
      <c r="AV102" s="251"/>
      <c r="AW102" s="251"/>
      <c r="AX102" s="251"/>
      <c r="AY102" s="251"/>
      <c r="AZ102" s="252"/>
      <c r="BA102" s="252"/>
      <c r="BB102" s="252"/>
      <c r="BC102" s="252"/>
      <c r="BD102" s="252"/>
      <c r="BE102" s="244"/>
      <c r="BF102" s="244"/>
      <c r="BG102" s="244"/>
      <c r="BH102" s="244"/>
      <c r="BI102" s="244"/>
      <c r="BJ102" s="244"/>
      <c r="BK102" s="244"/>
      <c r="BL102" s="244"/>
      <c r="BM102" s="244"/>
      <c r="BN102" s="244"/>
      <c r="BO102" s="244"/>
      <c r="BP102" s="244"/>
      <c r="BQ102" s="243" t="s">
        <v>387</v>
      </c>
      <c r="BR102" s="1017" t="s">
        <v>435</v>
      </c>
      <c r="BS102" s="1018"/>
      <c r="BT102" s="1018"/>
      <c r="BU102" s="1018"/>
      <c r="BV102" s="1018"/>
      <c r="BW102" s="1018"/>
      <c r="BX102" s="1018"/>
      <c r="BY102" s="1018"/>
      <c r="BZ102" s="1018"/>
      <c r="CA102" s="1018"/>
      <c r="CB102" s="1018"/>
      <c r="CC102" s="1018"/>
      <c r="CD102" s="1018"/>
      <c r="CE102" s="1018"/>
      <c r="CF102" s="1018"/>
      <c r="CG102" s="1019"/>
      <c r="CH102" s="1020"/>
      <c r="CI102" s="1021"/>
      <c r="CJ102" s="1021"/>
      <c r="CK102" s="1021"/>
      <c r="CL102" s="1022"/>
      <c r="CM102" s="1020"/>
      <c r="CN102" s="1021"/>
      <c r="CO102" s="1021"/>
      <c r="CP102" s="1021"/>
      <c r="CQ102" s="1022"/>
      <c r="CR102" s="1023">
        <v>135339</v>
      </c>
      <c r="CS102" s="1024"/>
      <c r="CT102" s="1024"/>
      <c r="CU102" s="1024"/>
      <c r="CV102" s="1025"/>
      <c r="CW102" s="1023">
        <v>9281.9</v>
      </c>
      <c r="CX102" s="1024"/>
      <c r="CY102" s="1024"/>
      <c r="CZ102" s="1024"/>
      <c r="DA102" s="1025"/>
      <c r="DB102" s="1023">
        <v>109855</v>
      </c>
      <c r="DC102" s="1024"/>
      <c r="DD102" s="1024"/>
      <c r="DE102" s="1024"/>
      <c r="DF102" s="1025"/>
      <c r="DG102" s="1023">
        <v>20565</v>
      </c>
      <c r="DH102" s="1024"/>
      <c r="DI102" s="1024"/>
      <c r="DJ102" s="1024"/>
      <c r="DK102" s="1025"/>
      <c r="DL102" s="1023">
        <v>3300</v>
      </c>
      <c r="DM102" s="1024"/>
      <c r="DN102" s="1024"/>
      <c r="DO102" s="1024"/>
      <c r="DP102" s="1025"/>
      <c r="DQ102" s="1023">
        <v>990</v>
      </c>
      <c r="DR102" s="1024"/>
      <c r="DS102" s="1024"/>
      <c r="DT102" s="1024"/>
      <c r="DU102" s="1025"/>
      <c r="DV102" s="1006"/>
      <c r="DW102" s="1007"/>
      <c r="DX102" s="1007"/>
      <c r="DY102" s="1007"/>
      <c r="DZ102" s="1008"/>
      <c r="EA102" s="226"/>
    </row>
    <row r="103" spans="1:131" s="227" customFormat="1" ht="26.25" customHeight="1" x14ac:dyDescent="0.15">
      <c r="A103" s="249"/>
      <c r="B103" s="250"/>
      <c r="C103" s="250"/>
      <c r="D103" s="250"/>
      <c r="E103" s="250"/>
      <c r="F103" s="250"/>
      <c r="G103" s="250"/>
      <c r="H103" s="250"/>
      <c r="I103" s="250"/>
      <c r="J103" s="250"/>
      <c r="K103" s="250"/>
      <c r="L103" s="250"/>
      <c r="M103" s="250"/>
      <c r="N103" s="250"/>
      <c r="O103" s="250"/>
      <c r="P103" s="250"/>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251"/>
      <c r="AL103" s="251"/>
      <c r="AM103" s="251"/>
      <c r="AN103" s="251"/>
      <c r="AO103" s="251"/>
      <c r="AP103" s="251"/>
      <c r="AQ103" s="251"/>
      <c r="AR103" s="251"/>
      <c r="AS103" s="251"/>
      <c r="AT103" s="251"/>
      <c r="AU103" s="251"/>
      <c r="AV103" s="251"/>
      <c r="AW103" s="251"/>
      <c r="AX103" s="251"/>
      <c r="AY103" s="251"/>
      <c r="AZ103" s="252"/>
      <c r="BA103" s="252"/>
      <c r="BB103" s="252"/>
      <c r="BC103" s="252"/>
      <c r="BD103" s="252"/>
      <c r="BE103" s="244"/>
      <c r="BF103" s="244"/>
      <c r="BG103" s="244"/>
      <c r="BH103" s="244"/>
      <c r="BI103" s="244"/>
      <c r="BJ103" s="244"/>
      <c r="BK103" s="244"/>
      <c r="BL103" s="244"/>
      <c r="BM103" s="244"/>
      <c r="BN103" s="244"/>
      <c r="BO103" s="244"/>
      <c r="BP103" s="244"/>
      <c r="BQ103" s="1009" t="s">
        <v>436</v>
      </c>
      <c r="BR103" s="1009"/>
      <c r="BS103" s="1009"/>
      <c r="BT103" s="1009"/>
      <c r="BU103" s="1009"/>
      <c r="BV103" s="1009"/>
      <c r="BW103" s="1009"/>
      <c r="BX103" s="1009"/>
      <c r="BY103" s="1009"/>
      <c r="BZ103" s="1009"/>
      <c r="CA103" s="1009"/>
      <c r="CB103" s="1009"/>
      <c r="CC103" s="1009"/>
      <c r="CD103" s="1009"/>
      <c r="CE103" s="1009"/>
      <c r="CF103" s="1009"/>
      <c r="CG103" s="1009"/>
      <c r="CH103" s="1009"/>
      <c r="CI103" s="1009"/>
      <c r="CJ103" s="1009"/>
      <c r="CK103" s="1009"/>
      <c r="CL103" s="1009"/>
      <c r="CM103" s="1009"/>
      <c r="CN103" s="1009"/>
      <c r="CO103" s="1009"/>
      <c r="CP103" s="1009"/>
      <c r="CQ103" s="1009"/>
      <c r="CR103" s="1009"/>
      <c r="CS103" s="1009"/>
      <c r="CT103" s="1009"/>
      <c r="CU103" s="1009"/>
      <c r="CV103" s="1009"/>
      <c r="CW103" s="1009"/>
      <c r="CX103" s="1009"/>
      <c r="CY103" s="1009"/>
      <c r="CZ103" s="1009"/>
      <c r="DA103" s="1009"/>
      <c r="DB103" s="1009"/>
      <c r="DC103" s="1009"/>
      <c r="DD103" s="1009"/>
      <c r="DE103" s="1009"/>
      <c r="DF103" s="1009"/>
      <c r="DG103" s="1009"/>
      <c r="DH103" s="1009"/>
      <c r="DI103" s="1009"/>
      <c r="DJ103" s="1009"/>
      <c r="DK103" s="1009"/>
      <c r="DL103" s="1009"/>
      <c r="DM103" s="1009"/>
      <c r="DN103" s="1009"/>
      <c r="DO103" s="1009"/>
      <c r="DP103" s="1009"/>
      <c r="DQ103" s="1009"/>
      <c r="DR103" s="1009"/>
      <c r="DS103" s="1009"/>
      <c r="DT103" s="1009"/>
      <c r="DU103" s="1009"/>
      <c r="DV103" s="1009"/>
      <c r="DW103" s="1009"/>
      <c r="DX103" s="1009"/>
      <c r="DY103" s="1009"/>
      <c r="DZ103" s="1009"/>
      <c r="EA103" s="226"/>
    </row>
    <row r="104" spans="1:131" s="227" customFormat="1" ht="26.25" customHeight="1" x14ac:dyDescent="0.15">
      <c r="A104" s="249"/>
      <c r="B104" s="250"/>
      <c r="C104" s="250"/>
      <c r="D104" s="250"/>
      <c r="E104" s="250"/>
      <c r="F104" s="250"/>
      <c r="G104" s="250"/>
      <c r="H104" s="250"/>
      <c r="I104" s="250"/>
      <c r="J104" s="250"/>
      <c r="K104" s="250"/>
      <c r="L104" s="250"/>
      <c r="M104" s="250"/>
      <c r="N104" s="250"/>
      <c r="O104" s="250"/>
      <c r="P104" s="250"/>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251"/>
      <c r="AN104" s="251"/>
      <c r="AO104" s="251"/>
      <c r="AP104" s="251"/>
      <c r="AQ104" s="251"/>
      <c r="AR104" s="251"/>
      <c r="AS104" s="251"/>
      <c r="AT104" s="251"/>
      <c r="AU104" s="251"/>
      <c r="AV104" s="251"/>
      <c r="AW104" s="251"/>
      <c r="AX104" s="251"/>
      <c r="AY104" s="251"/>
      <c r="AZ104" s="252"/>
      <c r="BA104" s="252"/>
      <c r="BB104" s="252"/>
      <c r="BC104" s="252"/>
      <c r="BD104" s="252"/>
      <c r="BE104" s="244"/>
      <c r="BF104" s="244"/>
      <c r="BG104" s="244"/>
      <c r="BH104" s="244"/>
      <c r="BI104" s="244"/>
      <c r="BJ104" s="244"/>
      <c r="BK104" s="244"/>
      <c r="BL104" s="244"/>
      <c r="BM104" s="244"/>
      <c r="BN104" s="244"/>
      <c r="BO104" s="244"/>
      <c r="BP104" s="244"/>
      <c r="BQ104" s="1010" t="s">
        <v>437</v>
      </c>
      <c r="BR104" s="1010"/>
      <c r="BS104" s="1010"/>
      <c r="BT104" s="1010"/>
      <c r="BU104" s="1010"/>
      <c r="BV104" s="1010"/>
      <c r="BW104" s="1010"/>
      <c r="BX104" s="1010"/>
      <c r="BY104" s="1010"/>
      <c r="BZ104" s="1010"/>
      <c r="CA104" s="1010"/>
      <c r="CB104" s="1010"/>
      <c r="CC104" s="1010"/>
      <c r="CD104" s="1010"/>
      <c r="CE104" s="1010"/>
      <c r="CF104" s="1010"/>
      <c r="CG104" s="1010"/>
      <c r="CH104" s="1010"/>
      <c r="CI104" s="1010"/>
      <c r="CJ104" s="1010"/>
      <c r="CK104" s="1010"/>
      <c r="CL104" s="1010"/>
      <c r="CM104" s="1010"/>
      <c r="CN104" s="1010"/>
      <c r="CO104" s="1010"/>
      <c r="CP104" s="1010"/>
      <c r="CQ104" s="1010"/>
      <c r="CR104" s="1010"/>
      <c r="CS104" s="1010"/>
      <c r="CT104" s="1010"/>
      <c r="CU104" s="1010"/>
      <c r="CV104" s="1010"/>
      <c r="CW104" s="1010"/>
      <c r="CX104" s="1010"/>
      <c r="CY104" s="1010"/>
      <c r="CZ104" s="1010"/>
      <c r="DA104" s="1010"/>
      <c r="DB104" s="1010"/>
      <c r="DC104" s="1010"/>
      <c r="DD104" s="1010"/>
      <c r="DE104" s="1010"/>
      <c r="DF104" s="1010"/>
      <c r="DG104" s="1010"/>
      <c r="DH104" s="1010"/>
      <c r="DI104" s="1010"/>
      <c r="DJ104" s="1010"/>
      <c r="DK104" s="1010"/>
      <c r="DL104" s="1010"/>
      <c r="DM104" s="1010"/>
      <c r="DN104" s="1010"/>
      <c r="DO104" s="1010"/>
      <c r="DP104" s="1010"/>
      <c r="DQ104" s="1010"/>
      <c r="DR104" s="1010"/>
      <c r="DS104" s="1010"/>
      <c r="DT104" s="1010"/>
      <c r="DU104" s="1010"/>
      <c r="DV104" s="1010"/>
      <c r="DW104" s="1010"/>
      <c r="DX104" s="1010"/>
      <c r="DY104" s="1010"/>
      <c r="DZ104" s="1010"/>
      <c r="EA104" s="226"/>
    </row>
    <row r="105" spans="1:131" s="227" customFormat="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47"/>
      <c r="BR105" s="247"/>
      <c r="BS105" s="247"/>
      <c r="BT105" s="247"/>
      <c r="BU105" s="247"/>
      <c r="BV105" s="247"/>
      <c r="BW105" s="247"/>
      <c r="BX105" s="247"/>
      <c r="BY105" s="247"/>
      <c r="BZ105" s="247"/>
      <c r="CA105" s="247"/>
      <c r="CB105" s="247"/>
      <c r="CC105" s="247"/>
      <c r="CD105" s="247"/>
      <c r="CE105" s="247"/>
      <c r="CF105" s="247"/>
      <c r="CG105" s="247"/>
      <c r="CH105" s="247"/>
      <c r="CI105" s="247"/>
      <c r="CJ105" s="247"/>
      <c r="CK105" s="247"/>
      <c r="CL105" s="247"/>
      <c r="CM105" s="247"/>
      <c r="CN105" s="247"/>
      <c r="CO105" s="247"/>
      <c r="CP105" s="247"/>
      <c r="CQ105" s="247"/>
      <c r="CR105" s="247"/>
      <c r="CS105" s="247"/>
      <c r="CT105" s="247"/>
      <c r="CU105" s="247"/>
      <c r="CV105" s="247"/>
      <c r="CW105" s="247"/>
      <c r="CX105" s="247"/>
      <c r="CY105" s="247"/>
      <c r="CZ105" s="247"/>
      <c r="DA105" s="247"/>
      <c r="DB105" s="247"/>
      <c r="DC105" s="247"/>
      <c r="DD105" s="247"/>
      <c r="DE105" s="247"/>
      <c r="DF105" s="247"/>
      <c r="DG105" s="247"/>
      <c r="DH105" s="247"/>
      <c r="DI105" s="247"/>
      <c r="DJ105" s="247"/>
      <c r="DK105" s="247"/>
      <c r="DL105" s="247"/>
      <c r="DM105" s="247"/>
      <c r="DN105" s="247"/>
      <c r="DO105" s="247"/>
      <c r="DP105" s="247"/>
      <c r="DQ105" s="247"/>
      <c r="DR105" s="247"/>
      <c r="DS105" s="247"/>
      <c r="DT105" s="247"/>
      <c r="DU105" s="247"/>
      <c r="DV105" s="247"/>
      <c r="DW105" s="247"/>
      <c r="DX105" s="247"/>
      <c r="DY105" s="247"/>
      <c r="DZ105" s="247"/>
      <c r="EA105" s="226"/>
    </row>
    <row r="106" spans="1:131" s="227" customFormat="1" ht="11.25" customHeight="1" x14ac:dyDescent="0.15">
      <c r="A106" s="253"/>
      <c r="B106" s="253"/>
      <c r="C106" s="253"/>
      <c r="D106" s="253"/>
      <c r="E106" s="253"/>
      <c r="F106" s="253"/>
      <c r="G106" s="253"/>
      <c r="H106" s="253"/>
      <c r="I106" s="253"/>
      <c r="J106" s="253"/>
      <c r="K106" s="253"/>
      <c r="L106" s="253"/>
      <c r="M106" s="253"/>
      <c r="N106" s="253"/>
      <c r="O106" s="253"/>
      <c r="P106" s="253"/>
      <c r="Q106" s="253"/>
      <c r="R106" s="253"/>
      <c r="S106" s="253"/>
      <c r="T106" s="253"/>
      <c r="U106" s="253"/>
      <c r="V106" s="253"/>
      <c r="W106" s="253"/>
      <c r="X106" s="253"/>
      <c r="Y106" s="253"/>
      <c r="Z106" s="253"/>
      <c r="AA106" s="253"/>
      <c r="AB106" s="253"/>
      <c r="AC106" s="253"/>
      <c r="AD106" s="253"/>
      <c r="AE106" s="253"/>
      <c r="AF106" s="253"/>
      <c r="AG106" s="253"/>
      <c r="AH106" s="253"/>
      <c r="AI106" s="253"/>
      <c r="AJ106" s="253"/>
      <c r="AK106" s="253"/>
      <c r="AL106" s="253"/>
      <c r="AM106" s="253"/>
      <c r="AN106" s="253"/>
      <c r="AO106" s="253"/>
      <c r="AP106" s="253"/>
      <c r="AQ106" s="253"/>
      <c r="AR106" s="253"/>
      <c r="AS106" s="253"/>
      <c r="AT106" s="253"/>
      <c r="AU106" s="253"/>
      <c r="AV106" s="253"/>
      <c r="AW106" s="253"/>
      <c r="AX106" s="253"/>
      <c r="AY106" s="253"/>
      <c r="AZ106" s="253"/>
      <c r="BA106" s="253"/>
      <c r="BB106" s="253"/>
      <c r="BC106" s="253"/>
      <c r="BD106" s="253"/>
      <c r="BE106" s="253"/>
      <c r="BF106" s="253"/>
      <c r="BG106" s="253"/>
      <c r="BH106" s="253"/>
      <c r="BI106" s="253"/>
      <c r="BJ106" s="253"/>
      <c r="BK106" s="253"/>
      <c r="BL106" s="253"/>
      <c r="BM106" s="253"/>
      <c r="BN106" s="253"/>
      <c r="BO106" s="253"/>
      <c r="BP106" s="253"/>
      <c r="BQ106" s="247"/>
      <c r="BR106" s="247"/>
      <c r="BS106" s="247"/>
      <c r="BT106" s="247"/>
      <c r="BU106" s="247"/>
      <c r="BV106" s="247"/>
      <c r="BW106" s="247"/>
      <c r="BX106" s="247"/>
      <c r="BY106" s="247"/>
      <c r="BZ106" s="247"/>
      <c r="CA106" s="247"/>
      <c r="CB106" s="247"/>
      <c r="CC106" s="247"/>
      <c r="CD106" s="247"/>
      <c r="CE106" s="247"/>
      <c r="CF106" s="247"/>
      <c r="CG106" s="247"/>
      <c r="CH106" s="247"/>
      <c r="CI106" s="247"/>
      <c r="CJ106" s="247"/>
      <c r="CK106" s="247"/>
      <c r="CL106" s="247"/>
      <c r="CM106" s="247"/>
      <c r="CN106" s="247"/>
      <c r="CO106" s="247"/>
      <c r="CP106" s="247"/>
      <c r="CQ106" s="247"/>
      <c r="CR106" s="247"/>
      <c r="CS106" s="247"/>
      <c r="CT106" s="247"/>
      <c r="CU106" s="247"/>
      <c r="CV106" s="247"/>
      <c r="CW106" s="247"/>
      <c r="CX106" s="247"/>
      <c r="CY106" s="247"/>
      <c r="CZ106" s="247"/>
      <c r="DA106" s="247"/>
      <c r="DB106" s="247"/>
      <c r="DC106" s="247"/>
      <c r="DD106" s="247"/>
      <c r="DE106" s="247"/>
      <c r="DF106" s="247"/>
      <c r="DG106" s="247"/>
      <c r="DH106" s="247"/>
      <c r="DI106" s="247"/>
      <c r="DJ106" s="247"/>
      <c r="DK106" s="247"/>
      <c r="DL106" s="247"/>
      <c r="DM106" s="247"/>
      <c r="DN106" s="247"/>
      <c r="DO106" s="247"/>
      <c r="DP106" s="247"/>
      <c r="DQ106" s="247"/>
      <c r="DR106" s="247"/>
      <c r="DS106" s="247"/>
      <c r="DT106" s="247"/>
      <c r="DU106" s="247"/>
      <c r="DV106" s="247"/>
      <c r="DW106" s="247"/>
      <c r="DX106" s="247"/>
      <c r="DY106" s="247"/>
      <c r="DZ106" s="247"/>
      <c r="EA106" s="226"/>
    </row>
    <row r="107" spans="1:131" s="226" customFormat="1" ht="26.25" customHeight="1" thickBot="1" x14ac:dyDescent="0.2">
      <c r="A107" s="254" t="s">
        <v>438</v>
      </c>
      <c r="B107" s="255"/>
      <c r="C107" s="255"/>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255"/>
      <c r="AD107" s="255"/>
      <c r="AE107" s="255"/>
      <c r="AF107" s="255"/>
      <c r="AG107" s="255"/>
      <c r="AH107" s="255"/>
      <c r="AI107" s="255"/>
      <c r="AJ107" s="255"/>
      <c r="AK107" s="255"/>
      <c r="AL107" s="255"/>
      <c r="AM107" s="255"/>
      <c r="AN107" s="255"/>
      <c r="AO107" s="255"/>
      <c r="AP107" s="255"/>
      <c r="AQ107" s="255"/>
      <c r="AR107" s="255"/>
      <c r="AS107" s="255"/>
      <c r="AT107" s="255"/>
      <c r="AU107" s="254" t="s">
        <v>439</v>
      </c>
      <c r="AV107" s="255"/>
      <c r="AW107" s="255"/>
      <c r="AX107" s="255"/>
      <c r="AY107" s="255"/>
      <c r="AZ107" s="255"/>
      <c r="BA107" s="255"/>
      <c r="BB107" s="255"/>
      <c r="BC107" s="255"/>
      <c r="BD107" s="255"/>
      <c r="BE107" s="255"/>
      <c r="BF107" s="255"/>
      <c r="BG107" s="255"/>
      <c r="BH107" s="255"/>
      <c r="BI107" s="255"/>
      <c r="BJ107" s="255"/>
      <c r="BK107" s="255"/>
      <c r="BL107" s="255"/>
      <c r="BM107" s="255"/>
      <c r="BN107" s="255"/>
      <c r="BO107" s="255"/>
      <c r="BP107" s="255"/>
      <c r="BQ107" s="255"/>
      <c r="BR107" s="255"/>
      <c r="BS107" s="255"/>
      <c r="BT107" s="255"/>
      <c r="BU107" s="255"/>
      <c r="BV107" s="255"/>
      <c r="BW107" s="255"/>
      <c r="BX107" s="255"/>
      <c r="BY107" s="255"/>
      <c r="BZ107" s="255"/>
      <c r="CA107" s="255"/>
      <c r="CB107" s="255"/>
      <c r="CC107" s="255"/>
      <c r="CD107" s="255"/>
      <c r="CE107" s="255"/>
      <c r="CF107" s="255"/>
      <c r="CG107" s="255"/>
      <c r="CH107" s="255"/>
      <c r="CI107" s="255"/>
      <c r="CJ107" s="255"/>
      <c r="CK107" s="255"/>
      <c r="CL107" s="255"/>
      <c r="CM107" s="255"/>
      <c r="CN107" s="255"/>
      <c r="CO107" s="255"/>
      <c r="CP107" s="255"/>
      <c r="CQ107" s="255"/>
      <c r="CR107" s="255"/>
      <c r="CS107" s="255"/>
      <c r="CT107" s="255"/>
      <c r="CU107" s="255"/>
      <c r="CV107" s="255"/>
      <c r="CW107" s="255"/>
      <c r="CX107" s="255"/>
      <c r="CY107" s="255"/>
      <c r="CZ107" s="255"/>
      <c r="DA107" s="255"/>
      <c r="DB107" s="255"/>
      <c r="DC107" s="255"/>
      <c r="DD107" s="255"/>
      <c r="DE107" s="255"/>
      <c r="DF107" s="255"/>
      <c r="DG107" s="255"/>
      <c r="DH107" s="255"/>
      <c r="DI107" s="255"/>
      <c r="DJ107" s="255"/>
      <c r="DK107" s="255"/>
      <c r="DL107" s="255"/>
      <c r="DM107" s="255"/>
      <c r="DN107" s="255"/>
      <c r="DO107" s="255"/>
      <c r="DP107" s="255"/>
      <c r="DQ107" s="255"/>
      <c r="DR107" s="255"/>
      <c r="DS107" s="255"/>
      <c r="DT107" s="255"/>
      <c r="DU107" s="255"/>
      <c r="DV107" s="255"/>
      <c r="DW107" s="255"/>
      <c r="DX107" s="255"/>
      <c r="DY107" s="255"/>
      <c r="DZ107" s="255"/>
    </row>
    <row r="108" spans="1:131" s="226" customFormat="1" ht="26.25" customHeight="1" x14ac:dyDescent="0.15">
      <c r="A108" s="1011" t="s">
        <v>440</v>
      </c>
      <c r="B108" s="1012"/>
      <c r="C108" s="1012"/>
      <c r="D108" s="1012"/>
      <c r="E108" s="1012"/>
      <c r="F108" s="1012"/>
      <c r="G108" s="1012"/>
      <c r="H108" s="1012"/>
      <c r="I108" s="1012"/>
      <c r="J108" s="1012"/>
      <c r="K108" s="1012"/>
      <c r="L108" s="1012"/>
      <c r="M108" s="1012"/>
      <c r="N108" s="1012"/>
      <c r="O108" s="1012"/>
      <c r="P108" s="1012"/>
      <c r="Q108" s="1012"/>
      <c r="R108" s="1012"/>
      <c r="S108" s="1012"/>
      <c r="T108" s="1012"/>
      <c r="U108" s="1012"/>
      <c r="V108" s="1012"/>
      <c r="W108" s="1012"/>
      <c r="X108" s="1012"/>
      <c r="Y108" s="1012"/>
      <c r="Z108" s="1012"/>
      <c r="AA108" s="1012"/>
      <c r="AB108" s="1012"/>
      <c r="AC108" s="1012"/>
      <c r="AD108" s="1012"/>
      <c r="AE108" s="1012"/>
      <c r="AF108" s="1012"/>
      <c r="AG108" s="1012"/>
      <c r="AH108" s="1012"/>
      <c r="AI108" s="1012"/>
      <c r="AJ108" s="1012"/>
      <c r="AK108" s="1012"/>
      <c r="AL108" s="1012"/>
      <c r="AM108" s="1012"/>
      <c r="AN108" s="1012"/>
      <c r="AO108" s="1012"/>
      <c r="AP108" s="1012"/>
      <c r="AQ108" s="1012"/>
      <c r="AR108" s="1012"/>
      <c r="AS108" s="1012"/>
      <c r="AT108" s="1013"/>
      <c r="AU108" s="1011" t="s">
        <v>441</v>
      </c>
      <c r="AV108" s="1012"/>
      <c r="AW108" s="1012"/>
      <c r="AX108" s="1012"/>
      <c r="AY108" s="1012"/>
      <c r="AZ108" s="1012"/>
      <c r="BA108" s="1012"/>
      <c r="BB108" s="1012"/>
      <c r="BC108" s="1012"/>
      <c r="BD108" s="1012"/>
      <c r="BE108" s="1012"/>
      <c r="BF108" s="1012"/>
      <c r="BG108" s="1012"/>
      <c r="BH108" s="1012"/>
      <c r="BI108" s="1012"/>
      <c r="BJ108" s="1012"/>
      <c r="BK108" s="1012"/>
      <c r="BL108" s="1012"/>
      <c r="BM108" s="1012"/>
      <c r="BN108" s="1012"/>
      <c r="BO108" s="1012"/>
      <c r="BP108" s="1012"/>
      <c r="BQ108" s="1012"/>
      <c r="BR108" s="1012"/>
      <c r="BS108" s="1012"/>
      <c r="BT108" s="1012"/>
      <c r="BU108" s="1012"/>
      <c r="BV108" s="1012"/>
      <c r="BW108" s="1012"/>
      <c r="BX108" s="1012"/>
      <c r="BY108" s="1012"/>
      <c r="BZ108" s="1012"/>
      <c r="CA108" s="1012"/>
      <c r="CB108" s="1012"/>
      <c r="CC108" s="1012"/>
      <c r="CD108" s="1012"/>
      <c r="CE108" s="1012"/>
      <c r="CF108" s="1012"/>
      <c r="CG108" s="1012"/>
      <c r="CH108" s="1012"/>
      <c r="CI108" s="1012"/>
      <c r="CJ108" s="1012"/>
      <c r="CK108" s="1012"/>
      <c r="CL108" s="1012"/>
      <c r="CM108" s="1012"/>
      <c r="CN108" s="1012"/>
      <c r="CO108" s="1012"/>
      <c r="CP108" s="1012"/>
      <c r="CQ108" s="1012"/>
      <c r="CR108" s="1012"/>
      <c r="CS108" s="1012"/>
      <c r="CT108" s="1012"/>
      <c r="CU108" s="1012"/>
      <c r="CV108" s="1012"/>
      <c r="CW108" s="1012"/>
      <c r="CX108" s="1012"/>
      <c r="CY108" s="1012"/>
      <c r="CZ108" s="1012"/>
      <c r="DA108" s="1012"/>
      <c r="DB108" s="1012"/>
      <c r="DC108" s="1012"/>
      <c r="DD108" s="1012"/>
      <c r="DE108" s="1012"/>
      <c r="DF108" s="1012"/>
      <c r="DG108" s="1012"/>
      <c r="DH108" s="1012"/>
      <c r="DI108" s="1012"/>
      <c r="DJ108" s="1012"/>
      <c r="DK108" s="1012"/>
      <c r="DL108" s="1012"/>
      <c r="DM108" s="1012"/>
      <c r="DN108" s="1012"/>
      <c r="DO108" s="1012"/>
      <c r="DP108" s="1012"/>
      <c r="DQ108" s="1012"/>
      <c r="DR108" s="1012"/>
      <c r="DS108" s="1012"/>
      <c r="DT108" s="1012"/>
      <c r="DU108" s="1012"/>
      <c r="DV108" s="1012"/>
      <c r="DW108" s="1012"/>
      <c r="DX108" s="1012"/>
      <c r="DY108" s="1012"/>
      <c r="DZ108" s="1013"/>
    </row>
    <row r="109" spans="1:131" s="226" customFormat="1" ht="26.25" customHeight="1" x14ac:dyDescent="0.15">
      <c r="A109" s="966" t="s">
        <v>442</v>
      </c>
      <c r="B109" s="967"/>
      <c r="C109" s="967"/>
      <c r="D109" s="967"/>
      <c r="E109" s="967"/>
      <c r="F109" s="967"/>
      <c r="G109" s="967"/>
      <c r="H109" s="967"/>
      <c r="I109" s="967"/>
      <c r="J109" s="967"/>
      <c r="K109" s="967"/>
      <c r="L109" s="967"/>
      <c r="M109" s="967"/>
      <c r="N109" s="967"/>
      <c r="O109" s="967"/>
      <c r="P109" s="967"/>
      <c r="Q109" s="967"/>
      <c r="R109" s="967"/>
      <c r="S109" s="967"/>
      <c r="T109" s="967"/>
      <c r="U109" s="967"/>
      <c r="V109" s="967"/>
      <c r="W109" s="967"/>
      <c r="X109" s="967"/>
      <c r="Y109" s="967"/>
      <c r="Z109" s="968"/>
      <c r="AA109" s="969" t="s">
        <v>443</v>
      </c>
      <c r="AB109" s="967"/>
      <c r="AC109" s="967"/>
      <c r="AD109" s="967"/>
      <c r="AE109" s="968"/>
      <c r="AF109" s="969" t="s">
        <v>299</v>
      </c>
      <c r="AG109" s="967"/>
      <c r="AH109" s="967"/>
      <c r="AI109" s="967"/>
      <c r="AJ109" s="968"/>
      <c r="AK109" s="969" t="s">
        <v>298</v>
      </c>
      <c r="AL109" s="967"/>
      <c r="AM109" s="967"/>
      <c r="AN109" s="967"/>
      <c r="AO109" s="968"/>
      <c r="AP109" s="969" t="s">
        <v>444</v>
      </c>
      <c r="AQ109" s="967"/>
      <c r="AR109" s="967"/>
      <c r="AS109" s="967"/>
      <c r="AT109" s="998"/>
      <c r="AU109" s="966" t="s">
        <v>442</v>
      </c>
      <c r="AV109" s="967"/>
      <c r="AW109" s="967"/>
      <c r="AX109" s="967"/>
      <c r="AY109" s="967"/>
      <c r="AZ109" s="967"/>
      <c r="BA109" s="967"/>
      <c r="BB109" s="967"/>
      <c r="BC109" s="967"/>
      <c r="BD109" s="967"/>
      <c r="BE109" s="967"/>
      <c r="BF109" s="967"/>
      <c r="BG109" s="967"/>
      <c r="BH109" s="967"/>
      <c r="BI109" s="967"/>
      <c r="BJ109" s="967"/>
      <c r="BK109" s="967"/>
      <c r="BL109" s="967"/>
      <c r="BM109" s="967"/>
      <c r="BN109" s="967"/>
      <c r="BO109" s="967"/>
      <c r="BP109" s="968"/>
      <c r="BQ109" s="969" t="s">
        <v>443</v>
      </c>
      <c r="BR109" s="967"/>
      <c r="BS109" s="967"/>
      <c r="BT109" s="967"/>
      <c r="BU109" s="968"/>
      <c r="BV109" s="969" t="s">
        <v>299</v>
      </c>
      <c r="BW109" s="967"/>
      <c r="BX109" s="967"/>
      <c r="BY109" s="967"/>
      <c r="BZ109" s="968"/>
      <c r="CA109" s="969" t="s">
        <v>298</v>
      </c>
      <c r="CB109" s="967"/>
      <c r="CC109" s="967"/>
      <c r="CD109" s="967"/>
      <c r="CE109" s="968"/>
      <c r="CF109" s="1005" t="s">
        <v>444</v>
      </c>
      <c r="CG109" s="1005"/>
      <c r="CH109" s="1005"/>
      <c r="CI109" s="1005"/>
      <c r="CJ109" s="1005"/>
      <c r="CK109" s="969" t="s">
        <v>445</v>
      </c>
      <c r="CL109" s="967"/>
      <c r="CM109" s="967"/>
      <c r="CN109" s="967"/>
      <c r="CO109" s="967"/>
      <c r="CP109" s="967"/>
      <c r="CQ109" s="967"/>
      <c r="CR109" s="967"/>
      <c r="CS109" s="967"/>
      <c r="CT109" s="967"/>
      <c r="CU109" s="967"/>
      <c r="CV109" s="967"/>
      <c r="CW109" s="967"/>
      <c r="CX109" s="967"/>
      <c r="CY109" s="967"/>
      <c r="CZ109" s="967"/>
      <c r="DA109" s="967"/>
      <c r="DB109" s="967"/>
      <c r="DC109" s="967"/>
      <c r="DD109" s="967"/>
      <c r="DE109" s="967"/>
      <c r="DF109" s="968"/>
      <c r="DG109" s="969" t="s">
        <v>443</v>
      </c>
      <c r="DH109" s="967"/>
      <c r="DI109" s="967"/>
      <c r="DJ109" s="967"/>
      <c r="DK109" s="968"/>
      <c r="DL109" s="969" t="s">
        <v>299</v>
      </c>
      <c r="DM109" s="967"/>
      <c r="DN109" s="967"/>
      <c r="DO109" s="967"/>
      <c r="DP109" s="968"/>
      <c r="DQ109" s="969" t="s">
        <v>298</v>
      </c>
      <c r="DR109" s="967"/>
      <c r="DS109" s="967"/>
      <c r="DT109" s="967"/>
      <c r="DU109" s="968"/>
      <c r="DV109" s="969" t="s">
        <v>444</v>
      </c>
      <c r="DW109" s="967"/>
      <c r="DX109" s="967"/>
      <c r="DY109" s="967"/>
      <c r="DZ109" s="998"/>
    </row>
    <row r="110" spans="1:131" s="226" customFormat="1" ht="26.25" customHeight="1" x14ac:dyDescent="0.15">
      <c r="A110" s="869" t="s">
        <v>446</v>
      </c>
      <c r="B110" s="870"/>
      <c r="C110" s="870"/>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1"/>
      <c r="AA110" s="959">
        <v>55198540</v>
      </c>
      <c r="AB110" s="960"/>
      <c r="AC110" s="960"/>
      <c r="AD110" s="960"/>
      <c r="AE110" s="961"/>
      <c r="AF110" s="962">
        <v>55918810</v>
      </c>
      <c r="AG110" s="960"/>
      <c r="AH110" s="960"/>
      <c r="AI110" s="960"/>
      <c r="AJ110" s="961"/>
      <c r="AK110" s="962">
        <v>49468940</v>
      </c>
      <c r="AL110" s="960"/>
      <c r="AM110" s="960"/>
      <c r="AN110" s="960"/>
      <c r="AO110" s="961"/>
      <c r="AP110" s="963">
        <v>13.1</v>
      </c>
      <c r="AQ110" s="964"/>
      <c r="AR110" s="964"/>
      <c r="AS110" s="964"/>
      <c r="AT110" s="965"/>
      <c r="AU110" s="999" t="s">
        <v>67</v>
      </c>
      <c r="AV110" s="1000"/>
      <c r="AW110" s="1000"/>
      <c r="AX110" s="1000"/>
      <c r="AY110" s="1000"/>
      <c r="AZ110" s="925" t="s">
        <v>447</v>
      </c>
      <c r="BA110" s="870"/>
      <c r="BB110" s="870"/>
      <c r="BC110" s="870"/>
      <c r="BD110" s="870"/>
      <c r="BE110" s="870"/>
      <c r="BF110" s="870"/>
      <c r="BG110" s="870"/>
      <c r="BH110" s="870"/>
      <c r="BI110" s="870"/>
      <c r="BJ110" s="870"/>
      <c r="BK110" s="870"/>
      <c r="BL110" s="870"/>
      <c r="BM110" s="870"/>
      <c r="BN110" s="870"/>
      <c r="BO110" s="870"/>
      <c r="BP110" s="871"/>
      <c r="BQ110" s="926">
        <v>1204324269</v>
      </c>
      <c r="BR110" s="907"/>
      <c r="BS110" s="907"/>
      <c r="BT110" s="907"/>
      <c r="BU110" s="907"/>
      <c r="BV110" s="907">
        <v>1198275195</v>
      </c>
      <c r="BW110" s="907"/>
      <c r="BX110" s="907"/>
      <c r="BY110" s="907"/>
      <c r="BZ110" s="907"/>
      <c r="CA110" s="907">
        <v>1222264371</v>
      </c>
      <c r="CB110" s="907"/>
      <c r="CC110" s="907"/>
      <c r="CD110" s="907"/>
      <c r="CE110" s="907"/>
      <c r="CF110" s="931">
        <v>324.7</v>
      </c>
      <c r="CG110" s="932"/>
      <c r="CH110" s="932"/>
      <c r="CI110" s="932"/>
      <c r="CJ110" s="932"/>
      <c r="CK110" s="995" t="s">
        <v>448</v>
      </c>
      <c r="CL110" s="881"/>
      <c r="CM110" s="956" t="s">
        <v>449</v>
      </c>
      <c r="CN110" s="957"/>
      <c r="CO110" s="957"/>
      <c r="CP110" s="957"/>
      <c r="CQ110" s="957"/>
      <c r="CR110" s="957"/>
      <c r="CS110" s="957"/>
      <c r="CT110" s="957"/>
      <c r="CU110" s="957"/>
      <c r="CV110" s="957"/>
      <c r="CW110" s="957"/>
      <c r="CX110" s="957"/>
      <c r="CY110" s="957"/>
      <c r="CZ110" s="957"/>
      <c r="DA110" s="957"/>
      <c r="DB110" s="957"/>
      <c r="DC110" s="957"/>
      <c r="DD110" s="957"/>
      <c r="DE110" s="957"/>
      <c r="DF110" s="958"/>
      <c r="DG110" s="926">
        <v>3473366</v>
      </c>
      <c r="DH110" s="907"/>
      <c r="DI110" s="907"/>
      <c r="DJ110" s="907"/>
      <c r="DK110" s="907"/>
      <c r="DL110" s="907">
        <v>3263006</v>
      </c>
      <c r="DM110" s="907"/>
      <c r="DN110" s="907"/>
      <c r="DO110" s="907"/>
      <c r="DP110" s="907"/>
      <c r="DQ110" s="907">
        <v>3049734</v>
      </c>
      <c r="DR110" s="907"/>
      <c r="DS110" s="907"/>
      <c r="DT110" s="907"/>
      <c r="DU110" s="907"/>
      <c r="DV110" s="908">
        <v>0.8</v>
      </c>
      <c r="DW110" s="908"/>
      <c r="DX110" s="908"/>
      <c r="DY110" s="908"/>
      <c r="DZ110" s="909"/>
    </row>
    <row r="111" spans="1:131" s="226" customFormat="1" ht="26.25" customHeight="1" x14ac:dyDescent="0.15">
      <c r="A111" s="836" t="s">
        <v>450</v>
      </c>
      <c r="B111" s="837"/>
      <c r="C111" s="837"/>
      <c r="D111" s="837"/>
      <c r="E111" s="837"/>
      <c r="F111" s="837"/>
      <c r="G111" s="837"/>
      <c r="H111" s="837"/>
      <c r="I111" s="837"/>
      <c r="J111" s="837"/>
      <c r="K111" s="837"/>
      <c r="L111" s="837"/>
      <c r="M111" s="837"/>
      <c r="N111" s="837"/>
      <c r="O111" s="837"/>
      <c r="P111" s="837"/>
      <c r="Q111" s="837"/>
      <c r="R111" s="837"/>
      <c r="S111" s="837"/>
      <c r="T111" s="837"/>
      <c r="U111" s="837"/>
      <c r="V111" s="837"/>
      <c r="W111" s="837"/>
      <c r="X111" s="837"/>
      <c r="Y111" s="837"/>
      <c r="Z111" s="994"/>
      <c r="AA111" s="987">
        <v>147787</v>
      </c>
      <c r="AB111" s="988"/>
      <c r="AC111" s="988"/>
      <c r="AD111" s="988"/>
      <c r="AE111" s="989"/>
      <c r="AF111" s="990" t="s">
        <v>425</v>
      </c>
      <c r="AG111" s="988"/>
      <c r="AH111" s="988"/>
      <c r="AI111" s="988"/>
      <c r="AJ111" s="989"/>
      <c r="AK111" s="990" t="s">
        <v>425</v>
      </c>
      <c r="AL111" s="988"/>
      <c r="AM111" s="988"/>
      <c r="AN111" s="988"/>
      <c r="AO111" s="989"/>
      <c r="AP111" s="991" t="s">
        <v>425</v>
      </c>
      <c r="AQ111" s="992"/>
      <c r="AR111" s="992"/>
      <c r="AS111" s="992"/>
      <c r="AT111" s="993"/>
      <c r="AU111" s="1001"/>
      <c r="AV111" s="1002"/>
      <c r="AW111" s="1002"/>
      <c r="AX111" s="1002"/>
      <c r="AY111" s="1002"/>
      <c r="AZ111" s="877" t="s">
        <v>451</v>
      </c>
      <c r="BA111" s="812"/>
      <c r="BB111" s="812"/>
      <c r="BC111" s="812"/>
      <c r="BD111" s="812"/>
      <c r="BE111" s="812"/>
      <c r="BF111" s="812"/>
      <c r="BG111" s="812"/>
      <c r="BH111" s="812"/>
      <c r="BI111" s="812"/>
      <c r="BJ111" s="812"/>
      <c r="BK111" s="812"/>
      <c r="BL111" s="812"/>
      <c r="BM111" s="812"/>
      <c r="BN111" s="812"/>
      <c r="BO111" s="812"/>
      <c r="BP111" s="813"/>
      <c r="BQ111" s="878">
        <v>20058990</v>
      </c>
      <c r="BR111" s="879"/>
      <c r="BS111" s="879"/>
      <c r="BT111" s="879"/>
      <c r="BU111" s="879"/>
      <c r="BV111" s="879">
        <v>18055004</v>
      </c>
      <c r="BW111" s="879"/>
      <c r="BX111" s="879"/>
      <c r="BY111" s="879"/>
      <c r="BZ111" s="879"/>
      <c r="CA111" s="879">
        <v>14140303</v>
      </c>
      <c r="CB111" s="879"/>
      <c r="CC111" s="879"/>
      <c r="CD111" s="879"/>
      <c r="CE111" s="879"/>
      <c r="CF111" s="940">
        <v>3.8</v>
      </c>
      <c r="CG111" s="941"/>
      <c r="CH111" s="941"/>
      <c r="CI111" s="941"/>
      <c r="CJ111" s="941"/>
      <c r="CK111" s="996"/>
      <c r="CL111" s="883"/>
      <c r="CM111" s="886" t="s">
        <v>452</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78" t="s">
        <v>425</v>
      </c>
      <c r="DH111" s="879"/>
      <c r="DI111" s="879"/>
      <c r="DJ111" s="879"/>
      <c r="DK111" s="879"/>
      <c r="DL111" s="879" t="s">
        <v>425</v>
      </c>
      <c r="DM111" s="879"/>
      <c r="DN111" s="879"/>
      <c r="DO111" s="879"/>
      <c r="DP111" s="879"/>
      <c r="DQ111" s="879" t="s">
        <v>425</v>
      </c>
      <c r="DR111" s="879"/>
      <c r="DS111" s="879"/>
      <c r="DT111" s="879"/>
      <c r="DU111" s="879"/>
      <c r="DV111" s="856" t="s">
        <v>425</v>
      </c>
      <c r="DW111" s="856"/>
      <c r="DX111" s="856"/>
      <c r="DY111" s="856"/>
      <c r="DZ111" s="857"/>
    </row>
    <row r="112" spans="1:131" s="226" customFormat="1" ht="26.25" customHeight="1" x14ac:dyDescent="0.15">
      <c r="A112" s="981" t="s">
        <v>453</v>
      </c>
      <c r="B112" s="982"/>
      <c r="C112" s="812" t="s">
        <v>454</v>
      </c>
      <c r="D112" s="812"/>
      <c r="E112" s="812"/>
      <c r="F112" s="812"/>
      <c r="G112" s="812"/>
      <c r="H112" s="812"/>
      <c r="I112" s="812"/>
      <c r="J112" s="812"/>
      <c r="K112" s="812"/>
      <c r="L112" s="812"/>
      <c r="M112" s="812"/>
      <c r="N112" s="812"/>
      <c r="O112" s="812"/>
      <c r="P112" s="812"/>
      <c r="Q112" s="812"/>
      <c r="R112" s="812"/>
      <c r="S112" s="812"/>
      <c r="T112" s="812"/>
      <c r="U112" s="812"/>
      <c r="V112" s="812"/>
      <c r="W112" s="812"/>
      <c r="X112" s="812"/>
      <c r="Y112" s="812"/>
      <c r="Z112" s="813"/>
      <c r="AA112" s="841">
        <v>38279140</v>
      </c>
      <c r="AB112" s="842"/>
      <c r="AC112" s="842"/>
      <c r="AD112" s="842"/>
      <c r="AE112" s="843"/>
      <c r="AF112" s="844">
        <v>39169273</v>
      </c>
      <c r="AG112" s="842"/>
      <c r="AH112" s="842"/>
      <c r="AI112" s="842"/>
      <c r="AJ112" s="843"/>
      <c r="AK112" s="844">
        <v>40483112</v>
      </c>
      <c r="AL112" s="842"/>
      <c r="AM112" s="842"/>
      <c r="AN112" s="842"/>
      <c r="AO112" s="843"/>
      <c r="AP112" s="889">
        <v>10.8</v>
      </c>
      <c r="AQ112" s="890"/>
      <c r="AR112" s="890"/>
      <c r="AS112" s="890"/>
      <c r="AT112" s="891"/>
      <c r="AU112" s="1001"/>
      <c r="AV112" s="1002"/>
      <c r="AW112" s="1002"/>
      <c r="AX112" s="1002"/>
      <c r="AY112" s="1002"/>
      <c r="AZ112" s="877" t="s">
        <v>455</v>
      </c>
      <c r="BA112" s="812"/>
      <c r="BB112" s="812"/>
      <c r="BC112" s="812"/>
      <c r="BD112" s="812"/>
      <c r="BE112" s="812"/>
      <c r="BF112" s="812"/>
      <c r="BG112" s="812"/>
      <c r="BH112" s="812"/>
      <c r="BI112" s="812"/>
      <c r="BJ112" s="812"/>
      <c r="BK112" s="812"/>
      <c r="BL112" s="812"/>
      <c r="BM112" s="812"/>
      <c r="BN112" s="812"/>
      <c r="BO112" s="812"/>
      <c r="BP112" s="813"/>
      <c r="BQ112" s="878">
        <v>180858129</v>
      </c>
      <c r="BR112" s="879"/>
      <c r="BS112" s="879"/>
      <c r="BT112" s="879"/>
      <c r="BU112" s="879"/>
      <c r="BV112" s="879">
        <v>184757868</v>
      </c>
      <c r="BW112" s="879"/>
      <c r="BX112" s="879"/>
      <c r="BY112" s="879"/>
      <c r="BZ112" s="879"/>
      <c r="CA112" s="879">
        <v>182767876</v>
      </c>
      <c r="CB112" s="879"/>
      <c r="CC112" s="879"/>
      <c r="CD112" s="879"/>
      <c r="CE112" s="879"/>
      <c r="CF112" s="940">
        <v>48.6</v>
      </c>
      <c r="CG112" s="941"/>
      <c r="CH112" s="941"/>
      <c r="CI112" s="941"/>
      <c r="CJ112" s="941"/>
      <c r="CK112" s="996"/>
      <c r="CL112" s="883"/>
      <c r="CM112" s="886" t="s">
        <v>456</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78">
        <v>30551</v>
      </c>
      <c r="DH112" s="879"/>
      <c r="DI112" s="879"/>
      <c r="DJ112" s="879"/>
      <c r="DK112" s="879"/>
      <c r="DL112" s="879">
        <v>10446</v>
      </c>
      <c r="DM112" s="879"/>
      <c r="DN112" s="879"/>
      <c r="DO112" s="879"/>
      <c r="DP112" s="879"/>
      <c r="DQ112" s="879" t="s">
        <v>132</v>
      </c>
      <c r="DR112" s="879"/>
      <c r="DS112" s="879"/>
      <c r="DT112" s="879"/>
      <c r="DU112" s="879"/>
      <c r="DV112" s="856" t="s">
        <v>425</v>
      </c>
      <c r="DW112" s="856"/>
      <c r="DX112" s="856"/>
      <c r="DY112" s="856"/>
      <c r="DZ112" s="857"/>
    </row>
    <row r="113" spans="1:130" s="226" customFormat="1" ht="26.25" customHeight="1" x14ac:dyDescent="0.15">
      <c r="A113" s="983"/>
      <c r="B113" s="984"/>
      <c r="C113" s="812" t="s">
        <v>457</v>
      </c>
      <c r="D113" s="812"/>
      <c r="E113" s="812"/>
      <c r="F113" s="812"/>
      <c r="G113" s="812"/>
      <c r="H113" s="812"/>
      <c r="I113" s="812"/>
      <c r="J113" s="812"/>
      <c r="K113" s="812"/>
      <c r="L113" s="812"/>
      <c r="M113" s="812"/>
      <c r="N113" s="812"/>
      <c r="O113" s="812"/>
      <c r="P113" s="812"/>
      <c r="Q113" s="812"/>
      <c r="R113" s="812"/>
      <c r="S113" s="812"/>
      <c r="T113" s="812"/>
      <c r="U113" s="812"/>
      <c r="V113" s="812"/>
      <c r="W113" s="812"/>
      <c r="X113" s="812"/>
      <c r="Y113" s="812"/>
      <c r="Z113" s="813"/>
      <c r="AA113" s="987">
        <v>21769198</v>
      </c>
      <c r="AB113" s="988"/>
      <c r="AC113" s="988"/>
      <c r="AD113" s="988"/>
      <c r="AE113" s="989"/>
      <c r="AF113" s="990">
        <v>20374960</v>
      </c>
      <c r="AG113" s="988"/>
      <c r="AH113" s="988"/>
      <c r="AI113" s="988"/>
      <c r="AJ113" s="989"/>
      <c r="AK113" s="990">
        <v>20751808</v>
      </c>
      <c r="AL113" s="988"/>
      <c r="AM113" s="988"/>
      <c r="AN113" s="988"/>
      <c r="AO113" s="989"/>
      <c r="AP113" s="991">
        <v>5.5</v>
      </c>
      <c r="AQ113" s="992"/>
      <c r="AR113" s="992"/>
      <c r="AS113" s="992"/>
      <c r="AT113" s="993"/>
      <c r="AU113" s="1001"/>
      <c r="AV113" s="1002"/>
      <c r="AW113" s="1002"/>
      <c r="AX113" s="1002"/>
      <c r="AY113" s="1002"/>
      <c r="AZ113" s="877" t="s">
        <v>458</v>
      </c>
      <c r="BA113" s="812"/>
      <c r="BB113" s="812"/>
      <c r="BC113" s="812"/>
      <c r="BD113" s="812"/>
      <c r="BE113" s="812"/>
      <c r="BF113" s="812"/>
      <c r="BG113" s="812"/>
      <c r="BH113" s="812"/>
      <c r="BI113" s="812"/>
      <c r="BJ113" s="812"/>
      <c r="BK113" s="812"/>
      <c r="BL113" s="812"/>
      <c r="BM113" s="812"/>
      <c r="BN113" s="812"/>
      <c r="BO113" s="812"/>
      <c r="BP113" s="813"/>
      <c r="BQ113" s="878">
        <v>1131726</v>
      </c>
      <c r="BR113" s="879"/>
      <c r="BS113" s="879"/>
      <c r="BT113" s="879"/>
      <c r="BU113" s="879"/>
      <c r="BV113" s="879">
        <v>842803</v>
      </c>
      <c r="BW113" s="879"/>
      <c r="BX113" s="879"/>
      <c r="BY113" s="879"/>
      <c r="BZ113" s="879"/>
      <c r="CA113" s="879">
        <v>627658</v>
      </c>
      <c r="CB113" s="879"/>
      <c r="CC113" s="879"/>
      <c r="CD113" s="879"/>
      <c r="CE113" s="879"/>
      <c r="CF113" s="940">
        <v>0.2</v>
      </c>
      <c r="CG113" s="941"/>
      <c r="CH113" s="941"/>
      <c r="CI113" s="941"/>
      <c r="CJ113" s="941"/>
      <c r="CK113" s="996"/>
      <c r="CL113" s="883"/>
      <c r="CM113" s="886" t="s">
        <v>459</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41" t="s">
        <v>425</v>
      </c>
      <c r="DH113" s="842"/>
      <c r="DI113" s="842"/>
      <c r="DJ113" s="842"/>
      <c r="DK113" s="843"/>
      <c r="DL113" s="844" t="s">
        <v>425</v>
      </c>
      <c r="DM113" s="842"/>
      <c r="DN113" s="842"/>
      <c r="DO113" s="842"/>
      <c r="DP113" s="843"/>
      <c r="DQ113" s="844" t="s">
        <v>132</v>
      </c>
      <c r="DR113" s="842"/>
      <c r="DS113" s="842"/>
      <c r="DT113" s="842"/>
      <c r="DU113" s="843"/>
      <c r="DV113" s="889" t="s">
        <v>425</v>
      </c>
      <c r="DW113" s="890"/>
      <c r="DX113" s="890"/>
      <c r="DY113" s="890"/>
      <c r="DZ113" s="891"/>
    </row>
    <row r="114" spans="1:130" s="226" customFormat="1" ht="26.25" customHeight="1" x14ac:dyDescent="0.15">
      <c r="A114" s="983"/>
      <c r="B114" s="984"/>
      <c r="C114" s="812" t="s">
        <v>460</v>
      </c>
      <c r="D114" s="812"/>
      <c r="E114" s="812"/>
      <c r="F114" s="812"/>
      <c r="G114" s="812"/>
      <c r="H114" s="812"/>
      <c r="I114" s="812"/>
      <c r="J114" s="812"/>
      <c r="K114" s="812"/>
      <c r="L114" s="812"/>
      <c r="M114" s="812"/>
      <c r="N114" s="812"/>
      <c r="O114" s="812"/>
      <c r="P114" s="812"/>
      <c r="Q114" s="812"/>
      <c r="R114" s="812"/>
      <c r="S114" s="812"/>
      <c r="T114" s="812"/>
      <c r="U114" s="812"/>
      <c r="V114" s="812"/>
      <c r="W114" s="812"/>
      <c r="X114" s="812"/>
      <c r="Y114" s="812"/>
      <c r="Z114" s="813"/>
      <c r="AA114" s="841">
        <v>858246</v>
      </c>
      <c r="AB114" s="842"/>
      <c r="AC114" s="842"/>
      <c r="AD114" s="842"/>
      <c r="AE114" s="843"/>
      <c r="AF114" s="844">
        <v>301170</v>
      </c>
      <c r="AG114" s="842"/>
      <c r="AH114" s="842"/>
      <c r="AI114" s="842"/>
      <c r="AJ114" s="843"/>
      <c r="AK114" s="844">
        <v>234295</v>
      </c>
      <c r="AL114" s="842"/>
      <c r="AM114" s="842"/>
      <c r="AN114" s="842"/>
      <c r="AO114" s="843"/>
      <c r="AP114" s="889">
        <v>0.1</v>
      </c>
      <c r="AQ114" s="890"/>
      <c r="AR114" s="890"/>
      <c r="AS114" s="890"/>
      <c r="AT114" s="891"/>
      <c r="AU114" s="1001"/>
      <c r="AV114" s="1002"/>
      <c r="AW114" s="1002"/>
      <c r="AX114" s="1002"/>
      <c r="AY114" s="1002"/>
      <c r="AZ114" s="877" t="s">
        <v>461</v>
      </c>
      <c r="BA114" s="812"/>
      <c r="BB114" s="812"/>
      <c r="BC114" s="812"/>
      <c r="BD114" s="812"/>
      <c r="BE114" s="812"/>
      <c r="BF114" s="812"/>
      <c r="BG114" s="812"/>
      <c r="BH114" s="812"/>
      <c r="BI114" s="812"/>
      <c r="BJ114" s="812"/>
      <c r="BK114" s="812"/>
      <c r="BL114" s="812"/>
      <c r="BM114" s="812"/>
      <c r="BN114" s="812"/>
      <c r="BO114" s="812"/>
      <c r="BP114" s="813"/>
      <c r="BQ114" s="878">
        <v>95839195</v>
      </c>
      <c r="BR114" s="879"/>
      <c r="BS114" s="879"/>
      <c r="BT114" s="879"/>
      <c r="BU114" s="879"/>
      <c r="BV114" s="879">
        <v>95086257</v>
      </c>
      <c r="BW114" s="879"/>
      <c r="BX114" s="879"/>
      <c r="BY114" s="879"/>
      <c r="BZ114" s="879"/>
      <c r="CA114" s="879">
        <v>139917965</v>
      </c>
      <c r="CB114" s="879"/>
      <c r="CC114" s="879"/>
      <c r="CD114" s="879"/>
      <c r="CE114" s="879"/>
      <c r="CF114" s="940">
        <v>37.200000000000003</v>
      </c>
      <c r="CG114" s="941"/>
      <c r="CH114" s="941"/>
      <c r="CI114" s="941"/>
      <c r="CJ114" s="941"/>
      <c r="CK114" s="996"/>
      <c r="CL114" s="883"/>
      <c r="CM114" s="886" t="s">
        <v>462</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41" t="s">
        <v>425</v>
      </c>
      <c r="DH114" s="842"/>
      <c r="DI114" s="842"/>
      <c r="DJ114" s="842"/>
      <c r="DK114" s="843"/>
      <c r="DL114" s="844" t="s">
        <v>425</v>
      </c>
      <c r="DM114" s="842"/>
      <c r="DN114" s="842"/>
      <c r="DO114" s="842"/>
      <c r="DP114" s="843"/>
      <c r="DQ114" s="844" t="s">
        <v>425</v>
      </c>
      <c r="DR114" s="842"/>
      <c r="DS114" s="842"/>
      <c r="DT114" s="842"/>
      <c r="DU114" s="843"/>
      <c r="DV114" s="889" t="s">
        <v>425</v>
      </c>
      <c r="DW114" s="890"/>
      <c r="DX114" s="890"/>
      <c r="DY114" s="890"/>
      <c r="DZ114" s="891"/>
    </row>
    <row r="115" spans="1:130" s="226" customFormat="1" ht="26.25" customHeight="1" x14ac:dyDescent="0.15">
      <c r="A115" s="983"/>
      <c r="B115" s="984"/>
      <c r="C115" s="812" t="s">
        <v>463</v>
      </c>
      <c r="D115" s="812"/>
      <c r="E115" s="812"/>
      <c r="F115" s="812"/>
      <c r="G115" s="812"/>
      <c r="H115" s="812"/>
      <c r="I115" s="812"/>
      <c r="J115" s="812"/>
      <c r="K115" s="812"/>
      <c r="L115" s="812"/>
      <c r="M115" s="812"/>
      <c r="N115" s="812"/>
      <c r="O115" s="812"/>
      <c r="P115" s="812"/>
      <c r="Q115" s="812"/>
      <c r="R115" s="812"/>
      <c r="S115" s="812"/>
      <c r="T115" s="812"/>
      <c r="U115" s="812"/>
      <c r="V115" s="812"/>
      <c r="W115" s="812"/>
      <c r="X115" s="812"/>
      <c r="Y115" s="812"/>
      <c r="Z115" s="813"/>
      <c r="AA115" s="987">
        <v>1748859</v>
      </c>
      <c r="AB115" s="988"/>
      <c r="AC115" s="988"/>
      <c r="AD115" s="988"/>
      <c r="AE115" s="989"/>
      <c r="AF115" s="990">
        <v>1263022</v>
      </c>
      <c r="AG115" s="988"/>
      <c r="AH115" s="988"/>
      <c r="AI115" s="988"/>
      <c r="AJ115" s="989"/>
      <c r="AK115" s="990">
        <v>1032970</v>
      </c>
      <c r="AL115" s="988"/>
      <c r="AM115" s="988"/>
      <c r="AN115" s="988"/>
      <c r="AO115" s="989"/>
      <c r="AP115" s="991">
        <v>0.3</v>
      </c>
      <c r="AQ115" s="992"/>
      <c r="AR115" s="992"/>
      <c r="AS115" s="992"/>
      <c r="AT115" s="993"/>
      <c r="AU115" s="1001"/>
      <c r="AV115" s="1002"/>
      <c r="AW115" s="1002"/>
      <c r="AX115" s="1002"/>
      <c r="AY115" s="1002"/>
      <c r="AZ115" s="877" t="s">
        <v>464</v>
      </c>
      <c r="BA115" s="812"/>
      <c r="BB115" s="812"/>
      <c r="BC115" s="812"/>
      <c r="BD115" s="812"/>
      <c r="BE115" s="812"/>
      <c r="BF115" s="812"/>
      <c r="BG115" s="812"/>
      <c r="BH115" s="812"/>
      <c r="BI115" s="812"/>
      <c r="BJ115" s="812"/>
      <c r="BK115" s="812"/>
      <c r="BL115" s="812"/>
      <c r="BM115" s="812"/>
      <c r="BN115" s="812"/>
      <c r="BO115" s="812"/>
      <c r="BP115" s="813"/>
      <c r="BQ115" s="878">
        <v>2142356</v>
      </c>
      <c r="BR115" s="879"/>
      <c r="BS115" s="879"/>
      <c r="BT115" s="879"/>
      <c r="BU115" s="879"/>
      <c r="BV115" s="879">
        <v>1581867</v>
      </c>
      <c r="BW115" s="879"/>
      <c r="BX115" s="879"/>
      <c r="BY115" s="879"/>
      <c r="BZ115" s="879"/>
      <c r="CA115" s="879">
        <v>1016225</v>
      </c>
      <c r="CB115" s="879"/>
      <c r="CC115" s="879"/>
      <c r="CD115" s="879"/>
      <c r="CE115" s="879"/>
      <c r="CF115" s="940">
        <v>0.3</v>
      </c>
      <c r="CG115" s="941"/>
      <c r="CH115" s="941"/>
      <c r="CI115" s="941"/>
      <c r="CJ115" s="941"/>
      <c r="CK115" s="996"/>
      <c r="CL115" s="883"/>
      <c r="CM115" s="877" t="s">
        <v>465</v>
      </c>
      <c r="CN115" s="980"/>
      <c r="CO115" s="980"/>
      <c r="CP115" s="980"/>
      <c r="CQ115" s="980"/>
      <c r="CR115" s="980"/>
      <c r="CS115" s="980"/>
      <c r="CT115" s="980"/>
      <c r="CU115" s="980"/>
      <c r="CV115" s="980"/>
      <c r="CW115" s="980"/>
      <c r="CX115" s="980"/>
      <c r="CY115" s="980"/>
      <c r="CZ115" s="980"/>
      <c r="DA115" s="980"/>
      <c r="DB115" s="980"/>
      <c r="DC115" s="980"/>
      <c r="DD115" s="980"/>
      <c r="DE115" s="980"/>
      <c r="DF115" s="813"/>
      <c r="DG115" s="841" t="s">
        <v>425</v>
      </c>
      <c r="DH115" s="842"/>
      <c r="DI115" s="842"/>
      <c r="DJ115" s="842"/>
      <c r="DK115" s="843"/>
      <c r="DL115" s="844" t="s">
        <v>425</v>
      </c>
      <c r="DM115" s="842"/>
      <c r="DN115" s="842"/>
      <c r="DO115" s="842"/>
      <c r="DP115" s="843"/>
      <c r="DQ115" s="844" t="s">
        <v>425</v>
      </c>
      <c r="DR115" s="842"/>
      <c r="DS115" s="842"/>
      <c r="DT115" s="842"/>
      <c r="DU115" s="843"/>
      <c r="DV115" s="889" t="s">
        <v>425</v>
      </c>
      <c r="DW115" s="890"/>
      <c r="DX115" s="890"/>
      <c r="DY115" s="890"/>
      <c r="DZ115" s="891"/>
    </row>
    <row r="116" spans="1:130" s="226" customFormat="1" ht="26.25" customHeight="1" x14ac:dyDescent="0.15">
      <c r="A116" s="985"/>
      <c r="B116" s="986"/>
      <c r="C116" s="945" t="s">
        <v>466</v>
      </c>
      <c r="D116" s="945"/>
      <c r="E116" s="945"/>
      <c r="F116" s="945"/>
      <c r="G116" s="945"/>
      <c r="H116" s="945"/>
      <c r="I116" s="945"/>
      <c r="J116" s="945"/>
      <c r="K116" s="945"/>
      <c r="L116" s="945"/>
      <c r="M116" s="945"/>
      <c r="N116" s="945"/>
      <c r="O116" s="945"/>
      <c r="P116" s="945"/>
      <c r="Q116" s="945"/>
      <c r="R116" s="945"/>
      <c r="S116" s="945"/>
      <c r="T116" s="945"/>
      <c r="U116" s="945"/>
      <c r="V116" s="945"/>
      <c r="W116" s="945"/>
      <c r="X116" s="945"/>
      <c r="Y116" s="945"/>
      <c r="Z116" s="946"/>
      <c r="AA116" s="841" t="s">
        <v>132</v>
      </c>
      <c r="AB116" s="842"/>
      <c r="AC116" s="842"/>
      <c r="AD116" s="842"/>
      <c r="AE116" s="843"/>
      <c r="AF116" s="844" t="s">
        <v>132</v>
      </c>
      <c r="AG116" s="842"/>
      <c r="AH116" s="842"/>
      <c r="AI116" s="842"/>
      <c r="AJ116" s="843"/>
      <c r="AK116" s="844" t="s">
        <v>425</v>
      </c>
      <c r="AL116" s="842"/>
      <c r="AM116" s="842"/>
      <c r="AN116" s="842"/>
      <c r="AO116" s="843"/>
      <c r="AP116" s="889" t="s">
        <v>425</v>
      </c>
      <c r="AQ116" s="890"/>
      <c r="AR116" s="890"/>
      <c r="AS116" s="890"/>
      <c r="AT116" s="891"/>
      <c r="AU116" s="1001"/>
      <c r="AV116" s="1002"/>
      <c r="AW116" s="1002"/>
      <c r="AX116" s="1002"/>
      <c r="AY116" s="1002"/>
      <c r="AZ116" s="928" t="s">
        <v>467</v>
      </c>
      <c r="BA116" s="929"/>
      <c r="BB116" s="929"/>
      <c r="BC116" s="929"/>
      <c r="BD116" s="929"/>
      <c r="BE116" s="929"/>
      <c r="BF116" s="929"/>
      <c r="BG116" s="929"/>
      <c r="BH116" s="929"/>
      <c r="BI116" s="929"/>
      <c r="BJ116" s="929"/>
      <c r="BK116" s="929"/>
      <c r="BL116" s="929"/>
      <c r="BM116" s="929"/>
      <c r="BN116" s="929"/>
      <c r="BO116" s="929"/>
      <c r="BP116" s="930"/>
      <c r="BQ116" s="878" t="s">
        <v>425</v>
      </c>
      <c r="BR116" s="879"/>
      <c r="BS116" s="879"/>
      <c r="BT116" s="879"/>
      <c r="BU116" s="879"/>
      <c r="BV116" s="879" t="s">
        <v>425</v>
      </c>
      <c r="BW116" s="879"/>
      <c r="BX116" s="879"/>
      <c r="BY116" s="879"/>
      <c r="BZ116" s="879"/>
      <c r="CA116" s="879" t="s">
        <v>425</v>
      </c>
      <c r="CB116" s="879"/>
      <c r="CC116" s="879"/>
      <c r="CD116" s="879"/>
      <c r="CE116" s="879"/>
      <c r="CF116" s="940" t="s">
        <v>425</v>
      </c>
      <c r="CG116" s="941"/>
      <c r="CH116" s="941"/>
      <c r="CI116" s="941"/>
      <c r="CJ116" s="941"/>
      <c r="CK116" s="996"/>
      <c r="CL116" s="883"/>
      <c r="CM116" s="886" t="s">
        <v>468</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41" t="s">
        <v>425</v>
      </c>
      <c r="DH116" s="842"/>
      <c r="DI116" s="842"/>
      <c r="DJ116" s="842"/>
      <c r="DK116" s="843"/>
      <c r="DL116" s="844" t="s">
        <v>425</v>
      </c>
      <c r="DM116" s="842"/>
      <c r="DN116" s="842"/>
      <c r="DO116" s="842"/>
      <c r="DP116" s="843"/>
      <c r="DQ116" s="844" t="s">
        <v>425</v>
      </c>
      <c r="DR116" s="842"/>
      <c r="DS116" s="842"/>
      <c r="DT116" s="842"/>
      <c r="DU116" s="843"/>
      <c r="DV116" s="889" t="s">
        <v>425</v>
      </c>
      <c r="DW116" s="890"/>
      <c r="DX116" s="890"/>
      <c r="DY116" s="890"/>
      <c r="DZ116" s="891"/>
    </row>
    <row r="117" spans="1:130" s="226" customFormat="1" ht="26.25" customHeight="1" x14ac:dyDescent="0.15">
      <c r="A117" s="966" t="s">
        <v>182</v>
      </c>
      <c r="B117" s="967"/>
      <c r="C117" s="967"/>
      <c r="D117" s="967"/>
      <c r="E117" s="967"/>
      <c r="F117" s="967"/>
      <c r="G117" s="967"/>
      <c r="H117" s="967"/>
      <c r="I117" s="967"/>
      <c r="J117" s="967"/>
      <c r="K117" s="967"/>
      <c r="L117" s="967"/>
      <c r="M117" s="967"/>
      <c r="N117" s="967"/>
      <c r="O117" s="967"/>
      <c r="P117" s="967"/>
      <c r="Q117" s="967"/>
      <c r="R117" s="967"/>
      <c r="S117" s="967"/>
      <c r="T117" s="967"/>
      <c r="U117" s="967"/>
      <c r="V117" s="967"/>
      <c r="W117" s="967"/>
      <c r="X117" s="967"/>
      <c r="Y117" s="942" t="s">
        <v>469</v>
      </c>
      <c r="Z117" s="968"/>
      <c r="AA117" s="973">
        <v>118001770</v>
      </c>
      <c r="AB117" s="974"/>
      <c r="AC117" s="974"/>
      <c r="AD117" s="974"/>
      <c r="AE117" s="975"/>
      <c r="AF117" s="976">
        <v>117027235</v>
      </c>
      <c r="AG117" s="974"/>
      <c r="AH117" s="974"/>
      <c r="AI117" s="974"/>
      <c r="AJ117" s="975"/>
      <c r="AK117" s="976">
        <v>111971125</v>
      </c>
      <c r="AL117" s="974"/>
      <c r="AM117" s="974"/>
      <c r="AN117" s="974"/>
      <c r="AO117" s="975"/>
      <c r="AP117" s="977"/>
      <c r="AQ117" s="978"/>
      <c r="AR117" s="978"/>
      <c r="AS117" s="978"/>
      <c r="AT117" s="979"/>
      <c r="AU117" s="1001"/>
      <c r="AV117" s="1002"/>
      <c r="AW117" s="1002"/>
      <c r="AX117" s="1002"/>
      <c r="AY117" s="1002"/>
      <c r="AZ117" s="928" t="s">
        <v>470</v>
      </c>
      <c r="BA117" s="929"/>
      <c r="BB117" s="929"/>
      <c r="BC117" s="929"/>
      <c r="BD117" s="929"/>
      <c r="BE117" s="929"/>
      <c r="BF117" s="929"/>
      <c r="BG117" s="929"/>
      <c r="BH117" s="929"/>
      <c r="BI117" s="929"/>
      <c r="BJ117" s="929"/>
      <c r="BK117" s="929"/>
      <c r="BL117" s="929"/>
      <c r="BM117" s="929"/>
      <c r="BN117" s="929"/>
      <c r="BO117" s="929"/>
      <c r="BP117" s="930"/>
      <c r="BQ117" s="878" t="s">
        <v>132</v>
      </c>
      <c r="BR117" s="879"/>
      <c r="BS117" s="879"/>
      <c r="BT117" s="879"/>
      <c r="BU117" s="879"/>
      <c r="BV117" s="879" t="s">
        <v>471</v>
      </c>
      <c r="BW117" s="879"/>
      <c r="BX117" s="879"/>
      <c r="BY117" s="879"/>
      <c r="BZ117" s="879"/>
      <c r="CA117" s="879" t="s">
        <v>132</v>
      </c>
      <c r="CB117" s="879"/>
      <c r="CC117" s="879"/>
      <c r="CD117" s="879"/>
      <c r="CE117" s="879"/>
      <c r="CF117" s="940" t="s">
        <v>472</v>
      </c>
      <c r="CG117" s="941"/>
      <c r="CH117" s="941"/>
      <c r="CI117" s="941"/>
      <c r="CJ117" s="941"/>
      <c r="CK117" s="996"/>
      <c r="CL117" s="883"/>
      <c r="CM117" s="886" t="s">
        <v>473</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41" t="s">
        <v>474</v>
      </c>
      <c r="DH117" s="842"/>
      <c r="DI117" s="842"/>
      <c r="DJ117" s="842"/>
      <c r="DK117" s="843"/>
      <c r="DL117" s="844" t="s">
        <v>132</v>
      </c>
      <c r="DM117" s="842"/>
      <c r="DN117" s="842"/>
      <c r="DO117" s="842"/>
      <c r="DP117" s="843"/>
      <c r="DQ117" s="844" t="s">
        <v>471</v>
      </c>
      <c r="DR117" s="842"/>
      <c r="DS117" s="842"/>
      <c r="DT117" s="842"/>
      <c r="DU117" s="843"/>
      <c r="DV117" s="889" t="s">
        <v>475</v>
      </c>
      <c r="DW117" s="890"/>
      <c r="DX117" s="890"/>
      <c r="DY117" s="890"/>
      <c r="DZ117" s="891"/>
    </row>
    <row r="118" spans="1:130" s="226" customFormat="1" ht="26.25" customHeight="1" x14ac:dyDescent="0.15">
      <c r="A118" s="966" t="s">
        <v>445</v>
      </c>
      <c r="B118" s="967"/>
      <c r="C118" s="967"/>
      <c r="D118" s="967"/>
      <c r="E118" s="967"/>
      <c r="F118" s="967"/>
      <c r="G118" s="967"/>
      <c r="H118" s="967"/>
      <c r="I118" s="967"/>
      <c r="J118" s="967"/>
      <c r="K118" s="967"/>
      <c r="L118" s="967"/>
      <c r="M118" s="967"/>
      <c r="N118" s="967"/>
      <c r="O118" s="967"/>
      <c r="P118" s="967"/>
      <c r="Q118" s="967"/>
      <c r="R118" s="967"/>
      <c r="S118" s="967"/>
      <c r="T118" s="967"/>
      <c r="U118" s="967"/>
      <c r="V118" s="967"/>
      <c r="W118" s="967"/>
      <c r="X118" s="967"/>
      <c r="Y118" s="967"/>
      <c r="Z118" s="968"/>
      <c r="AA118" s="969" t="s">
        <v>443</v>
      </c>
      <c r="AB118" s="967"/>
      <c r="AC118" s="967"/>
      <c r="AD118" s="967"/>
      <c r="AE118" s="968"/>
      <c r="AF118" s="969" t="s">
        <v>299</v>
      </c>
      <c r="AG118" s="967"/>
      <c r="AH118" s="967"/>
      <c r="AI118" s="967"/>
      <c r="AJ118" s="968"/>
      <c r="AK118" s="969" t="s">
        <v>298</v>
      </c>
      <c r="AL118" s="967"/>
      <c r="AM118" s="967"/>
      <c r="AN118" s="967"/>
      <c r="AO118" s="968"/>
      <c r="AP118" s="970" t="s">
        <v>444</v>
      </c>
      <c r="AQ118" s="971"/>
      <c r="AR118" s="971"/>
      <c r="AS118" s="971"/>
      <c r="AT118" s="972"/>
      <c r="AU118" s="1001"/>
      <c r="AV118" s="1002"/>
      <c r="AW118" s="1002"/>
      <c r="AX118" s="1002"/>
      <c r="AY118" s="1002"/>
      <c r="AZ118" s="944" t="s">
        <v>476</v>
      </c>
      <c r="BA118" s="945"/>
      <c r="BB118" s="945"/>
      <c r="BC118" s="945"/>
      <c r="BD118" s="945"/>
      <c r="BE118" s="945"/>
      <c r="BF118" s="945"/>
      <c r="BG118" s="945"/>
      <c r="BH118" s="945"/>
      <c r="BI118" s="945"/>
      <c r="BJ118" s="945"/>
      <c r="BK118" s="945"/>
      <c r="BL118" s="945"/>
      <c r="BM118" s="945"/>
      <c r="BN118" s="945"/>
      <c r="BO118" s="945"/>
      <c r="BP118" s="946"/>
      <c r="BQ118" s="947" t="s">
        <v>471</v>
      </c>
      <c r="BR118" s="910"/>
      <c r="BS118" s="910"/>
      <c r="BT118" s="910"/>
      <c r="BU118" s="910"/>
      <c r="BV118" s="910" t="s">
        <v>475</v>
      </c>
      <c r="BW118" s="910"/>
      <c r="BX118" s="910"/>
      <c r="BY118" s="910"/>
      <c r="BZ118" s="910"/>
      <c r="CA118" s="910" t="s">
        <v>132</v>
      </c>
      <c r="CB118" s="910"/>
      <c r="CC118" s="910"/>
      <c r="CD118" s="910"/>
      <c r="CE118" s="910"/>
      <c r="CF118" s="940" t="s">
        <v>132</v>
      </c>
      <c r="CG118" s="941"/>
      <c r="CH118" s="941"/>
      <c r="CI118" s="941"/>
      <c r="CJ118" s="941"/>
      <c r="CK118" s="996"/>
      <c r="CL118" s="883"/>
      <c r="CM118" s="886" t="s">
        <v>477</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41" t="s">
        <v>471</v>
      </c>
      <c r="DH118" s="842"/>
      <c r="DI118" s="842"/>
      <c r="DJ118" s="842"/>
      <c r="DK118" s="843"/>
      <c r="DL118" s="844" t="s">
        <v>389</v>
      </c>
      <c r="DM118" s="842"/>
      <c r="DN118" s="842"/>
      <c r="DO118" s="842"/>
      <c r="DP118" s="843"/>
      <c r="DQ118" s="844" t="s">
        <v>478</v>
      </c>
      <c r="DR118" s="842"/>
      <c r="DS118" s="842"/>
      <c r="DT118" s="842"/>
      <c r="DU118" s="843"/>
      <c r="DV118" s="889" t="s">
        <v>132</v>
      </c>
      <c r="DW118" s="890"/>
      <c r="DX118" s="890"/>
      <c r="DY118" s="890"/>
      <c r="DZ118" s="891"/>
    </row>
    <row r="119" spans="1:130" s="226" customFormat="1" ht="26.25" customHeight="1" x14ac:dyDescent="0.15">
      <c r="A119" s="880" t="s">
        <v>448</v>
      </c>
      <c r="B119" s="881"/>
      <c r="C119" s="956" t="s">
        <v>449</v>
      </c>
      <c r="D119" s="957"/>
      <c r="E119" s="957"/>
      <c r="F119" s="957"/>
      <c r="G119" s="957"/>
      <c r="H119" s="957"/>
      <c r="I119" s="957"/>
      <c r="J119" s="957"/>
      <c r="K119" s="957"/>
      <c r="L119" s="957"/>
      <c r="M119" s="957"/>
      <c r="N119" s="957"/>
      <c r="O119" s="957"/>
      <c r="P119" s="957"/>
      <c r="Q119" s="957"/>
      <c r="R119" s="957"/>
      <c r="S119" s="957"/>
      <c r="T119" s="957"/>
      <c r="U119" s="957"/>
      <c r="V119" s="957"/>
      <c r="W119" s="957"/>
      <c r="X119" s="957"/>
      <c r="Y119" s="957"/>
      <c r="Z119" s="958"/>
      <c r="AA119" s="959">
        <v>184478</v>
      </c>
      <c r="AB119" s="960"/>
      <c r="AC119" s="960"/>
      <c r="AD119" s="960"/>
      <c r="AE119" s="961"/>
      <c r="AF119" s="962">
        <v>184554</v>
      </c>
      <c r="AG119" s="960"/>
      <c r="AH119" s="960"/>
      <c r="AI119" s="960"/>
      <c r="AJ119" s="961"/>
      <c r="AK119" s="962">
        <v>184640</v>
      </c>
      <c r="AL119" s="960"/>
      <c r="AM119" s="960"/>
      <c r="AN119" s="960"/>
      <c r="AO119" s="961"/>
      <c r="AP119" s="963">
        <v>0</v>
      </c>
      <c r="AQ119" s="964"/>
      <c r="AR119" s="964"/>
      <c r="AS119" s="964"/>
      <c r="AT119" s="965"/>
      <c r="AU119" s="1003"/>
      <c r="AV119" s="1004"/>
      <c r="AW119" s="1004"/>
      <c r="AX119" s="1004"/>
      <c r="AY119" s="1004"/>
      <c r="AZ119" s="256" t="s">
        <v>182</v>
      </c>
      <c r="BA119" s="256"/>
      <c r="BB119" s="256"/>
      <c r="BC119" s="256"/>
      <c r="BD119" s="256"/>
      <c r="BE119" s="256"/>
      <c r="BF119" s="256"/>
      <c r="BG119" s="256"/>
      <c r="BH119" s="256"/>
      <c r="BI119" s="256"/>
      <c r="BJ119" s="256"/>
      <c r="BK119" s="256"/>
      <c r="BL119" s="256"/>
      <c r="BM119" s="256"/>
      <c r="BN119" s="256"/>
      <c r="BO119" s="942" t="s">
        <v>479</v>
      </c>
      <c r="BP119" s="943"/>
      <c r="BQ119" s="947">
        <v>1504354665</v>
      </c>
      <c r="BR119" s="910"/>
      <c r="BS119" s="910"/>
      <c r="BT119" s="910"/>
      <c r="BU119" s="910"/>
      <c r="BV119" s="910">
        <v>1498598994</v>
      </c>
      <c r="BW119" s="910"/>
      <c r="BX119" s="910"/>
      <c r="BY119" s="910"/>
      <c r="BZ119" s="910"/>
      <c r="CA119" s="910">
        <v>1560734398</v>
      </c>
      <c r="CB119" s="910"/>
      <c r="CC119" s="910"/>
      <c r="CD119" s="910"/>
      <c r="CE119" s="910"/>
      <c r="CF119" s="808"/>
      <c r="CG119" s="809"/>
      <c r="CH119" s="809"/>
      <c r="CI119" s="809"/>
      <c r="CJ119" s="899"/>
      <c r="CK119" s="997"/>
      <c r="CL119" s="885"/>
      <c r="CM119" s="903" t="s">
        <v>480</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4">
        <v>16555073</v>
      </c>
      <c r="DH119" s="825"/>
      <c r="DI119" s="825"/>
      <c r="DJ119" s="825"/>
      <c r="DK119" s="826"/>
      <c r="DL119" s="827">
        <v>14781552</v>
      </c>
      <c r="DM119" s="825"/>
      <c r="DN119" s="825"/>
      <c r="DO119" s="825"/>
      <c r="DP119" s="826"/>
      <c r="DQ119" s="827">
        <v>11090569</v>
      </c>
      <c r="DR119" s="825"/>
      <c r="DS119" s="825"/>
      <c r="DT119" s="825"/>
      <c r="DU119" s="826"/>
      <c r="DV119" s="913">
        <v>2.9</v>
      </c>
      <c r="DW119" s="914"/>
      <c r="DX119" s="914"/>
      <c r="DY119" s="914"/>
      <c r="DZ119" s="915"/>
    </row>
    <row r="120" spans="1:130" s="226" customFormat="1" ht="26.25" customHeight="1" x14ac:dyDescent="0.15">
      <c r="A120" s="882"/>
      <c r="B120" s="883"/>
      <c r="C120" s="886" t="s">
        <v>452</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841" t="s">
        <v>481</v>
      </c>
      <c r="AB120" s="842"/>
      <c r="AC120" s="842"/>
      <c r="AD120" s="842"/>
      <c r="AE120" s="843"/>
      <c r="AF120" s="844" t="s">
        <v>132</v>
      </c>
      <c r="AG120" s="842"/>
      <c r="AH120" s="842"/>
      <c r="AI120" s="842"/>
      <c r="AJ120" s="843"/>
      <c r="AK120" s="844" t="s">
        <v>389</v>
      </c>
      <c r="AL120" s="842"/>
      <c r="AM120" s="842"/>
      <c r="AN120" s="842"/>
      <c r="AO120" s="843"/>
      <c r="AP120" s="889" t="s">
        <v>482</v>
      </c>
      <c r="AQ120" s="890"/>
      <c r="AR120" s="890"/>
      <c r="AS120" s="890"/>
      <c r="AT120" s="891"/>
      <c r="AU120" s="948" t="s">
        <v>483</v>
      </c>
      <c r="AV120" s="949"/>
      <c r="AW120" s="949"/>
      <c r="AX120" s="949"/>
      <c r="AY120" s="950"/>
      <c r="AZ120" s="925" t="s">
        <v>484</v>
      </c>
      <c r="BA120" s="870"/>
      <c r="BB120" s="870"/>
      <c r="BC120" s="870"/>
      <c r="BD120" s="870"/>
      <c r="BE120" s="870"/>
      <c r="BF120" s="870"/>
      <c r="BG120" s="870"/>
      <c r="BH120" s="870"/>
      <c r="BI120" s="870"/>
      <c r="BJ120" s="870"/>
      <c r="BK120" s="870"/>
      <c r="BL120" s="870"/>
      <c r="BM120" s="870"/>
      <c r="BN120" s="870"/>
      <c r="BO120" s="870"/>
      <c r="BP120" s="871"/>
      <c r="BQ120" s="926">
        <v>264863040</v>
      </c>
      <c r="BR120" s="907"/>
      <c r="BS120" s="907"/>
      <c r="BT120" s="907"/>
      <c r="BU120" s="907"/>
      <c r="BV120" s="907">
        <v>267837678</v>
      </c>
      <c r="BW120" s="907"/>
      <c r="BX120" s="907"/>
      <c r="BY120" s="907"/>
      <c r="BZ120" s="907"/>
      <c r="CA120" s="907">
        <v>281632141</v>
      </c>
      <c r="CB120" s="907"/>
      <c r="CC120" s="907"/>
      <c r="CD120" s="907"/>
      <c r="CE120" s="907"/>
      <c r="CF120" s="931">
        <v>74.8</v>
      </c>
      <c r="CG120" s="932"/>
      <c r="CH120" s="932"/>
      <c r="CI120" s="932"/>
      <c r="CJ120" s="932"/>
      <c r="CK120" s="933" t="s">
        <v>485</v>
      </c>
      <c r="CL120" s="917"/>
      <c r="CM120" s="917"/>
      <c r="CN120" s="917"/>
      <c r="CO120" s="918"/>
      <c r="CP120" s="937" t="s">
        <v>405</v>
      </c>
      <c r="CQ120" s="938"/>
      <c r="CR120" s="938"/>
      <c r="CS120" s="938"/>
      <c r="CT120" s="938"/>
      <c r="CU120" s="938"/>
      <c r="CV120" s="938"/>
      <c r="CW120" s="938"/>
      <c r="CX120" s="938"/>
      <c r="CY120" s="938"/>
      <c r="CZ120" s="938"/>
      <c r="DA120" s="938"/>
      <c r="DB120" s="938"/>
      <c r="DC120" s="938"/>
      <c r="DD120" s="938"/>
      <c r="DE120" s="938"/>
      <c r="DF120" s="939"/>
      <c r="DG120" s="926">
        <v>53607208</v>
      </c>
      <c r="DH120" s="907"/>
      <c r="DI120" s="907"/>
      <c r="DJ120" s="907"/>
      <c r="DK120" s="907"/>
      <c r="DL120" s="907">
        <v>50703851</v>
      </c>
      <c r="DM120" s="907"/>
      <c r="DN120" s="907"/>
      <c r="DO120" s="907"/>
      <c r="DP120" s="907"/>
      <c r="DQ120" s="907">
        <v>50670642</v>
      </c>
      <c r="DR120" s="907"/>
      <c r="DS120" s="907"/>
      <c r="DT120" s="907"/>
      <c r="DU120" s="907"/>
      <c r="DV120" s="908">
        <v>13.5</v>
      </c>
      <c r="DW120" s="908"/>
      <c r="DX120" s="908"/>
      <c r="DY120" s="908"/>
      <c r="DZ120" s="909"/>
    </row>
    <row r="121" spans="1:130" s="226" customFormat="1" ht="26.25" customHeight="1" x14ac:dyDescent="0.15">
      <c r="A121" s="882"/>
      <c r="B121" s="883"/>
      <c r="C121" s="928" t="s">
        <v>486</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1">
        <v>33133</v>
      </c>
      <c r="AB121" s="842"/>
      <c r="AC121" s="842"/>
      <c r="AD121" s="842"/>
      <c r="AE121" s="843"/>
      <c r="AF121" s="844">
        <v>22241</v>
      </c>
      <c r="AG121" s="842"/>
      <c r="AH121" s="842"/>
      <c r="AI121" s="842"/>
      <c r="AJ121" s="843"/>
      <c r="AK121" s="844">
        <v>10385</v>
      </c>
      <c r="AL121" s="842"/>
      <c r="AM121" s="842"/>
      <c r="AN121" s="842"/>
      <c r="AO121" s="843"/>
      <c r="AP121" s="889">
        <v>0</v>
      </c>
      <c r="AQ121" s="890"/>
      <c r="AR121" s="890"/>
      <c r="AS121" s="890"/>
      <c r="AT121" s="891"/>
      <c r="AU121" s="951"/>
      <c r="AV121" s="952"/>
      <c r="AW121" s="952"/>
      <c r="AX121" s="952"/>
      <c r="AY121" s="953"/>
      <c r="AZ121" s="877" t="s">
        <v>487</v>
      </c>
      <c r="BA121" s="812"/>
      <c r="BB121" s="812"/>
      <c r="BC121" s="812"/>
      <c r="BD121" s="812"/>
      <c r="BE121" s="812"/>
      <c r="BF121" s="812"/>
      <c r="BG121" s="812"/>
      <c r="BH121" s="812"/>
      <c r="BI121" s="812"/>
      <c r="BJ121" s="812"/>
      <c r="BK121" s="812"/>
      <c r="BL121" s="812"/>
      <c r="BM121" s="812"/>
      <c r="BN121" s="812"/>
      <c r="BO121" s="812"/>
      <c r="BP121" s="813"/>
      <c r="BQ121" s="878">
        <v>232175228</v>
      </c>
      <c r="BR121" s="879"/>
      <c r="BS121" s="879"/>
      <c r="BT121" s="879"/>
      <c r="BU121" s="879"/>
      <c r="BV121" s="879">
        <v>224070428</v>
      </c>
      <c r="BW121" s="879"/>
      <c r="BX121" s="879"/>
      <c r="BY121" s="879"/>
      <c r="BZ121" s="879"/>
      <c r="CA121" s="879">
        <v>218695708</v>
      </c>
      <c r="CB121" s="879"/>
      <c r="CC121" s="879"/>
      <c r="CD121" s="879"/>
      <c r="CE121" s="879"/>
      <c r="CF121" s="940">
        <v>58.1</v>
      </c>
      <c r="CG121" s="941"/>
      <c r="CH121" s="941"/>
      <c r="CI121" s="941"/>
      <c r="CJ121" s="941"/>
      <c r="CK121" s="934"/>
      <c r="CL121" s="920"/>
      <c r="CM121" s="920"/>
      <c r="CN121" s="920"/>
      <c r="CO121" s="921"/>
      <c r="CP121" s="900" t="s">
        <v>488</v>
      </c>
      <c r="CQ121" s="901"/>
      <c r="CR121" s="901"/>
      <c r="CS121" s="901"/>
      <c r="CT121" s="901"/>
      <c r="CU121" s="901"/>
      <c r="CV121" s="901"/>
      <c r="CW121" s="901"/>
      <c r="CX121" s="901"/>
      <c r="CY121" s="901"/>
      <c r="CZ121" s="901"/>
      <c r="DA121" s="901"/>
      <c r="DB121" s="901"/>
      <c r="DC121" s="901"/>
      <c r="DD121" s="901"/>
      <c r="DE121" s="901"/>
      <c r="DF121" s="902"/>
      <c r="DG121" s="878">
        <v>47499654</v>
      </c>
      <c r="DH121" s="879"/>
      <c r="DI121" s="879"/>
      <c r="DJ121" s="879"/>
      <c r="DK121" s="879"/>
      <c r="DL121" s="879">
        <v>48173026</v>
      </c>
      <c r="DM121" s="879"/>
      <c r="DN121" s="879"/>
      <c r="DO121" s="879"/>
      <c r="DP121" s="879"/>
      <c r="DQ121" s="879">
        <v>49930872</v>
      </c>
      <c r="DR121" s="879"/>
      <c r="DS121" s="879"/>
      <c r="DT121" s="879"/>
      <c r="DU121" s="879"/>
      <c r="DV121" s="856">
        <v>13.3</v>
      </c>
      <c r="DW121" s="856"/>
      <c r="DX121" s="856"/>
      <c r="DY121" s="856"/>
      <c r="DZ121" s="857"/>
    </row>
    <row r="122" spans="1:130" s="226" customFormat="1" ht="26.25" customHeight="1" x14ac:dyDescent="0.15">
      <c r="A122" s="882"/>
      <c r="B122" s="883"/>
      <c r="C122" s="886" t="s">
        <v>462</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841" t="s">
        <v>489</v>
      </c>
      <c r="AB122" s="842"/>
      <c r="AC122" s="842"/>
      <c r="AD122" s="842"/>
      <c r="AE122" s="843"/>
      <c r="AF122" s="844" t="s">
        <v>132</v>
      </c>
      <c r="AG122" s="842"/>
      <c r="AH122" s="842"/>
      <c r="AI122" s="842"/>
      <c r="AJ122" s="843"/>
      <c r="AK122" s="844" t="s">
        <v>132</v>
      </c>
      <c r="AL122" s="842"/>
      <c r="AM122" s="842"/>
      <c r="AN122" s="842"/>
      <c r="AO122" s="843"/>
      <c r="AP122" s="889" t="s">
        <v>132</v>
      </c>
      <c r="AQ122" s="890"/>
      <c r="AR122" s="890"/>
      <c r="AS122" s="890"/>
      <c r="AT122" s="891"/>
      <c r="AU122" s="951"/>
      <c r="AV122" s="952"/>
      <c r="AW122" s="952"/>
      <c r="AX122" s="952"/>
      <c r="AY122" s="953"/>
      <c r="AZ122" s="944" t="s">
        <v>490</v>
      </c>
      <c r="BA122" s="945"/>
      <c r="BB122" s="945"/>
      <c r="BC122" s="945"/>
      <c r="BD122" s="945"/>
      <c r="BE122" s="945"/>
      <c r="BF122" s="945"/>
      <c r="BG122" s="945"/>
      <c r="BH122" s="945"/>
      <c r="BI122" s="945"/>
      <c r="BJ122" s="945"/>
      <c r="BK122" s="945"/>
      <c r="BL122" s="945"/>
      <c r="BM122" s="945"/>
      <c r="BN122" s="945"/>
      <c r="BO122" s="945"/>
      <c r="BP122" s="946"/>
      <c r="BQ122" s="947">
        <v>749065827</v>
      </c>
      <c r="BR122" s="910"/>
      <c r="BS122" s="910"/>
      <c r="BT122" s="910"/>
      <c r="BU122" s="910"/>
      <c r="BV122" s="910">
        <v>748640418</v>
      </c>
      <c r="BW122" s="910"/>
      <c r="BX122" s="910"/>
      <c r="BY122" s="910"/>
      <c r="BZ122" s="910"/>
      <c r="CA122" s="910">
        <v>763524226</v>
      </c>
      <c r="CB122" s="910"/>
      <c r="CC122" s="910"/>
      <c r="CD122" s="910"/>
      <c r="CE122" s="910"/>
      <c r="CF122" s="911">
        <v>202.8</v>
      </c>
      <c r="CG122" s="912"/>
      <c r="CH122" s="912"/>
      <c r="CI122" s="912"/>
      <c r="CJ122" s="912"/>
      <c r="CK122" s="934"/>
      <c r="CL122" s="920"/>
      <c r="CM122" s="920"/>
      <c r="CN122" s="920"/>
      <c r="CO122" s="921"/>
      <c r="CP122" s="900" t="s">
        <v>491</v>
      </c>
      <c r="CQ122" s="901"/>
      <c r="CR122" s="901"/>
      <c r="CS122" s="901"/>
      <c r="CT122" s="901"/>
      <c r="CU122" s="901"/>
      <c r="CV122" s="901"/>
      <c r="CW122" s="901"/>
      <c r="CX122" s="901"/>
      <c r="CY122" s="901"/>
      <c r="CZ122" s="901"/>
      <c r="DA122" s="901"/>
      <c r="DB122" s="901"/>
      <c r="DC122" s="901"/>
      <c r="DD122" s="901"/>
      <c r="DE122" s="901"/>
      <c r="DF122" s="902"/>
      <c r="DG122" s="878">
        <v>35340387</v>
      </c>
      <c r="DH122" s="879"/>
      <c r="DI122" s="879"/>
      <c r="DJ122" s="879"/>
      <c r="DK122" s="879"/>
      <c r="DL122" s="879">
        <v>45034586</v>
      </c>
      <c r="DM122" s="879"/>
      <c r="DN122" s="879"/>
      <c r="DO122" s="879"/>
      <c r="DP122" s="879"/>
      <c r="DQ122" s="879">
        <v>43121659</v>
      </c>
      <c r="DR122" s="879"/>
      <c r="DS122" s="879"/>
      <c r="DT122" s="879"/>
      <c r="DU122" s="879"/>
      <c r="DV122" s="856">
        <v>11.5</v>
      </c>
      <c r="DW122" s="856"/>
      <c r="DX122" s="856"/>
      <c r="DY122" s="856"/>
      <c r="DZ122" s="857"/>
    </row>
    <row r="123" spans="1:130" s="226" customFormat="1" ht="26.25" customHeight="1" x14ac:dyDescent="0.15">
      <c r="A123" s="882"/>
      <c r="B123" s="883"/>
      <c r="C123" s="886" t="s">
        <v>468</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841" t="s">
        <v>132</v>
      </c>
      <c r="AB123" s="842"/>
      <c r="AC123" s="842"/>
      <c r="AD123" s="842"/>
      <c r="AE123" s="843"/>
      <c r="AF123" s="844" t="s">
        <v>482</v>
      </c>
      <c r="AG123" s="842"/>
      <c r="AH123" s="842"/>
      <c r="AI123" s="842"/>
      <c r="AJ123" s="843"/>
      <c r="AK123" s="844" t="s">
        <v>132</v>
      </c>
      <c r="AL123" s="842"/>
      <c r="AM123" s="842"/>
      <c r="AN123" s="842"/>
      <c r="AO123" s="843"/>
      <c r="AP123" s="889" t="s">
        <v>132</v>
      </c>
      <c r="AQ123" s="890"/>
      <c r="AR123" s="890"/>
      <c r="AS123" s="890"/>
      <c r="AT123" s="891"/>
      <c r="AU123" s="954"/>
      <c r="AV123" s="955"/>
      <c r="AW123" s="955"/>
      <c r="AX123" s="955"/>
      <c r="AY123" s="955"/>
      <c r="AZ123" s="256" t="s">
        <v>182</v>
      </c>
      <c r="BA123" s="256"/>
      <c r="BB123" s="256"/>
      <c r="BC123" s="256"/>
      <c r="BD123" s="256"/>
      <c r="BE123" s="256"/>
      <c r="BF123" s="256"/>
      <c r="BG123" s="256"/>
      <c r="BH123" s="256"/>
      <c r="BI123" s="256"/>
      <c r="BJ123" s="256"/>
      <c r="BK123" s="256"/>
      <c r="BL123" s="256"/>
      <c r="BM123" s="256"/>
      <c r="BN123" s="256"/>
      <c r="BO123" s="942" t="s">
        <v>492</v>
      </c>
      <c r="BP123" s="943"/>
      <c r="BQ123" s="897">
        <v>1246104095</v>
      </c>
      <c r="BR123" s="898"/>
      <c r="BS123" s="898"/>
      <c r="BT123" s="898"/>
      <c r="BU123" s="898"/>
      <c r="BV123" s="898">
        <v>1240548524</v>
      </c>
      <c r="BW123" s="898"/>
      <c r="BX123" s="898"/>
      <c r="BY123" s="898"/>
      <c r="BZ123" s="898"/>
      <c r="CA123" s="898">
        <v>1263852075</v>
      </c>
      <c r="CB123" s="898"/>
      <c r="CC123" s="898"/>
      <c r="CD123" s="898"/>
      <c r="CE123" s="898"/>
      <c r="CF123" s="808"/>
      <c r="CG123" s="809"/>
      <c r="CH123" s="809"/>
      <c r="CI123" s="809"/>
      <c r="CJ123" s="899"/>
      <c r="CK123" s="934"/>
      <c r="CL123" s="920"/>
      <c r="CM123" s="920"/>
      <c r="CN123" s="920"/>
      <c r="CO123" s="921"/>
      <c r="CP123" s="900" t="s">
        <v>493</v>
      </c>
      <c r="CQ123" s="901"/>
      <c r="CR123" s="901"/>
      <c r="CS123" s="901"/>
      <c r="CT123" s="901"/>
      <c r="CU123" s="901"/>
      <c r="CV123" s="901"/>
      <c r="CW123" s="901"/>
      <c r="CX123" s="901"/>
      <c r="CY123" s="901"/>
      <c r="CZ123" s="901"/>
      <c r="DA123" s="901"/>
      <c r="DB123" s="901"/>
      <c r="DC123" s="901"/>
      <c r="DD123" s="901"/>
      <c r="DE123" s="901"/>
      <c r="DF123" s="902"/>
      <c r="DG123" s="841">
        <v>32768035</v>
      </c>
      <c r="DH123" s="842"/>
      <c r="DI123" s="842"/>
      <c r="DJ123" s="842"/>
      <c r="DK123" s="843"/>
      <c r="DL123" s="844">
        <v>29352130</v>
      </c>
      <c r="DM123" s="842"/>
      <c r="DN123" s="842"/>
      <c r="DO123" s="842"/>
      <c r="DP123" s="843"/>
      <c r="DQ123" s="844">
        <v>27544506</v>
      </c>
      <c r="DR123" s="842"/>
      <c r="DS123" s="842"/>
      <c r="DT123" s="842"/>
      <c r="DU123" s="843"/>
      <c r="DV123" s="889">
        <v>7.3</v>
      </c>
      <c r="DW123" s="890"/>
      <c r="DX123" s="890"/>
      <c r="DY123" s="890"/>
      <c r="DZ123" s="891"/>
    </row>
    <row r="124" spans="1:130" s="226" customFormat="1" ht="26.25" customHeight="1" thickBot="1" x14ac:dyDescent="0.2">
      <c r="A124" s="882"/>
      <c r="B124" s="883"/>
      <c r="C124" s="886" t="s">
        <v>473</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841" t="s">
        <v>475</v>
      </c>
      <c r="AB124" s="842"/>
      <c r="AC124" s="842"/>
      <c r="AD124" s="842"/>
      <c r="AE124" s="843"/>
      <c r="AF124" s="844" t="s">
        <v>472</v>
      </c>
      <c r="AG124" s="842"/>
      <c r="AH124" s="842"/>
      <c r="AI124" s="842"/>
      <c r="AJ124" s="843"/>
      <c r="AK124" s="844" t="s">
        <v>475</v>
      </c>
      <c r="AL124" s="842"/>
      <c r="AM124" s="842"/>
      <c r="AN124" s="842"/>
      <c r="AO124" s="843"/>
      <c r="AP124" s="889" t="s">
        <v>472</v>
      </c>
      <c r="AQ124" s="890"/>
      <c r="AR124" s="890"/>
      <c r="AS124" s="890"/>
      <c r="AT124" s="891"/>
      <c r="AU124" s="892" t="s">
        <v>494</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80.2</v>
      </c>
      <c r="BR124" s="896"/>
      <c r="BS124" s="896"/>
      <c r="BT124" s="896"/>
      <c r="BU124" s="896"/>
      <c r="BV124" s="896">
        <v>80</v>
      </c>
      <c r="BW124" s="896"/>
      <c r="BX124" s="896"/>
      <c r="BY124" s="896"/>
      <c r="BZ124" s="896"/>
      <c r="CA124" s="896">
        <v>78.8</v>
      </c>
      <c r="CB124" s="896"/>
      <c r="CC124" s="896"/>
      <c r="CD124" s="896"/>
      <c r="CE124" s="896"/>
      <c r="CF124" s="786"/>
      <c r="CG124" s="787"/>
      <c r="CH124" s="787"/>
      <c r="CI124" s="787"/>
      <c r="CJ124" s="927"/>
      <c r="CK124" s="935"/>
      <c r="CL124" s="935"/>
      <c r="CM124" s="935"/>
      <c r="CN124" s="935"/>
      <c r="CO124" s="936"/>
      <c r="CP124" s="900" t="s">
        <v>495</v>
      </c>
      <c r="CQ124" s="901"/>
      <c r="CR124" s="901"/>
      <c r="CS124" s="901"/>
      <c r="CT124" s="901"/>
      <c r="CU124" s="901"/>
      <c r="CV124" s="901"/>
      <c r="CW124" s="901"/>
      <c r="CX124" s="901"/>
      <c r="CY124" s="901"/>
      <c r="CZ124" s="901"/>
      <c r="DA124" s="901"/>
      <c r="DB124" s="901"/>
      <c r="DC124" s="901"/>
      <c r="DD124" s="901"/>
      <c r="DE124" s="901"/>
      <c r="DF124" s="902"/>
      <c r="DG124" s="824">
        <v>11642845</v>
      </c>
      <c r="DH124" s="825"/>
      <c r="DI124" s="825"/>
      <c r="DJ124" s="825"/>
      <c r="DK124" s="826"/>
      <c r="DL124" s="827">
        <v>11494275</v>
      </c>
      <c r="DM124" s="825"/>
      <c r="DN124" s="825"/>
      <c r="DO124" s="825"/>
      <c r="DP124" s="826"/>
      <c r="DQ124" s="827">
        <v>11500197</v>
      </c>
      <c r="DR124" s="825"/>
      <c r="DS124" s="825"/>
      <c r="DT124" s="825"/>
      <c r="DU124" s="826"/>
      <c r="DV124" s="913">
        <v>3.1</v>
      </c>
      <c r="DW124" s="914"/>
      <c r="DX124" s="914"/>
      <c r="DY124" s="914"/>
      <c r="DZ124" s="915"/>
    </row>
    <row r="125" spans="1:130" s="226" customFormat="1" ht="26.25" customHeight="1" x14ac:dyDescent="0.15">
      <c r="A125" s="882"/>
      <c r="B125" s="883"/>
      <c r="C125" s="886" t="s">
        <v>477</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841" t="s">
        <v>132</v>
      </c>
      <c r="AB125" s="842"/>
      <c r="AC125" s="842"/>
      <c r="AD125" s="842"/>
      <c r="AE125" s="843"/>
      <c r="AF125" s="844" t="s">
        <v>132</v>
      </c>
      <c r="AG125" s="842"/>
      <c r="AH125" s="842"/>
      <c r="AI125" s="842"/>
      <c r="AJ125" s="843"/>
      <c r="AK125" s="844" t="s">
        <v>132</v>
      </c>
      <c r="AL125" s="842"/>
      <c r="AM125" s="842"/>
      <c r="AN125" s="842"/>
      <c r="AO125" s="843"/>
      <c r="AP125" s="889" t="s">
        <v>132</v>
      </c>
      <c r="AQ125" s="890"/>
      <c r="AR125" s="890"/>
      <c r="AS125" s="890"/>
      <c r="AT125" s="891"/>
      <c r="AU125" s="257"/>
      <c r="AV125" s="258"/>
      <c r="AW125" s="258"/>
      <c r="AX125" s="258"/>
      <c r="AY125" s="258"/>
      <c r="AZ125" s="258"/>
      <c r="BA125" s="258"/>
      <c r="BB125" s="258"/>
      <c r="BC125" s="258"/>
      <c r="BD125" s="258"/>
      <c r="BE125" s="258"/>
      <c r="BF125" s="258"/>
      <c r="BG125" s="258"/>
      <c r="BH125" s="258"/>
      <c r="BI125" s="258"/>
      <c r="BJ125" s="258"/>
      <c r="BK125" s="258"/>
      <c r="BL125" s="258"/>
      <c r="BM125" s="258"/>
      <c r="BN125" s="258"/>
      <c r="BO125" s="258"/>
      <c r="BP125" s="258"/>
      <c r="BQ125" s="259"/>
      <c r="BR125" s="259"/>
      <c r="BS125" s="259"/>
      <c r="BT125" s="259"/>
      <c r="BU125" s="259"/>
      <c r="BV125" s="259"/>
      <c r="BW125" s="259"/>
      <c r="BX125" s="259"/>
      <c r="BY125" s="259"/>
      <c r="BZ125" s="259"/>
      <c r="CA125" s="259"/>
      <c r="CB125" s="259"/>
      <c r="CC125" s="259"/>
      <c r="CD125" s="259"/>
      <c r="CE125" s="259"/>
      <c r="CF125" s="259"/>
      <c r="CG125" s="259"/>
      <c r="CH125" s="259"/>
      <c r="CI125" s="259"/>
      <c r="CJ125" s="260"/>
      <c r="CK125" s="916" t="s">
        <v>496</v>
      </c>
      <c r="CL125" s="917"/>
      <c r="CM125" s="917"/>
      <c r="CN125" s="917"/>
      <c r="CO125" s="918"/>
      <c r="CP125" s="925" t="s">
        <v>497</v>
      </c>
      <c r="CQ125" s="870"/>
      <c r="CR125" s="870"/>
      <c r="CS125" s="870"/>
      <c r="CT125" s="870"/>
      <c r="CU125" s="870"/>
      <c r="CV125" s="870"/>
      <c r="CW125" s="870"/>
      <c r="CX125" s="870"/>
      <c r="CY125" s="870"/>
      <c r="CZ125" s="870"/>
      <c r="DA125" s="870"/>
      <c r="DB125" s="870"/>
      <c r="DC125" s="870"/>
      <c r="DD125" s="870"/>
      <c r="DE125" s="870"/>
      <c r="DF125" s="871"/>
      <c r="DG125" s="926" t="s">
        <v>472</v>
      </c>
      <c r="DH125" s="907"/>
      <c r="DI125" s="907"/>
      <c r="DJ125" s="907"/>
      <c r="DK125" s="907"/>
      <c r="DL125" s="907" t="s">
        <v>132</v>
      </c>
      <c r="DM125" s="907"/>
      <c r="DN125" s="907"/>
      <c r="DO125" s="907"/>
      <c r="DP125" s="907"/>
      <c r="DQ125" s="907" t="s">
        <v>475</v>
      </c>
      <c r="DR125" s="907"/>
      <c r="DS125" s="907"/>
      <c r="DT125" s="907"/>
      <c r="DU125" s="907"/>
      <c r="DV125" s="908" t="s">
        <v>498</v>
      </c>
      <c r="DW125" s="908"/>
      <c r="DX125" s="908"/>
      <c r="DY125" s="908"/>
      <c r="DZ125" s="909"/>
    </row>
    <row r="126" spans="1:130" s="226" customFormat="1" ht="26.25" customHeight="1" thickBot="1" x14ac:dyDescent="0.2">
      <c r="A126" s="882"/>
      <c r="B126" s="883"/>
      <c r="C126" s="886" t="s">
        <v>480</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841">
        <v>1491713</v>
      </c>
      <c r="AB126" s="842"/>
      <c r="AC126" s="842"/>
      <c r="AD126" s="842"/>
      <c r="AE126" s="843"/>
      <c r="AF126" s="844">
        <v>1018270</v>
      </c>
      <c r="AG126" s="842"/>
      <c r="AH126" s="842"/>
      <c r="AI126" s="842"/>
      <c r="AJ126" s="843"/>
      <c r="AK126" s="844">
        <v>814597</v>
      </c>
      <c r="AL126" s="842"/>
      <c r="AM126" s="842"/>
      <c r="AN126" s="842"/>
      <c r="AO126" s="843"/>
      <c r="AP126" s="889">
        <v>0.2</v>
      </c>
      <c r="AQ126" s="890"/>
      <c r="AR126" s="890"/>
      <c r="AS126" s="890"/>
      <c r="AT126" s="891"/>
      <c r="AU126" s="261"/>
      <c r="AV126" s="261"/>
      <c r="AW126" s="261"/>
      <c r="AX126" s="261"/>
      <c r="AY126" s="261"/>
      <c r="AZ126" s="261"/>
      <c r="BA126" s="261"/>
      <c r="BB126" s="261"/>
      <c r="BC126" s="261"/>
      <c r="BD126" s="261"/>
      <c r="BE126" s="261"/>
      <c r="BF126" s="261"/>
      <c r="BG126" s="261"/>
      <c r="BH126" s="261"/>
      <c r="BI126" s="261"/>
      <c r="BJ126" s="261"/>
      <c r="BK126" s="261"/>
      <c r="BL126" s="261"/>
      <c r="BM126" s="261"/>
      <c r="BN126" s="261"/>
      <c r="BO126" s="261"/>
      <c r="BP126" s="261"/>
      <c r="BQ126" s="261"/>
      <c r="BR126" s="261"/>
      <c r="BS126" s="261"/>
      <c r="BT126" s="261"/>
      <c r="BU126" s="261"/>
      <c r="BV126" s="261"/>
      <c r="BW126" s="261"/>
      <c r="BX126" s="261"/>
      <c r="BY126" s="261"/>
      <c r="BZ126" s="261"/>
      <c r="CA126" s="261"/>
      <c r="CB126" s="261"/>
      <c r="CC126" s="261"/>
      <c r="CD126" s="262"/>
      <c r="CE126" s="262"/>
      <c r="CF126" s="262"/>
      <c r="CG126" s="259"/>
      <c r="CH126" s="259"/>
      <c r="CI126" s="259"/>
      <c r="CJ126" s="260"/>
      <c r="CK126" s="919"/>
      <c r="CL126" s="920"/>
      <c r="CM126" s="920"/>
      <c r="CN126" s="920"/>
      <c r="CO126" s="921"/>
      <c r="CP126" s="877" t="s">
        <v>499</v>
      </c>
      <c r="CQ126" s="812"/>
      <c r="CR126" s="812"/>
      <c r="CS126" s="812"/>
      <c r="CT126" s="812"/>
      <c r="CU126" s="812"/>
      <c r="CV126" s="812"/>
      <c r="CW126" s="812"/>
      <c r="CX126" s="812"/>
      <c r="CY126" s="812"/>
      <c r="CZ126" s="812"/>
      <c r="DA126" s="812"/>
      <c r="DB126" s="812"/>
      <c r="DC126" s="812"/>
      <c r="DD126" s="812"/>
      <c r="DE126" s="812"/>
      <c r="DF126" s="813"/>
      <c r="DG126" s="878" t="s">
        <v>500</v>
      </c>
      <c r="DH126" s="879"/>
      <c r="DI126" s="879"/>
      <c r="DJ126" s="879"/>
      <c r="DK126" s="879"/>
      <c r="DL126" s="879" t="s">
        <v>389</v>
      </c>
      <c r="DM126" s="879"/>
      <c r="DN126" s="879"/>
      <c r="DO126" s="879"/>
      <c r="DP126" s="879"/>
      <c r="DQ126" s="879" t="s">
        <v>389</v>
      </c>
      <c r="DR126" s="879"/>
      <c r="DS126" s="879"/>
      <c r="DT126" s="879"/>
      <c r="DU126" s="879"/>
      <c r="DV126" s="856" t="s">
        <v>132</v>
      </c>
      <c r="DW126" s="856"/>
      <c r="DX126" s="856"/>
      <c r="DY126" s="856"/>
      <c r="DZ126" s="857"/>
    </row>
    <row r="127" spans="1:130" s="226" customFormat="1" ht="26.25" customHeight="1" x14ac:dyDescent="0.15">
      <c r="A127" s="884"/>
      <c r="B127" s="885"/>
      <c r="C127" s="903" t="s">
        <v>501</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1">
        <v>39535</v>
      </c>
      <c r="AB127" s="842"/>
      <c r="AC127" s="842"/>
      <c r="AD127" s="842"/>
      <c r="AE127" s="843"/>
      <c r="AF127" s="844">
        <v>37957</v>
      </c>
      <c r="AG127" s="842"/>
      <c r="AH127" s="842"/>
      <c r="AI127" s="842"/>
      <c r="AJ127" s="843"/>
      <c r="AK127" s="844">
        <v>23348</v>
      </c>
      <c r="AL127" s="842"/>
      <c r="AM127" s="842"/>
      <c r="AN127" s="842"/>
      <c r="AO127" s="843"/>
      <c r="AP127" s="889">
        <v>0</v>
      </c>
      <c r="AQ127" s="890"/>
      <c r="AR127" s="890"/>
      <c r="AS127" s="890"/>
      <c r="AT127" s="891"/>
      <c r="AU127" s="261"/>
      <c r="AV127" s="261"/>
      <c r="AW127" s="261"/>
      <c r="AX127" s="906" t="s">
        <v>502</v>
      </c>
      <c r="AY127" s="874"/>
      <c r="AZ127" s="874"/>
      <c r="BA127" s="874"/>
      <c r="BB127" s="874"/>
      <c r="BC127" s="874"/>
      <c r="BD127" s="874"/>
      <c r="BE127" s="875"/>
      <c r="BF127" s="873" t="s">
        <v>503</v>
      </c>
      <c r="BG127" s="874"/>
      <c r="BH127" s="874"/>
      <c r="BI127" s="874"/>
      <c r="BJ127" s="874"/>
      <c r="BK127" s="874"/>
      <c r="BL127" s="875"/>
      <c r="BM127" s="873" t="s">
        <v>504</v>
      </c>
      <c r="BN127" s="874"/>
      <c r="BO127" s="874"/>
      <c r="BP127" s="874"/>
      <c r="BQ127" s="874"/>
      <c r="BR127" s="874"/>
      <c r="BS127" s="875"/>
      <c r="BT127" s="873" t="s">
        <v>505</v>
      </c>
      <c r="BU127" s="874"/>
      <c r="BV127" s="874"/>
      <c r="BW127" s="874"/>
      <c r="BX127" s="874"/>
      <c r="BY127" s="874"/>
      <c r="BZ127" s="876"/>
      <c r="CA127" s="261"/>
      <c r="CB127" s="261"/>
      <c r="CC127" s="261"/>
      <c r="CD127" s="262"/>
      <c r="CE127" s="262"/>
      <c r="CF127" s="262"/>
      <c r="CG127" s="259"/>
      <c r="CH127" s="259"/>
      <c r="CI127" s="259"/>
      <c r="CJ127" s="260"/>
      <c r="CK127" s="919"/>
      <c r="CL127" s="920"/>
      <c r="CM127" s="920"/>
      <c r="CN127" s="920"/>
      <c r="CO127" s="921"/>
      <c r="CP127" s="877" t="s">
        <v>506</v>
      </c>
      <c r="CQ127" s="812"/>
      <c r="CR127" s="812"/>
      <c r="CS127" s="812"/>
      <c r="CT127" s="812"/>
      <c r="CU127" s="812"/>
      <c r="CV127" s="812"/>
      <c r="CW127" s="812"/>
      <c r="CX127" s="812"/>
      <c r="CY127" s="812"/>
      <c r="CZ127" s="812"/>
      <c r="DA127" s="812"/>
      <c r="DB127" s="812"/>
      <c r="DC127" s="812"/>
      <c r="DD127" s="812"/>
      <c r="DE127" s="812"/>
      <c r="DF127" s="813"/>
      <c r="DG127" s="878" t="s">
        <v>472</v>
      </c>
      <c r="DH127" s="879"/>
      <c r="DI127" s="879"/>
      <c r="DJ127" s="879"/>
      <c r="DK127" s="879"/>
      <c r="DL127" s="879" t="s">
        <v>132</v>
      </c>
      <c r="DM127" s="879"/>
      <c r="DN127" s="879"/>
      <c r="DO127" s="879"/>
      <c r="DP127" s="879"/>
      <c r="DQ127" s="879" t="s">
        <v>389</v>
      </c>
      <c r="DR127" s="879"/>
      <c r="DS127" s="879"/>
      <c r="DT127" s="879"/>
      <c r="DU127" s="879"/>
      <c r="DV127" s="856" t="s">
        <v>389</v>
      </c>
      <c r="DW127" s="856"/>
      <c r="DX127" s="856"/>
      <c r="DY127" s="856"/>
      <c r="DZ127" s="857"/>
    </row>
    <row r="128" spans="1:130" s="226" customFormat="1" ht="26.25" customHeight="1" thickBot="1" x14ac:dyDescent="0.2">
      <c r="A128" s="858" t="s">
        <v>507</v>
      </c>
      <c r="B128" s="859"/>
      <c r="C128" s="859"/>
      <c r="D128" s="859"/>
      <c r="E128" s="859"/>
      <c r="F128" s="859"/>
      <c r="G128" s="859"/>
      <c r="H128" s="859"/>
      <c r="I128" s="859"/>
      <c r="J128" s="859"/>
      <c r="K128" s="859"/>
      <c r="L128" s="859"/>
      <c r="M128" s="859"/>
      <c r="N128" s="859"/>
      <c r="O128" s="859"/>
      <c r="P128" s="859"/>
      <c r="Q128" s="859"/>
      <c r="R128" s="859"/>
      <c r="S128" s="859"/>
      <c r="T128" s="859"/>
      <c r="U128" s="859"/>
      <c r="V128" s="859"/>
      <c r="W128" s="860" t="s">
        <v>508</v>
      </c>
      <c r="X128" s="860"/>
      <c r="Y128" s="860"/>
      <c r="Z128" s="861"/>
      <c r="AA128" s="862">
        <v>33044585</v>
      </c>
      <c r="AB128" s="863"/>
      <c r="AC128" s="863"/>
      <c r="AD128" s="863"/>
      <c r="AE128" s="864"/>
      <c r="AF128" s="865">
        <v>29819400</v>
      </c>
      <c r="AG128" s="863"/>
      <c r="AH128" s="863"/>
      <c r="AI128" s="863"/>
      <c r="AJ128" s="864"/>
      <c r="AK128" s="865">
        <v>30383269</v>
      </c>
      <c r="AL128" s="863"/>
      <c r="AM128" s="863"/>
      <c r="AN128" s="863"/>
      <c r="AO128" s="864"/>
      <c r="AP128" s="866"/>
      <c r="AQ128" s="867"/>
      <c r="AR128" s="867"/>
      <c r="AS128" s="867"/>
      <c r="AT128" s="868"/>
      <c r="AU128" s="261"/>
      <c r="AV128" s="261"/>
      <c r="AW128" s="261"/>
      <c r="AX128" s="869" t="s">
        <v>509</v>
      </c>
      <c r="AY128" s="870"/>
      <c r="AZ128" s="870"/>
      <c r="BA128" s="870"/>
      <c r="BB128" s="870"/>
      <c r="BC128" s="870"/>
      <c r="BD128" s="870"/>
      <c r="BE128" s="871"/>
      <c r="BF128" s="848" t="s">
        <v>132</v>
      </c>
      <c r="BG128" s="849"/>
      <c r="BH128" s="849"/>
      <c r="BI128" s="849"/>
      <c r="BJ128" s="849"/>
      <c r="BK128" s="849"/>
      <c r="BL128" s="872"/>
      <c r="BM128" s="848">
        <v>11.25</v>
      </c>
      <c r="BN128" s="849"/>
      <c r="BO128" s="849"/>
      <c r="BP128" s="849"/>
      <c r="BQ128" s="849"/>
      <c r="BR128" s="849"/>
      <c r="BS128" s="872"/>
      <c r="BT128" s="848">
        <v>20</v>
      </c>
      <c r="BU128" s="849"/>
      <c r="BV128" s="849"/>
      <c r="BW128" s="849"/>
      <c r="BX128" s="849"/>
      <c r="BY128" s="849"/>
      <c r="BZ128" s="850"/>
      <c r="CA128" s="262"/>
      <c r="CB128" s="262"/>
      <c r="CC128" s="262"/>
      <c r="CD128" s="262"/>
      <c r="CE128" s="262"/>
      <c r="CF128" s="262"/>
      <c r="CG128" s="259"/>
      <c r="CH128" s="259"/>
      <c r="CI128" s="259"/>
      <c r="CJ128" s="260"/>
      <c r="CK128" s="922"/>
      <c r="CL128" s="923"/>
      <c r="CM128" s="923"/>
      <c r="CN128" s="923"/>
      <c r="CO128" s="924"/>
      <c r="CP128" s="851" t="s">
        <v>510</v>
      </c>
      <c r="CQ128" s="790"/>
      <c r="CR128" s="790"/>
      <c r="CS128" s="790"/>
      <c r="CT128" s="790"/>
      <c r="CU128" s="790"/>
      <c r="CV128" s="790"/>
      <c r="CW128" s="790"/>
      <c r="CX128" s="790"/>
      <c r="CY128" s="790"/>
      <c r="CZ128" s="790"/>
      <c r="DA128" s="790"/>
      <c r="DB128" s="790"/>
      <c r="DC128" s="790"/>
      <c r="DD128" s="790"/>
      <c r="DE128" s="790"/>
      <c r="DF128" s="791"/>
      <c r="DG128" s="852">
        <v>2142356</v>
      </c>
      <c r="DH128" s="853"/>
      <c r="DI128" s="853"/>
      <c r="DJ128" s="853"/>
      <c r="DK128" s="853"/>
      <c r="DL128" s="853">
        <v>1581867</v>
      </c>
      <c r="DM128" s="853"/>
      <c r="DN128" s="853"/>
      <c r="DO128" s="853"/>
      <c r="DP128" s="853"/>
      <c r="DQ128" s="853">
        <v>1016225</v>
      </c>
      <c r="DR128" s="853"/>
      <c r="DS128" s="853"/>
      <c r="DT128" s="853"/>
      <c r="DU128" s="853"/>
      <c r="DV128" s="854">
        <v>0.3</v>
      </c>
      <c r="DW128" s="854"/>
      <c r="DX128" s="854"/>
      <c r="DY128" s="854"/>
      <c r="DZ128" s="855"/>
    </row>
    <row r="129" spans="1:131" s="226" customFormat="1" ht="26.25" customHeight="1" x14ac:dyDescent="0.15">
      <c r="A129" s="836" t="s">
        <v>101</v>
      </c>
      <c r="B129" s="837"/>
      <c r="C129" s="837"/>
      <c r="D129" s="837"/>
      <c r="E129" s="837"/>
      <c r="F129" s="837"/>
      <c r="G129" s="837"/>
      <c r="H129" s="837"/>
      <c r="I129" s="837"/>
      <c r="J129" s="837"/>
      <c r="K129" s="837"/>
      <c r="L129" s="837"/>
      <c r="M129" s="837"/>
      <c r="N129" s="837"/>
      <c r="O129" s="837"/>
      <c r="P129" s="837"/>
      <c r="Q129" s="837"/>
      <c r="R129" s="837"/>
      <c r="S129" s="837"/>
      <c r="T129" s="837"/>
      <c r="U129" s="837"/>
      <c r="V129" s="837"/>
      <c r="W129" s="838" t="s">
        <v>511</v>
      </c>
      <c r="X129" s="839"/>
      <c r="Y129" s="839"/>
      <c r="Z129" s="840"/>
      <c r="AA129" s="841">
        <v>384449156</v>
      </c>
      <c r="AB129" s="842"/>
      <c r="AC129" s="842"/>
      <c r="AD129" s="842"/>
      <c r="AE129" s="843"/>
      <c r="AF129" s="844">
        <v>384939904</v>
      </c>
      <c r="AG129" s="842"/>
      <c r="AH129" s="842"/>
      <c r="AI129" s="842"/>
      <c r="AJ129" s="843"/>
      <c r="AK129" s="844">
        <v>437141160</v>
      </c>
      <c r="AL129" s="842"/>
      <c r="AM129" s="842"/>
      <c r="AN129" s="842"/>
      <c r="AO129" s="843"/>
      <c r="AP129" s="845"/>
      <c r="AQ129" s="846"/>
      <c r="AR129" s="846"/>
      <c r="AS129" s="846"/>
      <c r="AT129" s="847"/>
      <c r="AU129" s="263"/>
      <c r="AV129" s="263"/>
      <c r="AW129" s="263"/>
      <c r="AX129" s="811" t="s">
        <v>512</v>
      </c>
      <c r="AY129" s="812"/>
      <c r="AZ129" s="812"/>
      <c r="BA129" s="812"/>
      <c r="BB129" s="812"/>
      <c r="BC129" s="812"/>
      <c r="BD129" s="812"/>
      <c r="BE129" s="813"/>
      <c r="BF129" s="831" t="s">
        <v>482</v>
      </c>
      <c r="BG129" s="832"/>
      <c r="BH129" s="832"/>
      <c r="BI129" s="832"/>
      <c r="BJ129" s="832"/>
      <c r="BK129" s="832"/>
      <c r="BL129" s="833"/>
      <c r="BM129" s="831">
        <v>16.25</v>
      </c>
      <c r="BN129" s="832"/>
      <c r="BO129" s="832"/>
      <c r="BP129" s="832"/>
      <c r="BQ129" s="832"/>
      <c r="BR129" s="832"/>
      <c r="BS129" s="833"/>
      <c r="BT129" s="831">
        <v>30</v>
      </c>
      <c r="BU129" s="834"/>
      <c r="BV129" s="834"/>
      <c r="BW129" s="834"/>
      <c r="BX129" s="834"/>
      <c r="BY129" s="834"/>
      <c r="BZ129" s="835"/>
      <c r="CA129" s="264"/>
      <c r="CB129" s="264"/>
      <c r="CC129" s="264"/>
      <c r="CD129" s="264"/>
      <c r="CE129" s="264"/>
      <c r="CF129" s="264"/>
      <c r="CG129" s="264"/>
      <c r="CH129" s="264"/>
      <c r="CI129" s="264"/>
      <c r="CJ129" s="264"/>
      <c r="CK129" s="264"/>
      <c r="CL129" s="264"/>
      <c r="CM129" s="264"/>
      <c r="CN129" s="264"/>
      <c r="CO129" s="264"/>
      <c r="CP129" s="264"/>
      <c r="CQ129" s="264"/>
      <c r="CR129" s="264"/>
      <c r="CS129" s="264"/>
      <c r="CT129" s="264"/>
      <c r="CU129" s="264"/>
      <c r="CV129" s="264"/>
      <c r="CW129" s="264"/>
      <c r="CX129" s="264"/>
      <c r="CY129" s="264"/>
      <c r="CZ129" s="264"/>
      <c r="DA129" s="264"/>
      <c r="DB129" s="264"/>
      <c r="DC129" s="264"/>
      <c r="DD129" s="264"/>
      <c r="DE129" s="264"/>
      <c r="DF129" s="264"/>
      <c r="DG129" s="264"/>
      <c r="DH129" s="264"/>
      <c r="DI129" s="264"/>
      <c r="DJ129" s="264"/>
      <c r="DK129" s="264"/>
      <c r="DL129" s="264"/>
      <c r="DM129" s="264"/>
      <c r="DN129" s="264"/>
      <c r="DO129" s="264"/>
      <c r="DP129" s="233"/>
      <c r="DQ129" s="233"/>
      <c r="DR129" s="233"/>
      <c r="DS129" s="233"/>
      <c r="DT129" s="233"/>
      <c r="DU129" s="233"/>
      <c r="DV129" s="233"/>
      <c r="DW129" s="233"/>
      <c r="DX129" s="233"/>
      <c r="DY129" s="233"/>
      <c r="DZ129" s="237"/>
    </row>
    <row r="130" spans="1:131" s="226" customFormat="1" ht="26.25" customHeight="1" x14ac:dyDescent="0.15">
      <c r="A130" s="836" t="s">
        <v>513</v>
      </c>
      <c r="B130" s="837"/>
      <c r="C130" s="837"/>
      <c r="D130" s="837"/>
      <c r="E130" s="837"/>
      <c r="F130" s="837"/>
      <c r="G130" s="837"/>
      <c r="H130" s="837"/>
      <c r="I130" s="837"/>
      <c r="J130" s="837"/>
      <c r="K130" s="837"/>
      <c r="L130" s="837"/>
      <c r="M130" s="837"/>
      <c r="N130" s="837"/>
      <c r="O130" s="837"/>
      <c r="P130" s="837"/>
      <c r="Q130" s="837"/>
      <c r="R130" s="837"/>
      <c r="S130" s="837"/>
      <c r="T130" s="837"/>
      <c r="U130" s="837"/>
      <c r="V130" s="837"/>
      <c r="W130" s="838" t="s">
        <v>514</v>
      </c>
      <c r="X130" s="839"/>
      <c r="Y130" s="839"/>
      <c r="Z130" s="840"/>
      <c r="AA130" s="841">
        <v>62636188</v>
      </c>
      <c r="AB130" s="842"/>
      <c r="AC130" s="842"/>
      <c r="AD130" s="842"/>
      <c r="AE130" s="843"/>
      <c r="AF130" s="844">
        <v>62703015</v>
      </c>
      <c r="AG130" s="842"/>
      <c r="AH130" s="842"/>
      <c r="AI130" s="842"/>
      <c r="AJ130" s="843"/>
      <c r="AK130" s="844">
        <v>60702585</v>
      </c>
      <c r="AL130" s="842"/>
      <c r="AM130" s="842"/>
      <c r="AN130" s="842"/>
      <c r="AO130" s="843"/>
      <c r="AP130" s="845"/>
      <c r="AQ130" s="846"/>
      <c r="AR130" s="846"/>
      <c r="AS130" s="846"/>
      <c r="AT130" s="847"/>
      <c r="AU130" s="263"/>
      <c r="AV130" s="263"/>
      <c r="AW130" s="263"/>
      <c r="AX130" s="811" t="s">
        <v>515</v>
      </c>
      <c r="AY130" s="812"/>
      <c r="AZ130" s="812"/>
      <c r="BA130" s="812"/>
      <c r="BB130" s="812"/>
      <c r="BC130" s="812"/>
      <c r="BD130" s="812"/>
      <c r="BE130" s="813"/>
      <c r="BF130" s="814">
        <v>6.6</v>
      </c>
      <c r="BG130" s="815"/>
      <c r="BH130" s="815"/>
      <c r="BI130" s="815"/>
      <c r="BJ130" s="815"/>
      <c r="BK130" s="815"/>
      <c r="BL130" s="816"/>
      <c r="BM130" s="814">
        <v>25</v>
      </c>
      <c r="BN130" s="815"/>
      <c r="BO130" s="815"/>
      <c r="BP130" s="815"/>
      <c r="BQ130" s="815"/>
      <c r="BR130" s="815"/>
      <c r="BS130" s="816"/>
      <c r="BT130" s="814">
        <v>35</v>
      </c>
      <c r="BU130" s="817"/>
      <c r="BV130" s="817"/>
      <c r="BW130" s="817"/>
      <c r="BX130" s="817"/>
      <c r="BY130" s="817"/>
      <c r="BZ130" s="818"/>
      <c r="CA130" s="264"/>
      <c r="CB130" s="264"/>
      <c r="CC130" s="264"/>
      <c r="CD130" s="264"/>
      <c r="CE130" s="264"/>
      <c r="CF130" s="264"/>
      <c r="CG130" s="264"/>
      <c r="CH130" s="264"/>
      <c r="CI130" s="264"/>
      <c r="CJ130" s="264"/>
      <c r="CK130" s="264"/>
      <c r="CL130" s="264"/>
      <c r="CM130" s="264"/>
      <c r="CN130" s="264"/>
      <c r="CO130" s="264"/>
      <c r="CP130" s="264"/>
      <c r="CQ130" s="264"/>
      <c r="CR130" s="264"/>
      <c r="CS130" s="264"/>
      <c r="CT130" s="264"/>
      <c r="CU130" s="264"/>
      <c r="CV130" s="264"/>
      <c r="CW130" s="264"/>
      <c r="CX130" s="264"/>
      <c r="CY130" s="264"/>
      <c r="CZ130" s="264"/>
      <c r="DA130" s="264"/>
      <c r="DB130" s="264"/>
      <c r="DC130" s="264"/>
      <c r="DD130" s="264"/>
      <c r="DE130" s="264"/>
      <c r="DF130" s="264"/>
      <c r="DG130" s="264"/>
      <c r="DH130" s="264"/>
      <c r="DI130" s="264"/>
      <c r="DJ130" s="264"/>
      <c r="DK130" s="264"/>
      <c r="DL130" s="264"/>
      <c r="DM130" s="264"/>
      <c r="DN130" s="264"/>
      <c r="DO130" s="264"/>
      <c r="DP130" s="233"/>
      <c r="DQ130" s="233"/>
      <c r="DR130" s="233"/>
      <c r="DS130" s="233"/>
      <c r="DT130" s="233"/>
      <c r="DU130" s="233"/>
      <c r="DV130" s="233"/>
      <c r="DW130" s="233"/>
      <c r="DX130" s="233"/>
      <c r="DY130" s="233"/>
      <c r="DZ130" s="237"/>
    </row>
    <row r="131" spans="1:131" s="226" customFormat="1" ht="26.25" customHeight="1" thickBot="1" x14ac:dyDescent="0.2">
      <c r="A131" s="819"/>
      <c r="B131" s="820"/>
      <c r="C131" s="820"/>
      <c r="D131" s="820"/>
      <c r="E131" s="820"/>
      <c r="F131" s="820"/>
      <c r="G131" s="820"/>
      <c r="H131" s="820"/>
      <c r="I131" s="820"/>
      <c r="J131" s="820"/>
      <c r="K131" s="820"/>
      <c r="L131" s="820"/>
      <c r="M131" s="820"/>
      <c r="N131" s="820"/>
      <c r="O131" s="820"/>
      <c r="P131" s="820"/>
      <c r="Q131" s="820"/>
      <c r="R131" s="820"/>
      <c r="S131" s="820"/>
      <c r="T131" s="820"/>
      <c r="U131" s="820"/>
      <c r="V131" s="820"/>
      <c r="W131" s="821" t="s">
        <v>516</v>
      </c>
      <c r="X131" s="822"/>
      <c r="Y131" s="822"/>
      <c r="Z131" s="823"/>
      <c r="AA131" s="824">
        <v>321812968</v>
      </c>
      <c r="AB131" s="825"/>
      <c r="AC131" s="825"/>
      <c r="AD131" s="825"/>
      <c r="AE131" s="826"/>
      <c r="AF131" s="827">
        <v>322236889</v>
      </c>
      <c r="AG131" s="825"/>
      <c r="AH131" s="825"/>
      <c r="AI131" s="825"/>
      <c r="AJ131" s="826"/>
      <c r="AK131" s="827">
        <v>376438575</v>
      </c>
      <c r="AL131" s="825"/>
      <c r="AM131" s="825"/>
      <c r="AN131" s="825"/>
      <c r="AO131" s="826"/>
      <c r="AP131" s="828"/>
      <c r="AQ131" s="829"/>
      <c r="AR131" s="829"/>
      <c r="AS131" s="829"/>
      <c r="AT131" s="830"/>
      <c r="AU131" s="263"/>
      <c r="AV131" s="263"/>
      <c r="AW131" s="263"/>
      <c r="AX131" s="789" t="s">
        <v>517</v>
      </c>
      <c r="AY131" s="790"/>
      <c r="AZ131" s="790"/>
      <c r="BA131" s="790"/>
      <c r="BB131" s="790"/>
      <c r="BC131" s="790"/>
      <c r="BD131" s="790"/>
      <c r="BE131" s="791"/>
      <c r="BF131" s="792">
        <v>78.8</v>
      </c>
      <c r="BG131" s="793"/>
      <c r="BH131" s="793"/>
      <c r="BI131" s="793"/>
      <c r="BJ131" s="793"/>
      <c r="BK131" s="793"/>
      <c r="BL131" s="794"/>
      <c r="BM131" s="792">
        <v>400</v>
      </c>
      <c r="BN131" s="793"/>
      <c r="BO131" s="793"/>
      <c r="BP131" s="793"/>
      <c r="BQ131" s="793"/>
      <c r="BR131" s="793"/>
      <c r="BS131" s="794"/>
      <c r="BT131" s="795"/>
      <c r="BU131" s="796"/>
      <c r="BV131" s="796"/>
      <c r="BW131" s="796"/>
      <c r="BX131" s="796"/>
      <c r="BY131" s="796"/>
      <c r="BZ131" s="797"/>
      <c r="CA131" s="264"/>
      <c r="CB131" s="264"/>
      <c r="CC131" s="264"/>
      <c r="CD131" s="264"/>
      <c r="CE131" s="264"/>
      <c r="CF131" s="264"/>
      <c r="CG131" s="264"/>
      <c r="CH131" s="264"/>
      <c r="CI131" s="264"/>
      <c r="CJ131" s="264"/>
      <c r="CK131" s="264"/>
      <c r="CL131" s="264"/>
      <c r="CM131" s="264"/>
      <c r="CN131" s="264"/>
      <c r="CO131" s="264"/>
      <c r="CP131" s="264"/>
      <c r="CQ131" s="264"/>
      <c r="CR131" s="264"/>
      <c r="CS131" s="264"/>
      <c r="CT131" s="264"/>
      <c r="CU131" s="264"/>
      <c r="CV131" s="264"/>
      <c r="CW131" s="264"/>
      <c r="CX131" s="264"/>
      <c r="CY131" s="264"/>
      <c r="CZ131" s="264"/>
      <c r="DA131" s="264"/>
      <c r="DB131" s="264"/>
      <c r="DC131" s="264"/>
      <c r="DD131" s="264"/>
      <c r="DE131" s="264"/>
      <c r="DF131" s="264"/>
      <c r="DG131" s="264"/>
      <c r="DH131" s="264"/>
      <c r="DI131" s="264"/>
      <c r="DJ131" s="264"/>
      <c r="DK131" s="264"/>
      <c r="DL131" s="264"/>
      <c r="DM131" s="264"/>
      <c r="DN131" s="264"/>
      <c r="DO131" s="264"/>
      <c r="DP131" s="233"/>
      <c r="DQ131" s="233"/>
      <c r="DR131" s="233"/>
      <c r="DS131" s="233"/>
      <c r="DT131" s="233"/>
      <c r="DU131" s="233"/>
      <c r="DV131" s="233"/>
      <c r="DW131" s="233"/>
      <c r="DX131" s="233"/>
      <c r="DY131" s="233"/>
      <c r="DZ131" s="237"/>
    </row>
    <row r="132" spans="1:131" s="226" customFormat="1" ht="26.25" customHeight="1" x14ac:dyDescent="0.15">
      <c r="A132" s="798" t="s">
        <v>518</v>
      </c>
      <c r="B132" s="799"/>
      <c r="C132" s="799"/>
      <c r="D132" s="799"/>
      <c r="E132" s="799"/>
      <c r="F132" s="799"/>
      <c r="G132" s="799"/>
      <c r="H132" s="799"/>
      <c r="I132" s="799"/>
      <c r="J132" s="799"/>
      <c r="K132" s="799"/>
      <c r="L132" s="799"/>
      <c r="M132" s="799"/>
      <c r="N132" s="799"/>
      <c r="O132" s="799"/>
      <c r="P132" s="799"/>
      <c r="Q132" s="799"/>
      <c r="R132" s="799"/>
      <c r="S132" s="799"/>
      <c r="T132" s="799"/>
      <c r="U132" s="799"/>
      <c r="V132" s="802" t="s">
        <v>519</v>
      </c>
      <c r="W132" s="802"/>
      <c r="X132" s="802"/>
      <c r="Y132" s="802"/>
      <c r="Z132" s="803"/>
      <c r="AA132" s="804">
        <v>6.9360153139999996</v>
      </c>
      <c r="AB132" s="805"/>
      <c r="AC132" s="805"/>
      <c r="AD132" s="805"/>
      <c r="AE132" s="806"/>
      <c r="AF132" s="807">
        <v>7.6045979790000002</v>
      </c>
      <c r="AG132" s="805"/>
      <c r="AH132" s="805"/>
      <c r="AI132" s="805"/>
      <c r="AJ132" s="806"/>
      <c r="AK132" s="807">
        <v>5.5481218950000004</v>
      </c>
      <c r="AL132" s="805"/>
      <c r="AM132" s="805"/>
      <c r="AN132" s="805"/>
      <c r="AO132" s="806"/>
      <c r="AP132" s="808"/>
      <c r="AQ132" s="809"/>
      <c r="AR132" s="809"/>
      <c r="AS132" s="809"/>
      <c r="AT132" s="810"/>
      <c r="AU132" s="265"/>
      <c r="AV132" s="266"/>
      <c r="AW132" s="266"/>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4"/>
      <c r="CB132" s="264"/>
      <c r="CC132" s="264"/>
      <c r="CD132" s="264"/>
      <c r="CE132" s="264"/>
      <c r="CF132" s="264"/>
      <c r="CG132" s="264"/>
      <c r="CH132" s="264"/>
      <c r="CI132" s="264"/>
      <c r="CJ132" s="264"/>
      <c r="CK132" s="264"/>
      <c r="CL132" s="264"/>
      <c r="CM132" s="264"/>
      <c r="CN132" s="264"/>
      <c r="CO132" s="264"/>
      <c r="CP132" s="264"/>
      <c r="CQ132" s="264"/>
      <c r="CR132" s="264"/>
      <c r="CS132" s="264"/>
      <c r="CT132" s="264"/>
      <c r="CU132" s="264"/>
      <c r="CV132" s="264"/>
      <c r="CW132" s="264"/>
      <c r="CX132" s="264"/>
      <c r="CY132" s="264"/>
      <c r="CZ132" s="264"/>
      <c r="DA132" s="264"/>
      <c r="DB132" s="264"/>
      <c r="DC132" s="264"/>
      <c r="DD132" s="264"/>
      <c r="DE132" s="264"/>
      <c r="DF132" s="264"/>
      <c r="DG132" s="264"/>
      <c r="DH132" s="264"/>
      <c r="DI132" s="264"/>
      <c r="DJ132" s="264"/>
      <c r="DK132" s="264"/>
      <c r="DL132" s="264"/>
      <c r="DM132" s="264"/>
      <c r="DN132" s="264"/>
      <c r="DO132" s="264"/>
      <c r="DP132" s="237"/>
      <c r="DQ132" s="237"/>
      <c r="DR132" s="237"/>
      <c r="DS132" s="237"/>
      <c r="DT132" s="237"/>
      <c r="DU132" s="237"/>
      <c r="DV132" s="237"/>
      <c r="DW132" s="237"/>
      <c r="DX132" s="237"/>
      <c r="DY132" s="237"/>
      <c r="DZ132" s="237"/>
    </row>
    <row r="133" spans="1:131" s="226" customFormat="1" ht="26.25" customHeight="1" thickBot="1" x14ac:dyDescent="0.2">
      <c r="A133" s="800"/>
      <c r="B133" s="801"/>
      <c r="C133" s="801"/>
      <c r="D133" s="801"/>
      <c r="E133" s="801"/>
      <c r="F133" s="801"/>
      <c r="G133" s="801"/>
      <c r="H133" s="801"/>
      <c r="I133" s="801"/>
      <c r="J133" s="801"/>
      <c r="K133" s="801"/>
      <c r="L133" s="801"/>
      <c r="M133" s="801"/>
      <c r="N133" s="801"/>
      <c r="O133" s="801"/>
      <c r="P133" s="801"/>
      <c r="Q133" s="801"/>
      <c r="R133" s="801"/>
      <c r="S133" s="801"/>
      <c r="T133" s="801"/>
      <c r="U133" s="801"/>
      <c r="V133" s="781" t="s">
        <v>520</v>
      </c>
      <c r="W133" s="781"/>
      <c r="X133" s="781"/>
      <c r="Y133" s="781"/>
      <c r="Z133" s="782"/>
      <c r="AA133" s="783">
        <v>7.9</v>
      </c>
      <c r="AB133" s="784"/>
      <c r="AC133" s="784"/>
      <c r="AD133" s="784"/>
      <c r="AE133" s="785"/>
      <c r="AF133" s="783">
        <v>7.4</v>
      </c>
      <c r="AG133" s="784"/>
      <c r="AH133" s="784"/>
      <c r="AI133" s="784"/>
      <c r="AJ133" s="785"/>
      <c r="AK133" s="783">
        <v>6.6</v>
      </c>
      <c r="AL133" s="784"/>
      <c r="AM133" s="784"/>
      <c r="AN133" s="784"/>
      <c r="AO133" s="785"/>
      <c r="AP133" s="786"/>
      <c r="AQ133" s="787"/>
      <c r="AR133" s="787"/>
      <c r="AS133" s="787"/>
      <c r="AT133" s="788"/>
      <c r="AU133" s="266"/>
      <c r="AV133" s="266"/>
      <c r="AW133" s="266"/>
      <c r="AX133" s="266"/>
      <c r="AY133" s="266"/>
      <c r="AZ133" s="266"/>
      <c r="BA133" s="266"/>
      <c r="BB133" s="266"/>
      <c r="BC133" s="266"/>
      <c r="BD133" s="266"/>
      <c r="BE133" s="266"/>
      <c r="BF133" s="266"/>
      <c r="BG133" s="266"/>
      <c r="BH133" s="266"/>
      <c r="BI133" s="266"/>
      <c r="BJ133" s="266"/>
      <c r="BK133" s="266"/>
      <c r="BL133" s="266"/>
      <c r="BM133" s="266"/>
      <c r="BN133" s="264"/>
      <c r="BO133" s="264"/>
      <c r="BP133" s="264"/>
      <c r="BQ133" s="264"/>
      <c r="BR133" s="264"/>
      <c r="BS133" s="264"/>
      <c r="BT133" s="264"/>
      <c r="BU133" s="264"/>
      <c r="BV133" s="264"/>
      <c r="BW133" s="264"/>
      <c r="BX133" s="264"/>
      <c r="BY133" s="264"/>
      <c r="BZ133" s="264"/>
      <c r="CA133" s="264"/>
      <c r="CB133" s="264"/>
      <c r="CC133" s="264"/>
      <c r="CD133" s="264"/>
      <c r="CE133" s="264"/>
      <c r="CF133" s="264"/>
      <c r="CG133" s="264"/>
      <c r="CH133" s="264"/>
      <c r="CI133" s="264"/>
      <c r="CJ133" s="264"/>
      <c r="CK133" s="264"/>
      <c r="CL133" s="264"/>
      <c r="CM133" s="264"/>
      <c r="CN133" s="264"/>
      <c r="CO133" s="264"/>
      <c r="CP133" s="264"/>
      <c r="CQ133" s="264"/>
      <c r="CR133" s="264"/>
      <c r="CS133" s="264"/>
      <c r="CT133" s="264"/>
      <c r="CU133" s="264"/>
      <c r="CV133" s="264"/>
      <c r="CW133" s="264"/>
      <c r="CX133" s="264"/>
      <c r="CY133" s="264"/>
      <c r="CZ133" s="264"/>
      <c r="DA133" s="264"/>
      <c r="DB133" s="264"/>
      <c r="DC133" s="264"/>
      <c r="DD133" s="264"/>
      <c r="DE133" s="264"/>
      <c r="DF133" s="264"/>
      <c r="DG133" s="264"/>
      <c r="DH133" s="264"/>
      <c r="DI133" s="264"/>
      <c r="DJ133" s="264"/>
      <c r="DK133" s="264"/>
      <c r="DL133" s="264"/>
      <c r="DM133" s="264"/>
      <c r="DN133" s="264"/>
      <c r="DO133" s="264"/>
      <c r="DP133" s="237"/>
      <c r="DQ133" s="237"/>
      <c r="DR133" s="237"/>
      <c r="DS133" s="237"/>
      <c r="DT133" s="237"/>
      <c r="DU133" s="237"/>
      <c r="DV133" s="237"/>
      <c r="DW133" s="237"/>
      <c r="DX133" s="237"/>
      <c r="DY133" s="237"/>
      <c r="DZ133" s="237"/>
    </row>
    <row r="134" spans="1:131" s="227" customFormat="1" ht="11.25" customHeight="1" x14ac:dyDescent="0.15">
      <c r="A134" s="267"/>
      <c r="B134" s="267"/>
      <c r="C134" s="267"/>
      <c r="D134" s="267"/>
      <c r="E134" s="267"/>
      <c r="F134" s="267"/>
      <c r="G134" s="267"/>
      <c r="H134" s="267"/>
      <c r="I134" s="267"/>
      <c r="J134" s="267"/>
      <c r="K134" s="267"/>
      <c r="L134" s="267"/>
      <c r="M134" s="267"/>
      <c r="N134" s="267"/>
      <c r="O134" s="267"/>
      <c r="P134" s="267"/>
      <c r="Q134" s="267"/>
      <c r="R134" s="267"/>
      <c r="S134" s="267"/>
      <c r="T134" s="267"/>
      <c r="U134" s="267"/>
      <c r="V134" s="267"/>
      <c r="W134" s="267"/>
      <c r="X134" s="267"/>
      <c r="Y134" s="267"/>
      <c r="Z134" s="267"/>
      <c r="AA134" s="267"/>
      <c r="AB134" s="267"/>
      <c r="AC134" s="267"/>
      <c r="AD134" s="267"/>
      <c r="AE134" s="267"/>
      <c r="AF134" s="267"/>
      <c r="AG134" s="267"/>
      <c r="AH134" s="267"/>
      <c r="AI134" s="267"/>
      <c r="AJ134" s="267"/>
      <c r="AK134" s="267"/>
      <c r="AL134" s="267"/>
      <c r="AM134" s="267"/>
      <c r="AN134" s="267"/>
      <c r="AO134" s="267"/>
      <c r="AP134" s="267"/>
      <c r="AQ134" s="267"/>
      <c r="AR134" s="267"/>
      <c r="AS134" s="267"/>
      <c r="AT134" s="267"/>
      <c r="AU134" s="266"/>
      <c r="AV134" s="266"/>
      <c r="AW134" s="266"/>
      <c r="AX134" s="266"/>
      <c r="AY134" s="266"/>
      <c r="AZ134" s="266"/>
      <c r="BA134" s="266"/>
      <c r="BB134" s="266"/>
      <c r="BC134" s="266"/>
      <c r="BD134" s="266"/>
      <c r="BE134" s="266"/>
      <c r="BF134" s="266"/>
      <c r="BG134" s="266"/>
      <c r="BH134" s="266"/>
      <c r="BI134" s="266"/>
      <c r="BJ134" s="266"/>
      <c r="BK134" s="266"/>
      <c r="BL134" s="266"/>
      <c r="BM134" s="266"/>
      <c r="BN134" s="264"/>
      <c r="BO134" s="264"/>
      <c r="BP134" s="264"/>
      <c r="BQ134" s="264"/>
      <c r="BR134" s="264"/>
      <c r="BS134" s="264"/>
      <c r="BT134" s="264"/>
      <c r="BU134" s="264"/>
      <c r="BV134" s="264"/>
      <c r="BW134" s="264"/>
      <c r="BX134" s="264"/>
      <c r="BY134" s="264"/>
      <c r="BZ134" s="264"/>
      <c r="CA134" s="264"/>
      <c r="CB134" s="264"/>
      <c r="CC134" s="264"/>
      <c r="CD134" s="264"/>
      <c r="CE134" s="264"/>
      <c r="CF134" s="264"/>
      <c r="CG134" s="264"/>
      <c r="CH134" s="264"/>
      <c r="CI134" s="264"/>
      <c r="CJ134" s="264"/>
      <c r="CK134" s="264"/>
      <c r="CL134" s="264"/>
      <c r="CM134" s="264"/>
      <c r="CN134" s="264"/>
      <c r="CO134" s="264"/>
      <c r="CP134" s="264"/>
      <c r="CQ134" s="264"/>
      <c r="CR134" s="264"/>
      <c r="CS134" s="264"/>
      <c r="CT134" s="264"/>
      <c r="CU134" s="264"/>
      <c r="CV134" s="264"/>
      <c r="CW134" s="264"/>
      <c r="CX134" s="264"/>
      <c r="CY134" s="264"/>
      <c r="CZ134" s="264"/>
      <c r="DA134" s="264"/>
      <c r="DB134" s="264"/>
      <c r="DC134" s="264"/>
      <c r="DD134" s="264"/>
      <c r="DE134" s="264"/>
      <c r="DF134" s="264"/>
      <c r="DG134" s="264"/>
      <c r="DH134" s="264"/>
      <c r="DI134" s="264"/>
      <c r="DJ134" s="264"/>
      <c r="DK134" s="264"/>
      <c r="DL134" s="264"/>
      <c r="DM134" s="264"/>
      <c r="DN134" s="264"/>
      <c r="DO134" s="264"/>
      <c r="DP134" s="237"/>
      <c r="DQ134" s="237"/>
      <c r="DR134" s="237"/>
      <c r="DS134" s="237"/>
      <c r="DT134" s="237"/>
      <c r="DU134" s="237"/>
      <c r="DV134" s="237"/>
      <c r="DW134" s="237"/>
      <c r="DX134" s="237"/>
      <c r="DY134" s="237"/>
      <c r="DZ134" s="237"/>
      <c r="EA134" s="226"/>
    </row>
    <row r="135" spans="1:131" ht="14.25" hidden="1" x14ac:dyDescent="0.15">
      <c r="AU135" s="267"/>
      <c r="AV135" s="267"/>
      <c r="AW135" s="267"/>
      <c r="AX135" s="267"/>
      <c r="AY135" s="267"/>
      <c r="AZ135" s="267"/>
      <c r="BA135" s="267"/>
      <c r="BB135" s="267"/>
      <c r="BC135" s="267"/>
      <c r="BD135" s="267"/>
      <c r="BE135" s="267"/>
      <c r="BF135" s="267"/>
      <c r="BG135" s="267"/>
      <c r="BH135" s="267"/>
      <c r="BI135" s="267"/>
      <c r="BJ135" s="267"/>
      <c r="BK135" s="267"/>
      <c r="BL135" s="267"/>
      <c r="BM135" s="267"/>
      <c r="BN135" s="267"/>
      <c r="BO135" s="267"/>
      <c r="BP135" s="267"/>
      <c r="BQ135" s="267"/>
      <c r="BR135" s="267"/>
      <c r="BS135" s="267"/>
      <c r="BT135" s="267"/>
      <c r="BU135" s="267"/>
      <c r="BV135" s="267"/>
      <c r="BW135" s="267"/>
      <c r="BX135" s="267"/>
      <c r="BY135" s="267"/>
      <c r="BZ135" s="267"/>
      <c r="CA135" s="267"/>
      <c r="CB135" s="267"/>
      <c r="CC135" s="267"/>
      <c r="CD135" s="267"/>
      <c r="CE135" s="267"/>
      <c r="CF135" s="267"/>
      <c r="CG135" s="267"/>
      <c r="CH135" s="267"/>
      <c r="CI135" s="267"/>
      <c r="CJ135" s="267"/>
      <c r="CK135" s="267"/>
      <c r="CL135" s="267"/>
      <c r="CM135" s="267"/>
      <c r="CN135" s="267"/>
      <c r="CO135" s="267"/>
      <c r="CP135" s="267"/>
      <c r="CQ135" s="267"/>
      <c r="CR135" s="267"/>
      <c r="CS135" s="267"/>
      <c r="CT135" s="267"/>
      <c r="CU135" s="267"/>
      <c r="CV135" s="267"/>
      <c r="CW135" s="267"/>
      <c r="CX135" s="267"/>
      <c r="CY135" s="267"/>
      <c r="CZ135" s="267"/>
      <c r="DA135" s="267"/>
      <c r="DB135" s="267"/>
      <c r="DC135" s="267"/>
      <c r="DD135" s="267"/>
      <c r="DE135" s="267"/>
      <c r="DF135" s="267"/>
      <c r="DG135" s="267"/>
      <c r="DH135" s="267"/>
      <c r="DI135" s="267"/>
      <c r="DJ135" s="267"/>
      <c r="DK135" s="267"/>
      <c r="DL135" s="267"/>
      <c r="DM135" s="267"/>
      <c r="DN135" s="267"/>
      <c r="DO135" s="267"/>
      <c r="DP135" s="267"/>
      <c r="DQ135" s="267"/>
      <c r="DR135" s="267"/>
      <c r="DS135" s="267"/>
      <c r="DT135" s="267"/>
      <c r="DU135" s="267"/>
      <c r="DV135" s="267"/>
      <c r="DW135" s="267"/>
      <c r="DX135" s="267"/>
      <c r="DY135" s="267"/>
      <c r="DZ135" s="267"/>
    </row>
    <row r="136" spans="1:131" hidden="1" x14ac:dyDescent="0.15"/>
  </sheetData>
  <sheetProtection algorithmName="SHA-512" hashValue="aBHmCGaZ70SkMntYjmggnJ3qwQTAXK+VbWR4g/ziatKtPLbFyba6gcOXPloDWyShwvPKQA6pzyDG8KnK8PRW8g==" saltValue="l8PkHaa1nYO17HMGZvs8k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DL64:DP64"/>
    <mergeCell ref="DQ64:DU64"/>
    <mergeCell ref="DV64:DZ64"/>
    <mergeCell ref="BS65:CG65"/>
    <mergeCell ref="CH65:CL65"/>
    <mergeCell ref="CM65:CQ65"/>
    <mergeCell ref="CR65:CV65"/>
    <mergeCell ref="CW65:DA65"/>
    <mergeCell ref="DB65:DF65"/>
    <mergeCell ref="DG65:DK65"/>
    <mergeCell ref="DG66:DK66"/>
    <mergeCell ref="DL66:DP66"/>
    <mergeCell ref="DQ66:DU66"/>
    <mergeCell ref="DV66:DZ66"/>
    <mergeCell ref="BS66:CG66"/>
    <mergeCell ref="CH66:CL66"/>
    <mergeCell ref="CM66:CQ66"/>
    <mergeCell ref="BS64:CG64"/>
    <mergeCell ref="CH64:CL64"/>
    <mergeCell ref="CM64:CQ64"/>
    <mergeCell ref="CR64:CV64"/>
    <mergeCell ref="CW64:DA64"/>
    <mergeCell ref="DB64:DF64"/>
    <mergeCell ref="DG64:DK64"/>
    <mergeCell ref="CR66:CV66"/>
    <mergeCell ref="BS67:CG67"/>
    <mergeCell ref="CH67:CL67"/>
    <mergeCell ref="CM67:CQ67"/>
    <mergeCell ref="CR67:CV67"/>
    <mergeCell ref="AZ68:BD68"/>
    <mergeCell ref="BS68:CG68"/>
    <mergeCell ref="CH68:CL68"/>
    <mergeCell ref="CM68:CQ68"/>
    <mergeCell ref="B68:P68"/>
    <mergeCell ref="AF68:AJ68"/>
    <mergeCell ref="AK68:AO68"/>
    <mergeCell ref="DL65:DP65"/>
    <mergeCell ref="DQ65:DU65"/>
    <mergeCell ref="DV65:DZ65"/>
    <mergeCell ref="A66:P67"/>
    <mergeCell ref="Q66:U67"/>
    <mergeCell ref="V66:Z67"/>
    <mergeCell ref="AA66:AE67"/>
    <mergeCell ref="AF66:AJ67"/>
    <mergeCell ref="AK66:AO67"/>
    <mergeCell ref="AP66:AT67"/>
    <mergeCell ref="AU66:AY67"/>
    <mergeCell ref="AZ66:BD67"/>
    <mergeCell ref="CW67:DA67"/>
    <mergeCell ref="DB67:DF67"/>
    <mergeCell ref="DG67:DK67"/>
    <mergeCell ref="DL67:DP67"/>
    <mergeCell ref="DQ67:DU67"/>
    <mergeCell ref="AP68:AT68"/>
    <mergeCell ref="AU68:AY68"/>
    <mergeCell ref="Q68:U68"/>
    <mergeCell ref="V68:Z68"/>
    <mergeCell ref="AA68:AE68"/>
    <mergeCell ref="DV67:DZ67"/>
    <mergeCell ref="CW66:DA66"/>
    <mergeCell ref="DB66:DF66"/>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J1" zoomScaleNormal="85" zoomScaleSheetLayoutView="100" workbookViewId="0"/>
  </sheetViews>
  <sheetFormatPr defaultColWidth="0" defaultRowHeight="13.5" customHeight="1" zeroHeight="1" x14ac:dyDescent="0.15"/>
  <cols>
    <col min="1" max="120" width="2.75" style="270" customWidth="1"/>
    <col min="121" max="121" width="0" style="269" hidden="1" customWidth="1"/>
    <col min="122" max="16384" width="9" style="269" hidden="1"/>
  </cols>
  <sheetData>
    <row r="1" spans="1:120" x14ac:dyDescent="0.15">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9"/>
    </row>
    <row r="17" spans="119:120" x14ac:dyDescent="0.15">
      <c r="DP17" s="269"/>
    </row>
    <row r="18" spans="119:120" x14ac:dyDescent="0.15"/>
    <row r="19" spans="119:120" x14ac:dyDescent="0.15"/>
    <row r="20" spans="119:120" x14ac:dyDescent="0.15">
      <c r="DO20" s="269"/>
      <c r="DP20" s="269"/>
    </row>
    <row r="21" spans="119:120" x14ac:dyDescent="0.15">
      <c r="DP21" s="269"/>
    </row>
    <row r="22" spans="119:120" x14ac:dyDescent="0.15"/>
    <row r="23" spans="119:120" x14ac:dyDescent="0.15">
      <c r="DO23" s="269"/>
      <c r="DP23" s="269"/>
    </row>
    <row r="24" spans="119:120" x14ac:dyDescent="0.15">
      <c r="DP24" s="269"/>
    </row>
    <row r="25" spans="119:120" x14ac:dyDescent="0.15">
      <c r="DP25" s="269"/>
    </row>
    <row r="26" spans="119:120" x14ac:dyDescent="0.15">
      <c r="DO26" s="269"/>
      <c r="DP26" s="269"/>
    </row>
    <row r="27" spans="119:120" x14ac:dyDescent="0.15"/>
    <row r="28" spans="119:120" x14ac:dyDescent="0.15">
      <c r="DO28" s="269"/>
      <c r="DP28" s="269"/>
    </row>
    <row r="29" spans="119:120" x14ac:dyDescent="0.15">
      <c r="DP29" s="269"/>
    </row>
    <row r="30" spans="119:120" x14ac:dyDescent="0.15"/>
    <row r="31" spans="119:120" x14ac:dyDescent="0.15">
      <c r="DO31" s="269"/>
      <c r="DP31" s="269"/>
    </row>
    <row r="32" spans="119:120" x14ac:dyDescent="0.15"/>
    <row r="33" spans="98:120" x14ac:dyDescent="0.15">
      <c r="DO33" s="269"/>
      <c r="DP33" s="269"/>
    </row>
    <row r="34" spans="98:120" x14ac:dyDescent="0.15">
      <c r="DM34" s="269"/>
    </row>
    <row r="35" spans="98:120" x14ac:dyDescent="0.15">
      <c r="CT35" s="269"/>
      <c r="CU35" s="269"/>
      <c r="CV35" s="269"/>
      <c r="CY35" s="269"/>
      <c r="CZ35" s="269"/>
      <c r="DA35" s="269"/>
      <c r="DD35" s="269"/>
      <c r="DE35" s="269"/>
      <c r="DF35" s="269"/>
      <c r="DI35" s="269"/>
      <c r="DJ35" s="269"/>
      <c r="DK35" s="269"/>
      <c r="DM35" s="269"/>
      <c r="DN35" s="269"/>
      <c r="DO35" s="269"/>
      <c r="DP35" s="269"/>
    </row>
    <row r="36" spans="98:120" x14ac:dyDescent="0.15"/>
    <row r="37" spans="98:120" x14ac:dyDescent="0.15">
      <c r="CW37" s="269"/>
      <c r="DB37" s="269"/>
      <c r="DG37" s="269"/>
      <c r="DL37" s="269"/>
      <c r="DP37" s="269"/>
    </row>
    <row r="38" spans="98:120" x14ac:dyDescent="0.15">
      <c r="CT38" s="269"/>
      <c r="CU38" s="269"/>
      <c r="CV38" s="269"/>
      <c r="CW38" s="269"/>
      <c r="CY38" s="269"/>
      <c r="CZ38" s="269"/>
      <c r="DA38" s="269"/>
      <c r="DB38" s="269"/>
      <c r="DD38" s="269"/>
      <c r="DE38" s="269"/>
      <c r="DF38" s="269"/>
      <c r="DG38" s="269"/>
      <c r="DI38" s="269"/>
      <c r="DJ38" s="269"/>
      <c r="DK38" s="269"/>
      <c r="DL38" s="269"/>
      <c r="DN38" s="269"/>
      <c r="DO38" s="269"/>
      <c r="DP38" s="26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9"/>
      <c r="DO49" s="269"/>
      <c r="DP49" s="26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9"/>
      <c r="CS63" s="269"/>
      <c r="CX63" s="269"/>
      <c r="DC63" s="269"/>
      <c r="DH63" s="269"/>
    </row>
    <row r="64" spans="22:120" x14ac:dyDescent="0.15">
      <c r="V64" s="269"/>
    </row>
    <row r="65" spans="15:120" x14ac:dyDescent="0.15">
      <c r="X65" s="269"/>
      <c r="Z65" s="269"/>
      <c r="AA65" s="269"/>
      <c r="AB65" s="269"/>
      <c r="AC65" s="269"/>
      <c r="AD65" s="269"/>
      <c r="AE65" s="269"/>
      <c r="AF65" s="269"/>
      <c r="AG65" s="269"/>
      <c r="AH65" s="269"/>
      <c r="AI65" s="269"/>
      <c r="AJ65" s="269"/>
      <c r="AK65" s="269"/>
      <c r="AL65" s="269"/>
      <c r="AM65" s="269"/>
      <c r="AN65" s="269"/>
      <c r="AO65" s="269"/>
      <c r="AP65" s="269"/>
      <c r="AQ65" s="269"/>
      <c r="AR65" s="269"/>
      <c r="AS65" s="269"/>
      <c r="AT65" s="269"/>
      <c r="AU65" s="269"/>
      <c r="AV65" s="269"/>
      <c r="AW65" s="269"/>
      <c r="AX65" s="269"/>
      <c r="AY65" s="269"/>
      <c r="AZ65" s="269"/>
      <c r="BA65" s="269"/>
      <c r="BB65" s="269"/>
      <c r="BC65" s="269"/>
      <c r="BD65" s="269"/>
      <c r="BE65" s="269"/>
      <c r="BF65" s="269"/>
      <c r="BG65" s="269"/>
      <c r="BH65" s="269"/>
      <c r="BI65" s="269"/>
      <c r="BJ65" s="269"/>
      <c r="BK65" s="269"/>
      <c r="BL65" s="269"/>
      <c r="BM65" s="269"/>
      <c r="BN65" s="269"/>
      <c r="BO65" s="269"/>
      <c r="BP65" s="269"/>
      <c r="BQ65" s="269"/>
      <c r="BR65" s="269"/>
      <c r="BS65" s="269"/>
      <c r="BT65" s="269"/>
      <c r="BU65" s="269"/>
      <c r="BV65" s="269"/>
      <c r="BW65" s="269"/>
      <c r="BX65" s="269"/>
      <c r="BY65" s="269"/>
      <c r="BZ65" s="269"/>
      <c r="CA65" s="269"/>
      <c r="CB65" s="269"/>
      <c r="CC65" s="269"/>
      <c r="CD65" s="269"/>
      <c r="CE65" s="269"/>
      <c r="CF65" s="269"/>
      <c r="CG65" s="269"/>
      <c r="CH65" s="269"/>
      <c r="CI65" s="269"/>
      <c r="CJ65" s="269"/>
      <c r="CK65" s="269"/>
      <c r="CL65" s="269"/>
      <c r="CM65" s="269"/>
      <c r="CN65" s="269"/>
      <c r="CO65" s="269"/>
      <c r="CP65" s="269"/>
      <c r="CQ65" s="269"/>
      <c r="CR65" s="269"/>
      <c r="CU65" s="269"/>
      <c r="CZ65" s="269"/>
      <c r="DE65" s="269"/>
      <c r="DJ65" s="269"/>
    </row>
    <row r="66" spans="15:120" x14ac:dyDescent="0.15">
      <c r="Q66" s="269"/>
      <c r="S66" s="269"/>
      <c r="U66" s="269"/>
      <c r="DM66" s="269"/>
    </row>
    <row r="67" spans="15:120" x14ac:dyDescent="0.15">
      <c r="O67" s="269"/>
      <c r="P67" s="269"/>
      <c r="R67" s="269"/>
      <c r="T67" s="269"/>
      <c r="Y67" s="269"/>
      <c r="CT67" s="269"/>
      <c r="CV67" s="269"/>
      <c r="CW67" s="269"/>
      <c r="CY67" s="269"/>
      <c r="DA67" s="269"/>
      <c r="DB67" s="269"/>
      <c r="DD67" s="269"/>
      <c r="DF67" s="269"/>
      <c r="DG67" s="269"/>
      <c r="DI67" s="269"/>
      <c r="DK67" s="269"/>
      <c r="DL67" s="269"/>
      <c r="DN67" s="269"/>
      <c r="DO67" s="269"/>
      <c r="DP67" s="269"/>
    </row>
    <row r="68" spans="15:120" x14ac:dyDescent="0.15"/>
    <row r="69" spans="15:120" x14ac:dyDescent="0.15"/>
    <row r="70" spans="15:120" x14ac:dyDescent="0.15"/>
    <row r="71" spans="15:120" x14ac:dyDescent="0.15"/>
    <row r="72" spans="15:120" x14ac:dyDescent="0.15">
      <c r="DP72" s="269"/>
    </row>
    <row r="73" spans="15:120" x14ac:dyDescent="0.15">
      <c r="DP73" s="26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9"/>
      <c r="CX96" s="269"/>
      <c r="DC96" s="269"/>
      <c r="DH96" s="269"/>
    </row>
    <row r="97" spans="24:120" x14ac:dyDescent="0.15">
      <c r="CS97" s="269"/>
      <c r="CX97" s="269"/>
      <c r="DC97" s="269"/>
      <c r="DH97" s="269"/>
      <c r="DP97" s="270" t="s">
        <v>521</v>
      </c>
    </row>
    <row r="98" spans="24:120" hidden="1" x14ac:dyDescent="0.15">
      <c r="CS98" s="269"/>
      <c r="CX98" s="269"/>
      <c r="DC98" s="269"/>
      <c r="DH98" s="269"/>
    </row>
    <row r="99" spans="24:120" hidden="1" x14ac:dyDescent="0.15">
      <c r="CS99" s="269"/>
      <c r="CX99" s="269"/>
      <c r="DC99" s="269"/>
      <c r="DH99" s="269"/>
    </row>
    <row r="100" spans="24:120" hidden="1" x14ac:dyDescent="0.15"/>
    <row r="101" spans="24:120" ht="12" hidden="1" customHeight="1" x14ac:dyDescent="0.15">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69"/>
      <c r="BA101" s="269"/>
      <c r="BB101" s="269"/>
      <c r="BC101" s="269"/>
      <c r="BD101" s="269"/>
      <c r="BE101" s="269"/>
      <c r="BF101" s="269"/>
      <c r="BG101" s="269"/>
      <c r="BH101" s="269"/>
      <c r="BI101" s="269"/>
      <c r="BJ101" s="269"/>
      <c r="BK101" s="269"/>
      <c r="BL101" s="269"/>
      <c r="BM101" s="269"/>
      <c r="BN101" s="269"/>
      <c r="BO101" s="269"/>
      <c r="BP101" s="269"/>
      <c r="BQ101" s="269"/>
      <c r="BR101" s="269"/>
      <c r="BS101" s="269"/>
      <c r="BT101" s="269"/>
      <c r="BU101" s="269"/>
      <c r="BV101" s="269"/>
      <c r="BW101" s="269"/>
      <c r="BX101" s="269"/>
      <c r="BY101" s="269"/>
      <c r="BZ101" s="269"/>
      <c r="CA101" s="269"/>
      <c r="CB101" s="269"/>
      <c r="CC101" s="269"/>
      <c r="CD101" s="269"/>
      <c r="CE101" s="269"/>
      <c r="CF101" s="269"/>
      <c r="CG101" s="269"/>
      <c r="CH101" s="269"/>
      <c r="CI101" s="269"/>
      <c r="CJ101" s="269"/>
      <c r="CK101" s="269"/>
      <c r="CL101" s="269"/>
      <c r="CM101" s="269"/>
      <c r="CN101" s="269"/>
      <c r="CO101" s="269"/>
      <c r="CP101" s="269"/>
      <c r="CQ101" s="269"/>
      <c r="CR101" s="269"/>
      <c r="CU101" s="269"/>
      <c r="CZ101" s="269"/>
      <c r="DE101" s="269"/>
      <c r="DJ101" s="269"/>
    </row>
    <row r="102" spans="24:120" ht="1.5" hidden="1" customHeight="1" x14ac:dyDescent="0.15">
      <c r="CU102" s="269"/>
      <c r="CZ102" s="269"/>
      <c r="DE102" s="269"/>
      <c r="DJ102" s="269"/>
      <c r="DM102" s="269"/>
    </row>
    <row r="103" spans="24:120" hidden="1" x14ac:dyDescent="0.15">
      <c r="CT103" s="269"/>
      <c r="CV103" s="269"/>
      <c r="CW103" s="269"/>
      <c r="CY103" s="269"/>
      <c r="DA103" s="269"/>
      <c r="DB103" s="269"/>
      <c r="DD103" s="269"/>
      <c r="DF103" s="269"/>
      <c r="DG103" s="269"/>
      <c r="DI103" s="269"/>
      <c r="DK103" s="269"/>
      <c r="DL103" s="269"/>
      <c r="DM103" s="269"/>
      <c r="DN103" s="269"/>
      <c r="DO103" s="269"/>
      <c r="DP103" s="269"/>
    </row>
    <row r="104" spans="24:120" hidden="1" x14ac:dyDescent="0.15">
      <c r="CV104" s="269"/>
      <c r="CW104" s="269"/>
      <c r="DA104" s="269"/>
      <c r="DB104" s="269"/>
      <c r="DF104" s="269"/>
      <c r="DG104" s="269"/>
      <c r="DK104" s="269"/>
      <c r="DL104" s="269"/>
      <c r="DN104" s="269"/>
      <c r="DO104" s="269"/>
      <c r="DP104" s="269"/>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GNrUsgd6wYR2sDxTPFUuFkOcDL64GIg1FWNlc6n2NL7iBA2Qz1P1sbbYQ+p8PheaPuexttqu/spsHIRqW7kBg==" saltValue="qfUg63frqZn90oZSwwD7s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90" zoomScaleNormal="90" zoomScaleSheetLayoutView="55" workbookViewId="0"/>
  </sheetViews>
  <sheetFormatPr defaultColWidth="0" defaultRowHeight="13.5" customHeight="1" zeroHeight="1" x14ac:dyDescent="0.15"/>
  <cols>
    <col min="1" max="116" width="2.625" style="270" customWidth="1"/>
    <col min="117" max="16384" width="9" style="269" hidden="1"/>
  </cols>
  <sheetData>
    <row r="1" spans="2:116"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row>
    <row r="2" spans="2:116" x14ac:dyDescent="0.15"/>
    <row r="3" spans="2:116" x14ac:dyDescent="0.15"/>
    <row r="4" spans="2:116" x14ac:dyDescent="0.15">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69"/>
      <c r="AT4" s="269"/>
      <c r="AU4" s="269"/>
      <c r="AV4" s="269"/>
      <c r="AW4" s="269"/>
      <c r="AX4" s="269"/>
      <c r="AY4" s="269"/>
      <c r="AZ4" s="269"/>
      <c r="BA4" s="269"/>
      <c r="BB4" s="269"/>
      <c r="BC4" s="269"/>
      <c r="BD4" s="269"/>
      <c r="BE4" s="269"/>
      <c r="BF4" s="269"/>
      <c r="BG4" s="269"/>
      <c r="BH4" s="269"/>
      <c r="BI4" s="269"/>
      <c r="BJ4" s="269"/>
      <c r="BK4" s="269"/>
      <c r="BL4" s="269"/>
      <c r="BM4" s="269"/>
      <c r="BN4" s="269"/>
      <c r="BO4" s="269"/>
      <c r="BP4" s="269"/>
      <c r="BQ4" s="269"/>
      <c r="BR4" s="269"/>
      <c r="BS4" s="269"/>
      <c r="BT4" s="269"/>
      <c r="BU4" s="269"/>
      <c r="BV4" s="269"/>
      <c r="BW4" s="269"/>
      <c r="BX4" s="269"/>
      <c r="BY4" s="269"/>
      <c r="BZ4" s="269"/>
      <c r="CA4" s="269"/>
      <c r="CB4" s="269"/>
      <c r="CC4" s="269"/>
      <c r="CD4" s="269"/>
      <c r="CE4" s="269"/>
      <c r="CF4" s="269"/>
      <c r="CG4" s="269"/>
      <c r="CH4" s="269"/>
      <c r="CI4" s="269"/>
      <c r="CJ4" s="269"/>
      <c r="CK4" s="269"/>
      <c r="CL4" s="269"/>
      <c r="CM4" s="269"/>
      <c r="CN4" s="269"/>
      <c r="CO4" s="269"/>
      <c r="CP4" s="269"/>
      <c r="CQ4" s="269"/>
      <c r="CR4" s="269"/>
      <c r="CS4" s="269"/>
      <c r="CT4" s="269"/>
      <c r="CU4" s="269"/>
      <c r="CV4" s="269"/>
      <c r="CW4" s="269"/>
      <c r="CX4" s="269"/>
      <c r="CY4" s="269"/>
      <c r="CZ4" s="269"/>
      <c r="DA4" s="269"/>
      <c r="DB4" s="269"/>
      <c r="DC4" s="269"/>
      <c r="DD4" s="269"/>
      <c r="DE4" s="269"/>
      <c r="DF4" s="269"/>
      <c r="DG4" s="269"/>
      <c r="DH4" s="269"/>
      <c r="DI4" s="269"/>
      <c r="DJ4" s="269"/>
      <c r="DK4" s="269"/>
      <c r="DL4" s="269"/>
    </row>
    <row r="5" spans="2:116" x14ac:dyDescent="0.15">
      <c r="R5" s="269"/>
      <c r="S5" s="269"/>
      <c r="T5" s="269"/>
      <c r="U5" s="269"/>
      <c r="V5" s="269"/>
      <c r="W5" s="269"/>
      <c r="X5" s="269"/>
      <c r="Y5" s="269"/>
      <c r="Z5" s="269"/>
      <c r="AA5" s="269"/>
      <c r="AB5" s="269"/>
      <c r="AC5" s="269"/>
      <c r="AD5" s="269"/>
      <c r="AE5" s="269"/>
      <c r="AF5" s="269"/>
      <c r="AG5" s="269"/>
      <c r="AH5" s="269"/>
      <c r="AI5" s="269"/>
      <c r="AJ5" s="269"/>
      <c r="AK5" s="269"/>
      <c r="AL5" s="269"/>
      <c r="AM5" s="269"/>
      <c r="AN5" s="269"/>
      <c r="AO5" s="269"/>
      <c r="AP5" s="269"/>
      <c r="AQ5" s="269"/>
      <c r="AR5" s="269"/>
      <c r="AS5" s="269"/>
      <c r="AT5" s="269"/>
      <c r="AU5" s="269"/>
      <c r="AV5" s="269"/>
      <c r="AW5" s="269"/>
      <c r="AX5" s="269"/>
      <c r="AY5" s="269"/>
      <c r="AZ5" s="269"/>
      <c r="BA5" s="269"/>
      <c r="BB5" s="269"/>
      <c r="BC5" s="269"/>
      <c r="BD5" s="269"/>
      <c r="BE5" s="269"/>
      <c r="BF5" s="269"/>
      <c r="BG5" s="269"/>
      <c r="BH5" s="269"/>
      <c r="BI5" s="269"/>
      <c r="BJ5" s="269"/>
      <c r="BK5" s="269"/>
      <c r="BL5" s="269"/>
      <c r="BM5" s="269"/>
      <c r="BN5" s="269"/>
      <c r="BO5" s="269"/>
      <c r="BP5" s="269"/>
      <c r="BQ5" s="269"/>
      <c r="BR5" s="269"/>
      <c r="BS5" s="269"/>
      <c r="BT5" s="269"/>
      <c r="BU5" s="269"/>
      <c r="BV5" s="269"/>
      <c r="BW5" s="269"/>
      <c r="BX5" s="269"/>
      <c r="BY5" s="269"/>
      <c r="BZ5" s="269"/>
      <c r="CA5" s="269"/>
      <c r="CB5" s="269"/>
      <c r="CC5" s="269"/>
      <c r="CD5" s="269"/>
      <c r="CE5" s="269"/>
      <c r="CF5" s="269"/>
      <c r="CG5" s="269"/>
      <c r="CH5" s="269"/>
      <c r="CI5" s="269"/>
      <c r="CJ5" s="269"/>
      <c r="CK5" s="269"/>
      <c r="CL5" s="269"/>
      <c r="CM5" s="269"/>
      <c r="CN5" s="269"/>
      <c r="CO5" s="269"/>
      <c r="CP5" s="269"/>
      <c r="CQ5" s="269"/>
      <c r="CR5" s="269"/>
      <c r="CS5" s="269"/>
      <c r="CT5" s="269"/>
      <c r="CU5" s="269"/>
      <c r="CV5" s="269"/>
      <c r="CW5" s="269"/>
      <c r="CX5" s="269"/>
      <c r="CY5" s="269"/>
      <c r="CZ5" s="269"/>
      <c r="DA5" s="269"/>
      <c r="DB5" s="269"/>
      <c r="DC5" s="269"/>
      <c r="DD5" s="269"/>
      <c r="DE5" s="269"/>
      <c r="DF5" s="269"/>
      <c r="DG5" s="269"/>
      <c r="DH5" s="269"/>
      <c r="DI5" s="269"/>
      <c r="DJ5" s="269"/>
      <c r="DK5" s="269"/>
      <c r="DL5" s="26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9"/>
      <c r="J18" s="269"/>
      <c r="K18" s="269"/>
      <c r="L18" s="269"/>
      <c r="M18" s="269"/>
      <c r="N18" s="269"/>
      <c r="O18" s="269"/>
      <c r="P18" s="269"/>
      <c r="Q18" s="269"/>
      <c r="R18" s="269"/>
      <c r="S18" s="269"/>
      <c r="T18" s="269"/>
      <c r="U18" s="269"/>
      <c r="V18" s="269"/>
      <c r="W18" s="269"/>
      <c r="X18" s="269"/>
      <c r="Y18" s="269"/>
      <c r="Z18" s="269"/>
      <c r="AA18" s="269"/>
      <c r="AB18" s="269"/>
      <c r="AC18" s="269"/>
      <c r="AD18" s="269"/>
      <c r="AE18" s="269"/>
      <c r="AF18" s="269"/>
      <c r="AG18" s="269"/>
      <c r="AH18" s="269"/>
      <c r="AI18" s="269"/>
      <c r="AJ18" s="269"/>
      <c r="AK18" s="269"/>
      <c r="AL18" s="269"/>
      <c r="AM18" s="269"/>
      <c r="AN18" s="269"/>
      <c r="AO18" s="269"/>
      <c r="AP18" s="269"/>
      <c r="AQ18" s="269"/>
      <c r="AR18" s="269"/>
      <c r="AS18" s="269"/>
      <c r="AT18" s="269"/>
      <c r="AU18" s="269"/>
      <c r="AV18" s="269"/>
      <c r="AW18" s="269"/>
      <c r="AX18" s="269"/>
      <c r="AY18" s="269"/>
      <c r="AZ18" s="269"/>
      <c r="BA18" s="269"/>
      <c r="BB18" s="269"/>
      <c r="BC18" s="269"/>
      <c r="BD18" s="269"/>
      <c r="BE18" s="269"/>
      <c r="BF18" s="269"/>
      <c r="BG18" s="269"/>
      <c r="BH18" s="269"/>
      <c r="BI18" s="269"/>
      <c r="BJ18" s="269"/>
      <c r="BK18" s="269"/>
      <c r="BL18" s="269"/>
      <c r="BM18" s="269"/>
      <c r="BN18" s="269"/>
      <c r="BO18" s="269"/>
      <c r="BP18" s="269"/>
      <c r="BQ18" s="269"/>
      <c r="BR18" s="269"/>
      <c r="BS18" s="269"/>
      <c r="BT18" s="269"/>
      <c r="BU18" s="269"/>
      <c r="BV18" s="269"/>
      <c r="BW18" s="269"/>
      <c r="BX18" s="269"/>
      <c r="BY18" s="269"/>
      <c r="BZ18" s="269"/>
      <c r="CA18" s="269"/>
      <c r="CB18" s="269"/>
      <c r="CC18" s="269"/>
      <c r="CD18" s="269"/>
      <c r="CE18" s="269"/>
      <c r="CF18" s="269"/>
      <c r="CG18" s="269"/>
      <c r="CH18" s="269"/>
      <c r="CI18" s="269"/>
      <c r="CJ18" s="269"/>
      <c r="CK18" s="269"/>
      <c r="CL18" s="269"/>
      <c r="CM18" s="269"/>
      <c r="CN18" s="269"/>
      <c r="CO18" s="269"/>
      <c r="CP18" s="269"/>
      <c r="CQ18" s="269"/>
      <c r="CR18" s="269"/>
      <c r="CS18" s="269"/>
      <c r="CT18" s="269"/>
      <c r="CU18" s="269"/>
      <c r="CV18" s="269"/>
      <c r="CW18" s="269"/>
      <c r="CX18" s="269"/>
      <c r="CY18" s="269"/>
      <c r="CZ18" s="269"/>
      <c r="DA18" s="269"/>
      <c r="DB18" s="269"/>
      <c r="DC18" s="269"/>
      <c r="DD18" s="269"/>
      <c r="DE18" s="269"/>
      <c r="DF18" s="269"/>
      <c r="DG18" s="269"/>
      <c r="DH18" s="269"/>
      <c r="DI18" s="269"/>
      <c r="DJ18" s="269"/>
      <c r="DK18" s="269"/>
      <c r="DL18" s="269"/>
    </row>
    <row r="19" spans="9:116" x14ac:dyDescent="0.15"/>
    <row r="20" spans="9:116" x14ac:dyDescent="0.15"/>
    <row r="21" spans="9:116" x14ac:dyDescent="0.15">
      <c r="DL21" s="269"/>
    </row>
    <row r="22" spans="9:116" x14ac:dyDescent="0.15">
      <c r="DI22" s="269"/>
      <c r="DJ22" s="269"/>
      <c r="DK22" s="269"/>
      <c r="DL22" s="269"/>
    </row>
    <row r="23" spans="9:116" x14ac:dyDescent="0.15">
      <c r="CY23" s="269"/>
      <c r="CZ23" s="269"/>
      <c r="DA23" s="269"/>
      <c r="DB23" s="269"/>
      <c r="DC23" s="269"/>
      <c r="DD23" s="269"/>
      <c r="DE23" s="269"/>
      <c r="DF23" s="269"/>
      <c r="DG23" s="269"/>
      <c r="DH23" s="269"/>
      <c r="DI23" s="269"/>
      <c r="DJ23" s="269"/>
      <c r="DK23" s="269"/>
      <c r="DL23" s="26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9"/>
      <c r="DA35" s="269"/>
      <c r="DB35" s="269"/>
      <c r="DC35" s="269"/>
      <c r="DD35" s="269"/>
      <c r="DE35" s="269"/>
      <c r="DF35" s="269"/>
      <c r="DG35" s="269"/>
      <c r="DH35" s="269"/>
      <c r="DI35" s="269"/>
      <c r="DJ35" s="269"/>
      <c r="DK35" s="269"/>
      <c r="DL35" s="269"/>
    </row>
    <row r="36" spans="15:116" x14ac:dyDescent="0.15"/>
    <row r="37" spans="15:116" x14ac:dyDescent="0.15">
      <c r="DL37" s="269"/>
    </row>
    <row r="38" spans="15:116" x14ac:dyDescent="0.15">
      <c r="DI38" s="269"/>
      <c r="DJ38" s="269"/>
      <c r="DK38" s="269"/>
      <c r="DL38" s="269"/>
    </row>
    <row r="39" spans="15:116" x14ac:dyDescent="0.15"/>
    <row r="40" spans="15:116" x14ac:dyDescent="0.15"/>
    <row r="41" spans="15:116" x14ac:dyDescent="0.15"/>
    <row r="42" spans="15:116" x14ac:dyDescent="0.15"/>
    <row r="43" spans="15:116" x14ac:dyDescent="0.15">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E43" s="269"/>
      <c r="DF43" s="269"/>
      <c r="DG43" s="269"/>
      <c r="DH43" s="269"/>
      <c r="DI43" s="269"/>
      <c r="DJ43" s="269"/>
      <c r="DK43" s="269"/>
      <c r="DL43" s="269"/>
    </row>
    <row r="44" spans="15:116" x14ac:dyDescent="0.15">
      <c r="DL44" s="269"/>
    </row>
    <row r="45" spans="15:116" x14ac:dyDescent="0.15"/>
    <row r="46" spans="15:116" x14ac:dyDescent="0.15">
      <c r="DA46" s="269"/>
      <c r="DB46" s="269"/>
      <c r="DC46" s="269"/>
      <c r="DD46" s="269"/>
      <c r="DE46" s="269"/>
      <c r="DF46" s="269"/>
      <c r="DG46" s="269"/>
      <c r="DH46" s="269"/>
      <c r="DI46" s="269"/>
      <c r="DJ46" s="269"/>
      <c r="DK46" s="269"/>
      <c r="DL46" s="269"/>
    </row>
    <row r="47" spans="15:116" x14ac:dyDescent="0.15"/>
    <row r="48" spans="15:116" x14ac:dyDescent="0.15"/>
    <row r="49" spans="104:116" x14ac:dyDescent="0.15"/>
    <row r="50" spans="104:116" x14ac:dyDescent="0.15">
      <c r="CZ50" s="269"/>
      <c r="DA50" s="269"/>
      <c r="DB50" s="269"/>
      <c r="DC50" s="269"/>
      <c r="DD50" s="269"/>
      <c r="DE50" s="269"/>
      <c r="DF50" s="269"/>
      <c r="DG50" s="269"/>
      <c r="DH50" s="269"/>
      <c r="DI50" s="269"/>
      <c r="DJ50" s="269"/>
      <c r="DK50" s="269"/>
      <c r="DL50" s="269"/>
    </row>
    <row r="51" spans="104:116" x14ac:dyDescent="0.15"/>
    <row r="52" spans="104:116" x14ac:dyDescent="0.15"/>
    <row r="53" spans="104:116" x14ac:dyDescent="0.15">
      <c r="DL53" s="26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9"/>
      <c r="DD67" s="269"/>
      <c r="DE67" s="269"/>
      <c r="DF67" s="269"/>
      <c r="DG67" s="269"/>
      <c r="DH67" s="269"/>
      <c r="DI67" s="269"/>
      <c r="DJ67" s="269"/>
      <c r="DK67" s="269"/>
      <c r="DL67" s="26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IW2euzfcgF4sdNFtkmGeSvR4fUTn5Gl5Oicdsu7Xgtx9f1+EsVpp738LT4pm+YxEfiUKwnANZ/m094j/3JhMg==" saltValue="MV3uGSn0WAaWuedxjszmL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1" customWidth="1"/>
    <col min="37" max="44" width="17" style="271" customWidth="1"/>
    <col min="45" max="45" width="6.125" style="278" customWidth="1"/>
    <col min="46" max="46" width="3" style="276" customWidth="1"/>
    <col min="47" max="47" width="19.125" style="271" hidden="1" customWidth="1"/>
    <col min="48" max="52" width="12.625" style="271" hidden="1" customWidth="1"/>
    <col min="53" max="16384" width="8.625" style="271" hidden="1"/>
  </cols>
  <sheetData>
    <row r="1" spans="1:46" x14ac:dyDescent="0.15">
      <c r="AS1" s="272"/>
      <c r="AT1" s="272"/>
    </row>
    <row r="2" spans="1:46" x14ac:dyDescent="0.15">
      <c r="AS2" s="272"/>
      <c r="AT2" s="272"/>
    </row>
    <row r="3" spans="1:46" x14ac:dyDescent="0.15">
      <c r="AS3" s="272"/>
      <c r="AT3" s="272"/>
    </row>
    <row r="4" spans="1:46" x14ac:dyDescent="0.15">
      <c r="AS4" s="272"/>
      <c r="AT4" s="272"/>
    </row>
    <row r="5" spans="1:46" ht="17.25" x14ac:dyDescent="0.15">
      <c r="A5" s="273" t="s">
        <v>522</v>
      </c>
      <c r="B5" s="274"/>
      <c r="C5" s="274"/>
      <c r="D5" s="274"/>
      <c r="E5" s="274"/>
      <c r="F5" s="274"/>
      <c r="G5" s="274"/>
      <c r="H5" s="274"/>
      <c r="I5" s="274"/>
      <c r="J5" s="274"/>
      <c r="K5" s="274"/>
      <c r="L5" s="274"/>
      <c r="M5" s="274"/>
      <c r="N5" s="274"/>
      <c r="O5" s="274"/>
      <c r="P5" s="274"/>
      <c r="Q5" s="274"/>
      <c r="R5" s="274"/>
      <c r="S5" s="274"/>
      <c r="T5" s="274"/>
      <c r="U5" s="274"/>
      <c r="V5" s="274"/>
      <c r="W5" s="274"/>
      <c r="X5" s="274"/>
      <c r="Y5" s="274"/>
      <c r="Z5" s="274"/>
      <c r="AA5" s="274"/>
      <c r="AB5" s="274"/>
      <c r="AC5" s="274"/>
      <c r="AD5" s="274"/>
      <c r="AE5" s="274"/>
      <c r="AF5" s="274"/>
      <c r="AG5" s="274"/>
      <c r="AH5" s="274"/>
      <c r="AI5" s="274"/>
      <c r="AJ5" s="274"/>
      <c r="AK5" s="274"/>
      <c r="AL5" s="274"/>
      <c r="AM5" s="274"/>
      <c r="AN5" s="274"/>
      <c r="AO5" s="274"/>
      <c r="AP5" s="274"/>
      <c r="AQ5" s="274"/>
      <c r="AR5" s="274"/>
      <c r="AS5" s="275"/>
    </row>
    <row r="6" spans="1:46" x14ac:dyDescent="0.15">
      <c r="A6" s="276"/>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7" t="s">
        <v>523</v>
      </c>
      <c r="AL6" s="277"/>
      <c r="AM6" s="277"/>
      <c r="AN6" s="277"/>
      <c r="AO6" s="272"/>
      <c r="AP6" s="272"/>
      <c r="AQ6" s="272"/>
      <c r="AR6" s="272"/>
    </row>
    <row r="7" spans="1:46" x14ac:dyDescent="0.15">
      <c r="A7" s="276"/>
      <c r="B7" s="272"/>
      <c r="C7" s="272"/>
      <c r="D7" s="272"/>
      <c r="E7" s="272"/>
      <c r="F7" s="272"/>
      <c r="G7" s="272"/>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9"/>
      <c r="AL7" s="280"/>
      <c r="AM7" s="280"/>
      <c r="AN7" s="281"/>
      <c r="AO7" s="1244" t="s">
        <v>524</v>
      </c>
      <c r="AP7" s="282"/>
      <c r="AQ7" s="283" t="s">
        <v>525</v>
      </c>
      <c r="AR7" s="284"/>
    </row>
    <row r="8" spans="1:46" x14ac:dyDescent="0.15">
      <c r="A8" s="276"/>
      <c r="B8" s="272"/>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85"/>
      <c r="AL8" s="286"/>
      <c r="AM8" s="286"/>
      <c r="AN8" s="287"/>
      <c r="AO8" s="1245"/>
      <c r="AP8" s="288" t="s">
        <v>526</v>
      </c>
      <c r="AQ8" s="289" t="s">
        <v>527</v>
      </c>
      <c r="AR8" s="290" t="s">
        <v>528</v>
      </c>
    </row>
    <row r="9" spans="1:46" x14ac:dyDescent="0.15">
      <c r="A9" s="276"/>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1258" t="s">
        <v>529</v>
      </c>
      <c r="AL9" s="1259"/>
      <c r="AM9" s="1259"/>
      <c r="AN9" s="1260"/>
      <c r="AO9" s="291">
        <v>185511659</v>
      </c>
      <c r="AP9" s="291">
        <v>120233</v>
      </c>
      <c r="AQ9" s="292">
        <v>103239</v>
      </c>
      <c r="AR9" s="293">
        <v>16.5</v>
      </c>
    </row>
    <row r="10" spans="1:46" x14ac:dyDescent="0.15">
      <c r="A10" s="276"/>
      <c r="B10" s="272"/>
      <c r="C10" s="272"/>
      <c r="D10" s="272"/>
      <c r="E10" s="272"/>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1258" t="s">
        <v>530</v>
      </c>
      <c r="AL10" s="1259"/>
      <c r="AM10" s="1259"/>
      <c r="AN10" s="1260"/>
      <c r="AO10" s="294">
        <v>3155465</v>
      </c>
      <c r="AP10" s="294">
        <v>2045</v>
      </c>
      <c r="AQ10" s="295">
        <v>1489</v>
      </c>
      <c r="AR10" s="296">
        <v>37.299999999999997</v>
      </c>
    </row>
    <row r="11" spans="1:46" ht="13.5" customHeight="1" x14ac:dyDescent="0.15">
      <c r="A11" s="276"/>
      <c r="B11" s="272"/>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1258" t="s">
        <v>531</v>
      </c>
      <c r="AL11" s="1259"/>
      <c r="AM11" s="1259"/>
      <c r="AN11" s="1260"/>
      <c r="AO11" s="294">
        <v>182</v>
      </c>
      <c r="AP11" s="294">
        <v>0</v>
      </c>
      <c r="AQ11" s="295">
        <v>133</v>
      </c>
      <c r="AR11" s="296">
        <v>-100</v>
      </c>
    </row>
    <row r="12" spans="1:46" ht="13.5" customHeight="1" x14ac:dyDescent="0.15">
      <c r="A12" s="276"/>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1258" t="s">
        <v>532</v>
      </c>
      <c r="AL12" s="1259"/>
      <c r="AM12" s="1259"/>
      <c r="AN12" s="1260"/>
      <c r="AO12" s="294">
        <v>786898</v>
      </c>
      <c r="AP12" s="294">
        <v>510</v>
      </c>
      <c r="AQ12" s="295">
        <v>1246</v>
      </c>
      <c r="AR12" s="296">
        <v>-59.1</v>
      </c>
    </row>
    <row r="13" spans="1:46" ht="13.5" customHeight="1" x14ac:dyDescent="0.15">
      <c r="A13" s="276"/>
      <c r="B13" s="272"/>
      <c r="C13" s="272"/>
      <c r="D13" s="272"/>
      <c r="E13" s="272"/>
      <c r="F13" s="272"/>
      <c r="G13" s="272"/>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1258" t="s">
        <v>533</v>
      </c>
      <c r="AL13" s="1259"/>
      <c r="AM13" s="1259"/>
      <c r="AN13" s="1260"/>
      <c r="AO13" s="294" t="s">
        <v>534</v>
      </c>
      <c r="AP13" s="294" t="s">
        <v>534</v>
      </c>
      <c r="AQ13" s="295">
        <v>5</v>
      </c>
      <c r="AR13" s="296" t="s">
        <v>534</v>
      </c>
    </row>
    <row r="14" spans="1:46" ht="13.5" customHeight="1" x14ac:dyDescent="0.15">
      <c r="A14" s="276"/>
      <c r="B14" s="272"/>
      <c r="C14" s="272"/>
      <c r="D14" s="272"/>
      <c r="E14" s="272"/>
      <c r="F14" s="272"/>
      <c r="G14" s="272"/>
      <c r="H14" s="272"/>
      <c r="I14" s="272"/>
      <c r="J14" s="272"/>
      <c r="K14" s="272"/>
      <c r="L14" s="272"/>
      <c r="M14" s="272"/>
      <c r="N14" s="272"/>
      <c r="O14" s="272"/>
      <c r="P14" s="272"/>
      <c r="Q14" s="272"/>
      <c r="R14" s="272"/>
      <c r="S14" s="272"/>
      <c r="T14" s="272"/>
      <c r="U14" s="272"/>
      <c r="V14" s="272"/>
      <c r="W14" s="272"/>
      <c r="X14" s="272"/>
      <c r="Y14" s="272"/>
      <c r="Z14" s="272"/>
      <c r="AA14" s="272"/>
      <c r="AB14" s="272"/>
      <c r="AC14" s="272"/>
      <c r="AD14" s="272"/>
      <c r="AE14" s="272"/>
      <c r="AF14" s="272"/>
      <c r="AG14" s="272"/>
      <c r="AH14" s="272"/>
      <c r="AI14" s="272"/>
      <c r="AJ14" s="272"/>
      <c r="AK14" s="1258" t="s">
        <v>535</v>
      </c>
      <c r="AL14" s="1259"/>
      <c r="AM14" s="1259"/>
      <c r="AN14" s="1260"/>
      <c r="AO14" s="294">
        <v>3265336</v>
      </c>
      <c r="AP14" s="294">
        <v>2116</v>
      </c>
      <c r="AQ14" s="295">
        <v>1915</v>
      </c>
      <c r="AR14" s="296">
        <v>10.5</v>
      </c>
    </row>
    <row r="15" spans="1:46" ht="13.5" customHeight="1" x14ac:dyDescent="0.15">
      <c r="A15" s="276"/>
      <c r="B15" s="272"/>
      <c r="C15" s="272"/>
      <c r="D15" s="272"/>
      <c r="E15" s="272"/>
      <c r="F15" s="272"/>
      <c r="G15" s="272"/>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1258" t="s">
        <v>536</v>
      </c>
      <c r="AL15" s="1259"/>
      <c r="AM15" s="1259"/>
      <c r="AN15" s="1260"/>
      <c r="AO15" s="294">
        <v>1484122</v>
      </c>
      <c r="AP15" s="294">
        <v>962</v>
      </c>
      <c r="AQ15" s="295">
        <v>1191</v>
      </c>
      <c r="AR15" s="296">
        <v>-19.2</v>
      </c>
    </row>
    <row r="16" spans="1:46" x14ac:dyDescent="0.15">
      <c r="A16" s="276"/>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c r="AA16" s="272"/>
      <c r="AB16" s="272"/>
      <c r="AC16" s="272"/>
      <c r="AD16" s="272"/>
      <c r="AE16" s="272"/>
      <c r="AF16" s="272"/>
      <c r="AG16" s="272"/>
      <c r="AH16" s="272"/>
      <c r="AI16" s="272"/>
      <c r="AJ16" s="272"/>
      <c r="AK16" s="1261" t="s">
        <v>537</v>
      </c>
      <c r="AL16" s="1262"/>
      <c r="AM16" s="1262"/>
      <c r="AN16" s="1263"/>
      <c r="AO16" s="294">
        <v>-13325853</v>
      </c>
      <c r="AP16" s="294">
        <v>-8637</v>
      </c>
      <c r="AQ16" s="295">
        <v>-8217</v>
      </c>
      <c r="AR16" s="296">
        <v>5.0999999999999996</v>
      </c>
    </row>
    <row r="17" spans="1:46" x14ac:dyDescent="0.15">
      <c r="A17" s="276"/>
      <c r="B17" s="272"/>
      <c r="C17" s="272"/>
      <c r="D17" s="272"/>
      <c r="E17" s="272"/>
      <c r="F17" s="272"/>
      <c r="G17" s="272"/>
      <c r="H17" s="272"/>
      <c r="I17" s="272"/>
      <c r="J17" s="272"/>
      <c r="K17" s="272"/>
      <c r="L17" s="272"/>
      <c r="M17" s="272"/>
      <c r="N17" s="272"/>
      <c r="O17" s="272"/>
      <c r="P17" s="272"/>
      <c r="Q17" s="272"/>
      <c r="R17" s="272"/>
      <c r="S17" s="272"/>
      <c r="T17" s="272"/>
      <c r="U17" s="272"/>
      <c r="V17" s="272"/>
      <c r="W17" s="272"/>
      <c r="X17" s="272"/>
      <c r="Y17" s="272"/>
      <c r="Z17" s="272"/>
      <c r="AA17" s="272"/>
      <c r="AB17" s="272"/>
      <c r="AC17" s="272"/>
      <c r="AD17" s="272"/>
      <c r="AE17" s="272"/>
      <c r="AF17" s="272"/>
      <c r="AG17" s="272"/>
      <c r="AH17" s="272"/>
      <c r="AI17" s="272"/>
      <c r="AJ17" s="272"/>
      <c r="AK17" s="1261" t="s">
        <v>182</v>
      </c>
      <c r="AL17" s="1262"/>
      <c r="AM17" s="1262"/>
      <c r="AN17" s="1263"/>
      <c r="AO17" s="294">
        <v>180877809</v>
      </c>
      <c r="AP17" s="294">
        <v>117230</v>
      </c>
      <c r="AQ17" s="295">
        <v>101002</v>
      </c>
      <c r="AR17" s="296">
        <v>16.100000000000001</v>
      </c>
    </row>
    <row r="18" spans="1:46" x14ac:dyDescent="0.15">
      <c r="A18" s="276"/>
      <c r="B18" s="272"/>
      <c r="C18" s="272"/>
      <c r="D18" s="272"/>
      <c r="E18" s="272"/>
      <c r="F18" s="272"/>
      <c r="G18" s="272"/>
      <c r="H18" s="272"/>
      <c r="I18" s="272"/>
      <c r="J18" s="272"/>
      <c r="K18" s="272"/>
      <c r="L18" s="272"/>
      <c r="M18" s="272"/>
      <c r="N18" s="272"/>
      <c r="O18" s="272"/>
      <c r="P18" s="272"/>
      <c r="Q18" s="272"/>
      <c r="R18" s="272"/>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97"/>
      <c r="AR18" s="297"/>
    </row>
    <row r="19" spans="1:46" x14ac:dyDescent="0.15">
      <c r="A19" s="276"/>
      <c r="B19" s="272"/>
      <c r="C19" s="272"/>
      <c r="D19" s="272"/>
      <c r="E19" s="272"/>
      <c r="F19" s="272"/>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t="s">
        <v>538</v>
      </c>
      <c r="AL19" s="272"/>
      <c r="AM19" s="272"/>
      <c r="AN19" s="272"/>
      <c r="AO19" s="272"/>
      <c r="AP19" s="272"/>
      <c r="AQ19" s="272"/>
      <c r="AR19" s="272"/>
    </row>
    <row r="20" spans="1:46" x14ac:dyDescent="0.15">
      <c r="A20" s="276"/>
      <c r="B20" s="272"/>
      <c r="C20" s="272"/>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98"/>
      <c r="AL20" s="299"/>
      <c r="AM20" s="299"/>
      <c r="AN20" s="300"/>
      <c r="AO20" s="301" t="s">
        <v>539</v>
      </c>
      <c r="AP20" s="302" t="s">
        <v>540</v>
      </c>
      <c r="AQ20" s="303" t="s">
        <v>541</v>
      </c>
      <c r="AR20" s="304"/>
    </row>
    <row r="21" spans="1:46" s="310" customFormat="1" x14ac:dyDescent="0.15">
      <c r="A21" s="305"/>
      <c r="B21" s="277"/>
      <c r="C21" s="277"/>
      <c r="D21" s="277"/>
      <c r="E21" s="277"/>
      <c r="F21" s="277"/>
      <c r="G21" s="277"/>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1255" t="s">
        <v>542</v>
      </c>
      <c r="AL21" s="1256"/>
      <c r="AM21" s="1256"/>
      <c r="AN21" s="1257"/>
      <c r="AO21" s="306">
        <v>11.72</v>
      </c>
      <c r="AP21" s="307">
        <v>10.73</v>
      </c>
      <c r="AQ21" s="308">
        <v>0.99</v>
      </c>
      <c r="AR21" s="277"/>
      <c r="AS21" s="309"/>
      <c r="AT21" s="305"/>
    </row>
    <row r="22" spans="1:46" s="310" customFormat="1" x14ac:dyDescent="0.15">
      <c r="A22" s="305"/>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1255" t="s">
        <v>543</v>
      </c>
      <c r="AL22" s="1256"/>
      <c r="AM22" s="1256"/>
      <c r="AN22" s="1257"/>
      <c r="AO22" s="311">
        <v>101</v>
      </c>
      <c r="AP22" s="312">
        <v>99.9</v>
      </c>
      <c r="AQ22" s="313">
        <v>1.1000000000000001</v>
      </c>
      <c r="AR22" s="297"/>
      <c r="AS22" s="309"/>
      <c r="AT22" s="305"/>
    </row>
    <row r="23" spans="1:46" s="310" customFormat="1" x14ac:dyDescent="0.15">
      <c r="A23" s="305"/>
      <c r="B23" s="277"/>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97"/>
      <c r="AQ23" s="297"/>
      <c r="AR23" s="297"/>
      <c r="AS23" s="309"/>
      <c r="AT23" s="305"/>
    </row>
    <row r="24" spans="1:46" s="310" customFormat="1" x14ac:dyDescent="0.15">
      <c r="A24" s="305"/>
      <c r="B24" s="277"/>
      <c r="C24" s="277"/>
      <c r="D24" s="277"/>
      <c r="E24" s="277"/>
      <c r="F24" s="277"/>
      <c r="G24" s="277"/>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7"/>
      <c r="AN24" s="277"/>
      <c r="AO24" s="277"/>
      <c r="AP24" s="297"/>
      <c r="AQ24" s="297"/>
      <c r="AR24" s="297"/>
      <c r="AS24" s="309"/>
      <c r="AT24" s="305"/>
    </row>
    <row r="25" spans="1:46" s="310" customFormat="1" x14ac:dyDescent="0.15">
      <c r="A25" s="314"/>
      <c r="B25" s="315"/>
      <c r="C25" s="315"/>
      <c r="D25" s="315"/>
      <c r="E25" s="315"/>
      <c r="F25" s="315"/>
      <c r="G25" s="315"/>
      <c r="H25" s="315"/>
      <c r="I25" s="315"/>
      <c r="J25" s="315"/>
      <c r="K25" s="315"/>
      <c r="L25" s="315"/>
      <c r="M25" s="315"/>
      <c r="N25" s="315"/>
      <c r="O25" s="315"/>
      <c r="P25" s="315"/>
      <c r="Q25" s="315"/>
      <c r="R25" s="315"/>
      <c r="S25" s="315"/>
      <c r="T25" s="315"/>
      <c r="U25" s="315"/>
      <c r="V25" s="315"/>
      <c r="W25" s="315"/>
      <c r="X25" s="315"/>
      <c r="Y25" s="315"/>
      <c r="Z25" s="315"/>
      <c r="AA25" s="315"/>
      <c r="AB25" s="315"/>
      <c r="AC25" s="315"/>
      <c r="AD25" s="315"/>
      <c r="AE25" s="315"/>
      <c r="AF25" s="315"/>
      <c r="AG25" s="315"/>
      <c r="AH25" s="315"/>
      <c r="AI25" s="315"/>
      <c r="AJ25" s="315"/>
      <c r="AK25" s="315"/>
      <c r="AL25" s="315"/>
      <c r="AM25" s="315"/>
      <c r="AN25" s="315"/>
      <c r="AO25" s="315"/>
      <c r="AP25" s="316"/>
      <c r="AQ25" s="316"/>
      <c r="AR25" s="316"/>
      <c r="AS25" s="317"/>
      <c r="AT25" s="305"/>
    </row>
    <row r="26" spans="1:46" s="310" customFormat="1" x14ac:dyDescent="0.15">
      <c r="A26" s="277" t="s">
        <v>544</v>
      </c>
      <c r="B26" s="277"/>
      <c r="C26" s="277"/>
      <c r="D26" s="277"/>
      <c r="E26" s="277"/>
      <c r="F26" s="277"/>
      <c r="G26" s="277"/>
      <c r="H26" s="277"/>
      <c r="I26" s="277"/>
      <c r="J26" s="277"/>
      <c r="K26" s="277"/>
      <c r="L26" s="277"/>
      <c r="M26" s="277"/>
      <c r="N26" s="277"/>
      <c r="O26" s="277"/>
      <c r="P26" s="277"/>
      <c r="Q26" s="277"/>
      <c r="R26" s="277"/>
      <c r="S26" s="277"/>
      <c r="T26" s="277"/>
      <c r="U26" s="277"/>
      <c r="V26" s="277"/>
      <c r="W26" s="277"/>
      <c r="X26" s="277"/>
      <c r="Y26" s="277"/>
      <c r="Z26" s="277"/>
      <c r="AA26" s="277"/>
      <c r="AB26" s="277"/>
      <c r="AC26" s="277"/>
      <c r="AD26" s="277"/>
      <c r="AE26" s="277"/>
      <c r="AF26" s="277"/>
      <c r="AG26" s="277"/>
      <c r="AH26" s="277"/>
      <c r="AI26" s="277"/>
      <c r="AJ26" s="277"/>
      <c r="AK26" s="277"/>
      <c r="AL26" s="277"/>
      <c r="AM26" s="277"/>
      <c r="AN26" s="277"/>
      <c r="AO26" s="277"/>
      <c r="AP26" s="297"/>
      <c r="AQ26" s="297"/>
      <c r="AR26" s="297"/>
      <c r="AS26" s="277"/>
      <c r="AT26" s="277"/>
    </row>
    <row r="27" spans="1:46" x14ac:dyDescent="0.15">
      <c r="A27" s="318" t="s">
        <v>545</v>
      </c>
      <c r="AO27" s="272"/>
      <c r="AP27" s="272"/>
      <c r="AQ27" s="272"/>
      <c r="AR27" s="272"/>
      <c r="AS27" s="272"/>
      <c r="AT27" s="272"/>
    </row>
    <row r="28" spans="1:46" ht="17.25" x14ac:dyDescent="0.15">
      <c r="A28" s="273" t="s">
        <v>546</v>
      </c>
      <c r="B28" s="274"/>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4"/>
      <c r="AH28" s="274"/>
      <c r="AI28" s="274"/>
      <c r="AJ28" s="274"/>
      <c r="AK28" s="274"/>
      <c r="AL28" s="274"/>
      <c r="AM28" s="274"/>
      <c r="AN28" s="274"/>
      <c r="AO28" s="274"/>
      <c r="AP28" s="274"/>
      <c r="AQ28" s="274"/>
      <c r="AR28" s="274"/>
      <c r="AS28" s="319"/>
    </row>
    <row r="29" spans="1:46" x14ac:dyDescent="0.15">
      <c r="A29" s="276"/>
      <c r="B29" s="272"/>
      <c r="C29" s="272"/>
      <c r="D29" s="272"/>
      <c r="E29" s="272"/>
      <c r="F29" s="272"/>
      <c r="G29" s="272"/>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7" t="s">
        <v>547</v>
      </c>
      <c r="AL29" s="277"/>
      <c r="AM29" s="277"/>
      <c r="AN29" s="277"/>
      <c r="AO29" s="272"/>
      <c r="AP29" s="272"/>
      <c r="AQ29" s="272"/>
      <c r="AR29" s="272"/>
      <c r="AS29" s="320"/>
    </row>
    <row r="30" spans="1:46" x14ac:dyDescent="0.15">
      <c r="A30" s="276"/>
      <c r="B30" s="272"/>
      <c r="C30" s="272"/>
      <c r="D30" s="272"/>
      <c r="E30" s="272"/>
      <c r="F30" s="272"/>
      <c r="G30" s="272"/>
      <c r="H30" s="272"/>
      <c r="I30" s="272"/>
      <c r="J30" s="272"/>
      <c r="K30" s="272"/>
      <c r="L30" s="272"/>
      <c r="M30" s="272"/>
      <c r="N30" s="272"/>
      <c r="O30" s="272"/>
      <c r="P30" s="272"/>
      <c r="Q30" s="272"/>
      <c r="R30" s="272"/>
      <c r="S30" s="272"/>
      <c r="T30" s="272"/>
      <c r="U30" s="272"/>
      <c r="V30" s="272"/>
      <c r="W30" s="272"/>
      <c r="X30" s="272"/>
      <c r="Y30" s="272"/>
      <c r="Z30" s="272"/>
      <c r="AA30" s="272"/>
      <c r="AB30" s="272"/>
      <c r="AC30" s="272"/>
      <c r="AD30" s="272"/>
      <c r="AE30" s="272"/>
      <c r="AF30" s="272"/>
      <c r="AG30" s="272"/>
      <c r="AH30" s="272"/>
      <c r="AI30" s="272"/>
      <c r="AJ30" s="272"/>
      <c r="AK30" s="279"/>
      <c r="AL30" s="280"/>
      <c r="AM30" s="280"/>
      <c r="AN30" s="281"/>
      <c r="AO30" s="1244" t="s">
        <v>524</v>
      </c>
      <c r="AP30" s="282"/>
      <c r="AQ30" s="283" t="s">
        <v>525</v>
      </c>
      <c r="AR30" s="284"/>
    </row>
    <row r="31" spans="1:46" x14ac:dyDescent="0.15">
      <c r="A31" s="276"/>
      <c r="B31" s="272"/>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2"/>
      <c r="AG31" s="272"/>
      <c r="AH31" s="272"/>
      <c r="AI31" s="272"/>
      <c r="AJ31" s="272"/>
      <c r="AK31" s="285"/>
      <c r="AL31" s="286"/>
      <c r="AM31" s="286"/>
      <c r="AN31" s="287"/>
      <c r="AO31" s="1245"/>
      <c r="AP31" s="288" t="s">
        <v>526</v>
      </c>
      <c r="AQ31" s="289" t="s">
        <v>527</v>
      </c>
      <c r="AR31" s="290" t="s">
        <v>528</v>
      </c>
    </row>
    <row r="32" spans="1:46" ht="27" customHeight="1" x14ac:dyDescent="0.15">
      <c r="A32" s="276"/>
      <c r="B32" s="272"/>
      <c r="C32" s="272"/>
      <c r="D32" s="272"/>
      <c r="E32" s="272"/>
      <c r="F32" s="272"/>
      <c r="G32" s="272"/>
      <c r="H32" s="272"/>
      <c r="I32" s="272"/>
      <c r="J32" s="272"/>
      <c r="K32" s="272"/>
      <c r="L32" s="272"/>
      <c r="M32" s="272"/>
      <c r="N32" s="272"/>
      <c r="O32" s="272"/>
      <c r="P32" s="272"/>
      <c r="Q32" s="272"/>
      <c r="R32" s="272"/>
      <c r="S32" s="272"/>
      <c r="T32" s="272"/>
      <c r="U32" s="272"/>
      <c r="V32" s="272"/>
      <c r="W32" s="272"/>
      <c r="X32" s="272"/>
      <c r="Y32" s="272"/>
      <c r="Z32" s="272"/>
      <c r="AA32" s="272"/>
      <c r="AB32" s="272"/>
      <c r="AC32" s="272"/>
      <c r="AD32" s="272"/>
      <c r="AE32" s="272"/>
      <c r="AF32" s="272"/>
      <c r="AG32" s="272"/>
      <c r="AH32" s="272"/>
      <c r="AI32" s="272"/>
      <c r="AJ32" s="272"/>
      <c r="AK32" s="1246" t="s">
        <v>548</v>
      </c>
      <c r="AL32" s="1247"/>
      <c r="AM32" s="1247"/>
      <c r="AN32" s="1248"/>
      <c r="AO32" s="321">
        <v>49468940</v>
      </c>
      <c r="AP32" s="321">
        <v>32062</v>
      </c>
      <c r="AQ32" s="322">
        <v>32104</v>
      </c>
      <c r="AR32" s="323">
        <v>-0.1</v>
      </c>
    </row>
    <row r="33" spans="1:46" ht="13.5" customHeight="1" x14ac:dyDescent="0.15">
      <c r="A33" s="276"/>
      <c r="B33" s="272"/>
      <c r="C33" s="272"/>
      <c r="D33" s="272"/>
      <c r="E33" s="272"/>
      <c r="F33" s="272"/>
      <c r="G33" s="272"/>
      <c r="H33" s="272"/>
      <c r="I33" s="272"/>
      <c r="J33" s="272"/>
      <c r="K33" s="272"/>
      <c r="L33" s="272"/>
      <c r="M33" s="272"/>
      <c r="N33" s="272"/>
      <c r="O33" s="272"/>
      <c r="P33" s="272"/>
      <c r="Q33" s="272"/>
      <c r="R33" s="272"/>
      <c r="S33" s="272"/>
      <c r="T33" s="272"/>
      <c r="U33" s="272"/>
      <c r="V33" s="272"/>
      <c r="W33" s="272"/>
      <c r="X33" s="272"/>
      <c r="Y33" s="272"/>
      <c r="Z33" s="272"/>
      <c r="AA33" s="272"/>
      <c r="AB33" s="272"/>
      <c r="AC33" s="272"/>
      <c r="AD33" s="272"/>
      <c r="AE33" s="272"/>
      <c r="AF33" s="272"/>
      <c r="AG33" s="272"/>
      <c r="AH33" s="272"/>
      <c r="AI33" s="272"/>
      <c r="AJ33" s="272"/>
      <c r="AK33" s="1246" t="s">
        <v>549</v>
      </c>
      <c r="AL33" s="1247"/>
      <c r="AM33" s="1247"/>
      <c r="AN33" s="1248"/>
      <c r="AO33" s="321" t="s">
        <v>534</v>
      </c>
      <c r="AP33" s="321" t="s">
        <v>534</v>
      </c>
      <c r="AQ33" s="322">
        <v>2346</v>
      </c>
      <c r="AR33" s="323" t="s">
        <v>534</v>
      </c>
    </row>
    <row r="34" spans="1:46" ht="27" customHeight="1" x14ac:dyDescent="0.15">
      <c r="A34" s="276"/>
      <c r="B34" s="272"/>
      <c r="C34" s="272"/>
      <c r="D34" s="272"/>
      <c r="E34" s="272"/>
      <c r="F34" s="272"/>
      <c r="G34" s="272"/>
      <c r="H34" s="272"/>
      <c r="I34" s="272"/>
      <c r="J34" s="272"/>
      <c r="K34" s="272"/>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1246" t="s">
        <v>550</v>
      </c>
      <c r="AL34" s="1247"/>
      <c r="AM34" s="1247"/>
      <c r="AN34" s="1248"/>
      <c r="AO34" s="321">
        <v>40483112</v>
      </c>
      <c r="AP34" s="321">
        <v>26238</v>
      </c>
      <c r="AQ34" s="322">
        <v>20571</v>
      </c>
      <c r="AR34" s="323">
        <v>27.5</v>
      </c>
    </row>
    <row r="35" spans="1:46" ht="27" customHeight="1" x14ac:dyDescent="0.15">
      <c r="A35" s="276"/>
      <c r="B35" s="272"/>
      <c r="C35" s="272"/>
      <c r="D35" s="272"/>
      <c r="E35" s="272"/>
      <c r="F35" s="272"/>
      <c r="G35" s="272"/>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1246" t="s">
        <v>551</v>
      </c>
      <c r="AL35" s="1247"/>
      <c r="AM35" s="1247"/>
      <c r="AN35" s="1248"/>
      <c r="AO35" s="321">
        <v>20751808</v>
      </c>
      <c r="AP35" s="321">
        <v>13450</v>
      </c>
      <c r="AQ35" s="322">
        <v>11957</v>
      </c>
      <c r="AR35" s="323">
        <v>12.5</v>
      </c>
    </row>
    <row r="36" spans="1:46" ht="27" customHeight="1" x14ac:dyDescent="0.15">
      <c r="A36" s="276"/>
      <c r="B36" s="272"/>
      <c r="C36" s="272"/>
      <c r="D36" s="272"/>
      <c r="E36" s="272"/>
      <c r="F36" s="272"/>
      <c r="G36" s="272"/>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1246" t="s">
        <v>552</v>
      </c>
      <c r="AL36" s="1247"/>
      <c r="AM36" s="1247"/>
      <c r="AN36" s="1248"/>
      <c r="AO36" s="321">
        <v>234295</v>
      </c>
      <c r="AP36" s="321">
        <v>152</v>
      </c>
      <c r="AQ36" s="322">
        <v>209</v>
      </c>
      <c r="AR36" s="323">
        <v>-27.3</v>
      </c>
    </row>
    <row r="37" spans="1:46" ht="13.5" customHeight="1" x14ac:dyDescent="0.15">
      <c r="A37" s="276"/>
      <c r="B37" s="272"/>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c r="AA37" s="272"/>
      <c r="AB37" s="272"/>
      <c r="AC37" s="272"/>
      <c r="AD37" s="272"/>
      <c r="AE37" s="272"/>
      <c r="AF37" s="272"/>
      <c r="AG37" s="272"/>
      <c r="AH37" s="272"/>
      <c r="AI37" s="272"/>
      <c r="AJ37" s="272"/>
      <c r="AK37" s="1246" t="s">
        <v>553</v>
      </c>
      <c r="AL37" s="1247"/>
      <c r="AM37" s="1247"/>
      <c r="AN37" s="1248"/>
      <c r="AO37" s="321">
        <v>1032970</v>
      </c>
      <c r="AP37" s="321">
        <v>669</v>
      </c>
      <c r="AQ37" s="322">
        <v>1143</v>
      </c>
      <c r="AR37" s="323">
        <v>-41.5</v>
      </c>
    </row>
    <row r="38" spans="1:46" ht="27" customHeight="1" x14ac:dyDescent="0.15">
      <c r="A38" s="276"/>
      <c r="B38" s="272"/>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2"/>
      <c r="AJ38" s="272"/>
      <c r="AK38" s="1249" t="s">
        <v>554</v>
      </c>
      <c r="AL38" s="1250"/>
      <c r="AM38" s="1250"/>
      <c r="AN38" s="1251"/>
      <c r="AO38" s="324" t="s">
        <v>534</v>
      </c>
      <c r="AP38" s="324" t="s">
        <v>534</v>
      </c>
      <c r="AQ38" s="325">
        <v>1</v>
      </c>
      <c r="AR38" s="313" t="s">
        <v>534</v>
      </c>
      <c r="AS38" s="320"/>
    </row>
    <row r="39" spans="1:46" x14ac:dyDescent="0.15">
      <c r="A39" s="276"/>
      <c r="B39" s="272"/>
      <c r="C39" s="272"/>
      <c r="D39" s="272"/>
      <c r="E39" s="272"/>
      <c r="F39" s="272"/>
      <c r="G39" s="272"/>
      <c r="H39" s="272"/>
      <c r="I39" s="272"/>
      <c r="J39" s="272"/>
      <c r="K39" s="272"/>
      <c r="L39" s="272"/>
      <c r="M39" s="272"/>
      <c r="N39" s="272"/>
      <c r="O39" s="272"/>
      <c r="P39" s="272"/>
      <c r="Q39" s="272"/>
      <c r="R39" s="272"/>
      <c r="S39" s="272"/>
      <c r="T39" s="272"/>
      <c r="U39" s="272"/>
      <c r="V39" s="272"/>
      <c r="W39" s="272"/>
      <c r="X39" s="272"/>
      <c r="Y39" s="272"/>
      <c r="Z39" s="272"/>
      <c r="AA39" s="272"/>
      <c r="AB39" s="272"/>
      <c r="AC39" s="272"/>
      <c r="AD39" s="272"/>
      <c r="AE39" s="272"/>
      <c r="AF39" s="272"/>
      <c r="AG39" s="272"/>
      <c r="AH39" s="272"/>
      <c r="AI39" s="272"/>
      <c r="AJ39" s="272"/>
      <c r="AK39" s="1249" t="s">
        <v>555</v>
      </c>
      <c r="AL39" s="1250"/>
      <c r="AM39" s="1250"/>
      <c r="AN39" s="1251"/>
      <c r="AO39" s="321">
        <v>-30383269</v>
      </c>
      <c r="AP39" s="321">
        <v>-19692</v>
      </c>
      <c r="AQ39" s="322">
        <v>-17221</v>
      </c>
      <c r="AR39" s="323">
        <v>14.3</v>
      </c>
      <c r="AS39" s="320"/>
    </row>
    <row r="40" spans="1:46" ht="27" customHeight="1" x14ac:dyDescent="0.15">
      <c r="A40" s="276"/>
      <c r="B40" s="272"/>
      <c r="C40" s="272"/>
      <c r="D40" s="272"/>
      <c r="E40" s="272"/>
      <c r="F40" s="272"/>
      <c r="G40" s="272"/>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1246" t="s">
        <v>556</v>
      </c>
      <c r="AL40" s="1247"/>
      <c r="AM40" s="1247"/>
      <c r="AN40" s="1248"/>
      <c r="AO40" s="321">
        <v>-60702585</v>
      </c>
      <c r="AP40" s="321">
        <v>-39342</v>
      </c>
      <c r="AQ40" s="322">
        <v>-34244</v>
      </c>
      <c r="AR40" s="323">
        <v>14.9</v>
      </c>
      <c r="AS40" s="320"/>
    </row>
    <row r="41" spans="1:46" x14ac:dyDescent="0.15">
      <c r="A41" s="276"/>
      <c r="B41" s="272"/>
      <c r="C41" s="272"/>
      <c r="D41" s="272"/>
      <c r="E41" s="272"/>
      <c r="F41" s="272"/>
      <c r="G41" s="272"/>
      <c r="H41" s="272"/>
      <c r="I41" s="272"/>
      <c r="J41" s="272"/>
      <c r="K41" s="272"/>
      <c r="L41" s="272"/>
      <c r="M41" s="272"/>
      <c r="N41" s="272"/>
      <c r="O41" s="272"/>
      <c r="P41" s="272"/>
      <c r="Q41" s="272"/>
      <c r="R41" s="272"/>
      <c r="S41" s="272"/>
      <c r="T41" s="272"/>
      <c r="U41" s="272"/>
      <c r="V41" s="272"/>
      <c r="W41" s="272"/>
      <c r="X41" s="272"/>
      <c r="Y41" s="272"/>
      <c r="Z41" s="272"/>
      <c r="AA41" s="272"/>
      <c r="AB41" s="272"/>
      <c r="AC41" s="272"/>
      <c r="AD41" s="272"/>
      <c r="AE41" s="272"/>
      <c r="AF41" s="272"/>
      <c r="AG41" s="272"/>
      <c r="AH41" s="272"/>
      <c r="AI41" s="272"/>
      <c r="AJ41" s="272"/>
      <c r="AK41" s="1252" t="s">
        <v>293</v>
      </c>
      <c r="AL41" s="1253"/>
      <c r="AM41" s="1253"/>
      <c r="AN41" s="1254"/>
      <c r="AO41" s="321">
        <v>20885271</v>
      </c>
      <c r="AP41" s="321">
        <v>13536</v>
      </c>
      <c r="AQ41" s="322">
        <v>16865</v>
      </c>
      <c r="AR41" s="323">
        <v>-19.7</v>
      </c>
      <c r="AS41" s="320"/>
    </row>
    <row r="42" spans="1:46" x14ac:dyDescent="0.15">
      <c r="A42" s="276"/>
      <c r="B42" s="272"/>
      <c r="C42" s="272"/>
      <c r="D42" s="272"/>
      <c r="E42" s="272"/>
      <c r="F42" s="272"/>
      <c r="G42" s="272"/>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326" t="s">
        <v>557</v>
      </c>
      <c r="AL42" s="272"/>
      <c r="AM42" s="272"/>
      <c r="AN42" s="272"/>
      <c r="AO42" s="272"/>
      <c r="AP42" s="272"/>
      <c r="AQ42" s="297"/>
      <c r="AR42" s="297"/>
      <c r="AS42" s="320"/>
    </row>
    <row r="43" spans="1:46" x14ac:dyDescent="0.15">
      <c r="A43" s="276"/>
      <c r="B43" s="272"/>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327"/>
      <c r="AQ43" s="297"/>
      <c r="AR43" s="272"/>
      <c r="AS43" s="320"/>
    </row>
    <row r="44" spans="1:46" x14ac:dyDescent="0.15">
      <c r="A44" s="276"/>
      <c r="B44" s="272"/>
      <c r="C44" s="272"/>
      <c r="D44" s="272"/>
      <c r="E44" s="272"/>
      <c r="F44" s="272"/>
      <c r="G44" s="272"/>
      <c r="H44" s="272"/>
      <c r="I44" s="272"/>
      <c r="J44" s="272"/>
      <c r="K44" s="272"/>
      <c r="L44" s="272"/>
      <c r="M44" s="272"/>
      <c r="N44" s="272"/>
      <c r="O44" s="272"/>
      <c r="P44" s="272"/>
      <c r="Q44" s="272"/>
      <c r="R44" s="272"/>
      <c r="S44" s="272"/>
      <c r="T44" s="272"/>
      <c r="U44" s="272"/>
      <c r="V44" s="272"/>
      <c r="W44" s="272"/>
      <c r="X44" s="272"/>
      <c r="Y44" s="272"/>
      <c r="Z44" s="272"/>
      <c r="AA44" s="272"/>
      <c r="AB44" s="272"/>
      <c r="AC44" s="272"/>
      <c r="AD44" s="272"/>
      <c r="AE44" s="272"/>
      <c r="AF44" s="272"/>
      <c r="AG44" s="272"/>
      <c r="AH44" s="272"/>
      <c r="AI44" s="272"/>
      <c r="AJ44" s="272"/>
      <c r="AK44" s="272"/>
      <c r="AL44" s="272"/>
      <c r="AM44" s="272"/>
      <c r="AN44" s="272"/>
      <c r="AO44" s="272"/>
      <c r="AP44" s="272"/>
      <c r="AQ44" s="297"/>
      <c r="AR44" s="272"/>
    </row>
    <row r="45" spans="1:46" x14ac:dyDescent="0.15">
      <c r="A45" s="274"/>
      <c r="B45" s="274"/>
      <c r="C45" s="274"/>
      <c r="D45" s="274"/>
      <c r="E45" s="274"/>
      <c r="F45" s="274"/>
      <c r="G45" s="274"/>
      <c r="H45" s="274"/>
      <c r="I45" s="274"/>
      <c r="J45" s="274"/>
      <c r="K45" s="274"/>
      <c r="L45" s="274"/>
      <c r="M45" s="274"/>
      <c r="N45" s="274"/>
      <c r="O45" s="274"/>
      <c r="P45" s="274"/>
      <c r="Q45" s="274"/>
      <c r="R45" s="274"/>
      <c r="S45" s="274"/>
      <c r="T45" s="274"/>
      <c r="U45" s="274"/>
      <c r="V45" s="274"/>
      <c r="W45" s="274"/>
      <c r="X45" s="274"/>
      <c r="Y45" s="274"/>
      <c r="Z45" s="274"/>
      <c r="AA45" s="274"/>
      <c r="AB45" s="274"/>
      <c r="AC45" s="274"/>
      <c r="AD45" s="274"/>
      <c r="AE45" s="274"/>
      <c r="AF45" s="274"/>
      <c r="AG45" s="274"/>
      <c r="AH45" s="274"/>
      <c r="AI45" s="274"/>
      <c r="AJ45" s="274"/>
      <c r="AK45" s="274"/>
      <c r="AL45" s="274"/>
      <c r="AM45" s="274"/>
      <c r="AN45" s="274"/>
      <c r="AO45" s="274"/>
      <c r="AP45" s="274"/>
      <c r="AQ45" s="328"/>
      <c r="AR45" s="274"/>
      <c r="AS45" s="274"/>
      <c r="AT45" s="272"/>
    </row>
    <row r="46" spans="1:46" x14ac:dyDescent="0.15">
      <c r="A46" s="329"/>
      <c r="B46" s="329"/>
      <c r="C46" s="329"/>
      <c r="D46" s="329"/>
      <c r="E46" s="329"/>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272"/>
    </row>
    <row r="47" spans="1:46" ht="17.25" customHeight="1" x14ac:dyDescent="0.15">
      <c r="A47" s="330" t="s">
        <v>558</v>
      </c>
      <c r="B47" s="272"/>
      <c r="C47" s="272"/>
      <c r="D47" s="272"/>
      <c r="E47" s="272"/>
      <c r="F47" s="272"/>
      <c r="G47" s="272"/>
      <c r="H47" s="272"/>
      <c r="I47" s="272"/>
      <c r="J47" s="272"/>
      <c r="K47" s="272"/>
      <c r="L47" s="272"/>
      <c r="M47" s="272"/>
      <c r="N47" s="272"/>
      <c r="O47" s="272"/>
      <c r="P47" s="272"/>
      <c r="Q47" s="272"/>
      <c r="R47" s="272"/>
      <c r="S47" s="272"/>
      <c r="T47" s="272"/>
      <c r="U47" s="272"/>
      <c r="V47" s="272"/>
      <c r="W47" s="272"/>
      <c r="X47" s="272"/>
      <c r="Y47" s="272"/>
      <c r="Z47" s="272"/>
      <c r="AA47" s="272"/>
      <c r="AB47" s="272"/>
      <c r="AC47" s="272"/>
      <c r="AD47" s="272"/>
      <c r="AE47" s="272"/>
      <c r="AF47" s="272"/>
      <c r="AG47" s="272"/>
      <c r="AH47" s="272"/>
      <c r="AI47" s="272"/>
      <c r="AJ47" s="272"/>
      <c r="AK47" s="272"/>
      <c r="AL47" s="272"/>
      <c r="AM47" s="272"/>
      <c r="AN47" s="272"/>
      <c r="AO47" s="272"/>
      <c r="AP47" s="272"/>
      <c r="AQ47" s="272"/>
      <c r="AR47" s="272"/>
    </row>
    <row r="48" spans="1:46" x14ac:dyDescent="0.15">
      <c r="A48" s="276"/>
      <c r="B48" s="272"/>
      <c r="C48" s="272"/>
      <c r="D48" s="272"/>
      <c r="E48" s="272"/>
      <c r="F48" s="272"/>
      <c r="G48" s="272"/>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331" t="s">
        <v>559</v>
      </c>
      <c r="AL48" s="331"/>
      <c r="AM48" s="331"/>
      <c r="AN48" s="331"/>
      <c r="AO48" s="331"/>
      <c r="AP48" s="331"/>
      <c r="AQ48" s="332"/>
      <c r="AR48" s="331"/>
    </row>
    <row r="49" spans="1:44" ht="13.5" customHeight="1" x14ac:dyDescent="0.15">
      <c r="A49" s="276"/>
      <c r="B49" s="272"/>
      <c r="C49" s="272"/>
      <c r="D49" s="272"/>
      <c r="E49" s="272"/>
      <c r="F49" s="272"/>
      <c r="G49" s="272"/>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333"/>
      <c r="AL49" s="334"/>
      <c r="AM49" s="1239" t="s">
        <v>524</v>
      </c>
      <c r="AN49" s="1241" t="s">
        <v>560</v>
      </c>
      <c r="AO49" s="1242"/>
      <c r="AP49" s="1242"/>
      <c r="AQ49" s="1242"/>
      <c r="AR49" s="1243"/>
    </row>
    <row r="50" spans="1:44" x14ac:dyDescent="0.15">
      <c r="A50" s="276"/>
      <c r="B50" s="272"/>
      <c r="C50" s="272"/>
      <c r="D50" s="272"/>
      <c r="E50" s="272"/>
      <c r="F50" s="272"/>
      <c r="G50" s="272"/>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335"/>
      <c r="AL50" s="336"/>
      <c r="AM50" s="1240"/>
      <c r="AN50" s="337" t="s">
        <v>561</v>
      </c>
      <c r="AO50" s="338" t="s">
        <v>562</v>
      </c>
      <c r="AP50" s="339" t="s">
        <v>563</v>
      </c>
      <c r="AQ50" s="340" t="s">
        <v>564</v>
      </c>
      <c r="AR50" s="341" t="s">
        <v>565</v>
      </c>
    </row>
    <row r="51" spans="1:44" x14ac:dyDescent="0.15">
      <c r="A51" s="276"/>
      <c r="B51" s="272"/>
      <c r="C51" s="272"/>
      <c r="D51" s="272"/>
      <c r="E51" s="272"/>
      <c r="F51" s="272"/>
      <c r="G51" s="272"/>
      <c r="H51" s="272"/>
      <c r="I51" s="272"/>
      <c r="J51" s="272"/>
      <c r="K51" s="272"/>
      <c r="L51" s="272"/>
      <c r="M51" s="272"/>
      <c r="N51" s="272"/>
      <c r="O51" s="272"/>
      <c r="P51" s="272"/>
      <c r="Q51" s="272"/>
      <c r="R51" s="272"/>
      <c r="S51" s="272"/>
      <c r="T51" s="272"/>
      <c r="U51" s="272"/>
      <c r="V51" s="272"/>
      <c r="W51" s="272"/>
      <c r="X51" s="272"/>
      <c r="Y51" s="272"/>
      <c r="Z51" s="272"/>
      <c r="AA51" s="272"/>
      <c r="AB51" s="272"/>
      <c r="AC51" s="272"/>
      <c r="AD51" s="272"/>
      <c r="AE51" s="272"/>
      <c r="AF51" s="272"/>
      <c r="AG51" s="272"/>
      <c r="AH51" s="272"/>
      <c r="AI51" s="272"/>
      <c r="AJ51" s="272"/>
      <c r="AK51" s="333" t="s">
        <v>566</v>
      </c>
      <c r="AL51" s="334"/>
      <c r="AM51" s="342">
        <v>98539783</v>
      </c>
      <c r="AN51" s="343">
        <v>63419</v>
      </c>
      <c r="AO51" s="344">
        <v>66</v>
      </c>
      <c r="AP51" s="345">
        <v>50848</v>
      </c>
      <c r="AQ51" s="346">
        <v>7.9</v>
      </c>
      <c r="AR51" s="347">
        <v>58.1</v>
      </c>
    </row>
    <row r="52" spans="1:44" x14ac:dyDescent="0.15">
      <c r="A52" s="276"/>
      <c r="B52" s="272"/>
      <c r="C52" s="272"/>
      <c r="D52" s="272"/>
      <c r="E52" s="272"/>
      <c r="F52" s="272"/>
      <c r="G52" s="272"/>
      <c r="H52" s="272"/>
      <c r="I52" s="272"/>
      <c r="J52" s="272"/>
      <c r="K52" s="272"/>
      <c r="L52" s="272"/>
      <c r="M52" s="272"/>
      <c r="N52" s="272"/>
      <c r="O52" s="272"/>
      <c r="P52" s="272"/>
      <c r="Q52" s="272"/>
      <c r="R52" s="272"/>
      <c r="S52" s="272"/>
      <c r="T52" s="272"/>
      <c r="U52" s="272"/>
      <c r="V52" s="272"/>
      <c r="W52" s="272"/>
      <c r="X52" s="272"/>
      <c r="Y52" s="272"/>
      <c r="Z52" s="272"/>
      <c r="AA52" s="272"/>
      <c r="AB52" s="272"/>
      <c r="AC52" s="272"/>
      <c r="AD52" s="272"/>
      <c r="AE52" s="272"/>
      <c r="AF52" s="272"/>
      <c r="AG52" s="272"/>
      <c r="AH52" s="272"/>
      <c r="AI52" s="272"/>
      <c r="AJ52" s="272"/>
      <c r="AK52" s="348"/>
      <c r="AL52" s="349" t="s">
        <v>567</v>
      </c>
      <c r="AM52" s="350">
        <v>44938067</v>
      </c>
      <c r="AN52" s="351">
        <v>28922</v>
      </c>
      <c r="AO52" s="352">
        <v>57.9</v>
      </c>
      <c r="AP52" s="353">
        <v>22583</v>
      </c>
      <c r="AQ52" s="354">
        <v>-2.1</v>
      </c>
      <c r="AR52" s="355">
        <v>60</v>
      </c>
    </row>
    <row r="53" spans="1:44" x14ac:dyDescent="0.15">
      <c r="A53" s="276"/>
      <c r="B53" s="272"/>
      <c r="C53" s="272"/>
      <c r="D53" s="272"/>
      <c r="E53" s="272"/>
      <c r="F53" s="272"/>
      <c r="G53" s="272"/>
      <c r="H53" s="272"/>
      <c r="I53" s="272"/>
      <c r="J53" s="272"/>
      <c r="K53" s="272"/>
      <c r="L53" s="272"/>
      <c r="M53" s="272"/>
      <c r="N53" s="272"/>
      <c r="O53" s="272"/>
      <c r="P53" s="272"/>
      <c r="Q53" s="272"/>
      <c r="R53" s="272"/>
      <c r="S53" s="272"/>
      <c r="T53" s="272"/>
      <c r="U53" s="272"/>
      <c r="V53" s="272"/>
      <c r="W53" s="272"/>
      <c r="X53" s="272"/>
      <c r="Y53" s="272"/>
      <c r="Z53" s="272"/>
      <c r="AA53" s="272"/>
      <c r="AB53" s="272"/>
      <c r="AC53" s="272"/>
      <c r="AD53" s="272"/>
      <c r="AE53" s="272"/>
      <c r="AF53" s="272"/>
      <c r="AG53" s="272"/>
      <c r="AH53" s="272"/>
      <c r="AI53" s="272"/>
      <c r="AJ53" s="272"/>
      <c r="AK53" s="333" t="s">
        <v>568</v>
      </c>
      <c r="AL53" s="334"/>
      <c r="AM53" s="342">
        <v>86093204</v>
      </c>
      <c r="AN53" s="343">
        <v>55514</v>
      </c>
      <c r="AO53" s="344">
        <v>-12.5</v>
      </c>
      <c r="AP53" s="345">
        <v>53572</v>
      </c>
      <c r="AQ53" s="346">
        <v>5.4</v>
      </c>
      <c r="AR53" s="347">
        <v>-17.899999999999999</v>
      </c>
    </row>
    <row r="54" spans="1:44" x14ac:dyDescent="0.15">
      <c r="A54" s="276"/>
      <c r="B54" s="272"/>
      <c r="C54" s="272"/>
      <c r="D54" s="272"/>
      <c r="E54" s="272"/>
      <c r="F54" s="272"/>
      <c r="G54" s="272"/>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348"/>
      <c r="AL54" s="349" t="s">
        <v>567</v>
      </c>
      <c r="AM54" s="350">
        <v>39572870</v>
      </c>
      <c r="AN54" s="351">
        <v>25517</v>
      </c>
      <c r="AO54" s="352">
        <v>-11.8</v>
      </c>
      <c r="AP54" s="353">
        <v>25259</v>
      </c>
      <c r="AQ54" s="354">
        <v>11.8</v>
      </c>
      <c r="AR54" s="355">
        <v>-23.6</v>
      </c>
    </row>
    <row r="55" spans="1:44" x14ac:dyDescent="0.15">
      <c r="A55" s="276"/>
      <c r="B55" s="272"/>
      <c r="C55" s="272"/>
      <c r="D55" s="272"/>
      <c r="E55" s="272"/>
      <c r="F55" s="272"/>
      <c r="G55" s="272"/>
      <c r="H55" s="272"/>
      <c r="I55" s="272"/>
      <c r="J55" s="272"/>
      <c r="K55" s="272"/>
      <c r="L55" s="272"/>
      <c r="M55" s="272"/>
      <c r="N55" s="272"/>
      <c r="O55" s="272"/>
      <c r="P55" s="272"/>
      <c r="Q55" s="272"/>
      <c r="R55" s="272"/>
      <c r="S55" s="272"/>
      <c r="T55" s="272"/>
      <c r="U55" s="272"/>
      <c r="V55" s="272"/>
      <c r="W55" s="272"/>
      <c r="X55" s="272"/>
      <c r="Y55" s="272"/>
      <c r="Z55" s="272"/>
      <c r="AA55" s="272"/>
      <c r="AB55" s="272"/>
      <c r="AC55" s="272"/>
      <c r="AD55" s="272"/>
      <c r="AE55" s="272"/>
      <c r="AF55" s="272"/>
      <c r="AG55" s="272"/>
      <c r="AH55" s="272"/>
      <c r="AI55" s="272"/>
      <c r="AJ55" s="272"/>
      <c r="AK55" s="333" t="s">
        <v>569</v>
      </c>
      <c r="AL55" s="334"/>
      <c r="AM55" s="342">
        <v>80717527</v>
      </c>
      <c r="AN55" s="343">
        <v>52148</v>
      </c>
      <c r="AO55" s="344">
        <v>-6.1</v>
      </c>
      <c r="AP55" s="345">
        <v>51898</v>
      </c>
      <c r="AQ55" s="346">
        <v>-3.1</v>
      </c>
      <c r="AR55" s="347">
        <v>-3</v>
      </c>
    </row>
    <row r="56" spans="1:44" x14ac:dyDescent="0.15">
      <c r="A56" s="276"/>
      <c r="B56" s="272"/>
      <c r="C56" s="272"/>
      <c r="D56" s="272"/>
      <c r="E56" s="272"/>
      <c r="F56" s="272"/>
      <c r="G56" s="272"/>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348"/>
      <c r="AL56" s="349" t="s">
        <v>567</v>
      </c>
      <c r="AM56" s="350">
        <v>39052745</v>
      </c>
      <c r="AN56" s="351">
        <v>25230</v>
      </c>
      <c r="AO56" s="352">
        <v>-1.1000000000000001</v>
      </c>
      <c r="AP56" s="353">
        <v>25986</v>
      </c>
      <c r="AQ56" s="354">
        <v>2.9</v>
      </c>
      <c r="AR56" s="355">
        <v>-4</v>
      </c>
    </row>
    <row r="57" spans="1:44" x14ac:dyDescent="0.15">
      <c r="A57" s="276"/>
      <c r="B57" s="272"/>
      <c r="C57" s="272"/>
      <c r="D57" s="272"/>
      <c r="E57" s="272"/>
      <c r="F57" s="272"/>
      <c r="G57" s="272"/>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333" t="s">
        <v>570</v>
      </c>
      <c r="AL57" s="334"/>
      <c r="AM57" s="342">
        <v>91416827</v>
      </c>
      <c r="AN57" s="343">
        <v>59121</v>
      </c>
      <c r="AO57" s="344">
        <v>13.4</v>
      </c>
      <c r="AP57" s="345">
        <v>51684</v>
      </c>
      <c r="AQ57" s="346">
        <v>-0.4</v>
      </c>
      <c r="AR57" s="347">
        <v>13.8</v>
      </c>
    </row>
    <row r="58" spans="1:44" x14ac:dyDescent="0.15">
      <c r="A58" s="276"/>
      <c r="B58" s="272"/>
      <c r="C58" s="272"/>
      <c r="D58" s="272"/>
      <c r="E58" s="272"/>
      <c r="F58" s="272"/>
      <c r="G58" s="272"/>
      <c r="H58" s="272"/>
      <c r="I58" s="272"/>
      <c r="J58" s="272"/>
      <c r="K58" s="272"/>
      <c r="L58" s="272"/>
      <c r="M58" s="272"/>
      <c r="N58" s="272"/>
      <c r="O58" s="272"/>
      <c r="P58" s="272"/>
      <c r="Q58" s="272"/>
      <c r="R58" s="272"/>
      <c r="S58" s="272"/>
      <c r="T58" s="272"/>
      <c r="U58" s="272"/>
      <c r="V58" s="272"/>
      <c r="W58" s="272"/>
      <c r="X58" s="272"/>
      <c r="Y58" s="272"/>
      <c r="Z58" s="272"/>
      <c r="AA58" s="272"/>
      <c r="AB58" s="272"/>
      <c r="AC58" s="272"/>
      <c r="AD58" s="272"/>
      <c r="AE58" s="272"/>
      <c r="AF58" s="272"/>
      <c r="AG58" s="272"/>
      <c r="AH58" s="272"/>
      <c r="AI58" s="272"/>
      <c r="AJ58" s="272"/>
      <c r="AK58" s="348"/>
      <c r="AL58" s="349" t="s">
        <v>567</v>
      </c>
      <c r="AM58" s="350">
        <v>48107268</v>
      </c>
      <c r="AN58" s="351">
        <v>31112</v>
      </c>
      <c r="AO58" s="352">
        <v>23.3</v>
      </c>
      <c r="AP58" s="353">
        <v>26671</v>
      </c>
      <c r="AQ58" s="354">
        <v>2.6</v>
      </c>
      <c r="AR58" s="355">
        <v>20.7</v>
      </c>
    </row>
    <row r="59" spans="1:44" x14ac:dyDescent="0.15">
      <c r="A59" s="276"/>
      <c r="B59" s="272"/>
      <c r="C59" s="272"/>
      <c r="D59" s="272"/>
      <c r="E59" s="272"/>
      <c r="F59" s="272"/>
      <c r="G59" s="272"/>
      <c r="H59" s="272"/>
      <c r="I59" s="272"/>
      <c r="J59" s="272"/>
      <c r="K59" s="272"/>
      <c r="L59" s="272"/>
      <c r="M59" s="272"/>
      <c r="N59" s="272"/>
      <c r="O59" s="272"/>
      <c r="P59" s="272"/>
      <c r="Q59" s="272"/>
      <c r="R59" s="272"/>
      <c r="S59" s="272"/>
      <c r="T59" s="272"/>
      <c r="U59" s="272"/>
      <c r="V59" s="272"/>
      <c r="W59" s="272"/>
      <c r="X59" s="272"/>
      <c r="Y59" s="272"/>
      <c r="Z59" s="272"/>
      <c r="AA59" s="272"/>
      <c r="AB59" s="272"/>
      <c r="AC59" s="272"/>
      <c r="AD59" s="272"/>
      <c r="AE59" s="272"/>
      <c r="AF59" s="272"/>
      <c r="AG59" s="272"/>
      <c r="AH59" s="272"/>
      <c r="AI59" s="272"/>
      <c r="AJ59" s="272"/>
      <c r="AK59" s="333" t="s">
        <v>571</v>
      </c>
      <c r="AL59" s="334"/>
      <c r="AM59" s="342">
        <v>92200466</v>
      </c>
      <c r="AN59" s="343">
        <v>59757</v>
      </c>
      <c r="AO59" s="344">
        <v>1.1000000000000001</v>
      </c>
      <c r="AP59" s="345">
        <v>52897</v>
      </c>
      <c r="AQ59" s="346">
        <v>2.2999999999999998</v>
      </c>
      <c r="AR59" s="347">
        <v>-1.2</v>
      </c>
    </row>
    <row r="60" spans="1:44" x14ac:dyDescent="0.15">
      <c r="A60" s="276"/>
      <c r="B60" s="272"/>
      <c r="C60" s="272"/>
      <c r="D60" s="272"/>
      <c r="E60" s="272"/>
      <c r="F60" s="272"/>
      <c r="G60" s="272"/>
      <c r="H60" s="272"/>
      <c r="I60" s="272"/>
      <c r="J60" s="272"/>
      <c r="K60" s="272"/>
      <c r="L60" s="272"/>
      <c r="M60" s="272"/>
      <c r="N60" s="272"/>
      <c r="O60" s="272"/>
      <c r="P60" s="272"/>
      <c r="Q60" s="272"/>
      <c r="R60" s="272"/>
      <c r="S60" s="272"/>
      <c r="T60" s="272"/>
      <c r="U60" s="272"/>
      <c r="V60" s="272"/>
      <c r="W60" s="272"/>
      <c r="X60" s="272"/>
      <c r="Y60" s="272"/>
      <c r="Z60" s="272"/>
      <c r="AA60" s="272"/>
      <c r="AB60" s="272"/>
      <c r="AC60" s="272"/>
      <c r="AD60" s="272"/>
      <c r="AE60" s="272"/>
      <c r="AF60" s="272"/>
      <c r="AG60" s="272"/>
      <c r="AH60" s="272"/>
      <c r="AI60" s="272"/>
      <c r="AJ60" s="272"/>
      <c r="AK60" s="348"/>
      <c r="AL60" s="349" t="s">
        <v>567</v>
      </c>
      <c r="AM60" s="350">
        <v>47793956</v>
      </c>
      <c r="AN60" s="351">
        <v>30976</v>
      </c>
      <c r="AO60" s="352">
        <v>-0.4</v>
      </c>
      <c r="AP60" s="353">
        <v>27013</v>
      </c>
      <c r="AQ60" s="354">
        <v>1.3</v>
      </c>
      <c r="AR60" s="355">
        <v>-1.7</v>
      </c>
    </row>
    <row r="61" spans="1:44" x14ac:dyDescent="0.15">
      <c r="A61" s="276"/>
      <c r="B61" s="272"/>
      <c r="C61" s="272"/>
      <c r="D61" s="272"/>
      <c r="E61" s="272"/>
      <c r="F61" s="272"/>
      <c r="G61" s="272"/>
      <c r="H61" s="272"/>
      <c r="I61" s="272"/>
      <c r="J61" s="272"/>
      <c r="K61" s="272"/>
      <c r="L61" s="272"/>
      <c r="M61" s="272"/>
      <c r="N61" s="272"/>
      <c r="O61" s="272"/>
      <c r="P61" s="272"/>
      <c r="Q61" s="272"/>
      <c r="R61" s="272"/>
      <c r="S61" s="272"/>
      <c r="T61" s="272"/>
      <c r="U61" s="272"/>
      <c r="V61" s="272"/>
      <c r="W61" s="272"/>
      <c r="X61" s="272"/>
      <c r="Y61" s="272"/>
      <c r="Z61" s="272"/>
      <c r="AA61" s="272"/>
      <c r="AB61" s="272"/>
      <c r="AC61" s="272"/>
      <c r="AD61" s="272"/>
      <c r="AE61" s="272"/>
      <c r="AF61" s="272"/>
      <c r="AG61" s="272"/>
      <c r="AH61" s="272"/>
      <c r="AI61" s="272"/>
      <c r="AJ61" s="272"/>
      <c r="AK61" s="333" t="s">
        <v>572</v>
      </c>
      <c r="AL61" s="356"/>
      <c r="AM61" s="357">
        <v>89793561</v>
      </c>
      <c r="AN61" s="358">
        <v>57992</v>
      </c>
      <c r="AO61" s="359">
        <v>12.4</v>
      </c>
      <c r="AP61" s="360">
        <v>52180</v>
      </c>
      <c r="AQ61" s="361">
        <v>2.4</v>
      </c>
      <c r="AR61" s="347">
        <v>10</v>
      </c>
    </row>
    <row r="62" spans="1:44" x14ac:dyDescent="0.15">
      <c r="A62" s="276"/>
      <c r="B62" s="272"/>
      <c r="C62" s="272"/>
      <c r="D62" s="272"/>
      <c r="E62" s="272"/>
      <c r="F62" s="272"/>
      <c r="G62" s="272"/>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348"/>
      <c r="AL62" s="349" t="s">
        <v>567</v>
      </c>
      <c r="AM62" s="350">
        <v>43892981</v>
      </c>
      <c r="AN62" s="351">
        <v>28351</v>
      </c>
      <c r="AO62" s="352">
        <v>13.6</v>
      </c>
      <c r="AP62" s="353">
        <v>25502</v>
      </c>
      <c r="AQ62" s="354">
        <v>3.3</v>
      </c>
      <c r="AR62" s="355">
        <v>10.3</v>
      </c>
    </row>
    <row r="63" spans="1:44" x14ac:dyDescent="0.15">
      <c r="A63" s="276"/>
      <c r="B63" s="272"/>
      <c r="C63" s="272"/>
      <c r="D63" s="272"/>
      <c r="E63" s="272"/>
      <c r="F63" s="272"/>
      <c r="G63" s="272"/>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row>
    <row r="64" spans="1:44" x14ac:dyDescent="0.15">
      <c r="A64" s="276"/>
      <c r="B64" s="272"/>
      <c r="C64" s="272"/>
      <c r="D64" s="272"/>
      <c r="E64" s="272"/>
      <c r="F64" s="272"/>
      <c r="G64" s="272"/>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row>
    <row r="65" spans="1:46" x14ac:dyDescent="0.15">
      <c r="A65" s="276"/>
      <c r="B65" s="272"/>
      <c r="C65" s="272"/>
      <c r="D65" s="272"/>
      <c r="E65" s="272"/>
      <c r="F65" s="272"/>
      <c r="G65" s="272"/>
      <c r="H65" s="272"/>
      <c r="I65" s="272"/>
      <c r="J65" s="272"/>
      <c r="K65" s="272"/>
      <c r="L65" s="272"/>
      <c r="M65" s="272"/>
      <c r="N65" s="272"/>
      <c r="O65" s="272"/>
      <c r="P65" s="272"/>
      <c r="Q65" s="272"/>
      <c r="R65" s="272"/>
      <c r="S65" s="272"/>
      <c r="T65" s="272"/>
      <c r="U65" s="272"/>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row>
    <row r="66" spans="1:46" x14ac:dyDescent="0.15">
      <c r="A66" s="362"/>
      <c r="B66" s="329"/>
      <c r="C66" s="329"/>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c r="AB66" s="329"/>
      <c r="AC66" s="329"/>
      <c r="AD66" s="329"/>
      <c r="AE66" s="329"/>
      <c r="AF66" s="329"/>
      <c r="AG66" s="329"/>
      <c r="AH66" s="329"/>
      <c r="AI66" s="329"/>
      <c r="AJ66" s="329"/>
      <c r="AK66" s="329"/>
      <c r="AL66" s="329"/>
      <c r="AM66" s="329"/>
      <c r="AN66" s="329"/>
      <c r="AO66" s="329"/>
      <c r="AP66" s="329"/>
      <c r="AQ66" s="329"/>
      <c r="AR66" s="329"/>
      <c r="AS66" s="363"/>
    </row>
    <row r="67" spans="1:46" ht="13.5" hidden="1" customHeight="1" x14ac:dyDescent="0.15">
      <c r="AK67" s="272"/>
      <c r="AL67" s="272"/>
      <c r="AM67" s="272"/>
      <c r="AN67" s="272"/>
      <c r="AO67" s="272"/>
      <c r="AP67" s="272"/>
      <c r="AQ67" s="272"/>
      <c r="AR67" s="272"/>
      <c r="AS67" s="272"/>
      <c r="AT67" s="272"/>
    </row>
    <row r="68" spans="1:46" ht="13.5" hidden="1" customHeight="1" x14ac:dyDescent="0.15">
      <c r="AK68" s="272"/>
      <c r="AL68" s="272"/>
      <c r="AM68" s="272"/>
      <c r="AN68" s="272"/>
      <c r="AO68" s="272"/>
      <c r="AP68" s="272"/>
      <c r="AQ68" s="272"/>
      <c r="AR68" s="272"/>
    </row>
    <row r="69" spans="1:46" ht="13.5" hidden="1" customHeight="1" x14ac:dyDescent="0.15">
      <c r="AK69" s="272"/>
      <c r="AL69" s="272"/>
      <c r="AM69" s="272"/>
      <c r="AN69" s="272"/>
      <c r="AO69" s="272"/>
      <c r="AP69" s="272"/>
      <c r="AQ69" s="272"/>
      <c r="AR69" s="272"/>
    </row>
    <row r="70" spans="1:46" hidden="1" x14ac:dyDescent="0.15">
      <c r="AK70" s="272"/>
      <c r="AL70" s="272"/>
      <c r="AM70" s="272"/>
      <c r="AN70" s="272"/>
      <c r="AO70" s="272"/>
      <c r="AP70" s="272"/>
      <c r="AQ70" s="272"/>
      <c r="AR70" s="272"/>
    </row>
    <row r="71" spans="1:46" hidden="1" x14ac:dyDescent="0.15">
      <c r="AK71" s="272"/>
      <c r="AL71" s="272"/>
      <c r="AM71" s="272"/>
      <c r="AN71" s="272"/>
      <c r="AO71" s="272"/>
      <c r="AP71" s="272"/>
      <c r="AQ71" s="272"/>
      <c r="AR71" s="272"/>
    </row>
    <row r="72" spans="1:46" hidden="1" x14ac:dyDescent="0.15">
      <c r="AK72" s="272"/>
      <c r="AL72" s="272"/>
      <c r="AM72" s="272"/>
      <c r="AN72" s="272"/>
      <c r="AO72" s="272"/>
      <c r="AP72" s="272"/>
      <c r="AQ72" s="272"/>
      <c r="AR72" s="272"/>
    </row>
    <row r="73" spans="1:46" hidden="1" x14ac:dyDescent="0.15">
      <c r="AK73" s="272"/>
      <c r="AL73" s="272"/>
      <c r="AM73" s="272"/>
      <c r="AN73" s="272"/>
      <c r="AO73" s="272"/>
      <c r="AP73" s="272"/>
      <c r="AQ73" s="272"/>
      <c r="AR73" s="272"/>
    </row>
    <row r="74" spans="1:46" hidden="1" x14ac:dyDescent="0.15"/>
  </sheetData>
  <sheetProtection algorithmName="SHA-512" hashValue="Rci1MXsuN8PpRjNgpMwZYWKXI4IPL5uSkgqphg6+6pMnOjrOkTKP+ziaxz19jZaaBtARJx4m6tup7wOVA0L05g==" saltValue="YE+Fep/Qv3UZXRxtcgFLG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10" zoomScale="85" zoomScaleNormal="85" zoomScaleSheetLayoutView="55" workbookViewId="0"/>
  </sheetViews>
  <sheetFormatPr defaultColWidth="0" defaultRowHeight="13.5" customHeight="1" zeroHeight="1" x14ac:dyDescent="0.15"/>
  <cols>
    <col min="1" max="125" width="2.5" style="270" customWidth="1"/>
    <col min="126" max="16384" width="9" style="269" hidden="1"/>
  </cols>
  <sheetData>
    <row r="1" spans="2:125" ht="13.5" customHeight="1" x14ac:dyDescent="0.15">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row>
    <row r="2" spans="2:125" x14ac:dyDescent="0.15">
      <c r="B2" s="269"/>
      <c r="DG2" s="269"/>
    </row>
    <row r="3" spans="2:125" x14ac:dyDescent="0.15">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69"/>
      <c r="BW3" s="269"/>
      <c r="BX3" s="269"/>
      <c r="BY3" s="269"/>
      <c r="BZ3" s="269"/>
      <c r="CA3" s="269"/>
      <c r="CB3" s="269"/>
      <c r="CC3" s="269"/>
      <c r="CD3" s="269"/>
      <c r="CE3" s="269"/>
      <c r="CF3" s="269"/>
      <c r="CG3" s="269"/>
      <c r="CH3" s="269"/>
      <c r="CI3" s="269"/>
      <c r="CJ3" s="269"/>
      <c r="CK3" s="269"/>
      <c r="CL3" s="269"/>
      <c r="CM3" s="269"/>
      <c r="CN3" s="269"/>
      <c r="CO3" s="269"/>
      <c r="CP3" s="269"/>
      <c r="CQ3" s="269"/>
      <c r="CR3" s="269"/>
      <c r="CS3" s="269"/>
      <c r="CT3" s="269"/>
      <c r="CU3" s="269"/>
      <c r="CV3" s="269"/>
      <c r="CW3" s="269"/>
      <c r="CX3" s="269"/>
      <c r="CY3" s="269"/>
      <c r="CZ3" s="269"/>
      <c r="DA3" s="269"/>
      <c r="DB3" s="269"/>
      <c r="DC3" s="269"/>
      <c r="DD3" s="269"/>
      <c r="DE3" s="269"/>
      <c r="DF3" s="269"/>
      <c r="DH3" s="269"/>
      <c r="DI3" s="269"/>
      <c r="DJ3" s="269"/>
      <c r="DK3" s="269"/>
      <c r="DL3" s="269"/>
      <c r="DM3" s="269"/>
      <c r="DN3" s="269"/>
      <c r="DO3" s="269"/>
      <c r="DP3" s="269"/>
      <c r="DQ3" s="269"/>
      <c r="DR3" s="269"/>
      <c r="DS3" s="269"/>
      <c r="DT3" s="269"/>
      <c r="DU3" s="269"/>
    </row>
    <row r="4" spans="2:125" x14ac:dyDescent="0.15"/>
    <row r="5" spans="2:125" x14ac:dyDescent="0.15"/>
    <row r="6" spans="2:125" x14ac:dyDescent="0.15"/>
    <row r="7" spans="2:125" x14ac:dyDescent="0.15"/>
    <row r="8" spans="2:125" x14ac:dyDescent="0.15"/>
    <row r="9" spans="2:125" x14ac:dyDescent="0.15">
      <c r="DU9" s="26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9"/>
    </row>
    <row r="18" spans="125:125" x14ac:dyDescent="0.15"/>
    <row r="19" spans="125:125" x14ac:dyDescent="0.15"/>
    <row r="20" spans="125:125" x14ac:dyDescent="0.15">
      <c r="DU20" s="269"/>
    </row>
    <row r="21" spans="125:125" x14ac:dyDescent="0.15">
      <c r="DU21" s="26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9"/>
    </row>
    <row r="29" spans="125:125" x14ac:dyDescent="0.15"/>
    <row r="30" spans="125:125" x14ac:dyDescent="0.15"/>
    <row r="31" spans="125:125" x14ac:dyDescent="0.15"/>
    <row r="32" spans="125:125" x14ac:dyDescent="0.15"/>
    <row r="33" spans="2:125" x14ac:dyDescent="0.15">
      <c r="B33" s="269"/>
      <c r="G33" s="269"/>
      <c r="I33" s="269"/>
    </row>
    <row r="34" spans="2:125" x14ac:dyDescent="0.15">
      <c r="C34" s="269"/>
      <c r="P34" s="269"/>
      <c r="DE34" s="269"/>
      <c r="DH34" s="269"/>
    </row>
    <row r="35" spans="2:125" x14ac:dyDescent="0.15">
      <c r="D35" s="269"/>
      <c r="E35" s="269"/>
      <c r="DG35" s="269"/>
      <c r="DJ35" s="269"/>
      <c r="DP35" s="269"/>
      <c r="DQ35" s="269"/>
      <c r="DR35" s="269"/>
      <c r="DS35" s="269"/>
      <c r="DT35" s="269"/>
      <c r="DU35" s="269"/>
    </row>
    <row r="36" spans="2:125" x14ac:dyDescent="0.15">
      <c r="F36" s="269"/>
      <c r="H36" s="269"/>
      <c r="J36" s="269"/>
      <c r="K36" s="269"/>
      <c r="L36" s="269"/>
      <c r="M36" s="269"/>
      <c r="N36" s="269"/>
      <c r="O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69"/>
      <c r="AY36" s="269"/>
      <c r="AZ36" s="269"/>
      <c r="BA36" s="269"/>
      <c r="BB36" s="269"/>
      <c r="BC36" s="269"/>
      <c r="BD36" s="269"/>
      <c r="BE36" s="269"/>
      <c r="BF36" s="269"/>
      <c r="BG36" s="269"/>
      <c r="BH36" s="269"/>
      <c r="BI36" s="269"/>
      <c r="BJ36" s="269"/>
      <c r="BK36" s="269"/>
      <c r="BL36" s="269"/>
      <c r="BM36" s="269"/>
      <c r="BN36" s="269"/>
      <c r="BO36" s="269"/>
      <c r="BP36" s="269"/>
      <c r="BQ36" s="269"/>
      <c r="BR36" s="269"/>
      <c r="BS36" s="269"/>
      <c r="BT36" s="269"/>
      <c r="BU36" s="269"/>
      <c r="BV36" s="269"/>
      <c r="BW36" s="269"/>
      <c r="BX36" s="269"/>
      <c r="BY36" s="269"/>
      <c r="BZ36" s="269"/>
      <c r="CA36" s="269"/>
      <c r="CB36" s="269"/>
      <c r="CC36" s="269"/>
      <c r="CD36" s="269"/>
      <c r="CE36" s="269"/>
      <c r="CF36" s="269"/>
      <c r="CG36" s="269"/>
      <c r="CH36" s="269"/>
      <c r="CI36" s="269"/>
      <c r="CJ36" s="269"/>
      <c r="CK36" s="269"/>
      <c r="CL36" s="269"/>
      <c r="CM36" s="269"/>
      <c r="CN36" s="269"/>
      <c r="CO36" s="269"/>
      <c r="CP36" s="269"/>
      <c r="CQ36" s="269"/>
      <c r="CR36" s="269"/>
      <c r="CS36" s="269"/>
      <c r="CT36" s="269"/>
      <c r="CU36" s="269"/>
      <c r="CV36" s="269"/>
      <c r="CW36" s="269"/>
      <c r="CX36" s="269"/>
      <c r="CY36" s="269"/>
      <c r="CZ36" s="269"/>
      <c r="DA36" s="269"/>
      <c r="DB36" s="269"/>
      <c r="DC36" s="269"/>
      <c r="DD36" s="269"/>
      <c r="DF36" s="269"/>
      <c r="DI36" s="269"/>
      <c r="DK36" s="269"/>
      <c r="DL36" s="269"/>
      <c r="DM36" s="269"/>
      <c r="DN36" s="269"/>
      <c r="DO36" s="269"/>
      <c r="DP36" s="269"/>
      <c r="DQ36" s="269"/>
      <c r="DR36" s="269"/>
      <c r="DS36" s="269"/>
      <c r="DT36" s="269"/>
      <c r="DU36" s="269"/>
    </row>
    <row r="37" spans="2:125" x14ac:dyDescent="0.15">
      <c r="DU37" s="269"/>
    </row>
    <row r="38" spans="2:125" x14ac:dyDescent="0.15">
      <c r="DT38" s="269"/>
      <c r="DU38" s="269"/>
    </row>
    <row r="39" spans="2:125" x14ac:dyDescent="0.15"/>
    <row r="40" spans="2:125" x14ac:dyDescent="0.15">
      <c r="DH40" s="269"/>
    </row>
    <row r="41" spans="2:125" x14ac:dyDescent="0.15">
      <c r="DE41" s="269"/>
    </row>
    <row r="42" spans="2:125" x14ac:dyDescent="0.15">
      <c r="DG42" s="269"/>
      <c r="DJ42" s="269"/>
    </row>
    <row r="43" spans="2:125" x14ac:dyDescent="0.15">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69"/>
      <c r="AY43" s="269"/>
      <c r="AZ43" s="269"/>
      <c r="BA43" s="269"/>
      <c r="BB43" s="269"/>
      <c r="BC43" s="269"/>
      <c r="BD43" s="269"/>
      <c r="BE43" s="269"/>
      <c r="BF43" s="269"/>
      <c r="BG43" s="269"/>
      <c r="BH43" s="269"/>
      <c r="BI43" s="269"/>
      <c r="BJ43" s="269"/>
      <c r="BK43" s="269"/>
      <c r="BL43" s="269"/>
      <c r="BM43" s="269"/>
      <c r="BN43" s="269"/>
      <c r="BO43" s="269"/>
      <c r="BP43" s="269"/>
      <c r="BQ43" s="269"/>
      <c r="BR43" s="269"/>
      <c r="BS43" s="269"/>
      <c r="BT43" s="269"/>
      <c r="BU43" s="269"/>
      <c r="BV43" s="269"/>
      <c r="BW43" s="269"/>
      <c r="BX43" s="269"/>
      <c r="BY43" s="269"/>
      <c r="BZ43" s="269"/>
      <c r="CA43" s="269"/>
      <c r="CB43" s="269"/>
      <c r="CC43" s="269"/>
      <c r="CD43" s="269"/>
      <c r="CE43" s="269"/>
      <c r="CF43" s="269"/>
      <c r="CG43" s="269"/>
      <c r="CH43" s="269"/>
      <c r="CI43" s="269"/>
      <c r="CJ43" s="269"/>
      <c r="CK43" s="269"/>
      <c r="CL43" s="269"/>
      <c r="CM43" s="269"/>
      <c r="CN43" s="269"/>
      <c r="CO43" s="269"/>
      <c r="CP43" s="269"/>
      <c r="CQ43" s="269"/>
      <c r="CR43" s="269"/>
      <c r="CS43" s="269"/>
      <c r="CT43" s="269"/>
      <c r="CU43" s="269"/>
      <c r="CV43" s="269"/>
      <c r="CW43" s="269"/>
      <c r="CX43" s="269"/>
      <c r="CY43" s="269"/>
      <c r="CZ43" s="269"/>
      <c r="DA43" s="269"/>
      <c r="DB43" s="269"/>
      <c r="DC43" s="269"/>
      <c r="DD43" s="269"/>
      <c r="DF43" s="269"/>
      <c r="DI43" s="269"/>
      <c r="DK43" s="269"/>
      <c r="DL43" s="269"/>
      <c r="DM43" s="269"/>
      <c r="DN43" s="269"/>
      <c r="DO43" s="269"/>
      <c r="DP43" s="269"/>
      <c r="DQ43" s="269"/>
      <c r="DR43" s="269"/>
      <c r="DS43" s="269"/>
      <c r="DT43" s="269"/>
      <c r="DU43" s="269"/>
    </row>
    <row r="44" spans="2:125" x14ac:dyDescent="0.15">
      <c r="DU44" s="269"/>
    </row>
    <row r="45" spans="2:125" x14ac:dyDescent="0.15"/>
    <row r="46" spans="2:125" x14ac:dyDescent="0.15"/>
    <row r="47" spans="2:125" x14ac:dyDescent="0.15"/>
    <row r="48" spans="2:125" x14ac:dyDescent="0.15">
      <c r="DT48" s="269"/>
      <c r="DU48" s="269"/>
    </row>
    <row r="49" spans="120:125" x14ac:dyDescent="0.15">
      <c r="DU49" s="269"/>
    </row>
    <row r="50" spans="120:125" x14ac:dyDescent="0.15">
      <c r="DU50" s="269"/>
    </row>
    <row r="51" spans="120:125" x14ac:dyDescent="0.15">
      <c r="DP51" s="269"/>
      <c r="DQ51" s="269"/>
      <c r="DR51" s="269"/>
      <c r="DS51" s="269"/>
      <c r="DT51" s="269"/>
      <c r="DU51" s="269"/>
    </row>
    <row r="52" spans="120:125" x14ac:dyDescent="0.15"/>
    <row r="53" spans="120:125" x14ac:dyDescent="0.15"/>
    <row r="54" spans="120:125" x14ac:dyDescent="0.15">
      <c r="DU54" s="269"/>
    </row>
    <row r="55" spans="120:125" x14ac:dyDescent="0.15"/>
    <row r="56" spans="120:125" x14ac:dyDescent="0.15"/>
    <row r="57" spans="120:125" x14ac:dyDescent="0.15"/>
    <row r="58" spans="120:125" x14ac:dyDescent="0.15">
      <c r="DU58" s="269"/>
    </row>
    <row r="59" spans="120:125" x14ac:dyDescent="0.15"/>
    <row r="60" spans="120:125" x14ac:dyDescent="0.15"/>
    <row r="61" spans="120:125" x14ac:dyDescent="0.15"/>
    <row r="62" spans="120:125" x14ac:dyDescent="0.15"/>
    <row r="63" spans="120:125" x14ac:dyDescent="0.15">
      <c r="DU63" s="269"/>
    </row>
    <row r="64" spans="120:125" x14ac:dyDescent="0.15">
      <c r="DT64" s="269"/>
      <c r="DU64" s="269"/>
    </row>
    <row r="65" spans="123:125" x14ac:dyDescent="0.15"/>
    <row r="66" spans="123:125" x14ac:dyDescent="0.15"/>
    <row r="67" spans="123:125" x14ac:dyDescent="0.15"/>
    <row r="68" spans="123:125" x14ac:dyDescent="0.15"/>
    <row r="69" spans="123:125" x14ac:dyDescent="0.15">
      <c r="DS69" s="269"/>
      <c r="DT69" s="269"/>
      <c r="DU69" s="26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9"/>
    </row>
    <row r="83" spans="116:125" x14ac:dyDescent="0.15">
      <c r="DM83" s="269"/>
      <c r="DN83" s="269"/>
      <c r="DO83" s="269"/>
      <c r="DP83" s="269"/>
      <c r="DQ83" s="269"/>
      <c r="DR83" s="269"/>
      <c r="DS83" s="269"/>
      <c r="DT83" s="269"/>
      <c r="DU83" s="269"/>
    </row>
    <row r="84" spans="116:125" x14ac:dyDescent="0.15"/>
    <row r="85" spans="116:125" x14ac:dyDescent="0.15"/>
    <row r="86" spans="116:125" x14ac:dyDescent="0.15"/>
    <row r="87" spans="116:125" x14ac:dyDescent="0.15"/>
    <row r="88" spans="116:125" x14ac:dyDescent="0.15">
      <c r="DU88" s="26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9"/>
      <c r="DT94" s="269"/>
      <c r="DU94" s="269"/>
    </row>
    <row r="95" spans="116:125" ht="13.5" customHeight="1" x14ac:dyDescent="0.15">
      <c r="DU95" s="26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9"/>
    </row>
    <row r="102" spans="124:125" ht="13.5" customHeight="1" x14ac:dyDescent="0.15"/>
    <row r="103" spans="124:125" ht="13.5" customHeight="1" x14ac:dyDescent="0.15"/>
    <row r="104" spans="124:125" ht="13.5" customHeight="1" x14ac:dyDescent="0.15">
      <c r="DT104" s="269"/>
      <c r="DU104" s="26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9" t="s">
        <v>574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69"/>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DAqSJdxVNRUxWZXx8ZzS6HY3BCnMSnJDVX4hEX7tFLPstDfqYj2V0cQ3MqfVYbZ116rhXbBCTisvEKWA0czoQ==" saltValue="OD7/CRZNHVK38jfj40Uw1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13" zoomScale="85" zoomScaleNormal="85" zoomScaleSheetLayoutView="55" workbookViewId="0"/>
  </sheetViews>
  <sheetFormatPr defaultColWidth="0" defaultRowHeight="13.5" customHeight="1" zeroHeight="1" x14ac:dyDescent="0.15"/>
  <cols>
    <col min="1" max="125" width="2.5" style="270" customWidth="1"/>
    <col min="126" max="142" width="0" style="269" hidden="1" customWidth="1"/>
    <col min="143" max="16384" width="9" style="269" hidden="1"/>
  </cols>
  <sheetData>
    <row r="1" spans="1:125" ht="13.5" customHeight="1" x14ac:dyDescent="0.15">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69"/>
      <c r="AN1" s="269"/>
      <c r="AO1" s="269"/>
      <c r="AP1" s="269"/>
      <c r="AQ1" s="269"/>
      <c r="AR1" s="269"/>
      <c r="AS1" s="269"/>
      <c r="AT1" s="269"/>
      <c r="AU1" s="269"/>
      <c r="AV1" s="269"/>
      <c r="AW1" s="269"/>
      <c r="AX1" s="269"/>
      <c r="AY1" s="269"/>
      <c r="AZ1" s="269"/>
      <c r="BA1" s="269"/>
      <c r="BB1" s="269"/>
      <c r="BC1" s="269"/>
      <c r="BD1" s="269"/>
      <c r="BE1" s="269"/>
      <c r="BF1" s="269"/>
      <c r="BG1" s="269"/>
      <c r="BH1" s="269"/>
      <c r="BI1" s="269"/>
      <c r="BJ1" s="269"/>
      <c r="BK1" s="269"/>
      <c r="BL1" s="269"/>
      <c r="BM1" s="269"/>
      <c r="BN1" s="269"/>
      <c r="BO1" s="269"/>
      <c r="BP1" s="269"/>
      <c r="BQ1" s="269"/>
      <c r="BR1" s="269"/>
      <c r="BS1" s="269"/>
      <c r="BT1" s="269"/>
      <c r="BU1" s="269"/>
      <c r="BV1" s="269"/>
      <c r="BW1" s="269"/>
      <c r="BX1" s="269"/>
      <c r="BY1" s="269"/>
      <c r="BZ1" s="269"/>
      <c r="CA1" s="269"/>
      <c r="CB1" s="269"/>
      <c r="CC1" s="269"/>
      <c r="CD1" s="269"/>
      <c r="CE1" s="269"/>
      <c r="CF1" s="269"/>
      <c r="CG1" s="269"/>
      <c r="CH1" s="269"/>
      <c r="CI1" s="269"/>
      <c r="CJ1" s="269"/>
      <c r="CK1" s="269"/>
      <c r="CL1" s="269"/>
      <c r="CM1" s="269"/>
      <c r="CN1" s="269"/>
      <c r="CO1" s="269"/>
      <c r="CP1" s="269"/>
      <c r="CQ1" s="269"/>
      <c r="CR1" s="269"/>
      <c r="CS1" s="269"/>
      <c r="CT1" s="269"/>
      <c r="CU1" s="269"/>
      <c r="CV1" s="269"/>
      <c r="CW1" s="269"/>
      <c r="CX1" s="269"/>
      <c r="CY1" s="269"/>
      <c r="CZ1" s="269"/>
      <c r="DA1" s="269"/>
      <c r="DB1" s="269"/>
      <c r="DC1" s="269"/>
      <c r="DD1" s="269"/>
      <c r="DE1" s="269"/>
      <c r="DF1" s="269"/>
      <c r="DG1" s="269"/>
      <c r="DH1" s="269"/>
      <c r="DI1" s="269"/>
      <c r="DJ1" s="269"/>
      <c r="DK1" s="269"/>
      <c r="DL1" s="269"/>
      <c r="DM1" s="269"/>
      <c r="DN1" s="269"/>
      <c r="DO1" s="269"/>
      <c r="DP1" s="269"/>
      <c r="DQ1" s="269"/>
      <c r="DR1" s="269"/>
      <c r="DS1" s="269"/>
      <c r="DT1" s="269"/>
      <c r="DU1" s="269"/>
    </row>
    <row r="2" spans="1:125" x14ac:dyDescent="0.15">
      <c r="B2" s="269"/>
      <c r="T2" s="269"/>
    </row>
    <row r="3" spans="1:125" x14ac:dyDescent="0.15">
      <c r="C3" s="269"/>
      <c r="D3" s="269"/>
      <c r="E3" s="269"/>
      <c r="F3" s="269"/>
      <c r="G3" s="269"/>
      <c r="H3" s="269"/>
      <c r="I3" s="269"/>
      <c r="J3" s="269"/>
      <c r="K3" s="269"/>
      <c r="L3" s="269"/>
      <c r="M3" s="269"/>
      <c r="N3" s="269"/>
      <c r="O3" s="269"/>
      <c r="P3" s="269"/>
      <c r="Q3" s="269"/>
      <c r="R3" s="269"/>
      <c r="S3" s="269"/>
      <c r="U3" s="269"/>
      <c r="V3" s="269"/>
      <c r="W3" s="269"/>
      <c r="X3" s="269"/>
      <c r="Y3" s="269"/>
      <c r="Z3" s="269"/>
      <c r="AA3" s="269"/>
      <c r="AB3" s="269"/>
      <c r="AC3" s="269"/>
      <c r="AD3" s="269"/>
      <c r="AE3" s="269"/>
      <c r="AF3" s="269"/>
      <c r="AG3" s="269"/>
      <c r="AH3" s="269"/>
      <c r="AI3" s="269"/>
      <c r="AJ3" s="269"/>
      <c r="AK3" s="269"/>
      <c r="AL3" s="269"/>
      <c r="AM3" s="269"/>
      <c r="AN3" s="269"/>
      <c r="AO3" s="269"/>
      <c r="AP3" s="269"/>
      <c r="AQ3" s="269"/>
      <c r="AR3" s="269"/>
      <c r="AS3" s="269"/>
      <c r="AT3" s="269"/>
      <c r="AU3" s="269"/>
      <c r="AV3" s="269"/>
      <c r="AW3" s="269"/>
      <c r="AX3" s="269"/>
      <c r="AY3" s="269"/>
      <c r="AZ3" s="269"/>
      <c r="BA3" s="269"/>
      <c r="BB3" s="269"/>
      <c r="BC3" s="269"/>
      <c r="BD3" s="269"/>
      <c r="BE3" s="269"/>
      <c r="BF3" s="269"/>
      <c r="BG3" s="269"/>
      <c r="BH3" s="269"/>
      <c r="BI3" s="269"/>
      <c r="BJ3" s="269"/>
      <c r="BK3" s="269"/>
      <c r="BL3" s="269"/>
      <c r="BM3" s="269"/>
      <c r="BN3" s="269"/>
      <c r="BO3" s="269"/>
      <c r="BP3" s="269"/>
      <c r="BQ3" s="269"/>
      <c r="BR3" s="269"/>
      <c r="BS3" s="269"/>
      <c r="BT3" s="269"/>
      <c r="BU3" s="269"/>
      <c r="BV3" s="269"/>
      <c r="BW3" s="269"/>
      <c r="BX3" s="269"/>
      <c r="BY3" s="269"/>
      <c r="BZ3" s="269"/>
      <c r="CA3" s="269"/>
      <c r="CB3" s="269"/>
      <c r="CC3" s="269"/>
      <c r="CD3" s="269"/>
      <c r="CE3" s="269"/>
      <c r="CF3" s="269"/>
      <c r="CG3" s="269"/>
      <c r="CH3" s="269"/>
      <c r="CI3" s="269"/>
      <c r="CJ3" s="269"/>
      <c r="CK3" s="269"/>
      <c r="CL3" s="269"/>
      <c r="CM3" s="269"/>
      <c r="CN3" s="269"/>
      <c r="CO3" s="269"/>
      <c r="CP3" s="269"/>
      <c r="CQ3" s="269"/>
      <c r="CR3" s="269"/>
      <c r="CS3" s="269"/>
      <c r="CT3" s="269"/>
      <c r="CU3" s="269"/>
      <c r="CV3" s="269"/>
      <c r="CW3" s="269"/>
      <c r="CX3" s="269"/>
      <c r="CY3" s="269"/>
      <c r="CZ3" s="269"/>
      <c r="DA3" s="269"/>
      <c r="DB3" s="269"/>
      <c r="DC3" s="269"/>
      <c r="DD3" s="269"/>
      <c r="DE3" s="269"/>
      <c r="DF3" s="269"/>
      <c r="DG3" s="269"/>
      <c r="DH3" s="269"/>
      <c r="DI3" s="269"/>
      <c r="DJ3" s="269"/>
      <c r="DK3" s="269"/>
      <c r="DL3" s="269"/>
      <c r="DM3" s="269"/>
      <c r="DN3" s="269"/>
      <c r="DO3" s="269"/>
      <c r="DP3" s="269"/>
      <c r="DQ3" s="269"/>
      <c r="DR3" s="269"/>
      <c r="DS3" s="269"/>
      <c r="DT3" s="269"/>
      <c r="DU3" s="26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9"/>
      <c r="G33" s="269"/>
      <c r="I33" s="269"/>
    </row>
    <row r="34" spans="2:125" x14ac:dyDescent="0.15">
      <c r="C34" s="269"/>
      <c r="P34" s="269"/>
      <c r="R34" s="269"/>
      <c r="U34" s="269"/>
    </row>
    <row r="35" spans="2:125" x14ac:dyDescent="0.15">
      <c r="D35" s="269"/>
      <c r="E35" s="269"/>
      <c r="T35" s="269"/>
      <c r="W35" s="269"/>
      <c r="X35" s="269"/>
      <c r="Y35" s="269"/>
      <c r="Z35" s="269"/>
      <c r="AA35" s="269"/>
      <c r="AB35" s="269"/>
      <c r="AC35" s="269"/>
      <c r="AD35" s="269"/>
      <c r="AE35" s="269"/>
      <c r="AF35" s="269"/>
      <c r="AG35" s="269"/>
      <c r="AH35" s="269"/>
      <c r="AI35" s="269"/>
      <c r="AJ35" s="269"/>
      <c r="AK35" s="269"/>
      <c r="AL35" s="269"/>
      <c r="AM35" s="269"/>
      <c r="AN35" s="269"/>
      <c r="AO35" s="269"/>
      <c r="AP35" s="269"/>
      <c r="AQ35" s="269"/>
      <c r="AR35" s="269"/>
      <c r="AS35" s="269"/>
      <c r="AT35" s="269"/>
      <c r="AU35" s="269"/>
      <c r="AV35" s="269"/>
      <c r="AW35" s="269"/>
      <c r="AX35" s="269"/>
      <c r="AY35" s="269"/>
      <c r="AZ35" s="269"/>
      <c r="BA35" s="269"/>
      <c r="BB35" s="269"/>
      <c r="BC35" s="269"/>
      <c r="BD35" s="269"/>
      <c r="BE35" s="269"/>
      <c r="BF35" s="269"/>
      <c r="BG35" s="269"/>
      <c r="BH35" s="269"/>
      <c r="BI35" s="269"/>
      <c r="BJ35" s="269"/>
      <c r="BK35" s="269"/>
      <c r="BL35" s="269"/>
      <c r="BM35" s="269"/>
      <c r="BN35" s="269"/>
      <c r="BO35" s="269"/>
      <c r="BP35" s="269"/>
      <c r="BQ35" s="269"/>
      <c r="BR35" s="269"/>
      <c r="BS35" s="269"/>
      <c r="BT35" s="269"/>
      <c r="BU35" s="269"/>
      <c r="BV35" s="269"/>
      <c r="BW35" s="269"/>
      <c r="BX35" s="269"/>
      <c r="BY35" s="269"/>
      <c r="BZ35" s="269"/>
      <c r="CA35" s="269"/>
      <c r="CB35" s="269"/>
      <c r="CC35" s="269"/>
      <c r="CD35" s="269"/>
      <c r="CE35" s="269"/>
      <c r="CF35" s="269"/>
      <c r="CG35" s="269"/>
      <c r="CH35" s="269"/>
      <c r="CI35" s="269"/>
      <c r="CJ35" s="269"/>
      <c r="CK35" s="269"/>
      <c r="CL35" s="269"/>
      <c r="CM35" s="269"/>
      <c r="CN35" s="269"/>
      <c r="CO35" s="269"/>
      <c r="CP35" s="269"/>
      <c r="CQ35" s="269"/>
      <c r="CR35" s="269"/>
      <c r="CS35" s="269"/>
      <c r="CT35" s="269"/>
      <c r="CU35" s="269"/>
      <c r="CV35" s="269"/>
      <c r="CW35" s="269"/>
      <c r="CX35" s="269"/>
      <c r="CY35" s="269"/>
      <c r="CZ35" s="269"/>
      <c r="DA35" s="269"/>
      <c r="DB35" s="269"/>
      <c r="DC35" s="269"/>
      <c r="DD35" s="269"/>
      <c r="DE35" s="269"/>
      <c r="DF35" s="269"/>
      <c r="DG35" s="269"/>
      <c r="DH35" s="269"/>
      <c r="DI35" s="269"/>
      <c r="DJ35" s="269"/>
      <c r="DK35" s="269"/>
      <c r="DL35" s="269"/>
      <c r="DM35" s="269"/>
      <c r="DN35" s="269"/>
      <c r="DO35" s="269"/>
      <c r="DP35" s="269"/>
      <c r="DQ35" s="269"/>
      <c r="DR35" s="269"/>
      <c r="DS35" s="269"/>
      <c r="DT35" s="269"/>
      <c r="DU35" s="269"/>
    </row>
    <row r="36" spans="2:125" x14ac:dyDescent="0.15">
      <c r="F36" s="269"/>
      <c r="H36" s="269"/>
      <c r="J36" s="269"/>
      <c r="K36" s="269"/>
      <c r="L36" s="269"/>
      <c r="M36" s="269"/>
      <c r="N36" s="269"/>
      <c r="O36" s="269"/>
      <c r="Q36" s="269"/>
      <c r="S36" s="269"/>
      <c r="V36" s="269"/>
    </row>
    <row r="37" spans="2:125" x14ac:dyDescent="0.15"/>
    <row r="38" spans="2:125" x14ac:dyDescent="0.15"/>
    <row r="39" spans="2:125" x14ac:dyDescent="0.15"/>
    <row r="40" spans="2:125" x14ac:dyDescent="0.15">
      <c r="U40" s="269"/>
    </row>
    <row r="41" spans="2:125" x14ac:dyDescent="0.15">
      <c r="R41" s="269"/>
    </row>
    <row r="42" spans="2:125" x14ac:dyDescent="0.15">
      <c r="T42" s="269"/>
      <c r="W42" s="269"/>
      <c r="X42" s="269"/>
      <c r="Y42" s="269"/>
      <c r="Z42" s="269"/>
      <c r="AA42" s="269"/>
      <c r="AB42" s="269"/>
      <c r="AC42" s="269"/>
      <c r="AD42" s="269"/>
      <c r="AE42" s="269"/>
      <c r="AF42" s="269"/>
      <c r="AG42" s="269"/>
      <c r="AH42" s="269"/>
      <c r="AI42" s="269"/>
      <c r="AJ42" s="269"/>
      <c r="AK42" s="269"/>
      <c r="AL42" s="269"/>
      <c r="AM42" s="269"/>
      <c r="AN42" s="269"/>
      <c r="AO42" s="269"/>
      <c r="AP42" s="269"/>
      <c r="AQ42" s="269"/>
      <c r="AR42" s="269"/>
      <c r="AS42" s="269"/>
      <c r="AT42" s="269"/>
      <c r="AU42" s="269"/>
      <c r="AV42" s="269"/>
      <c r="AW42" s="269"/>
      <c r="AX42" s="269"/>
      <c r="AY42" s="269"/>
      <c r="AZ42" s="269"/>
      <c r="BA42" s="269"/>
      <c r="BB42" s="269"/>
      <c r="BC42" s="269"/>
      <c r="BD42" s="269"/>
      <c r="BE42" s="269"/>
      <c r="BF42" s="269"/>
      <c r="BG42" s="269"/>
      <c r="BH42" s="269"/>
      <c r="BI42" s="269"/>
      <c r="BJ42" s="269"/>
      <c r="BK42" s="269"/>
      <c r="BL42" s="269"/>
      <c r="BM42" s="269"/>
      <c r="BN42" s="269"/>
      <c r="BO42" s="269"/>
      <c r="BP42" s="269"/>
      <c r="BQ42" s="269"/>
      <c r="BR42" s="269"/>
      <c r="BS42" s="269"/>
      <c r="BT42" s="269"/>
      <c r="BU42" s="269"/>
      <c r="BV42" s="269"/>
      <c r="BW42" s="269"/>
      <c r="BX42" s="269"/>
      <c r="BY42" s="269"/>
      <c r="BZ42" s="269"/>
      <c r="CA42" s="269"/>
      <c r="CB42" s="269"/>
      <c r="CC42" s="269"/>
      <c r="CD42" s="269"/>
      <c r="CE42" s="269"/>
      <c r="CF42" s="269"/>
      <c r="CG42" s="269"/>
      <c r="CH42" s="269"/>
      <c r="CI42" s="269"/>
      <c r="CJ42" s="269"/>
      <c r="CK42" s="269"/>
      <c r="CL42" s="269"/>
      <c r="CM42" s="269"/>
      <c r="CN42" s="269"/>
      <c r="CO42" s="269"/>
      <c r="CP42" s="269"/>
      <c r="CQ42" s="269"/>
      <c r="CR42" s="269"/>
      <c r="CS42" s="269"/>
      <c r="CT42" s="269"/>
      <c r="CU42" s="269"/>
      <c r="CV42" s="269"/>
      <c r="CW42" s="269"/>
      <c r="CX42" s="269"/>
      <c r="CY42" s="269"/>
      <c r="CZ42" s="269"/>
      <c r="DA42" s="269"/>
      <c r="DB42" s="269"/>
      <c r="DC42" s="269"/>
      <c r="DD42" s="269"/>
      <c r="DE42" s="269"/>
      <c r="DF42" s="269"/>
      <c r="DG42" s="269"/>
      <c r="DH42" s="269"/>
      <c r="DI42" s="269"/>
      <c r="DJ42" s="269"/>
      <c r="DK42" s="269"/>
      <c r="DL42" s="269"/>
      <c r="DM42" s="269"/>
      <c r="DN42" s="269"/>
      <c r="DO42" s="269"/>
      <c r="DP42" s="269"/>
      <c r="DQ42" s="269"/>
      <c r="DR42" s="269"/>
      <c r="DS42" s="269"/>
      <c r="DT42" s="269"/>
      <c r="DU42" s="269"/>
    </row>
    <row r="43" spans="2:125" x14ac:dyDescent="0.15">
      <c r="Q43" s="269"/>
      <c r="S43" s="269"/>
      <c r="V43" s="26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575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2/5QtmbxU1RIsfbD/z7Ov8IBruK1ms8djm9nwFG3UmXmL59AbUwVHvDVFhbEZm9yE6Fc6lZMK4DNjAlQ+SGFA==" saltValue="sk1uis87KqVVXHGnn2UeK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264" t="s">
        <v>3</v>
      </c>
      <c r="D47" s="1264"/>
      <c r="E47" s="1265"/>
      <c r="F47" s="11">
        <v>2.2000000000000002</v>
      </c>
      <c r="G47" s="12">
        <v>2.89</v>
      </c>
      <c r="H47" s="12">
        <v>3.35</v>
      </c>
      <c r="I47" s="12">
        <v>3.35</v>
      </c>
      <c r="J47" s="13">
        <v>2.95</v>
      </c>
    </row>
    <row r="48" spans="2:10" ht="57.75" customHeight="1" x14ac:dyDescent="0.15">
      <c r="B48" s="14"/>
      <c r="C48" s="1266" t="s">
        <v>4</v>
      </c>
      <c r="D48" s="1266"/>
      <c r="E48" s="1267"/>
      <c r="F48" s="15">
        <v>0.69</v>
      </c>
      <c r="G48" s="16">
        <v>0.41</v>
      </c>
      <c r="H48" s="16">
        <v>0.33</v>
      </c>
      <c r="I48" s="16">
        <v>0.24</v>
      </c>
      <c r="J48" s="17">
        <v>0.61</v>
      </c>
    </row>
    <row r="49" spans="2:10" ht="57.75" customHeight="1" thickBot="1" x14ac:dyDescent="0.2">
      <c r="B49" s="18"/>
      <c r="C49" s="1268" t="s">
        <v>5</v>
      </c>
      <c r="D49" s="1268"/>
      <c r="E49" s="1269"/>
      <c r="F49" s="19">
        <v>1.5</v>
      </c>
      <c r="G49" s="20">
        <v>0.41</v>
      </c>
      <c r="H49" s="20">
        <v>0.4</v>
      </c>
      <c r="I49" s="20" t="s">
        <v>581</v>
      </c>
      <c r="J49" s="21">
        <v>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7vaUfYoxE0idBzdYEbISg1ECHuZnbqi4MZME/+HgfintVumYnCtjhfiNU87aRUPv9V+OKH2+Kcr7MoqanA1mQ==" saltValue="8I4FIwW41XjC+lcg0UlYY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2019-10-28T06:06:23Z</cp:lastPrinted>
  <dcterms:created xsi:type="dcterms:W3CDTF">2019-02-14T03:46:22Z</dcterms:created>
  <dcterms:modified xsi:type="dcterms:W3CDTF">2019-10-28T06:06:33Z</dcterms:modified>
  <cp:category/>
</cp:coreProperties>
</file>