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229"/>
  <workbookPr defaultThemeVersion="124226"/>
  <mc:AlternateContent xmlns:mc="http://schemas.openxmlformats.org/markup-compatibility/2006">
    <mc:Choice Requires="x15">
      <x15ac:absPath xmlns:x15ac="http://schemas.microsoft.com/office/spreadsheetml/2010/11/ac" url="C:\Users\00976\Desktop\【財政状況資料集】_282294_たつの市_2016\02回答\"/>
    </mc:Choice>
  </mc:AlternateContent>
  <bookViews>
    <workbookView xWindow="240" yWindow="90" windowWidth="14940" windowHeight="784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externalReferences>
    <externalReference r:id="rId17"/>
  </externalReferences>
  <calcPr calcId="162913" concurrentManualCount="2"/>
</workbook>
</file>

<file path=xl/calcChain.xml><?xml version="1.0" encoding="utf-8"?>
<calcChain xmlns="http://schemas.openxmlformats.org/spreadsheetml/2006/main">
  <c r="BG37" i="9" l="1"/>
  <c r="BG36" i="9"/>
  <c r="BG35" i="9"/>
  <c r="BG34" i="9"/>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AM37" i="9"/>
  <c r="U37" i="9"/>
  <c r="CO36" i="9"/>
  <c r="CO35" i="9"/>
  <c r="CO34" i="9"/>
  <c r="C34" i="9"/>
  <c r="C35" i="9" s="1"/>
  <c r="C36"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7" i="9" l="1"/>
  <c r="U34" i="9"/>
  <c r="U35" i="9" s="1"/>
  <c r="U36" i="9" s="1"/>
  <c r="AM34" i="9" l="1"/>
  <c r="AM35" i="9" s="1"/>
  <c r="AM36" i="9" s="1"/>
  <c r="BW34" i="9" l="1"/>
  <c r="BW35" i="9" s="1"/>
  <c r="BW36" i="9" s="1"/>
  <c r="BW37" i="9" s="1"/>
  <c r="BW38" i="9" s="1"/>
  <c r="BW39" i="9" s="1"/>
  <c r="BW40" i="9" s="1"/>
  <c r="BW41" i="9" s="1"/>
  <c r="BW42" i="9" s="1"/>
  <c r="BE34" i="9"/>
  <c r="BE35" i="9" s="1"/>
  <c r="BE36" i="9" s="1"/>
  <c r="BE37" i="9" s="1"/>
</calcChain>
</file>

<file path=xl/sharedStrings.xml><?xml version="1.0" encoding="utf-8"?>
<sst xmlns="http://schemas.openxmlformats.org/spreadsheetml/2006/main" count="1047" uniqueCount="577">
  <si>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</si>
  <si>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</si>
  <si>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</si>
  <si>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</si>
  <si>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</si>
  <si>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</si>
  <si>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</si>
  <si>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</si>
  <si>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</si>
  <si>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</si>
  <si>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</si>
  <si>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</si>
  <si>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</si>
  <si>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</si>
  <si>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</si>
  <si>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</si>
  <si>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</si>
  <si>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</si>
  <si>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</si>
  <si>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</si>
  <si>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</si>
  <si>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</si>
  <si>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</si>
  <si>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</si>
  <si>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</si>
  <si>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</si>
  <si>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</si>
  <si>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</si>
  <si>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</si>
  <si>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</si>
  <si>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</si>
  <si>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</si>
  <si>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</si>
  <si>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</si>
  <si>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</si>
  <si>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</si>
  <si>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</si>
  <si>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</si>
  <si>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</si>
  <si>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</si>
  <si>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</si>
  <si>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</si>
  <si>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</si>
  <si>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</si>
  <si>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</si>
  <si>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</si>
  <si>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</si>
  <si>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</si>
  <si>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</si>
  <si>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</si>
  <si>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</si>
  <si>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</si>
  <si>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</si>
  <si>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</si>
  <si>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</si>
  <si>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</si>
  <si>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</si>
  <si>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</si>
  <si>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</si>
  <si>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</si>
  <si>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</si>
  <si>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</si>
  <si>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</si>
  <si>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</si>
  <si>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</si>
  <si>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</si>
  <si>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</si>
  <si>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</si>
  <si>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</si>
  <si>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</si>
  <si>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</si>
  <si>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</si>
  <si>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</si>
  <si>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</si>
  <si>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</si>
  <si>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</si>
  <si>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</si>
  <si>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</si>
  <si>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</si>
  <si>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</si>
  <si>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</si>
  <si>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</si>
  <si>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たつの市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</si>
  <si>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</si>
  <si>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</si>
  <si>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</si>
  <si>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</si>
  <si>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</si>
  <si>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</si>
  <si>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</si>
  <si>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</si>
  <si>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</si>
  <si>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</si>
  <si>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</si>
  <si>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</si>
  <si>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</si>
  <si>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</si>
  <si>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</si>
  <si>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</si>
  <si>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</si>
  <si>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</si>
  <si>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</si>
  <si>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</si>
  <si>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</si>
  <si>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</si>
  <si>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</si>
  <si>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</si>
  <si>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</si>
  <si>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</si>
  <si>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</si>
  <si>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</si>
  <si>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</si>
  <si>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</si>
  <si>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</si>
  <si>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</si>
  <si>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</si>
  <si>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</si>
  <si>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</si>
  <si>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</si>
  <si>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</si>
  <si>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</si>
  <si>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</si>
  <si>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</si>
  <si>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</si>
  <si>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</si>
  <si>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</si>
  <si>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</si>
  <si>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</si>
  <si>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</si>
  <si>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</si>
  <si>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</si>
  <si>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</si>
  <si>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</si>
  <si>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</si>
  <si>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</si>
  <si>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</si>
  <si>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</si>
  <si>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病院事業会計</t>
    <phoneticPr fontId="5"/>
  </si>
  <si>
    <t>うち日本人(％)</t>
    <phoneticPr fontId="5"/>
  </si>
  <si>
    <t>-0.8</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</si>
  <si>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</si>
  <si>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</si>
  <si>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</si>
  <si>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</si>
  <si>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</si>
  <si>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</si>
  <si>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</si>
  <si>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</si>
  <si>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</si>
  <si>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</si>
  <si>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</si>
  <si>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</si>
  <si>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</si>
  <si>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</si>
  <si>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</si>
  <si>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</si>
  <si>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</si>
  <si>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</si>
  <si>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</si>
  <si>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</si>
  <si>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</si>
  <si>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</si>
  <si>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</si>
  <si>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</si>
  <si>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</si>
  <si>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</si>
  <si>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</si>
  <si>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</si>
  <si>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</si>
  <si>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</si>
  <si>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</si>
  <si>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</si>
  <si>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</si>
  <si>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</si>
  <si>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</si>
  <si>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</si>
  <si>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</si>
  <si>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</si>
  <si>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</si>
  <si>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</si>
  <si>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</si>
  <si>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</si>
  <si>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</si>
  <si>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</si>
  <si>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</si>
  <si>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</si>
  <si>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</si>
  <si>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</si>
  <si>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</si>
  <si>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</si>
  <si>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</si>
  <si>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</si>
  <si>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</si>
  <si>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</si>
  <si>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</si>
  <si>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</si>
  <si>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</si>
  <si>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</si>
  <si>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兵庫県たつの市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</si>
  <si>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</si>
  <si>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</si>
  <si>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</si>
  <si>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</si>
  <si>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</si>
  <si>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</si>
  <si>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</si>
  <si>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</si>
  <si>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</si>
  <si>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</si>
  <si>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</si>
  <si>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</si>
  <si>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</si>
  <si>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</si>
  <si>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</si>
  <si>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</si>
  <si>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</si>
  <si>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</si>
  <si>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</si>
  <si>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</si>
  <si>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</si>
  <si>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</si>
  <si>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</si>
  <si>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</si>
  <si>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</si>
  <si>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</si>
  <si>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</si>
  <si>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</si>
  <si>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</si>
  <si>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</si>
  <si>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</si>
  <si>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</si>
  <si>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</si>
  <si>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</si>
  <si>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</si>
  <si>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</si>
  <si>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</si>
  <si>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</si>
  <si>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</si>
  <si>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</si>
  <si>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</si>
  <si>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</si>
  <si>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</si>
  <si>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</si>
  <si>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</si>
  <si>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</si>
  <si>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</si>
  <si>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</si>
  <si>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</si>
  <si>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</si>
  <si>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</si>
  <si>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</si>
  <si>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</si>
  <si>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</si>
  <si>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</si>
  <si>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</si>
  <si>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</si>
  <si>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</si>
  <si>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</si>
  <si>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</si>
  <si>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</si>
  <si>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</si>
  <si>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</si>
  <si>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</si>
  <si>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</si>
  <si>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</si>
  <si>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</si>
  <si>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</si>
  <si>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</si>
  <si>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</si>
  <si>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</si>
  <si>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</si>
  <si>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</si>
  <si>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</si>
  <si>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</si>
  <si>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</si>
  <si>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</si>
  <si>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</si>
  <si>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</si>
  <si>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</si>
  <si>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</si>
  <si>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</si>
  <si>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</si>
  <si>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</si>
  <si>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</si>
  <si>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</si>
  <si>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</si>
  <si>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</si>
  <si>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</si>
  <si>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</si>
  <si>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</si>
  <si>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</si>
  <si>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</si>
  <si>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</si>
  <si>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</si>
  <si>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</si>
  <si>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</si>
  <si>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</si>
  <si>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</si>
  <si>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</si>
  <si>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</si>
  <si>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</si>
  <si>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</si>
  <si>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</si>
  <si>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</si>
  <si>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</si>
  <si>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</si>
  <si>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</si>
  <si>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</si>
  <si>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</si>
  <si>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</si>
  <si>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</si>
  <si>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</si>
  <si>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</si>
  <si>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</si>
  <si>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</si>
  <si>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</si>
  <si>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</si>
  <si>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</si>
  <si>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</si>
  <si>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</si>
  <si>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</si>
  <si>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</si>
  <si>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</si>
  <si>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</si>
  <si>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</si>
  <si>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</si>
  <si>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</si>
  <si>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</si>
  <si>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</si>
  <si>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</si>
  <si>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</si>
  <si>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</si>
  <si>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</si>
  <si>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</si>
  <si>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</si>
  <si>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</si>
  <si>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</si>
  <si>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</si>
  <si>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</si>
  <si>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</si>
  <si>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</si>
  <si>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</si>
  <si>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</si>
  <si>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</si>
  <si>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</si>
  <si>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</si>
  <si>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</si>
  <si>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</si>
  <si>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兵庫県たつの市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</si>
  <si>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</si>
  <si>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</si>
  <si>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</si>
  <si>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</si>
  <si>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</si>
  <si>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</si>
  <si>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</si>
  <si>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</si>
  <si>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</si>
  <si>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</si>
  <si>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</si>
  <si>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</si>
  <si>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</si>
  <si>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</si>
  <si>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</si>
  <si>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</si>
  <si>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</si>
  <si>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</si>
  <si>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</si>
  <si>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</si>
  <si>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学校給食センター事業特別会計</t>
    <phoneticPr fontId="5"/>
  </si>
  <si>
    <t>土地取得造成事業特別会計</t>
    <phoneticPr fontId="5"/>
  </si>
  <si>
    <t>揖龍公平委員会事業特別会計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</si>
  <si>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</si>
  <si>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</si>
  <si>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</si>
  <si>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</si>
  <si>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</si>
  <si>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</si>
  <si>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</si>
  <si>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</si>
  <si>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</si>
  <si>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</si>
  <si>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</si>
  <si>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</si>
  <si>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</si>
  <si>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</si>
  <si>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</si>
  <si>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</si>
  <si>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</si>
  <si>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</si>
  <si>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水道事業会計</t>
    <phoneticPr fontId="5"/>
  </si>
  <si>
    <t>国民宿舎事業会計</t>
    <phoneticPr fontId="5"/>
  </si>
  <si>
    <t>下水道事業特別会計</t>
    <phoneticPr fontId="5"/>
  </si>
  <si>
    <t>法非適用企業</t>
    <phoneticPr fontId="5"/>
  </si>
  <si>
    <t>農業集落排水事業特別会計</t>
    <phoneticPr fontId="5"/>
  </si>
  <si>
    <t>前処理場事業特別会計</t>
    <phoneticPr fontId="5"/>
  </si>
  <si>
    <t>と畜場事業特別会計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</si>
  <si>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</si>
  <si>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</si>
  <si>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</si>
  <si>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</si>
  <si>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</si>
  <si>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</si>
  <si>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</si>
  <si>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</si>
  <si>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</si>
  <si>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</si>
  <si>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</si>
  <si>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</si>
  <si>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</si>
  <si>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</si>
  <si>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</si>
  <si>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</si>
  <si>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</si>
  <si>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</si>
  <si>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</si>
  <si>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</si>
  <si>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</si>
  <si>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</si>
  <si>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</si>
  <si>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</si>
  <si>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</si>
  <si>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</si>
  <si>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</si>
  <si>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</si>
  <si>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</si>
  <si>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</si>
  <si>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</si>
  <si>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</si>
  <si>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</si>
  <si>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</si>
  <si>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</si>
  <si>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</si>
  <si>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</si>
  <si>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</si>
  <si>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</si>
  <si>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</si>
  <si>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</si>
  <si>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</si>
  <si>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</si>
  <si>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</si>
  <si>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</si>
  <si>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</si>
  <si>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</si>
  <si>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</si>
  <si>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</si>
  <si>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</si>
  <si>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</si>
  <si>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</si>
  <si>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</si>
  <si>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</si>
  <si>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</si>
  <si>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</si>
  <si>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</si>
  <si>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</si>
  <si>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</si>
  <si>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</si>
  <si>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</si>
  <si>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</si>
  <si>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</si>
  <si>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</si>
  <si>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</si>
  <si>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</si>
  <si>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</si>
  <si>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</si>
  <si>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</si>
  <si>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</si>
  <si>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</si>
  <si>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</si>
  <si>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</si>
  <si>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</si>
  <si>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</si>
  <si>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</si>
  <si>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</si>
  <si>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</si>
  <si>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</si>
  <si>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</si>
  <si>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</si>
  <si>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</si>
  <si>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</si>
  <si>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</si>
  <si>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</si>
  <si>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</si>
  <si>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</si>
  <si>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</si>
  <si>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</si>
  <si>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</si>
  <si>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</si>
  <si>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</si>
  <si>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</si>
  <si>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</si>
  <si>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</si>
  <si>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</si>
  <si>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</si>
  <si>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</si>
  <si>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</si>
  <si>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</si>
  <si>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</si>
  <si>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</si>
  <si>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</si>
  <si>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</si>
  <si>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</si>
  <si>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</si>
  <si>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</si>
  <si>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</si>
  <si>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</si>
  <si>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</si>
  <si>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</si>
  <si>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</si>
  <si>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</si>
  <si>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</si>
  <si>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</si>
  <si>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</si>
  <si>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</si>
  <si>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</si>
  <si>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</si>
  <si>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</si>
  <si>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</si>
  <si>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</si>
  <si>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</si>
  <si>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</si>
  <si>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</si>
  <si>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</si>
  <si>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</si>
  <si>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</si>
  <si>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</si>
  <si>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</si>
  <si>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</si>
  <si>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</si>
  <si>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</si>
  <si>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</si>
  <si>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</si>
  <si>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0.31</t>
  </si>
  <si>
    <t>病院事業会計</t>
  </si>
  <si>
    <t>▲ 0.38</t>
  </si>
  <si>
    <t>▲ 0.10</t>
  </si>
  <si>
    <t>▲ 0.06</t>
  </si>
  <si>
    <t>▲ 0.57</t>
  </si>
  <si>
    <t>▲ 0.53</t>
  </si>
  <si>
    <t>水道事業会計</t>
  </si>
  <si>
    <t>一般会計</t>
  </si>
  <si>
    <t>介護保険事業特別会計</t>
  </si>
  <si>
    <t>国民健康保険事業特別会計</t>
  </si>
  <si>
    <t>後期高齢者医療事業特別会計</t>
  </si>
  <si>
    <t>国民宿舎事業会計</t>
  </si>
  <si>
    <t>▲ 0.60</t>
  </si>
  <si>
    <t>▲ 1.31</t>
  </si>
  <si>
    <t>学校給食センター事業特別会計</t>
  </si>
  <si>
    <t>その他会計（赤字）</t>
  </si>
  <si>
    <t>その他会計（黒字）</t>
  </si>
  <si>
    <t>播磨高原広域事務組合</t>
    <rPh sb="0" eb="2">
      <t>ハリマ</t>
    </rPh>
    <rPh sb="2" eb="4">
      <t>コウゲン</t>
    </rPh>
    <rPh sb="4" eb="6">
      <t>コウイキ</t>
    </rPh>
    <rPh sb="6" eb="8">
      <t>ジム</t>
    </rPh>
    <rPh sb="8" eb="10">
      <t>クミアイ</t>
    </rPh>
    <phoneticPr fontId="2"/>
  </si>
  <si>
    <t>揖龍保健衛生施設事務組合</t>
    <rPh sb="0" eb="2">
      <t>イリュウ</t>
    </rPh>
    <rPh sb="2" eb="4">
      <t>ホケン</t>
    </rPh>
    <rPh sb="4" eb="6">
      <t>エイセイ</t>
    </rPh>
    <rPh sb="6" eb="8">
      <t>シセツ</t>
    </rPh>
    <rPh sb="8" eb="10">
      <t>ジム</t>
    </rPh>
    <rPh sb="10" eb="12">
      <t>クミアイ</t>
    </rPh>
    <phoneticPr fontId="2"/>
  </si>
  <si>
    <t>にしはりま環境事務組合</t>
    <rPh sb="5" eb="7">
      <t>カンキョウ</t>
    </rPh>
    <rPh sb="7" eb="9">
      <t>ジム</t>
    </rPh>
    <rPh sb="9" eb="11">
      <t>クミアイ</t>
    </rPh>
    <phoneticPr fontId="2"/>
  </si>
  <si>
    <t>西播磨水道企業団</t>
    <rPh sb="0" eb="1">
      <t>ニシ</t>
    </rPh>
    <rPh sb="1" eb="3">
      <t>ハリマ</t>
    </rPh>
    <rPh sb="3" eb="5">
      <t>スイドウ</t>
    </rPh>
    <rPh sb="5" eb="7">
      <t>キギョウ</t>
    </rPh>
    <rPh sb="7" eb="8">
      <t>ダン</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</si>
  <si>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</si>
  <si>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</si>
  <si>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</si>
  <si>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</si>
  <si>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西はりま消防組合</t>
    <rPh sb="0" eb="1">
      <t>ニシ</t>
    </rPh>
    <rPh sb="4" eb="6">
      <t>ショウボウ</t>
    </rPh>
    <rPh sb="6" eb="8">
      <t>クミアイ</t>
    </rPh>
    <phoneticPr fontId="2"/>
  </si>
  <si>
    <t>-</t>
    <phoneticPr fontId="2"/>
  </si>
  <si>
    <t>-</t>
    <phoneticPr fontId="2"/>
  </si>
  <si>
    <t>-</t>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</si>
  <si>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</si>
  <si>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</si>
  <si>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</si>
  <si>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</si>
  <si>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</si>
  <si>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</si>
  <si>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</si>
  <si>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</si>
  <si>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</si>
  <si>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</si>
  <si>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</si>
  <si>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</si>
  <si>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</si>
  <si>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有形固定資産減価償却率</t>
    <phoneticPr fontId="5"/>
  </si>
  <si>
    <t>将来負担比率、実質公債費比率とも類似団体内平均と比較して高いものとなっている。これは合併以降の大型事業の進展に伴い合併特例債の発行・償還が増加していることが要因であるが、
今後は下水道事業等の償還が進み、いずれの数値も改善していくと想定している。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</si>
</sst>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45761</c:v>
                </c:pt>
                <c:pt idx="1">
                  <c:v>56255</c:v>
                </c:pt>
                <c:pt idx="2">
                  <c:v>57944</c:v>
                </c:pt>
                <c:pt idx="3">
                  <c:v>54227</c:v>
                </c:pt>
                <c:pt idx="4">
                  <c:v>57295</c:v>
                </c:pt>
              </c:numCache>
            </c:numRef>
          </c:val>
          <c:smooth val="0"/>
          <c:extLst>
            <c:ext xmlns:c16="http://schemas.microsoft.com/office/drawing/2014/chart" uri="{C3380CC4-5D6E-409C-BE32-E72D297353CC}">
              <c16:uniqueId val="{00000000-5614-494C-BB56-7C60AB7BC48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32802</c:v>
                </c:pt>
                <c:pt idx="1">
                  <c:v>30445</c:v>
                </c:pt>
                <c:pt idx="2">
                  <c:v>35119</c:v>
                </c:pt>
                <c:pt idx="3">
                  <c:v>32594</c:v>
                </c:pt>
                <c:pt idx="4">
                  <c:v>61644</c:v>
                </c:pt>
              </c:numCache>
            </c:numRef>
          </c:val>
          <c:smooth val="0"/>
          <c:extLst>
            <c:ext xmlns:c16="http://schemas.microsoft.com/office/drawing/2014/chart" uri="{C3380CC4-5D6E-409C-BE32-E72D297353CC}">
              <c16:uniqueId val="{00000001-5614-494C-BB56-7C60AB7BC486}"/>
            </c:ext>
          </c:extLst>
        </c:ser>
        <c:dLbls>
          <c:showLegendKey val="0"/>
          <c:showVal val="0"/>
          <c:showCatName val="0"/>
          <c:showSerName val="0"/>
          <c:showPercent val="0"/>
          <c:showBubbleSize val="0"/>
        </c:dLbls>
        <c:marker val="1"/>
        <c:smooth val="0"/>
        <c:axId val="91540480"/>
        <c:axId val="91546752"/>
      </c:lineChart>
      <c:catAx>
        <c:axId val="915404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1546752"/>
        <c:crosses val="autoZero"/>
        <c:auto val="1"/>
        <c:lblAlgn val="ctr"/>
        <c:lblOffset val="100"/>
        <c:tickLblSkip val="1"/>
        <c:tickMarkSkip val="1"/>
        <c:noMultiLvlLbl val="0"/>
      </c:catAx>
      <c:valAx>
        <c:axId val="9154675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15404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5.91</c:v>
                </c:pt>
                <c:pt idx="1">
                  <c:v>5.78</c:v>
                </c:pt>
                <c:pt idx="2">
                  <c:v>4.3600000000000003</c:v>
                </c:pt>
                <c:pt idx="3">
                  <c:v>6.09</c:v>
                </c:pt>
                <c:pt idx="4">
                  <c:v>3.57</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24.12</c:v>
                </c:pt>
                <c:pt idx="1">
                  <c:v>27.97</c:v>
                </c:pt>
                <c:pt idx="2">
                  <c:v>30.94</c:v>
                </c:pt>
                <c:pt idx="3">
                  <c:v>34.799999999999997</c:v>
                </c:pt>
                <c:pt idx="4">
                  <c:v>37.56</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1955968"/>
        <c:axId val="919578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3.43</c:v>
                </c:pt>
                <c:pt idx="1">
                  <c:v>5.51</c:v>
                </c:pt>
                <c:pt idx="2">
                  <c:v>1.64</c:v>
                </c:pt>
                <c:pt idx="3">
                  <c:v>5.97</c:v>
                </c:pt>
                <c:pt idx="4">
                  <c:v>-0.31</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1955968"/>
        <c:axId val="91957888"/>
      </c:lineChart>
      <c:catAx>
        <c:axId val="91955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1957888"/>
        <c:crosses val="autoZero"/>
        <c:auto val="1"/>
        <c:lblAlgn val="ctr"/>
        <c:lblOffset val="100"/>
        <c:tickLblSkip val="1"/>
        <c:tickMarkSkip val="1"/>
        <c:noMultiLvlLbl val="0"/>
      </c:catAx>
      <c:valAx>
        <c:axId val="91957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1955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学校給食センター事業特別会計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国民宿舎事業会計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0.6</c:v>
                </c:pt>
                <c:pt idx="1">
                  <c:v>#N/A</c:v>
                </c:pt>
                <c:pt idx="2">
                  <c:v>1.31</c:v>
                </c:pt>
                <c:pt idx="3">
                  <c:v>#N/A</c:v>
                </c:pt>
                <c:pt idx="4">
                  <c:v>#N/A</c:v>
                </c:pt>
                <c:pt idx="5">
                  <c:v>0.15</c:v>
                </c:pt>
                <c:pt idx="6">
                  <c:v>#N/A</c:v>
                </c:pt>
                <c:pt idx="7">
                  <c:v>0.02</c:v>
                </c:pt>
                <c:pt idx="8">
                  <c:v>#N/A</c:v>
                </c:pt>
                <c:pt idx="9">
                  <c:v>0.02</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0.09</c:v>
                </c:pt>
                <c:pt idx="2">
                  <c:v>#N/A</c:v>
                </c:pt>
                <c:pt idx="3">
                  <c:v>0.09</c:v>
                </c:pt>
                <c:pt idx="4">
                  <c:v>#N/A</c:v>
                </c:pt>
                <c:pt idx="5">
                  <c:v>0.08</c:v>
                </c:pt>
                <c:pt idx="6">
                  <c:v>#N/A</c:v>
                </c:pt>
                <c:pt idx="7">
                  <c:v>0.09</c:v>
                </c:pt>
                <c:pt idx="8">
                  <c:v>#N/A</c:v>
                </c:pt>
                <c:pt idx="9">
                  <c:v>0.11</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0.54</c:v>
                </c:pt>
                <c:pt idx="2">
                  <c:v>#N/A</c:v>
                </c:pt>
                <c:pt idx="3">
                  <c:v>0.22</c:v>
                </c:pt>
                <c:pt idx="4">
                  <c:v>#N/A</c:v>
                </c:pt>
                <c:pt idx="5">
                  <c:v>0.47</c:v>
                </c:pt>
                <c:pt idx="6">
                  <c:v>#N/A</c:v>
                </c:pt>
                <c:pt idx="7">
                  <c:v>7.0000000000000007E-2</c:v>
                </c:pt>
                <c:pt idx="8">
                  <c:v>#N/A</c:v>
                </c:pt>
                <c:pt idx="9">
                  <c:v>0.41</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0.02</c:v>
                </c:pt>
                <c:pt idx="2">
                  <c:v>#N/A</c:v>
                </c:pt>
                <c:pt idx="3">
                  <c:v>0.2</c:v>
                </c:pt>
                <c:pt idx="4">
                  <c:v>#N/A</c:v>
                </c:pt>
                <c:pt idx="5">
                  <c:v>0.34</c:v>
                </c:pt>
                <c:pt idx="6">
                  <c:v>#N/A</c:v>
                </c:pt>
                <c:pt idx="7">
                  <c:v>0.7</c:v>
                </c:pt>
                <c:pt idx="8">
                  <c:v>#N/A</c:v>
                </c:pt>
                <c:pt idx="9">
                  <c:v>0.7</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5.9</c:v>
                </c:pt>
                <c:pt idx="2">
                  <c:v>#N/A</c:v>
                </c:pt>
                <c:pt idx="3">
                  <c:v>5.76</c:v>
                </c:pt>
                <c:pt idx="4">
                  <c:v>#N/A</c:v>
                </c:pt>
                <c:pt idx="5">
                  <c:v>4.3499999999999996</c:v>
                </c:pt>
                <c:pt idx="6">
                  <c:v>#N/A</c:v>
                </c:pt>
                <c:pt idx="7">
                  <c:v>6.08</c:v>
                </c:pt>
                <c:pt idx="8">
                  <c:v>#N/A</c:v>
                </c:pt>
                <c:pt idx="9">
                  <c:v>3.56</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9.9600000000000009</c:v>
                </c:pt>
                <c:pt idx="2">
                  <c:v>#N/A</c:v>
                </c:pt>
                <c:pt idx="3">
                  <c:v>10.77</c:v>
                </c:pt>
                <c:pt idx="4">
                  <c:v>#N/A</c:v>
                </c:pt>
                <c:pt idx="5">
                  <c:v>12.11</c:v>
                </c:pt>
                <c:pt idx="6">
                  <c:v>#N/A</c:v>
                </c:pt>
                <c:pt idx="7">
                  <c:v>12.54</c:v>
                </c:pt>
                <c:pt idx="8">
                  <c:v>#N/A</c:v>
                </c:pt>
                <c:pt idx="9">
                  <c:v>4.2</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0.38</c:v>
                </c:pt>
                <c:pt idx="1">
                  <c:v>#N/A</c:v>
                </c:pt>
                <c:pt idx="2">
                  <c:v>0.1</c:v>
                </c:pt>
                <c:pt idx="3">
                  <c:v>#N/A</c:v>
                </c:pt>
                <c:pt idx="4">
                  <c:v>0.06</c:v>
                </c:pt>
                <c:pt idx="5">
                  <c:v>#N/A</c:v>
                </c:pt>
                <c:pt idx="6">
                  <c:v>0.56999999999999995</c:v>
                </c:pt>
                <c:pt idx="7">
                  <c:v>#N/A</c:v>
                </c:pt>
                <c:pt idx="8">
                  <c:v>0.53</c:v>
                </c:pt>
                <c:pt idx="9">
                  <c:v>#N/A</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6875904"/>
        <c:axId val="126885888"/>
      </c:barChart>
      <c:catAx>
        <c:axId val="126875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6885888"/>
        <c:crosses val="autoZero"/>
        <c:auto val="1"/>
        <c:lblAlgn val="ctr"/>
        <c:lblOffset val="100"/>
        <c:tickLblSkip val="1"/>
        <c:tickMarkSkip val="1"/>
        <c:noMultiLvlLbl val="0"/>
      </c:catAx>
      <c:valAx>
        <c:axId val="126885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8759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4872</c:v>
                </c:pt>
                <c:pt idx="5">
                  <c:v>4982</c:v>
                </c:pt>
                <c:pt idx="8">
                  <c:v>5266</c:v>
                </c:pt>
                <c:pt idx="11">
                  <c:v>5164</c:v>
                </c:pt>
                <c:pt idx="14">
                  <c:v>5141</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334</c:v>
                </c:pt>
                <c:pt idx="3">
                  <c:v>317</c:v>
                </c:pt>
                <c:pt idx="6">
                  <c:v>308</c:v>
                </c:pt>
                <c:pt idx="9">
                  <c:v>329</c:v>
                </c:pt>
                <c:pt idx="12">
                  <c:v>346</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3195</c:v>
                </c:pt>
                <c:pt idx="3">
                  <c:v>3103</c:v>
                </c:pt>
                <c:pt idx="6">
                  <c:v>3243</c:v>
                </c:pt>
                <c:pt idx="9">
                  <c:v>3334</c:v>
                </c:pt>
                <c:pt idx="12">
                  <c:v>3295</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33</c:v>
                </c:pt>
                <c:pt idx="3">
                  <c:v>33</c:v>
                </c:pt>
                <c:pt idx="6">
                  <c:v>33</c:v>
                </c:pt>
                <c:pt idx="9">
                  <c:v>33</c:v>
                </c:pt>
                <c:pt idx="12">
                  <c:v>33</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3914</c:v>
                </c:pt>
                <c:pt idx="3">
                  <c:v>3847</c:v>
                </c:pt>
                <c:pt idx="6">
                  <c:v>3832</c:v>
                </c:pt>
                <c:pt idx="9">
                  <c:v>3741</c:v>
                </c:pt>
                <c:pt idx="12">
                  <c:v>3589</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09485056"/>
        <c:axId val="1094995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2604</c:v>
                </c:pt>
                <c:pt idx="2">
                  <c:v>#N/A</c:v>
                </c:pt>
                <c:pt idx="3">
                  <c:v>#N/A</c:v>
                </c:pt>
                <c:pt idx="4">
                  <c:v>2318</c:v>
                </c:pt>
                <c:pt idx="5">
                  <c:v>#N/A</c:v>
                </c:pt>
                <c:pt idx="6">
                  <c:v>#N/A</c:v>
                </c:pt>
                <c:pt idx="7">
                  <c:v>2150</c:v>
                </c:pt>
                <c:pt idx="8">
                  <c:v>#N/A</c:v>
                </c:pt>
                <c:pt idx="9">
                  <c:v>#N/A</c:v>
                </c:pt>
                <c:pt idx="10">
                  <c:v>2273</c:v>
                </c:pt>
                <c:pt idx="11">
                  <c:v>#N/A</c:v>
                </c:pt>
                <c:pt idx="12">
                  <c:v>#N/A</c:v>
                </c:pt>
                <c:pt idx="13">
                  <c:v>2122</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09485056"/>
        <c:axId val="109499520"/>
      </c:lineChart>
      <c:catAx>
        <c:axId val="109485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9499520"/>
        <c:crosses val="autoZero"/>
        <c:auto val="1"/>
        <c:lblAlgn val="ctr"/>
        <c:lblOffset val="100"/>
        <c:tickLblSkip val="1"/>
        <c:tickMarkSkip val="1"/>
        <c:noMultiLvlLbl val="0"/>
      </c:catAx>
      <c:valAx>
        <c:axId val="109499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485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51929</c:v>
                </c:pt>
                <c:pt idx="5">
                  <c:v>50793</c:v>
                </c:pt>
                <c:pt idx="8">
                  <c:v>49795</c:v>
                </c:pt>
                <c:pt idx="11">
                  <c:v>48778</c:v>
                </c:pt>
                <c:pt idx="14">
                  <c:v>48817</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6236</c:v>
                </c:pt>
                <c:pt idx="5">
                  <c:v>5798</c:v>
                </c:pt>
                <c:pt idx="8">
                  <c:v>5333</c:v>
                </c:pt>
                <c:pt idx="11">
                  <c:v>4923</c:v>
                </c:pt>
                <c:pt idx="14">
                  <c:v>4607</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10818</c:v>
                </c:pt>
                <c:pt idx="5">
                  <c:v>12288</c:v>
                </c:pt>
                <c:pt idx="8">
                  <c:v>12900</c:v>
                </c:pt>
                <c:pt idx="11">
                  <c:v>15157</c:v>
                </c:pt>
                <c:pt idx="14">
                  <c:v>16168</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4412</c:v>
                </c:pt>
                <c:pt idx="3">
                  <c:v>4398</c:v>
                </c:pt>
                <c:pt idx="6">
                  <c:v>3826</c:v>
                </c:pt>
                <c:pt idx="9">
                  <c:v>3400</c:v>
                </c:pt>
                <c:pt idx="12">
                  <c:v>3468</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4087</c:v>
                </c:pt>
                <c:pt idx="3">
                  <c:v>3507</c:v>
                </c:pt>
                <c:pt idx="6">
                  <c:v>3018</c:v>
                </c:pt>
                <c:pt idx="9">
                  <c:v>2795</c:v>
                </c:pt>
                <c:pt idx="12">
                  <c:v>2388</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37160</c:v>
                </c:pt>
                <c:pt idx="3">
                  <c:v>37022</c:v>
                </c:pt>
                <c:pt idx="6">
                  <c:v>34976</c:v>
                </c:pt>
                <c:pt idx="9">
                  <c:v>33150</c:v>
                </c:pt>
                <c:pt idx="12">
                  <c:v>31340</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37778</c:v>
                </c:pt>
                <c:pt idx="3">
                  <c:v>37067</c:v>
                </c:pt>
                <c:pt idx="6">
                  <c:v>37104</c:v>
                </c:pt>
                <c:pt idx="9">
                  <c:v>37210</c:v>
                </c:pt>
                <c:pt idx="12">
                  <c:v>38778</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6368000"/>
        <c:axId val="1263865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14454</c:v>
                </c:pt>
                <c:pt idx="2">
                  <c:v>#N/A</c:v>
                </c:pt>
                <c:pt idx="3">
                  <c:v>#N/A</c:v>
                </c:pt>
                <c:pt idx="4">
                  <c:v>13114</c:v>
                </c:pt>
                <c:pt idx="5">
                  <c:v>#N/A</c:v>
                </c:pt>
                <c:pt idx="6">
                  <c:v>#N/A</c:v>
                </c:pt>
                <c:pt idx="7">
                  <c:v>10895</c:v>
                </c:pt>
                <c:pt idx="8">
                  <c:v>#N/A</c:v>
                </c:pt>
                <c:pt idx="9">
                  <c:v>#N/A</c:v>
                </c:pt>
                <c:pt idx="10">
                  <c:v>7697</c:v>
                </c:pt>
                <c:pt idx="11">
                  <c:v>#N/A</c:v>
                </c:pt>
                <c:pt idx="12">
                  <c:v>#N/A</c:v>
                </c:pt>
                <c:pt idx="13">
                  <c:v>6382</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6368000"/>
        <c:axId val="126386560"/>
      </c:lineChart>
      <c:catAx>
        <c:axId val="126368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6386560"/>
        <c:crosses val="autoZero"/>
        <c:auto val="1"/>
        <c:lblAlgn val="ctr"/>
        <c:lblOffset val="100"/>
        <c:tickLblSkip val="1"/>
        <c:tickMarkSkip val="1"/>
        <c:noMultiLvlLbl val="0"/>
      </c:catAx>
      <c:valAx>
        <c:axId val="126386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368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{A9002F93-B6AC-4D96-8CAE-B3236D26A2D7}</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E0ED-4041-9005-1EF513521CC4}"/>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{99B38885-79EE-4AFD-B26D-2D1F6F03317D}</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E0ED-4041-9005-1EF513521CC4}"/>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{2332F6D7-D8C7-45C2-A9F6-A2614A6ADD36}</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E0ED-4041-9005-1EF513521CC4}"/>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{B14195EF-CC7C-484B-A40E-B92B07AD52D6}</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E0ED-4041-9005-1EF513521CC4}"/>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{04CF1A5D-CA14-4C48-AFBA-8D9B2B58336F}</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E0ED-4041-9005-1EF513521CC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E0ED-4041-9005-1EF513521CC4}"/>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{36A6B8FE-334E-4E66-8F14-14CE90785416}</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E0ED-4041-9005-1EF513521CC4}"/>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{C420573E-DB34-4297-AA88-F63D661CC3F2}</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E0ED-4041-9005-1EF513521CC4}"/>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{8DB34287-DE84-449B-8C6F-E2CCD4E65C5C}</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E0ED-4041-9005-1EF513521CC4}"/>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{87418BF1-0E47-4B25-9D15-31E82FEC49F8}</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E0ED-4041-9005-1EF513521CC4}"/>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{F5251844-6888-4963-B7F0-2B21A95FBBC8}</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E0ED-4041-9005-1EF513521CC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E0ED-4041-9005-1EF513521CC4}"/>
            </c:ext>
          </c:extLst>
        </c:ser>
        <c:dLbls>
          <c:showLegendKey val="0"/>
          <c:showVal val="0"/>
          <c:showCatName val="0"/>
          <c:showSerName val="0"/>
          <c:showPercent val="0"/>
          <c:showBubbleSize val="0"/>
        </c:dLbls>
        <c:axId val="72639616"/>
        <c:axId val="72641536"/>
      </c:scatterChart>
      <c:valAx>
        <c:axId val="7263961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41536"/>
        <c:crosses val="autoZero"/>
        <c:crossBetween val="midCat"/>
      </c:valAx>
      <c:valAx>
        <c:axId val="7264153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6396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{9E13B7C2-D7B5-451E-B2C2-29E5E766DC28}</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A1EB-4769-85F9-B43C734CF7D4}"/>
                </c:ext>
              </c:extLst>
            </c:dLbl>
            <c:dLbl>
              <c:idx val="1"/>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{37A20B76-2510-4586-8CAB-B021E5936F06}</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A1EB-4769-85F9-B43C734CF7D4}"/>
                </c:ext>
              </c:extLst>
            </c:dLbl>
            <c:dLbl>
              <c:idx val="2"/>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{6CA87DBC-F154-4BCE-A733-198D292EC8B0}</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A1EB-4769-85F9-B43C734CF7D4}"/>
                </c:ext>
              </c:extLst>
            </c:dLbl>
            <c:dLbl>
              <c:idx val="3"/>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{B68BAE82-F53C-4644-B3A0-C2509F3FB3C5}</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A1EB-4769-85F9-B43C734CF7D4}"/>
                </c:ext>
              </c:extLst>
            </c:dLbl>
            <c:dLbl>
              <c:idx val="4"/>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{579ABFCE-E617-40A5-9AAC-FCBD36A4820D}</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A1EB-4769-85F9-B43C734CF7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15.7</c:v>
                </c:pt>
                <c:pt idx="1">
                  <c:v>15.1</c:v>
                </c:pt>
                <c:pt idx="2">
                  <c:v>14</c:v>
                </c:pt>
                <c:pt idx="3">
                  <c:v>13.3</c:v>
                </c:pt>
                <c:pt idx="4">
                  <c:v>12.9</c:v>
                </c:pt>
              </c:numCache>
            </c:numRef>
          </c:xVal>
          <c:yVal>
            <c:numRef>
              <c:f>公会計指標分析・財政指標組合せ分析表!$K$73:$O$73</c:f>
              <c:numCache>
                <c:formatCode>#,##0.0;"▲ "#,##0.0</c:formatCode>
                <c:ptCount val="5"/>
                <c:pt idx="0">
                  <c:v>85.6</c:v>
                </c:pt>
                <c:pt idx="1">
                  <c:v>77.400000000000006</c:v>
                </c:pt>
                <c:pt idx="2">
                  <c:v>65.2</c:v>
                </c:pt>
                <c:pt idx="3">
                  <c:v>45.1</c:v>
                </c:pt>
                <c:pt idx="4">
                  <c:v>38</c:v>
                </c:pt>
              </c:numCache>
            </c:numRef>
          </c:yVal>
          <c:smooth val="0"/>
          <c:extLst>
            <c:ext xmlns:c16="http://schemas.microsoft.com/office/drawing/2014/chart" uri="{C3380CC4-5D6E-409C-BE32-E72D297353CC}">
              <c16:uniqueId val="{00000005-A1EB-4769-85F9-B43C734CF7D4}"/>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{63323362-D31E-45EE-942A-5FB63A5239FF}</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A1EB-4769-85F9-B43C734CF7D4}"/>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{061B59C8-63D5-442E-9BFB-8AEAF1F0E732}</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A1EB-4769-85F9-B43C734CF7D4}"/>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{15894691-6B7A-4D3D-A7CE-652704FE2250}</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A1EB-4769-85F9-B43C734CF7D4}"/>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{551052F5-C2E5-4975-B68B-1C4AC63B27E7}</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A1EB-4769-85F9-B43C734CF7D4}"/>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{0EEF8AAF-2D74-4A5E-B75E-9E6E08CDD323}</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A1EB-4769-85F9-B43C734CF7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11.3</c:v>
                </c:pt>
                <c:pt idx="1">
                  <c:v>10.4</c:v>
                </c:pt>
                <c:pt idx="2">
                  <c:v>9.4</c:v>
                </c:pt>
                <c:pt idx="3">
                  <c:v>7.8</c:v>
                </c:pt>
                <c:pt idx="4">
                  <c:v>7.5</c:v>
                </c:pt>
              </c:numCache>
            </c:numRef>
          </c:xVal>
          <c:yVal>
            <c:numRef>
              <c:f>公会計指標分析・財政指標組合せ分析表!$K$77:$O$77</c:f>
              <c:numCache>
                <c:formatCode>#,##0.0;"▲ "#,##0.0</c:formatCode>
                <c:ptCount val="5"/>
                <c:pt idx="0">
                  <c:v>57.6</c:v>
                </c:pt>
                <c:pt idx="1">
                  <c:v>48.3</c:v>
                </c:pt>
                <c:pt idx="2">
                  <c:v>44.4</c:v>
                </c:pt>
                <c:pt idx="3">
                  <c:v>37.299999999999997</c:v>
                </c:pt>
                <c:pt idx="4">
                  <c:v>33.1</c:v>
                </c:pt>
              </c:numCache>
            </c:numRef>
          </c:yVal>
          <c:smooth val="0"/>
          <c:extLst>
            <c:ext xmlns:c16="http://schemas.microsoft.com/office/drawing/2014/chart" uri="{C3380CC4-5D6E-409C-BE32-E72D297353CC}">
              <c16:uniqueId val="{0000000B-A1EB-4769-85F9-B43C734CF7D4}"/>
            </c:ext>
          </c:extLst>
        </c:ser>
        <c:dLbls>
          <c:showLegendKey val="0"/>
          <c:showVal val="0"/>
          <c:showCatName val="0"/>
          <c:showSerName val="0"/>
          <c:showPercent val="0"/>
          <c:showBubbleSize val="0"/>
        </c:dLbls>
        <c:axId val="72536832"/>
        <c:axId val="72538752"/>
      </c:scatterChart>
      <c:valAx>
        <c:axId val="72536832"/>
        <c:scaling>
          <c:orientation val="minMax"/>
          <c:max val="16.400000000000002"/>
          <c:min val="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538752"/>
        <c:crosses val="autoZero"/>
        <c:crossBetween val="midCat"/>
      </c:valAx>
      <c:valAx>
        <c:axId val="72538752"/>
        <c:scaling>
          <c:orientation val="minMax"/>
          <c:max val="95"/>
          <c:min val="2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53683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普通会計、企業会計とも市債の償還が順調に進み、実質公債費比率は前年度比で</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％改善した。今後は普通会計において合併特例債の発行の増加が見込まれるため、指数の悪化が懸念されるが、事業の精査及び事業実施年度の調整を図ることで、</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％未満となるよう努めていく。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普通会計において、中央学校給食センター建設に伴い、残高が微増したものの、下水道事業特別会計において、残高が大幅に減少したため、将来負担比率は前年度比で</a:t>
          </a:r>
          <a:r>
            <a:rPr kumimoji="1" lang="en-US" altLang="ja-JP" sz="1400">
              <a:latin typeface="ＭＳ ゴシック" pitchFamily="49" charset="-128"/>
              <a:ea typeface="ＭＳ ゴシック" pitchFamily="49" charset="-128"/>
            </a:rPr>
            <a:t>7.1</a:t>
          </a:r>
          <a:r>
            <a:rPr kumimoji="1" lang="ja-JP" altLang="en-US" sz="1400">
              <a:latin typeface="ＭＳ ゴシック" pitchFamily="49" charset="-128"/>
              <a:ea typeface="ＭＳ ゴシック" pitchFamily="49" charset="-128"/>
            </a:rPr>
            <a:t>％改善した。今後も平成</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年度までは、合併特例債を活用した大型投資事業が実施される予定であるが、下水道事業を中心に企業会計債の残高が減少していくことが見込まれ、指数は改善していくと推測される。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D3018EC-1BE3-405C-821F-7C944A734E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5C75E74-C14F-4C31-A947-F24AC29A5C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a:extLst>
            <a:ext uri="{FF2B5EF4-FFF2-40B4-BE49-F238E27FC236}">
              <a16:creationId xmlns:a16="http://schemas.microsoft.com/office/drawing/2014/main" id="{BBE00078-8440-474D-9963-387AB405D53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a:extLst>
            <a:ext uri="{FF2B5EF4-FFF2-40B4-BE49-F238E27FC236}">
              <a16:creationId xmlns:a16="http://schemas.microsoft.com/office/drawing/2014/main" id="{59CFDB4C-D66B-4E29-95A8-FEFA2C2BC3D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a:extLst>
            <a:ext uri="{FF2B5EF4-FFF2-40B4-BE49-F238E27FC236}">
              <a16:creationId xmlns:a16="http://schemas.microsoft.com/office/drawing/2014/main" id="{34E1A31B-1F01-42DC-9525-531EF7D82DA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a:extLst>
            <a:ext uri="{FF2B5EF4-FFF2-40B4-BE49-F238E27FC236}">
              <a16:creationId xmlns:a16="http://schemas.microsoft.com/office/drawing/2014/main" id="{89C1300B-AFC5-41B1-82AB-4EAF46CFBA8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兵庫県たつの市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a:extLst>
            <a:ext uri="{FF2B5EF4-FFF2-40B4-BE49-F238E27FC236}">
              <a16:creationId xmlns:a16="http://schemas.microsoft.com/office/drawing/2014/main" id="{F63EFB07-F13A-4919-89EF-96B6AFE27A1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a:extLst>
            <a:ext uri="{FF2B5EF4-FFF2-40B4-BE49-F238E27FC236}">
              <a16:creationId xmlns:a16="http://schemas.microsoft.com/office/drawing/2014/main" id="{D46F2BAC-006E-47D8-8386-E2A9D6C3BFF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a:extLst>
            <a:ext uri="{FF2B5EF4-FFF2-40B4-BE49-F238E27FC236}">
              <a16:creationId xmlns:a16="http://schemas.microsoft.com/office/drawing/2014/main" id="{6F85D199-D6D9-4DCB-8025-FD3971A9D0B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a:extLst>
            <a:ext uri="{FF2B5EF4-FFF2-40B4-BE49-F238E27FC236}">
              <a16:creationId xmlns:a16="http://schemas.microsoft.com/office/drawing/2014/main" id="{816C3D84-7291-400C-BC86-56A21831A0D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a:extLst>
            <a:ext uri="{FF2B5EF4-FFF2-40B4-BE49-F238E27FC236}">
              <a16:creationId xmlns:a16="http://schemas.microsoft.com/office/drawing/2014/main" id="{AD1A11E6-EBEF-47AC-BFA5-2753446DF10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a:extLst>
            <a:ext uri="{FF2B5EF4-FFF2-40B4-BE49-F238E27FC236}">
              <a16:creationId xmlns:a16="http://schemas.microsoft.com/office/drawing/2014/main" id="{3B36B360-66DB-459B-A8E4-99841D9FBFC2}"/>
            </a:ext>
          </a:extLst>
        </xdr:cNvPr>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78,231
77,787
210.87
36,824,843
35,894,712
763,515
21,372,267
38,778,318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a:extLst>
            <a:ext uri="{FF2B5EF4-FFF2-40B4-BE49-F238E27FC236}">
              <a16:creationId xmlns:a16="http://schemas.microsoft.com/office/drawing/2014/main" id="{E296D678-E0B7-4C4F-85C9-3DF001603B8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a:extLst>
            <a:ext uri="{FF2B5EF4-FFF2-40B4-BE49-F238E27FC236}">
              <a16:creationId xmlns:a16="http://schemas.microsoft.com/office/drawing/2014/main" id="{233362F8-EF9E-436E-B120-60B2662AFD3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a:extLst>
            <a:ext uri="{FF2B5EF4-FFF2-40B4-BE49-F238E27FC236}">
              <a16:creationId xmlns:a16="http://schemas.microsoft.com/office/drawing/2014/main" id="{77D6A6EE-7FD6-4F4F-ACE2-1DAA6FF5632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12.9
38.0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a:extLst>
            <a:ext uri="{FF2B5EF4-FFF2-40B4-BE49-F238E27FC236}">
              <a16:creationId xmlns:a16="http://schemas.microsoft.com/office/drawing/2014/main" id="{26AD2CC4-3F06-4568-83EC-2D069DAC523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a:extLst>
            <a:ext uri="{FF2B5EF4-FFF2-40B4-BE49-F238E27FC236}">
              <a16:creationId xmlns:a16="http://schemas.microsoft.com/office/drawing/2014/main" id="{F4CD9463-A53F-4F6A-B91C-DFDA0975CD8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a:extLst>
            <a:ext uri="{FF2B5EF4-FFF2-40B4-BE49-F238E27FC236}">
              <a16:creationId xmlns:a16="http://schemas.microsoft.com/office/drawing/2014/main" id="{D7A3BEE6-1A15-4EB9-9A28-A0A9B031758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a:extLst>
            <a:ext uri="{FF2B5EF4-FFF2-40B4-BE49-F238E27FC236}">
              <a16:creationId xmlns:a16="http://schemas.microsoft.com/office/drawing/2014/main" id="{C7834DDA-6C8F-4214-A144-01E73C9E365E}"/>
            </a:ext>
          </a:extLst>
        </xdr:cNvPr>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a:extLst>
            <a:ext uri="{FF2B5EF4-FFF2-40B4-BE49-F238E27FC236}">
              <a16:creationId xmlns:a16="http://schemas.microsoft.com/office/drawing/2014/main" id="{87F29A21-2CCA-43D4-A06B-63BA98345A89}"/>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a:extLst>
            <a:ext uri="{FF2B5EF4-FFF2-40B4-BE49-F238E27FC236}">
              <a16:creationId xmlns:a16="http://schemas.microsoft.com/office/drawing/2014/main" id="{B7EA4064-E7FF-45DF-BC0A-E05FA2F24195}"/>
            </a:ext>
          </a:extLst>
        </xdr:cNvPr>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a:extLst>
            <a:ext uri="{FF2B5EF4-FFF2-40B4-BE49-F238E27FC236}">
              <a16:creationId xmlns:a16="http://schemas.microsoft.com/office/drawing/2014/main" id="{5CBC9E2E-9FA0-42B4-AD64-798E7813B5B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a:extLst>
            <a:ext uri="{FF2B5EF4-FFF2-40B4-BE49-F238E27FC236}">
              <a16:creationId xmlns:a16="http://schemas.microsoft.com/office/drawing/2014/main" id="{CDAD58D7-DB1B-4400-A7D8-F21B5CD268F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a:extLst>
            <a:ext uri="{FF2B5EF4-FFF2-40B4-BE49-F238E27FC236}">
              <a16:creationId xmlns:a16="http://schemas.microsoft.com/office/drawing/2014/main" id="{D9454723-6EFD-43CB-A0CD-20A838ECB51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a:extLst>
            <a:ext uri="{FF2B5EF4-FFF2-40B4-BE49-F238E27FC236}">
              <a16:creationId xmlns:a16="http://schemas.microsoft.com/office/drawing/2014/main" id="{FDD726A0-FFA7-4E10-AA9C-014A68F9ED23}"/>
            </a:ext>
          </a:extLst>
        </xdr:cNvPr>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a:extLst>
            <a:ext uri="{FF2B5EF4-FFF2-40B4-BE49-F238E27FC236}">
              <a16:creationId xmlns:a16="http://schemas.microsoft.com/office/drawing/2014/main" id="{882F77F6-0BAB-419D-A10E-AFC5AA602161}"/>
            </a:ext>
          </a:extLst>
        </xdr:cNvPr>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a:extLst>
            <a:ext uri="{FF2B5EF4-FFF2-40B4-BE49-F238E27FC236}">
              <a16:creationId xmlns:a16="http://schemas.microsoft.com/office/drawing/2014/main" id="{9C3BCE49-C467-4E42-B49F-1B59F90CA56B}"/>
            </a:ext>
          </a:extLst>
        </xdr:cNvPr>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a:extLst>
            <a:ext uri="{FF2B5EF4-FFF2-40B4-BE49-F238E27FC236}">
              <a16:creationId xmlns:a16="http://schemas.microsoft.com/office/drawing/2014/main" id="{AECD3774-61B6-46ED-9F02-21222020548E}"/>
            </a:ext>
          </a:extLst>
        </xdr:cNvPr>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a:extLst>
            <a:ext uri="{FF2B5EF4-FFF2-40B4-BE49-F238E27FC236}">
              <a16:creationId xmlns:a16="http://schemas.microsoft.com/office/drawing/2014/main" id="{52AF2E98-6B81-433D-B8A3-B2BAB17462E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a:extLst>
            <a:ext uri="{FF2B5EF4-FFF2-40B4-BE49-F238E27FC236}">
              <a16:creationId xmlns:a16="http://schemas.microsoft.com/office/drawing/2014/main" id="{2B20CB68-0DF4-4AB1-9A41-91270A11F03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a:extLst>
            <a:ext uri="{FF2B5EF4-FFF2-40B4-BE49-F238E27FC236}">
              <a16:creationId xmlns:a16="http://schemas.microsoft.com/office/drawing/2014/main" id="{CBA4B5CB-4C68-4190-A4D5-1DA2E78F2084}"/>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a:extLst>
            <a:ext uri="{FF2B5EF4-FFF2-40B4-BE49-F238E27FC236}">
              <a16:creationId xmlns:a16="http://schemas.microsoft.com/office/drawing/2014/main" id="{054E6B4E-851D-4AA2-BD87-35613FD3FCB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a:extLst>
            <a:ext uri="{FF2B5EF4-FFF2-40B4-BE49-F238E27FC236}">
              <a16:creationId xmlns:a16="http://schemas.microsoft.com/office/drawing/2014/main" id="{97F885D7-65A7-4CAA-A74F-D39325A5B12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a:extLst>
            <a:ext uri="{FF2B5EF4-FFF2-40B4-BE49-F238E27FC236}">
              <a16:creationId xmlns:a16="http://schemas.microsoft.com/office/drawing/2014/main" id="{93B1F70C-4D2F-46EC-A3D3-7D29C96DAB5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a:extLst>
            <a:ext uri="{FF2B5EF4-FFF2-40B4-BE49-F238E27FC236}">
              <a16:creationId xmlns:a16="http://schemas.microsoft.com/office/drawing/2014/main" id="{827DA7FC-64B4-4302-94DC-EF847D2348B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a:extLst>
            <a:ext uri="{FF2B5EF4-FFF2-40B4-BE49-F238E27FC236}">
              <a16:creationId xmlns:a16="http://schemas.microsoft.com/office/drawing/2014/main" id="{2AE56AA4-1EDC-46FD-B735-161199234E6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a:extLst>
            <a:ext uri="{FF2B5EF4-FFF2-40B4-BE49-F238E27FC236}">
              <a16:creationId xmlns:a16="http://schemas.microsoft.com/office/drawing/2014/main" id="{154BA77D-3C59-40DB-A415-BBC0A643E4C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a:extLst>
            <a:ext uri="{FF2B5EF4-FFF2-40B4-BE49-F238E27FC236}">
              <a16:creationId xmlns:a16="http://schemas.microsoft.com/office/drawing/2014/main" id="{3A348F80-3A1E-4C69-8728-301AC65EB63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a:extLst>
            <a:ext uri="{FF2B5EF4-FFF2-40B4-BE49-F238E27FC236}">
              <a16:creationId xmlns:a16="http://schemas.microsoft.com/office/drawing/2014/main" id="{35746155-BE4C-4835-ADA7-E4F3DF078CC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a:extLst>
            <a:ext uri="{FF2B5EF4-FFF2-40B4-BE49-F238E27FC236}">
              <a16:creationId xmlns:a16="http://schemas.microsoft.com/office/drawing/2014/main" id="{FAC799C6-8D85-4F85-A48E-C66DEF5E325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a:extLst>
            <a:ext uri="{FF2B5EF4-FFF2-40B4-BE49-F238E27FC236}">
              <a16:creationId xmlns:a16="http://schemas.microsoft.com/office/drawing/2014/main" id="{C517E082-631B-4257-A965-4C58CF683B5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a:extLst>
            <a:ext uri="{FF2B5EF4-FFF2-40B4-BE49-F238E27FC236}">
              <a16:creationId xmlns:a16="http://schemas.microsoft.com/office/drawing/2014/main" id="{8BD9F14A-BD1B-450B-830E-D3279EE9A0AE}"/>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a:extLst>
            <a:ext uri="{FF2B5EF4-FFF2-40B4-BE49-F238E27FC236}">
              <a16:creationId xmlns:a16="http://schemas.microsoft.com/office/drawing/2014/main" id="{E429735D-B776-4C7F-8F60-61E86D9C447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a:extLst>
            <a:ext uri="{FF2B5EF4-FFF2-40B4-BE49-F238E27FC236}">
              <a16:creationId xmlns:a16="http://schemas.microsoft.com/office/drawing/2014/main" id="{4E683A7E-0140-46D3-9A77-A6423E25DFC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a:extLst>
            <a:ext uri="{FF2B5EF4-FFF2-40B4-BE49-F238E27FC236}">
              <a16:creationId xmlns:a16="http://schemas.microsoft.com/office/drawing/2014/main" id="{8D978584-4C2B-4D3A-93F0-7E8CC828F7B6}"/>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a:extLst>
            <a:ext uri="{FF2B5EF4-FFF2-40B4-BE49-F238E27FC236}">
              <a16:creationId xmlns:a16="http://schemas.microsoft.com/office/drawing/2014/main" id="{7BA0E486-C822-4135-B82D-9B3A2239344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a:extLst>
            <a:ext uri="{FF2B5EF4-FFF2-40B4-BE49-F238E27FC236}">
              <a16:creationId xmlns:a16="http://schemas.microsoft.com/office/drawing/2014/main" id="{5E94C083-40EA-4191-A87F-1E7D5BE2510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a:extLst>
            <a:ext uri="{FF2B5EF4-FFF2-40B4-BE49-F238E27FC236}">
              <a16:creationId xmlns:a16="http://schemas.microsoft.com/office/drawing/2014/main" id="{798CFBC0-404C-40EF-85B4-50DC54558D3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a:extLst>
            <a:ext uri="{FF2B5EF4-FFF2-40B4-BE49-F238E27FC236}">
              <a16:creationId xmlns:a16="http://schemas.microsoft.com/office/drawing/2014/main" id="{4D800FD2-A37F-4798-8E97-51FE2B54358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a:extLst>
            <a:ext uri="{FF2B5EF4-FFF2-40B4-BE49-F238E27FC236}">
              <a16:creationId xmlns:a16="http://schemas.microsoft.com/office/drawing/2014/main" id="{8BFA8C12-E81D-49C7-9682-A99BB56F8DF2}"/>
            </a:ext>
          </a:extLst>
        </xdr:cNvPr>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a:extLst>
            <a:ext uri="{FF2B5EF4-FFF2-40B4-BE49-F238E27FC236}">
              <a16:creationId xmlns:a16="http://schemas.microsoft.com/office/drawing/2014/main" id="{89DC391A-5D48-477A-B4F7-B588A848840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a:extLst>
            <a:ext uri="{FF2B5EF4-FFF2-40B4-BE49-F238E27FC236}">
              <a16:creationId xmlns:a16="http://schemas.microsoft.com/office/drawing/2014/main" id="{E7913F93-EF4B-4046-A52D-7203F7219F2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a:extLst>
            <a:ext uri="{FF2B5EF4-FFF2-40B4-BE49-F238E27FC236}">
              <a16:creationId xmlns:a16="http://schemas.microsoft.com/office/drawing/2014/main" id="{65A1F740-9457-4401-B413-E6701E57F27D}"/>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a:extLst>
            <a:ext uri="{FF2B5EF4-FFF2-40B4-BE49-F238E27FC236}">
              <a16:creationId xmlns:a16="http://schemas.microsoft.com/office/drawing/2014/main" id="{CE6024CC-82A2-4C18-B001-059FE9698B82}"/>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a:extLst>
            <a:ext uri="{FF2B5EF4-FFF2-40B4-BE49-F238E27FC236}">
              <a16:creationId xmlns:a16="http://schemas.microsoft.com/office/drawing/2014/main" id="{66461D5E-23A8-413C-9167-C192E320CBD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a:extLst>
            <a:ext uri="{FF2B5EF4-FFF2-40B4-BE49-F238E27FC236}">
              <a16:creationId xmlns:a16="http://schemas.microsoft.com/office/drawing/2014/main" id="{A0204B9C-8AC2-4CF7-BE4F-00A7B24DE20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68914B8B-94B5-4910-93F2-77AD625B878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5474F309-68AC-4032-92C5-703F9039837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442EB08E-50EB-4CA7-9F0D-969EC2421D6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7A2B4070-55C5-4DEB-B617-695EA01E207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兵庫県たつの市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A40BE65A-E9D8-4875-9E4F-517A8501B13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985F0340-929C-46E3-9B01-9AD89C31653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74C60F86-65F4-428F-819C-2D3D84F8B8A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EE0750C6-CB60-48AD-8AFC-D00F18AD3A1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7962B7EC-E8E2-49CF-A282-AC29EB500DE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73C8A4EE-246B-4C4C-811C-BD02489C7FD9}"/>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78,231
77,787
210.87
36,824,843
35,894,712
763,515
21,372,267
38,778,318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9CB91AF8-5B06-4DD3-93A9-34332DC0604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5C03322D-A797-4234-8754-4F71CDDC45D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61E803D5-A0D5-475B-AC36-F65C601DD25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12.9
38.0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9674F485-D8FE-41E4-AA6A-4637D0F3BAC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5DF0ACE2-46A3-40CB-85FD-7A105CB560F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BDBAB37C-103B-49AE-BD68-508FAF89E8F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a:extLst>
            <a:ext uri="{FF2B5EF4-FFF2-40B4-BE49-F238E27FC236}">
              <a16:creationId xmlns:a16="http://schemas.microsoft.com/office/drawing/2014/main" id="{40D9BD8C-8F87-4927-895A-C6ACBE82EC9A}"/>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id="{8888B296-8CB0-4056-8663-7486DC9FEA3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id="{4D17BCD6-77A2-4395-A0BB-D548A3E9B03A}"/>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id="{EFD19B74-9331-4212-965C-1D53B68F343A}"/>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a:extLst>
            <a:ext uri="{FF2B5EF4-FFF2-40B4-BE49-F238E27FC236}">
              <a16:creationId xmlns:a16="http://schemas.microsoft.com/office/drawing/2014/main" id="{A87DC31F-7C60-46C5-8638-65E0D0425482}"/>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a:extLst>
            <a:ext uri="{FF2B5EF4-FFF2-40B4-BE49-F238E27FC236}">
              <a16:creationId xmlns:a16="http://schemas.microsoft.com/office/drawing/2014/main" id="{7B143112-14D5-48F6-BF62-746C2A447FC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id="{F5319F7A-98E0-4683-B6D2-59C86BD4FCF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a:extLst>
            <a:ext uri="{FF2B5EF4-FFF2-40B4-BE49-F238E27FC236}">
              <a16:creationId xmlns:a16="http://schemas.microsoft.com/office/drawing/2014/main" id="{7ED61650-5CF2-45C7-B5B7-A9DB8559AF6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720C7D4A-3022-4AB6-9D01-1CD94EE1B11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43160509-9DAD-4492-AD38-B2A8F8FF9E5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42261A38-C5D9-4CCB-B479-F4CE02B9AB6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71E83B30-C6DF-4654-B1AE-B4519188D85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兵庫県たつの市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4DCB01D0-30B8-4E38-9F30-83DC2421691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47D9F974-9AC6-4422-86BE-CEA065755B5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B806E39D-7E07-4BA5-A07B-AB161E674D2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3C219B2-C08C-42F7-8115-15B2B97D245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14B733A4-744F-4EBC-8CF5-D1094D00637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589FB012-97F9-473C-8CCB-136F83E55E5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78,231
77,787
210.87
36,824,843
35,894,712
763,515
21,372,267
38,778,318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B179B804-6F14-4F19-A3E8-89C84CA3D11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9203F974-7BA5-46D5-9EC2-51A14AB25E9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C03503DD-3B1A-4648-8E7B-624185401B1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12.9
38.0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563414EE-7B45-4B9E-A32A-7F9457E6FEF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4090352A-A7BD-4A10-9053-FDF3D2BA56E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id="{ED367951-6FEA-4E9E-BBBC-D1A014B9B2B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a:extLst>
            <a:ext uri="{FF2B5EF4-FFF2-40B4-BE49-F238E27FC236}">
              <a16:creationId xmlns:a16="http://schemas.microsoft.com/office/drawing/2014/main" id="{305A856B-11C2-4C7E-B6DE-A3A1238930E3}"/>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id="{86CFDF94-C92A-499E-ABC4-2D461976E205}"/>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id="{C62DB009-9FFF-430B-95C9-7DE965079A74}"/>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id="{A4545101-1E0E-48A8-82C6-5F348A618FAA}"/>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a:extLst>
            <a:ext uri="{FF2B5EF4-FFF2-40B4-BE49-F238E27FC236}">
              <a16:creationId xmlns:a16="http://schemas.microsoft.com/office/drawing/2014/main" id="{1D2CE725-146C-4890-8E67-333DC658B612}"/>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a:extLst>
            <a:ext uri="{FF2B5EF4-FFF2-40B4-BE49-F238E27FC236}">
              <a16:creationId xmlns:a16="http://schemas.microsoft.com/office/drawing/2014/main" id="{34CFF895-05E2-4550-B53A-C2D57092AE7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id="{D8F7CEB4-46DF-4B3D-A8E6-1041DF90651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a:extLst>
            <a:ext uri="{FF2B5EF4-FFF2-40B4-BE49-F238E27FC236}">
              <a16:creationId xmlns:a16="http://schemas.microsoft.com/office/drawing/2014/main" id="{92B536F8-5A4D-421B-9AC5-7EF856D8920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兵庫県たつの市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78,231
77,787
210.87
36,824,843
35,894,712
763,515
21,372,267
38,778,318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12.9
38.0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３ヶ年平均では下げ止まりしているものの、類似団体との比較では依然として低い水準にとどまっている。今後は、公共建築物の再編による維持管理経費の削減を図るとともに、定員管理、給与の適正化による歳出の削減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37193</xdr:rowOff>
    </xdr:from>
    <xdr:to>
      <xdr:col>7</xdr:col>
      <xdr:colOff>152400</xdr:colOff>
      <xdr:row>46</xdr:row>
      <xdr:rowOff>29028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09393"/>
          <a:ext cx="0" cy="1706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46</xdr:row>
      <xdr:rowOff>1105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46</xdr:row>
      <xdr:rowOff>29028</xdr:rowOff>
    </xdr:from>
    <xdr:to>
      <xdr:col>7</xdr:col>
      <xdr:colOff>241300</xdr:colOff>
      <xdr:row>46</xdr:row>
      <xdr:rowOff>29028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123570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a:t>
          </a:r>
          <a:endParaRPr kumimoji="1" lang="ja-JP" altLang="en-US" sz="1000" b="1">
            <a:latin typeface="ＭＳ Ｐゴシック"/>
          </a:endParaRPr>
        </a:p>
      </xdr:txBody>
    </xdr:sp>
    <xdr:clientData/>
  </xdr:oneCellAnchor>
  <xdr:twoCellAnchor>
    <xdr:from>
      <xdr:col>7</xdr:col>
      <xdr:colOff>63500</xdr:colOff>
      <xdr:row>36</xdr:row>
      <xdr:rowOff>37193</xdr:rowOff>
    </xdr:from>
    <xdr:to>
      <xdr:col>7</xdr:col>
      <xdr:colOff>241300</xdr:colOff>
      <xdr:row>36</xdr:row>
      <xdr:rowOff>37193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164193</xdr:rowOff>
    </xdr:from>
    <xdr:to>
      <xdr:col>7</xdr:col>
      <xdr:colOff>152400</xdr:colOff>
      <xdr:row>43</xdr:row>
      <xdr:rowOff>164193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42834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7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26307</xdr:rowOff>
    </xdr:from>
    <xdr:to>
      <xdr:col>7</xdr:col>
      <xdr:colOff>203200</xdr:colOff>
      <xdr:row>42</xdr:row>
      <xdr:rowOff>127907</xdr:rowOff>
    </xdr:to>
    <xdr:sp macro="" textlink="">
      <xdr:nvSpPr>
        <xdr:cNvPr id="72" name="フローチャート : 判断 71">
          <a:extLst>
            <a:ext uri="{FF2B5EF4-FFF2-40B4-BE49-F238E27FC236}">
              <a16:creationId xmlns:a16="http://schemas.microsoft.com/office/drawing/2014/main" id="{00000000-0008-0000-0300-000048000000}"/>
            </a:ext>
          </a:extLst>
        </xdr:cNvPr>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164193</xdr:rowOff>
    </xdr:from>
    <xdr:to>
      <xdr:col>6</xdr:col>
      <xdr:colOff>0</xdr:colOff>
      <xdr:row>43</xdr:row>
      <xdr:rowOff>164193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26307</xdr:rowOff>
    </xdr:from>
    <xdr:to>
      <xdr:col>6</xdr:col>
      <xdr:colOff>50800</xdr:colOff>
      <xdr:row>42</xdr:row>
      <xdr:rowOff>127907</xdr:rowOff>
    </xdr:to>
    <xdr:sp macro="" textlink="">
      <xdr:nvSpPr>
        <xdr:cNvPr id="74" name="フローチャート : 判断 73">
          <a:extLst>
            <a:ext uri="{FF2B5EF4-FFF2-40B4-BE49-F238E27FC236}">
              <a16:creationId xmlns:a16="http://schemas.microsoft.com/office/drawing/2014/main" id="{00000000-0008-0000-0300-00004A000000}"/>
            </a:ext>
          </a:extLst>
        </xdr:cNvPr>
        <xdr:cNvSpPr/>
      </xdr:nvSpPr>
      <xdr:spPr>
        <a:xfrm>
          <a:off x="4064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138084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9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164193</xdr:rowOff>
    </xdr:from>
    <xdr:to>
      <xdr:col>4</xdr:col>
      <xdr:colOff>482600</xdr:colOff>
      <xdr:row>43</xdr:row>
      <xdr:rowOff>164193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7" name="フローチャート : 判断 76">
          <a:extLst>
            <a:ext uri="{FF2B5EF4-FFF2-40B4-BE49-F238E27FC236}">
              <a16:creationId xmlns:a16="http://schemas.microsoft.com/office/drawing/2014/main" id="{00000000-0008-0000-0300-00004D000000}"/>
            </a:ext>
          </a:extLst>
        </xdr:cNvPr>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155320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164193</xdr:rowOff>
    </xdr:from>
    <xdr:to>
      <xdr:col>3</xdr:col>
      <xdr:colOff>279400</xdr:colOff>
      <xdr:row>43</xdr:row>
      <xdr:rowOff>164193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60778</xdr:rowOff>
    </xdr:from>
    <xdr:to>
      <xdr:col>3</xdr:col>
      <xdr:colOff>330200</xdr:colOff>
      <xdr:row>42</xdr:row>
      <xdr:rowOff>162378</xdr:rowOff>
    </xdr:to>
    <xdr:sp macro="" textlink="">
      <xdr:nvSpPr>
        <xdr:cNvPr id="80" name="フローチャート : 判断 79">
          <a:extLst>
            <a:ext uri="{FF2B5EF4-FFF2-40B4-BE49-F238E27FC236}">
              <a16:creationId xmlns:a16="http://schemas.microsoft.com/office/drawing/2014/main" id="{00000000-0008-0000-0300-000050000000}"/>
            </a:ext>
          </a:extLst>
        </xdr:cNvPr>
        <xdr:cNvSpPr/>
      </xdr:nvSpPr>
      <xdr:spPr>
        <a:xfrm>
          <a:off x="2286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1105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78015</xdr:rowOff>
    </xdr:from>
    <xdr:to>
      <xdr:col>2</xdr:col>
      <xdr:colOff>127000</xdr:colOff>
      <xdr:row>43</xdr:row>
      <xdr:rowOff>8165</xdr:rowOff>
    </xdr:to>
    <xdr:sp macro="" textlink="">
      <xdr:nvSpPr>
        <xdr:cNvPr id="82" name="フローチャート : 判断 81">
          <a:extLst>
            <a:ext uri="{FF2B5EF4-FFF2-40B4-BE49-F238E27FC236}">
              <a16:creationId xmlns:a16="http://schemas.microsoft.com/office/drawing/2014/main" id="{00000000-0008-0000-0300-000052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18342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0.70</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113393</xdr:rowOff>
    </xdr:from>
    <xdr:to>
      <xdr:col>7</xdr:col>
      <xdr:colOff>203200</xdr:colOff>
      <xdr:row>44</xdr:row>
      <xdr:rowOff>43543</xdr:rowOff>
    </xdr:to>
    <xdr:sp macro="" textlink="">
      <xdr:nvSpPr>
        <xdr:cNvPr id="89" name="円/楕円 88">
          <a:extLst>
            <a:ext uri="{FF2B5EF4-FFF2-40B4-BE49-F238E27FC236}">
              <a16:creationId xmlns:a16="http://schemas.microsoft.com/office/drawing/2014/main" id="{00000000-0008-0000-0300-000059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85470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113393</xdr:rowOff>
    </xdr:from>
    <xdr:to>
      <xdr:col>6</xdr:col>
      <xdr:colOff>50800</xdr:colOff>
      <xdr:row>44</xdr:row>
      <xdr:rowOff>43543</xdr:rowOff>
    </xdr:to>
    <xdr:sp macro="" textlink="">
      <xdr:nvSpPr>
        <xdr:cNvPr id="91" name="円/楕円 90">
          <a:extLst>
            <a:ext uri="{FF2B5EF4-FFF2-40B4-BE49-F238E27FC236}">
              <a16:creationId xmlns:a16="http://schemas.microsoft.com/office/drawing/2014/main" id="{00000000-0008-0000-0300-00005B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28320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113393</xdr:rowOff>
    </xdr:from>
    <xdr:to>
      <xdr:col>4</xdr:col>
      <xdr:colOff>533400</xdr:colOff>
      <xdr:row>44</xdr:row>
      <xdr:rowOff>43543</xdr:rowOff>
    </xdr:to>
    <xdr:sp macro="" textlink="">
      <xdr:nvSpPr>
        <xdr:cNvPr id="93" name="円/楕円 92">
          <a:extLst>
            <a:ext uri="{FF2B5EF4-FFF2-40B4-BE49-F238E27FC236}">
              <a16:creationId xmlns:a16="http://schemas.microsoft.com/office/drawing/2014/main" id="{00000000-0008-0000-0300-00005D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28320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113393</xdr:rowOff>
    </xdr:from>
    <xdr:to>
      <xdr:col>3</xdr:col>
      <xdr:colOff>330200</xdr:colOff>
      <xdr:row>44</xdr:row>
      <xdr:rowOff>43543</xdr:rowOff>
    </xdr:to>
    <xdr:sp macro="" textlink="">
      <xdr:nvSpPr>
        <xdr:cNvPr id="95" name="円/楕円 94">
          <a:extLst>
            <a:ext uri="{FF2B5EF4-FFF2-40B4-BE49-F238E27FC236}">
              <a16:creationId xmlns:a16="http://schemas.microsoft.com/office/drawing/2014/main" id="{00000000-0008-0000-0300-00005F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28320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113393</xdr:rowOff>
    </xdr:from>
    <xdr:to>
      <xdr:col>2</xdr:col>
      <xdr:colOff>127000</xdr:colOff>
      <xdr:row>44</xdr:row>
      <xdr:rowOff>43543</xdr:rowOff>
    </xdr:to>
    <xdr:sp macro="" textlink="">
      <xdr:nvSpPr>
        <xdr:cNvPr id="97" name="円/楕円 96">
          <a:extLst>
            <a:ext uri="{FF2B5EF4-FFF2-40B4-BE49-F238E27FC236}">
              <a16:creationId xmlns:a16="http://schemas.microsoft.com/office/drawing/2014/main" id="{00000000-0008-0000-0300-000061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28320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普通交付税、地方消費税交付金等の大幅な減少により、前年度に比べ</a:t>
          </a:r>
          <a:r>
            <a:rPr kumimoji="1" lang="en-US" altLang="ja-JP" sz="1300">
              <a:latin typeface="ＭＳ Ｐゴシック"/>
            </a:rPr>
            <a:t>3.4%</a:t>
          </a:r>
          <a:r>
            <a:rPr kumimoji="1" lang="ja-JP" altLang="en-US" sz="1300">
              <a:latin typeface="ＭＳ Ｐゴシック"/>
            </a:rPr>
            <a:t>悪化した。近年の傾向から扶助費や施設の維持補修費が増加傾向にあり、財政の硬直化が懸念されるため、下水道使用料の見直し等により繰出金の抑制に努めるとともに、税の徴収率の向上を図り、歳入の確保に努めていく。</a:t>
          </a:r>
        </a:p>
      </xdr:txBody>
    </xdr:sp>
    <xdr:clientData/>
  </xdr:twoCellAnchor>
  <xdr:oneCellAnchor>
    <xdr:from>
      <xdr:col>1</xdr:col>
      <xdr:colOff>38100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31962</xdr:rowOff>
    </xdr:from>
    <xdr:to>
      <xdr:col>7</xdr:col>
      <xdr:colOff>152400</xdr:colOff>
      <xdr:row>66</xdr:row>
      <xdr:rowOff>42333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47512"/>
          <a:ext cx="0" cy="12105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14410</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66</xdr:row>
      <xdr:rowOff>42333</xdr:rowOff>
    </xdr:from>
    <xdr:to>
      <xdr:col>7</xdr:col>
      <xdr:colOff>241300</xdr:colOff>
      <xdr:row>66</xdr:row>
      <xdr:rowOff>42333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118339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9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7</xdr:col>
      <xdr:colOff>63500</xdr:colOff>
      <xdr:row>59</xdr:row>
      <xdr:rowOff>31962</xdr:rowOff>
    </xdr:from>
    <xdr:to>
      <xdr:col>7</xdr:col>
      <xdr:colOff>241300</xdr:colOff>
      <xdr:row>59</xdr:row>
      <xdr:rowOff>31962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4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103294</xdr:rowOff>
    </xdr:from>
    <xdr:to>
      <xdr:col>7</xdr:col>
      <xdr:colOff>152400</xdr:colOff>
      <xdr:row>62</xdr:row>
      <xdr:rowOff>68580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61744"/>
          <a:ext cx="8382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134637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162560</xdr:rowOff>
    </xdr:from>
    <xdr:to>
      <xdr:col>7</xdr:col>
      <xdr:colOff>203200</xdr:colOff>
      <xdr:row>63</xdr:row>
      <xdr:rowOff>92710</xdr:rowOff>
    </xdr:to>
    <xdr:sp macro="" textlink="">
      <xdr:nvSpPr>
        <xdr:cNvPr id="135" name="フローチャート : 判断 134">
          <a:extLst>
            <a:ext uri="{FF2B5EF4-FFF2-40B4-BE49-F238E27FC236}">
              <a16:creationId xmlns:a16="http://schemas.microsoft.com/office/drawing/2014/main" id="{00000000-0008-0000-0300-000087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103294</xdr:rowOff>
    </xdr:from>
    <xdr:to>
      <xdr:col>6</xdr:col>
      <xdr:colOff>0</xdr:colOff>
      <xdr:row>62</xdr:row>
      <xdr:rowOff>12277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56174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62019</xdr:rowOff>
    </xdr:from>
    <xdr:to>
      <xdr:col>6</xdr:col>
      <xdr:colOff>50800</xdr:colOff>
      <xdr:row>62</xdr:row>
      <xdr:rowOff>163619</xdr:rowOff>
    </xdr:to>
    <xdr:sp macro="" textlink="">
      <xdr:nvSpPr>
        <xdr:cNvPr id="137" name="フローチャート : 判断 136">
          <a:extLst>
            <a:ext uri="{FF2B5EF4-FFF2-40B4-BE49-F238E27FC236}">
              <a16:creationId xmlns:a16="http://schemas.microsoft.com/office/drawing/2014/main" id="{00000000-0008-0000-0300-000089000000}"/>
            </a:ext>
          </a:extLst>
        </xdr:cNvPr>
        <xdr:cNvSpPr/>
      </xdr:nvSpPr>
      <xdr:spPr>
        <a:xfrm>
          <a:off x="4064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148396</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77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12277</xdr:rowOff>
    </xdr:from>
    <xdr:to>
      <xdr:col>4</xdr:col>
      <xdr:colOff>482600</xdr:colOff>
      <xdr:row>62</xdr:row>
      <xdr:rowOff>28363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6421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110279</xdr:rowOff>
    </xdr:from>
    <xdr:to>
      <xdr:col>4</xdr:col>
      <xdr:colOff>533400</xdr:colOff>
      <xdr:row>63</xdr:row>
      <xdr:rowOff>40429</xdr:rowOff>
    </xdr:to>
    <xdr:sp macro="" textlink="">
      <xdr:nvSpPr>
        <xdr:cNvPr id="140" name="フローチャート : 判断 139">
          <a:extLst>
            <a:ext uri="{FF2B5EF4-FFF2-40B4-BE49-F238E27FC236}">
              <a16:creationId xmlns:a16="http://schemas.microsoft.com/office/drawing/2014/main" id="{00000000-0008-0000-0300-00008C000000}"/>
            </a:ext>
          </a:extLst>
        </xdr:cNvPr>
        <xdr:cNvSpPr/>
      </xdr:nvSpPr>
      <xdr:spPr>
        <a:xfrm>
          <a:off x="31750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25206</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82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28363</xdr:rowOff>
    </xdr:from>
    <xdr:to>
      <xdr:col>3</xdr:col>
      <xdr:colOff>279400</xdr:colOff>
      <xdr:row>62</xdr:row>
      <xdr:rowOff>72602</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658263"/>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86148</xdr:rowOff>
    </xdr:from>
    <xdr:to>
      <xdr:col>3</xdr:col>
      <xdr:colOff>330200</xdr:colOff>
      <xdr:row>63</xdr:row>
      <xdr:rowOff>16298</xdr:rowOff>
    </xdr:to>
    <xdr:sp macro="" textlink="">
      <xdr:nvSpPr>
        <xdr:cNvPr id="143" name="フローチャート : 判断 142">
          <a:extLst>
            <a:ext uri="{FF2B5EF4-FFF2-40B4-BE49-F238E27FC236}">
              <a16:creationId xmlns:a16="http://schemas.microsoft.com/office/drawing/2014/main" id="{00000000-0008-0000-0300-00008F000000}"/>
            </a:ext>
          </a:extLst>
        </xdr:cNvPr>
        <xdr:cNvSpPr/>
      </xdr:nvSpPr>
      <xdr:spPr>
        <a:xfrm>
          <a:off x="2286000" y="1071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1075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8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122344</xdr:rowOff>
    </xdr:from>
    <xdr:to>
      <xdr:col>2</xdr:col>
      <xdr:colOff>127000</xdr:colOff>
      <xdr:row>63</xdr:row>
      <xdr:rowOff>52494</xdr:rowOff>
    </xdr:to>
    <xdr:sp macro="" textlink="">
      <xdr:nvSpPr>
        <xdr:cNvPr id="145" name="フローチャート : 判断 144">
          <a:extLst>
            <a:ext uri="{FF2B5EF4-FFF2-40B4-BE49-F238E27FC236}">
              <a16:creationId xmlns:a16="http://schemas.microsoft.com/office/drawing/2014/main" id="{00000000-0008-0000-0300-000091000000}"/>
            </a:ext>
          </a:extLst>
        </xdr:cNvPr>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37271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17780</xdr:rowOff>
    </xdr:from>
    <xdr:to>
      <xdr:col>7</xdr:col>
      <xdr:colOff>203200</xdr:colOff>
      <xdr:row>62</xdr:row>
      <xdr:rowOff>119380</xdr:rowOff>
    </xdr:to>
    <xdr:sp macro="" textlink="">
      <xdr:nvSpPr>
        <xdr:cNvPr id="152" name="円/楕円 151">
          <a:extLst>
            <a:ext uri="{FF2B5EF4-FFF2-40B4-BE49-F238E27FC236}">
              <a16:creationId xmlns:a16="http://schemas.microsoft.com/office/drawing/2014/main" id="{00000000-0008-0000-0300-000098000000}"/>
            </a:ext>
          </a:extLst>
        </xdr:cNvPr>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34307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52494</xdr:rowOff>
    </xdr:from>
    <xdr:to>
      <xdr:col>6</xdr:col>
      <xdr:colOff>50800</xdr:colOff>
      <xdr:row>61</xdr:row>
      <xdr:rowOff>154094</xdr:rowOff>
    </xdr:to>
    <xdr:sp macro="" textlink="">
      <xdr:nvSpPr>
        <xdr:cNvPr id="154" name="円/楕円 153">
          <a:extLst>
            <a:ext uri="{FF2B5EF4-FFF2-40B4-BE49-F238E27FC236}">
              <a16:creationId xmlns:a16="http://schemas.microsoft.com/office/drawing/2014/main" id="{00000000-0008-0000-0300-00009A000000}"/>
            </a:ext>
          </a:extLst>
        </xdr:cNvPr>
        <xdr:cNvSpPr/>
      </xdr:nvSpPr>
      <xdr:spPr>
        <a:xfrm>
          <a:off x="4064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164271</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279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132927</xdr:rowOff>
    </xdr:from>
    <xdr:to>
      <xdr:col>4</xdr:col>
      <xdr:colOff>533400</xdr:colOff>
      <xdr:row>62</xdr:row>
      <xdr:rowOff>63077</xdr:rowOff>
    </xdr:to>
    <xdr:sp macro="" textlink="">
      <xdr:nvSpPr>
        <xdr:cNvPr id="156" name="円/楕円 155">
          <a:extLst>
            <a:ext uri="{FF2B5EF4-FFF2-40B4-BE49-F238E27FC236}">
              <a16:creationId xmlns:a16="http://schemas.microsoft.com/office/drawing/2014/main" id="{00000000-0008-0000-0300-00009C000000}"/>
            </a:ext>
          </a:extLst>
        </xdr:cNvPr>
        <xdr:cNvSpPr/>
      </xdr:nvSpPr>
      <xdr:spPr>
        <a:xfrm>
          <a:off x="3175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73254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149013</xdr:rowOff>
    </xdr:from>
    <xdr:to>
      <xdr:col>3</xdr:col>
      <xdr:colOff>330200</xdr:colOff>
      <xdr:row>62</xdr:row>
      <xdr:rowOff>79163</xdr:rowOff>
    </xdr:to>
    <xdr:sp macro="" textlink="">
      <xdr:nvSpPr>
        <xdr:cNvPr id="158" name="円/楕円 157">
          <a:extLst>
            <a:ext uri="{FF2B5EF4-FFF2-40B4-BE49-F238E27FC236}">
              <a16:creationId xmlns:a16="http://schemas.microsoft.com/office/drawing/2014/main" id="{00000000-0008-0000-0300-00009E000000}"/>
            </a:ext>
          </a:extLst>
        </xdr:cNvPr>
        <xdr:cNvSpPr/>
      </xdr:nvSpPr>
      <xdr:spPr>
        <a:xfrm>
          <a:off x="2286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89340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21802</xdr:rowOff>
    </xdr:from>
    <xdr:to>
      <xdr:col>2</xdr:col>
      <xdr:colOff>127000</xdr:colOff>
      <xdr:row>62</xdr:row>
      <xdr:rowOff>123402</xdr:rowOff>
    </xdr:to>
    <xdr:sp macro="" textlink="">
      <xdr:nvSpPr>
        <xdr:cNvPr id="160" name="円/楕円 159">
          <a:extLst>
            <a:ext uri="{FF2B5EF4-FFF2-40B4-BE49-F238E27FC236}">
              <a16:creationId xmlns:a16="http://schemas.microsoft.com/office/drawing/2014/main" id="{00000000-0008-0000-0300-0000A0000000}"/>
            </a:ext>
          </a:extLst>
        </xdr:cNvPr>
        <xdr:cNvSpPr/>
      </xdr:nvSpPr>
      <xdr:spPr>
        <a:xfrm>
          <a:off x="1397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133579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[98,371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行財政改革の推進により、人件費、物件費等の削減を図り、類似団体平均に比べ下回っている。今後も引き続き職員定員適正化計画を着実に実行するとともに、諸手当の見直しを進めるなど、総人件費の削減に努めていく。</a:t>
          </a:r>
        </a:p>
      </xdr:txBody>
    </xdr:sp>
    <xdr:clientData/>
  </xdr:twoCellAnchor>
  <xdr:oneCellAnchor>
    <xdr:from>
      <xdr:col>1</xdr:col>
      <xdr:colOff>38100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8164</xdr:rowOff>
    </xdr:from>
    <xdr:to>
      <xdr:col>7</xdr:col>
      <xdr:colOff>152400</xdr:colOff>
      <xdr:row>89</xdr:row>
      <xdr:rowOff>171228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95614"/>
          <a:ext cx="0" cy="15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143305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0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978,819</a:t>
          </a:r>
          <a:endParaRPr kumimoji="1" lang="ja-JP" altLang="en-US" sz="1000" b="1">
            <a:latin typeface="ＭＳ Ｐゴシック"/>
          </a:endParaRPr>
        </a:p>
      </xdr:txBody>
    </xdr:sp>
    <xdr:clientData/>
  </xdr:oneCellAnchor>
  <xdr:twoCellAnchor>
    <xdr:from>
      <xdr:col>7</xdr:col>
      <xdr:colOff>63500</xdr:colOff>
      <xdr:row>89</xdr:row>
      <xdr:rowOff>171228</xdr:rowOff>
    </xdr:from>
    <xdr:to>
      <xdr:col>7</xdr:col>
      <xdr:colOff>241300</xdr:colOff>
      <xdr:row>89</xdr:row>
      <xdr:rowOff>171228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30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94541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3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88,421</a:t>
          </a:r>
          <a:endParaRPr kumimoji="1" lang="ja-JP" altLang="en-US" sz="1000" b="1">
            <a:latin typeface="ＭＳ Ｐゴシック"/>
          </a:endParaRPr>
        </a:p>
      </xdr:txBody>
    </xdr:sp>
    <xdr:clientData/>
  </xdr:oneCellAnchor>
  <xdr:twoCellAnchor>
    <xdr:from>
      <xdr:col>7</xdr:col>
      <xdr:colOff>63500</xdr:colOff>
      <xdr:row>81</xdr:row>
      <xdr:rowOff>8164</xdr:rowOff>
    </xdr:from>
    <xdr:to>
      <xdr:col>7</xdr:col>
      <xdr:colOff>241300</xdr:colOff>
      <xdr:row>81</xdr:row>
      <xdr:rowOff>8164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9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22884</xdr:rowOff>
    </xdr:from>
    <xdr:to>
      <xdr:col>7</xdr:col>
      <xdr:colOff>152400</xdr:colOff>
      <xdr:row>81</xdr:row>
      <xdr:rowOff>25313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10334"/>
          <a:ext cx="838200" cy="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10090</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97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128,912</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27153</xdr:rowOff>
    </xdr:from>
    <xdr:to>
      <xdr:col>7</xdr:col>
      <xdr:colOff>203200</xdr:colOff>
      <xdr:row>81</xdr:row>
      <xdr:rowOff>128753</xdr:rowOff>
    </xdr:to>
    <xdr:sp macro="" textlink="">
      <xdr:nvSpPr>
        <xdr:cNvPr id="199" name="フローチャート : 判断 198">
          <a:extLst>
            <a:ext uri="{FF2B5EF4-FFF2-40B4-BE49-F238E27FC236}">
              <a16:creationId xmlns:a16="http://schemas.microsoft.com/office/drawing/2014/main" id="{00000000-0008-0000-0300-0000C7000000}"/>
            </a:ext>
          </a:extLst>
        </xdr:cNvPr>
        <xdr:cNvSpPr/>
      </xdr:nvSpPr>
      <xdr:spPr>
        <a:xfrm>
          <a:off x="4902200" y="1391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22884</xdr:rowOff>
    </xdr:from>
    <xdr:to>
      <xdr:col>6</xdr:col>
      <xdr:colOff>0</xdr:colOff>
      <xdr:row>81</xdr:row>
      <xdr:rowOff>25019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3910334"/>
          <a:ext cx="889000" cy="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9246</xdr:rowOff>
    </xdr:from>
    <xdr:to>
      <xdr:col>6</xdr:col>
      <xdr:colOff>50800</xdr:colOff>
      <xdr:row>81</xdr:row>
      <xdr:rowOff>110846</xdr:rowOff>
    </xdr:to>
    <xdr:sp macro="" textlink="">
      <xdr:nvSpPr>
        <xdr:cNvPr id="201" name="フローチャート : 判断 200">
          <a:extLst>
            <a:ext uri="{FF2B5EF4-FFF2-40B4-BE49-F238E27FC236}">
              <a16:creationId xmlns:a16="http://schemas.microsoft.com/office/drawing/2014/main" id="{00000000-0008-0000-0300-0000C9000000}"/>
            </a:ext>
          </a:extLst>
        </xdr:cNvPr>
        <xdr:cNvSpPr/>
      </xdr:nvSpPr>
      <xdr:spPr>
        <a:xfrm>
          <a:off x="4064000" y="1389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95623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83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118,522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22933</xdr:rowOff>
    </xdr:from>
    <xdr:to>
      <xdr:col>4</xdr:col>
      <xdr:colOff>482600</xdr:colOff>
      <xdr:row>81</xdr:row>
      <xdr:rowOff>25019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10383"/>
          <a:ext cx="889000" cy="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166720</xdr:rowOff>
    </xdr:from>
    <xdr:to>
      <xdr:col>4</xdr:col>
      <xdr:colOff>533400</xdr:colOff>
      <xdr:row>81</xdr:row>
      <xdr:rowOff>96870</xdr:rowOff>
    </xdr:to>
    <xdr:sp macro="" textlink="">
      <xdr:nvSpPr>
        <xdr:cNvPr id="204" name="フローチャート : 判断 203">
          <a:extLst>
            <a:ext uri="{FF2B5EF4-FFF2-40B4-BE49-F238E27FC236}">
              <a16:creationId xmlns:a16="http://schemas.microsoft.com/office/drawing/2014/main" id="{00000000-0008-0000-0300-0000CC000000}"/>
            </a:ext>
          </a:extLst>
        </xdr:cNvPr>
        <xdr:cNvSpPr/>
      </xdr:nvSpPr>
      <xdr:spPr>
        <a:xfrm>
          <a:off x="3175000" y="1388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81647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6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110,414</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22933</xdr:rowOff>
    </xdr:from>
    <xdr:to>
      <xdr:col>3</xdr:col>
      <xdr:colOff>279400</xdr:colOff>
      <xdr:row>81</xdr:row>
      <xdr:rowOff>47230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3910383"/>
          <a:ext cx="889000" cy="2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161035</xdr:rowOff>
    </xdr:from>
    <xdr:to>
      <xdr:col>3</xdr:col>
      <xdr:colOff>330200</xdr:colOff>
      <xdr:row>81</xdr:row>
      <xdr:rowOff>91185</xdr:rowOff>
    </xdr:to>
    <xdr:sp macro="" textlink="">
      <xdr:nvSpPr>
        <xdr:cNvPr id="207" name="フローチャート : 判断 206">
          <a:extLst>
            <a:ext uri="{FF2B5EF4-FFF2-40B4-BE49-F238E27FC236}">
              <a16:creationId xmlns:a16="http://schemas.microsoft.com/office/drawing/2014/main" id="{00000000-0008-0000-0300-0000CF000000}"/>
            </a:ext>
          </a:extLst>
        </xdr:cNvPr>
        <xdr:cNvSpPr/>
      </xdr:nvSpPr>
      <xdr:spPr>
        <a:xfrm>
          <a:off x="2286000" y="1387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75962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63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107,115</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163313</xdr:rowOff>
    </xdr:from>
    <xdr:to>
      <xdr:col>2</xdr:col>
      <xdr:colOff>127000</xdr:colOff>
      <xdr:row>81</xdr:row>
      <xdr:rowOff>93463</xdr:rowOff>
    </xdr:to>
    <xdr:sp macro="" textlink="">
      <xdr:nvSpPr>
        <xdr:cNvPr id="209" name="フローチャート : 判断 208">
          <a:extLst>
            <a:ext uri="{FF2B5EF4-FFF2-40B4-BE49-F238E27FC236}">
              <a16:creationId xmlns:a16="http://schemas.microsoft.com/office/drawing/2014/main" id="{00000000-0008-0000-0300-0000D1000000}"/>
            </a:ext>
          </a:extLst>
        </xdr:cNvPr>
        <xdr:cNvSpPr/>
      </xdr:nvSpPr>
      <xdr:spPr>
        <a:xfrm>
          <a:off x="1397000" y="1387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103640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48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108,437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145963</xdr:rowOff>
    </xdr:from>
    <xdr:to>
      <xdr:col>7</xdr:col>
      <xdr:colOff>203200</xdr:colOff>
      <xdr:row>81</xdr:row>
      <xdr:rowOff>76113</xdr:rowOff>
    </xdr:to>
    <xdr:sp macro="" textlink="">
      <xdr:nvSpPr>
        <xdr:cNvPr id="216" name="円/楕円 215">
          <a:extLst>
            <a:ext uri="{FF2B5EF4-FFF2-40B4-BE49-F238E27FC236}">
              <a16:creationId xmlns:a16="http://schemas.microsoft.com/office/drawing/2014/main" id="{00000000-0008-0000-0300-0000D8000000}"/>
            </a:ext>
          </a:extLst>
        </xdr:cNvPr>
        <xdr:cNvSpPr/>
      </xdr:nvSpPr>
      <xdr:spPr>
        <a:xfrm>
          <a:off x="4902200" y="1386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67240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78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98,371</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143534</xdr:rowOff>
    </xdr:from>
    <xdr:to>
      <xdr:col>6</xdr:col>
      <xdr:colOff>50800</xdr:colOff>
      <xdr:row>81</xdr:row>
      <xdr:rowOff>73684</xdr:rowOff>
    </xdr:to>
    <xdr:sp macro="" textlink="">
      <xdr:nvSpPr>
        <xdr:cNvPr id="218" name="円/楕円 217">
          <a:extLst>
            <a:ext uri="{FF2B5EF4-FFF2-40B4-BE49-F238E27FC236}">
              <a16:creationId xmlns:a16="http://schemas.microsoft.com/office/drawing/2014/main" id="{00000000-0008-0000-0300-0000DA000000}"/>
            </a:ext>
          </a:extLst>
        </xdr:cNvPr>
        <xdr:cNvSpPr/>
      </xdr:nvSpPr>
      <xdr:spPr>
        <a:xfrm>
          <a:off x="4064000" y="1385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83861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2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96,961</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145669</xdr:rowOff>
    </xdr:from>
    <xdr:to>
      <xdr:col>4</xdr:col>
      <xdr:colOff>533400</xdr:colOff>
      <xdr:row>81</xdr:row>
      <xdr:rowOff>75819</xdr:rowOff>
    </xdr:to>
    <xdr:sp macro="" textlink="">
      <xdr:nvSpPr>
        <xdr:cNvPr id="220" name="円/楕円 219">
          <a:extLst>
            <a:ext uri="{FF2B5EF4-FFF2-40B4-BE49-F238E27FC236}">
              <a16:creationId xmlns:a16="http://schemas.microsoft.com/office/drawing/2014/main" id="{00000000-0008-0000-0300-0000DC000000}"/>
            </a:ext>
          </a:extLst>
        </xdr:cNvPr>
        <xdr:cNvSpPr/>
      </xdr:nvSpPr>
      <xdr:spPr>
        <a:xfrm>
          <a:off x="3175000" y="1386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85996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3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98,200</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143583</xdr:rowOff>
    </xdr:from>
    <xdr:to>
      <xdr:col>3</xdr:col>
      <xdr:colOff>330200</xdr:colOff>
      <xdr:row>81</xdr:row>
      <xdr:rowOff>73733</xdr:rowOff>
    </xdr:to>
    <xdr:sp macro="" textlink="">
      <xdr:nvSpPr>
        <xdr:cNvPr id="222" name="円/楕円 221">
          <a:extLst>
            <a:ext uri="{FF2B5EF4-FFF2-40B4-BE49-F238E27FC236}">
              <a16:creationId xmlns:a16="http://schemas.microsoft.com/office/drawing/2014/main" id="{00000000-0008-0000-0300-0000DE000000}"/>
            </a:ext>
          </a:extLst>
        </xdr:cNvPr>
        <xdr:cNvSpPr/>
      </xdr:nvSpPr>
      <xdr:spPr>
        <a:xfrm>
          <a:off x="2286000" y="1385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83910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28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96,990</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167880</xdr:rowOff>
    </xdr:from>
    <xdr:to>
      <xdr:col>2</xdr:col>
      <xdr:colOff>127000</xdr:colOff>
      <xdr:row>81</xdr:row>
      <xdr:rowOff>98030</xdr:rowOff>
    </xdr:to>
    <xdr:sp macro="" textlink="">
      <xdr:nvSpPr>
        <xdr:cNvPr id="224" name="円/楕円 223">
          <a:extLst>
            <a:ext uri="{FF2B5EF4-FFF2-40B4-BE49-F238E27FC236}">
              <a16:creationId xmlns:a16="http://schemas.microsoft.com/office/drawing/2014/main" id="{00000000-0008-0000-0300-0000E0000000}"/>
            </a:ext>
          </a:extLst>
        </xdr:cNvPr>
        <xdr:cNvSpPr/>
      </xdr:nvSpPr>
      <xdr:spPr>
        <a:xfrm>
          <a:off x="1397000" y="1388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82807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97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111,086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類似団体内順位の中位に位置しているが、今後も国の動向等を見定めながら、職員数の適正化や昇給昇格等の適正な運営に努めていく。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153609</xdr:rowOff>
    </xdr:from>
    <xdr:to>
      <xdr:col>24</xdr:col>
      <xdr:colOff>558800</xdr:colOff>
      <xdr:row>86</xdr:row>
      <xdr:rowOff>67129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69609"/>
          <a:ext cx="0" cy="9422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39206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478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86</xdr:row>
      <xdr:rowOff>67129</xdr:rowOff>
    </xdr:from>
    <xdr:to>
      <xdr:col>24</xdr:col>
      <xdr:colOff>647700</xdr:colOff>
      <xdr:row>86</xdr:row>
      <xdr:rowOff>67129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4811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68536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24</xdr:col>
      <xdr:colOff>469900</xdr:colOff>
      <xdr:row>80</xdr:row>
      <xdr:rowOff>153609</xdr:rowOff>
    </xdr:from>
    <xdr:to>
      <xdr:col>24</xdr:col>
      <xdr:colOff>647700</xdr:colOff>
      <xdr:row>80</xdr:row>
      <xdr:rowOff>153609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121859</xdr:rowOff>
    </xdr:from>
    <xdr:to>
      <xdr:col>24</xdr:col>
      <xdr:colOff>558800</xdr:colOff>
      <xdr:row>83</xdr:row>
      <xdr:rowOff>156332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352209"/>
          <a:ext cx="8382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54627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63" name="フローチャート : 判断 262">
          <a:extLst>
            <a:ext uri="{FF2B5EF4-FFF2-40B4-BE49-F238E27FC236}">
              <a16:creationId xmlns:a16="http://schemas.microsoft.com/office/drawing/2014/main" id="{00000000-0008-0000-0300-000007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156332</xdr:rowOff>
    </xdr:from>
    <xdr:to>
      <xdr:col>23</xdr:col>
      <xdr:colOff>406400</xdr:colOff>
      <xdr:row>83</xdr:row>
      <xdr:rowOff>167821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386682"/>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65" name="フローチャート : 判断 264">
          <a:extLst>
            <a:ext uri="{FF2B5EF4-FFF2-40B4-BE49-F238E27FC236}">
              <a16:creationId xmlns:a16="http://schemas.microsoft.com/office/drawing/2014/main" id="{00000000-0008-0000-0300-000009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156332</xdr:rowOff>
    </xdr:from>
    <xdr:to>
      <xdr:col>22</xdr:col>
      <xdr:colOff>203200</xdr:colOff>
      <xdr:row>83</xdr:row>
      <xdr:rowOff>167821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386682"/>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71059</xdr:rowOff>
    </xdr:from>
    <xdr:to>
      <xdr:col>22</xdr:col>
      <xdr:colOff>254000</xdr:colOff>
      <xdr:row>84</xdr:row>
      <xdr:rowOff>1209</xdr:rowOff>
    </xdr:to>
    <xdr:sp macro="" textlink="">
      <xdr:nvSpPr>
        <xdr:cNvPr id="268" name="フローチャート : 判断 267">
          <a:extLst>
            <a:ext uri="{FF2B5EF4-FFF2-40B4-BE49-F238E27FC236}">
              <a16:creationId xmlns:a16="http://schemas.microsoft.com/office/drawing/2014/main" id="{00000000-0008-0000-0300-00000C010000}"/>
            </a:ext>
          </a:extLst>
        </xdr:cNvPr>
        <xdr:cNvSpPr/>
      </xdr:nvSpPr>
      <xdr:spPr>
        <a:xfrm>
          <a:off x="15240000" y="1430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11386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0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156332</xdr:rowOff>
    </xdr:from>
    <xdr:to>
      <xdr:col>21</xdr:col>
      <xdr:colOff>0</xdr:colOff>
      <xdr:row>89</xdr:row>
      <xdr:rowOff>23888</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386682"/>
          <a:ext cx="889000" cy="89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71059</xdr:rowOff>
    </xdr:from>
    <xdr:to>
      <xdr:col>21</xdr:col>
      <xdr:colOff>50800</xdr:colOff>
      <xdr:row>84</xdr:row>
      <xdr:rowOff>1209</xdr:rowOff>
    </xdr:to>
    <xdr:sp macro="" textlink="">
      <xdr:nvSpPr>
        <xdr:cNvPr id="271" name="フローチャート : 判断 270">
          <a:extLst>
            <a:ext uri="{FF2B5EF4-FFF2-40B4-BE49-F238E27FC236}">
              <a16:creationId xmlns:a16="http://schemas.microsoft.com/office/drawing/2014/main" id="{00000000-0008-0000-0300-00000F010000}"/>
            </a:ext>
          </a:extLst>
        </xdr:cNvPr>
        <xdr:cNvSpPr/>
      </xdr:nvSpPr>
      <xdr:spPr>
        <a:xfrm>
          <a:off x="14351000" y="1430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11386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0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87086</xdr:rowOff>
    </xdr:from>
    <xdr:to>
      <xdr:col>19</xdr:col>
      <xdr:colOff>533400</xdr:colOff>
      <xdr:row>89</xdr:row>
      <xdr:rowOff>17236</xdr:rowOff>
    </xdr:to>
    <xdr:sp macro="" textlink="">
      <xdr:nvSpPr>
        <xdr:cNvPr id="273" name="フローチャート : 判断 272">
          <a:extLst>
            <a:ext uri="{FF2B5EF4-FFF2-40B4-BE49-F238E27FC236}">
              <a16:creationId xmlns:a16="http://schemas.microsoft.com/office/drawing/2014/main" id="{00000000-0008-0000-0300-000011010000}"/>
            </a:ext>
          </a:extLst>
        </xdr:cNvPr>
        <xdr:cNvSpPr/>
      </xdr:nvSpPr>
      <xdr:spPr>
        <a:xfrm>
          <a:off x="13462000" y="1517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27413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94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71059</xdr:rowOff>
    </xdr:from>
    <xdr:to>
      <xdr:col>24</xdr:col>
      <xdr:colOff>609600</xdr:colOff>
      <xdr:row>84</xdr:row>
      <xdr:rowOff>1209</xdr:rowOff>
    </xdr:to>
    <xdr:sp macro="" textlink="">
      <xdr:nvSpPr>
        <xdr:cNvPr id="280" name="円/楕円 279">
          <a:extLst>
            <a:ext uri="{FF2B5EF4-FFF2-40B4-BE49-F238E27FC236}">
              <a16:creationId xmlns:a16="http://schemas.microsoft.com/office/drawing/2014/main" id="{00000000-0008-0000-0300-000018010000}"/>
            </a:ext>
          </a:extLst>
        </xdr:cNvPr>
        <xdr:cNvSpPr/>
      </xdr:nvSpPr>
      <xdr:spPr>
        <a:xfrm>
          <a:off x="169672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87586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14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105532</xdr:rowOff>
    </xdr:from>
    <xdr:to>
      <xdr:col>23</xdr:col>
      <xdr:colOff>457200</xdr:colOff>
      <xdr:row>84</xdr:row>
      <xdr:rowOff>35682</xdr:rowOff>
    </xdr:to>
    <xdr:sp macro="" textlink="">
      <xdr:nvSpPr>
        <xdr:cNvPr id="282" name="円/楕円 281">
          <a:extLst>
            <a:ext uri="{FF2B5EF4-FFF2-40B4-BE49-F238E27FC236}">
              <a16:creationId xmlns:a16="http://schemas.microsoft.com/office/drawing/2014/main" id="{00000000-0008-0000-0300-00001A010000}"/>
            </a:ext>
          </a:extLst>
        </xdr:cNvPr>
        <xdr:cNvSpPr/>
      </xdr:nvSpPr>
      <xdr:spPr>
        <a:xfrm>
          <a:off x="16129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20459</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422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117021</xdr:rowOff>
    </xdr:from>
    <xdr:to>
      <xdr:col>22</xdr:col>
      <xdr:colOff>254000</xdr:colOff>
      <xdr:row>84</xdr:row>
      <xdr:rowOff>47171</xdr:rowOff>
    </xdr:to>
    <xdr:sp macro="" textlink="">
      <xdr:nvSpPr>
        <xdr:cNvPr id="284" name="円/楕円 283">
          <a:extLst>
            <a:ext uri="{FF2B5EF4-FFF2-40B4-BE49-F238E27FC236}">
              <a16:creationId xmlns:a16="http://schemas.microsoft.com/office/drawing/2014/main" id="{00000000-0008-0000-0300-00001C010000}"/>
            </a:ext>
          </a:extLst>
        </xdr:cNvPr>
        <xdr:cNvSpPr/>
      </xdr:nvSpPr>
      <xdr:spPr>
        <a:xfrm>
          <a:off x="15240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31948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105532</xdr:rowOff>
    </xdr:from>
    <xdr:to>
      <xdr:col>21</xdr:col>
      <xdr:colOff>50800</xdr:colOff>
      <xdr:row>84</xdr:row>
      <xdr:rowOff>35682</xdr:rowOff>
    </xdr:to>
    <xdr:sp macro="" textlink="">
      <xdr:nvSpPr>
        <xdr:cNvPr id="286" name="円/楕円 285">
          <a:extLst>
            <a:ext uri="{FF2B5EF4-FFF2-40B4-BE49-F238E27FC236}">
              <a16:creationId xmlns:a16="http://schemas.microsoft.com/office/drawing/2014/main" id="{00000000-0008-0000-0300-00001E010000}"/>
            </a:ext>
          </a:extLst>
        </xdr:cNvPr>
        <xdr:cNvSpPr/>
      </xdr:nvSpPr>
      <xdr:spPr>
        <a:xfrm>
          <a:off x="14351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20459</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42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144538</xdr:rowOff>
    </xdr:from>
    <xdr:to>
      <xdr:col>19</xdr:col>
      <xdr:colOff>533400</xdr:colOff>
      <xdr:row>89</xdr:row>
      <xdr:rowOff>74688</xdr:rowOff>
    </xdr:to>
    <xdr:sp macro="" textlink="">
      <xdr:nvSpPr>
        <xdr:cNvPr id="288" name="円/楕円 287">
          <a:extLst>
            <a:ext uri="{FF2B5EF4-FFF2-40B4-BE49-F238E27FC236}">
              <a16:creationId xmlns:a16="http://schemas.microsoft.com/office/drawing/2014/main" id="{00000000-0008-0000-0300-000020010000}"/>
            </a:ext>
          </a:extLst>
        </xdr:cNvPr>
        <xdr:cNvSpPr/>
      </xdr:nvSpPr>
      <xdr:spPr>
        <a:xfrm>
          <a:off x="13462000" y="152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59465</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31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[6.05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職員定員適正化計画に基づき、新規雇用等を管理しており、前年度比で</a:t>
          </a:r>
          <a:r>
            <a:rPr kumimoji="1" lang="en-US" altLang="ja-JP" sz="1300">
              <a:latin typeface="ＭＳ Ｐゴシック"/>
            </a:rPr>
            <a:t>0.02</a:t>
          </a:r>
          <a:r>
            <a:rPr kumimoji="1" lang="ja-JP" altLang="en-US" sz="1300">
              <a:latin typeface="ＭＳ Ｐゴシック"/>
            </a:rPr>
            <a:t>人減少した。今後も引き続き、事務の効率化や民間の活用を図ることで、定員管理に努めていく。</a:t>
          </a:r>
        </a:p>
      </xdr:txBody>
    </xdr:sp>
    <xdr:clientData/>
  </xdr:twoCellAnchor>
  <xdr:oneCellAnchor>
    <xdr:from>
      <xdr:col>18</xdr:col>
      <xdr:colOff>444500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19896</xdr:rowOff>
    </xdr:from>
    <xdr:to>
      <xdr:col>24</xdr:col>
      <xdr:colOff>558800</xdr:colOff>
      <xdr:row>67</xdr:row>
      <xdr:rowOff>77999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35446"/>
          <a:ext cx="0" cy="1429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50076</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3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11.83</a:t>
          </a:r>
          <a:endParaRPr kumimoji="1" lang="ja-JP" altLang="en-US" sz="1000" b="1">
            <a:latin typeface="ＭＳ Ｐゴシック"/>
          </a:endParaRPr>
        </a:p>
      </xdr:txBody>
    </xdr:sp>
    <xdr:clientData/>
  </xdr:oneCellAnchor>
  <xdr:twoCellAnchor>
    <xdr:from>
      <xdr:col>24</xdr:col>
      <xdr:colOff>469900</xdr:colOff>
      <xdr:row>67</xdr:row>
      <xdr:rowOff>77999</xdr:rowOff>
    </xdr:from>
    <xdr:to>
      <xdr:col>24</xdr:col>
      <xdr:colOff>647700</xdr:colOff>
      <xdr:row>67</xdr:row>
      <xdr:rowOff>77999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6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106273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a:t>
          </a:r>
          <a:endParaRPr kumimoji="1" lang="ja-JP" altLang="en-US" sz="1000" b="1">
            <a:latin typeface="ＭＳ Ｐゴシック"/>
          </a:endParaRPr>
        </a:p>
      </xdr:txBody>
    </xdr:sp>
    <xdr:clientData/>
  </xdr:oneCellAnchor>
  <xdr:twoCellAnchor>
    <xdr:from>
      <xdr:col>24</xdr:col>
      <xdr:colOff>469900</xdr:colOff>
      <xdr:row>59</xdr:row>
      <xdr:rowOff>19896</xdr:rowOff>
    </xdr:from>
    <xdr:to>
      <xdr:col>24</xdr:col>
      <xdr:colOff>647700</xdr:colOff>
      <xdr:row>59</xdr:row>
      <xdr:rowOff>19896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115888</xdr:rowOff>
    </xdr:from>
    <xdr:to>
      <xdr:col>24</xdr:col>
      <xdr:colOff>558800</xdr:colOff>
      <xdr:row>60</xdr:row>
      <xdr:rowOff>119909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402888"/>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100982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594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128905</xdr:rowOff>
    </xdr:from>
    <xdr:to>
      <xdr:col>24</xdr:col>
      <xdr:colOff>609600</xdr:colOff>
      <xdr:row>62</xdr:row>
      <xdr:rowOff>59055</xdr:rowOff>
    </xdr:to>
    <xdr:sp macro="" textlink="">
      <xdr:nvSpPr>
        <xdr:cNvPr id="326" name="フローチャート : 判断 325">
          <a:extLst>
            <a:ext uri="{FF2B5EF4-FFF2-40B4-BE49-F238E27FC236}">
              <a16:creationId xmlns:a16="http://schemas.microsoft.com/office/drawing/2014/main" id="{00000000-0008-0000-0300-000046010000}"/>
            </a:ext>
          </a:extLst>
        </xdr:cNvPr>
        <xdr:cNvSpPr/>
      </xdr:nvSpPr>
      <xdr:spPr>
        <a:xfrm>
          <a:off x="169672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89746</xdr:rowOff>
    </xdr:from>
    <xdr:to>
      <xdr:col>23</xdr:col>
      <xdr:colOff>406400</xdr:colOff>
      <xdr:row>60</xdr:row>
      <xdr:rowOff>119909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37674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104775</xdr:rowOff>
    </xdr:from>
    <xdr:to>
      <xdr:col>23</xdr:col>
      <xdr:colOff>457200</xdr:colOff>
      <xdr:row>62</xdr:row>
      <xdr:rowOff>34925</xdr:rowOff>
    </xdr:to>
    <xdr:sp macro="" textlink="">
      <xdr:nvSpPr>
        <xdr:cNvPr id="328" name="フローチャート : 判断 327">
          <a:extLst>
            <a:ext uri="{FF2B5EF4-FFF2-40B4-BE49-F238E27FC236}">
              <a16:creationId xmlns:a16="http://schemas.microsoft.com/office/drawing/2014/main" id="{00000000-0008-0000-0300-000048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19702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71649</xdr:rowOff>
    </xdr:from>
    <xdr:to>
      <xdr:col>22</xdr:col>
      <xdr:colOff>203200</xdr:colOff>
      <xdr:row>60</xdr:row>
      <xdr:rowOff>89746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58649"/>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76623</xdr:rowOff>
    </xdr:from>
    <xdr:to>
      <xdr:col>22</xdr:col>
      <xdr:colOff>254000</xdr:colOff>
      <xdr:row>62</xdr:row>
      <xdr:rowOff>6773</xdr:rowOff>
    </xdr:to>
    <xdr:sp macro="" textlink="">
      <xdr:nvSpPr>
        <xdr:cNvPr id="331" name="フローチャート : 判断 330">
          <a:extLst>
            <a:ext uri="{FF2B5EF4-FFF2-40B4-BE49-F238E27FC236}">
              <a16:creationId xmlns:a16="http://schemas.microsoft.com/office/drawing/2014/main" id="{00000000-0008-0000-0300-00004B010000}"/>
            </a:ext>
          </a:extLst>
        </xdr:cNvPr>
        <xdr:cNvSpPr/>
      </xdr:nvSpPr>
      <xdr:spPr>
        <a:xfrm>
          <a:off x="15240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163000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71649</xdr:rowOff>
    </xdr:from>
    <xdr:to>
      <xdr:col>21</xdr:col>
      <xdr:colOff>0</xdr:colOff>
      <xdr:row>60</xdr:row>
      <xdr:rowOff>115888</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358649"/>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76623</xdr:rowOff>
    </xdr:from>
    <xdr:to>
      <xdr:col>21</xdr:col>
      <xdr:colOff>50800</xdr:colOff>
      <xdr:row>62</xdr:row>
      <xdr:rowOff>6773</xdr:rowOff>
    </xdr:to>
    <xdr:sp macro="" textlink="">
      <xdr:nvSpPr>
        <xdr:cNvPr id="334" name="フローチャート : 判断 333">
          <a:extLst>
            <a:ext uri="{FF2B5EF4-FFF2-40B4-BE49-F238E27FC236}">
              <a16:creationId xmlns:a16="http://schemas.microsoft.com/office/drawing/2014/main" id="{00000000-0008-0000-0300-00004E010000}"/>
            </a:ext>
          </a:extLst>
        </xdr:cNvPr>
        <xdr:cNvSpPr/>
      </xdr:nvSpPr>
      <xdr:spPr>
        <a:xfrm>
          <a:off x="14351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163000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80645</xdr:rowOff>
    </xdr:from>
    <xdr:to>
      <xdr:col>19</xdr:col>
      <xdr:colOff>533400</xdr:colOff>
      <xdr:row>62</xdr:row>
      <xdr:rowOff>10795</xdr:rowOff>
    </xdr:to>
    <xdr:sp macro="" textlink="">
      <xdr:nvSpPr>
        <xdr:cNvPr id="336" name="フローチャート : 判断 335">
          <a:extLst>
            <a:ext uri="{FF2B5EF4-FFF2-40B4-BE49-F238E27FC236}">
              <a16:creationId xmlns:a16="http://schemas.microsoft.com/office/drawing/2014/main" id="{00000000-0008-0000-0300-000050010000}"/>
            </a:ext>
          </a:extLst>
        </xdr:cNvPr>
        <xdr:cNvSpPr/>
      </xdr:nvSpPr>
      <xdr:spPr>
        <a:xfrm>
          <a:off x="13462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167022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65088</xdr:rowOff>
    </xdr:from>
    <xdr:to>
      <xdr:col>24</xdr:col>
      <xdr:colOff>609600</xdr:colOff>
      <xdr:row>60</xdr:row>
      <xdr:rowOff>166688</xdr:rowOff>
    </xdr:to>
    <xdr:sp macro="" textlink="">
      <xdr:nvSpPr>
        <xdr:cNvPr id="343" name="円/楕円 342">
          <a:extLst>
            <a:ext uri="{FF2B5EF4-FFF2-40B4-BE49-F238E27FC236}">
              <a16:creationId xmlns:a16="http://schemas.microsoft.com/office/drawing/2014/main" id="{00000000-0008-0000-0300-000057010000}"/>
            </a:ext>
          </a:extLst>
        </xdr:cNvPr>
        <xdr:cNvSpPr/>
      </xdr:nvSpPr>
      <xdr:spPr>
        <a:xfrm>
          <a:off x="169672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81615</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19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69109</xdr:rowOff>
    </xdr:from>
    <xdr:to>
      <xdr:col>23</xdr:col>
      <xdr:colOff>457200</xdr:colOff>
      <xdr:row>60</xdr:row>
      <xdr:rowOff>170709</xdr:rowOff>
    </xdr:to>
    <xdr:sp macro="" textlink="">
      <xdr:nvSpPr>
        <xdr:cNvPr id="345" name="円/楕円 344">
          <a:extLst>
            <a:ext uri="{FF2B5EF4-FFF2-40B4-BE49-F238E27FC236}">
              <a16:creationId xmlns:a16="http://schemas.microsoft.com/office/drawing/2014/main" id="{00000000-0008-0000-0300-000059010000}"/>
            </a:ext>
          </a:extLst>
        </xdr:cNvPr>
        <xdr:cNvSpPr/>
      </xdr:nvSpPr>
      <xdr:spPr>
        <a:xfrm>
          <a:off x="16129000" y="103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9436</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124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38946</xdr:rowOff>
    </xdr:from>
    <xdr:to>
      <xdr:col>22</xdr:col>
      <xdr:colOff>254000</xdr:colOff>
      <xdr:row>60</xdr:row>
      <xdr:rowOff>140546</xdr:rowOff>
    </xdr:to>
    <xdr:sp macro="" textlink="">
      <xdr:nvSpPr>
        <xdr:cNvPr id="347" name="円/楕円 346">
          <a:extLst>
            <a:ext uri="{FF2B5EF4-FFF2-40B4-BE49-F238E27FC236}">
              <a16:creationId xmlns:a16="http://schemas.microsoft.com/office/drawing/2014/main" id="{00000000-0008-0000-0300-00005B010000}"/>
            </a:ext>
          </a:extLst>
        </xdr:cNvPr>
        <xdr:cNvSpPr/>
      </xdr:nvSpPr>
      <xdr:spPr>
        <a:xfrm>
          <a:off x="15240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150723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20849</xdr:rowOff>
    </xdr:from>
    <xdr:to>
      <xdr:col>21</xdr:col>
      <xdr:colOff>50800</xdr:colOff>
      <xdr:row>60</xdr:row>
      <xdr:rowOff>122449</xdr:rowOff>
    </xdr:to>
    <xdr:sp macro="" textlink="">
      <xdr:nvSpPr>
        <xdr:cNvPr id="349" name="円/楕円 348">
          <a:extLst>
            <a:ext uri="{FF2B5EF4-FFF2-40B4-BE49-F238E27FC236}">
              <a16:creationId xmlns:a16="http://schemas.microsoft.com/office/drawing/2014/main" id="{00000000-0008-0000-0300-00005D010000}"/>
            </a:ext>
          </a:extLst>
        </xdr:cNvPr>
        <xdr:cNvSpPr/>
      </xdr:nvSpPr>
      <xdr:spPr>
        <a:xfrm>
          <a:off x="14351000" y="1030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132626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076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65088</xdr:rowOff>
    </xdr:from>
    <xdr:to>
      <xdr:col>19</xdr:col>
      <xdr:colOff>533400</xdr:colOff>
      <xdr:row>60</xdr:row>
      <xdr:rowOff>166688</xdr:rowOff>
    </xdr:to>
    <xdr:sp macro="" textlink="">
      <xdr:nvSpPr>
        <xdr:cNvPr id="351" name="円/楕円 350">
          <a:extLst>
            <a:ext uri="{FF2B5EF4-FFF2-40B4-BE49-F238E27FC236}">
              <a16:creationId xmlns:a16="http://schemas.microsoft.com/office/drawing/2014/main" id="{00000000-0008-0000-0300-00005F010000}"/>
            </a:ext>
          </a:extLst>
        </xdr:cNvPr>
        <xdr:cNvSpPr/>
      </xdr:nvSpPr>
      <xdr:spPr>
        <a:xfrm>
          <a:off x="134620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5415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12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公債費及び公営企業債償還財源繰入金の減少により、前年度に比べ</a:t>
          </a:r>
          <a:r>
            <a:rPr kumimoji="1" lang="en-US" altLang="ja-JP" sz="1300">
              <a:latin typeface="ＭＳ Ｐゴシック"/>
            </a:rPr>
            <a:t>0.4</a:t>
          </a:r>
          <a:r>
            <a:rPr kumimoji="1" lang="ja-JP" altLang="en-US" sz="1300">
              <a:latin typeface="ＭＳ Ｐゴシック"/>
            </a:rPr>
            <a:t>％改善した。今後は、大型投資事業実施に伴う合併特例債の発行が進むことと、下水道事業の償還額もしばらくは高止まりの状態にあることから、数値の悪化が見込まれるため、事業精査を再度行うとともに基金を活用することで、</a:t>
          </a:r>
          <a:r>
            <a:rPr kumimoji="1" lang="en-US" altLang="ja-JP" sz="1300">
              <a:latin typeface="ＭＳ Ｐゴシック"/>
            </a:rPr>
            <a:t>3</a:t>
          </a:r>
          <a:r>
            <a:rPr kumimoji="1" lang="ja-JP" altLang="en-US" sz="1300">
              <a:latin typeface="ＭＳ Ｐゴシック"/>
            </a:rPr>
            <a:t>ヶ年平均で</a:t>
          </a:r>
          <a:r>
            <a:rPr kumimoji="1" lang="en-US" altLang="ja-JP" sz="1300">
              <a:latin typeface="ＭＳ Ｐゴシック"/>
            </a:rPr>
            <a:t>15</a:t>
          </a:r>
          <a:r>
            <a:rPr kumimoji="1" lang="ja-JP" altLang="en-US" sz="1300">
              <a:latin typeface="ＭＳ Ｐゴシック"/>
            </a:rPr>
            <a:t>％台を維持できるよう努めていく。</a:t>
          </a:r>
        </a:p>
      </xdr:txBody>
    </xdr:sp>
    <xdr:clientData/>
  </xdr:twoCellAnchor>
  <xdr:oneCellAnchor>
    <xdr:from>
      <xdr:col>18</xdr:col>
      <xdr:colOff>444500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95794</xdr:rowOff>
    </xdr:from>
    <xdr:to>
      <xdr:col>24</xdr:col>
      <xdr:colOff>558800</xdr:colOff>
      <xdr:row>44</xdr:row>
      <xdr:rowOff>75474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267994"/>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47551</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24</xdr:col>
      <xdr:colOff>469900</xdr:colOff>
      <xdr:row>44</xdr:row>
      <xdr:rowOff>75474</xdr:rowOff>
    </xdr:from>
    <xdr:to>
      <xdr:col>24</xdr:col>
      <xdr:colOff>647700</xdr:colOff>
      <xdr:row>44</xdr:row>
      <xdr:rowOff>75474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10721</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1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36</xdr:row>
      <xdr:rowOff>95794</xdr:rowOff>
    </xdr:from>
    <xdr:to>
      <xdr:col>24</xdr:col>
      <xdr:colOff>647700</xdr:colOff>
      <xdr:row>36</xdr:row>
      <xdr:rowOff>95794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26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156391</xdr:rowOff>
    </xdr:from>
    <xdr:to>
      <xdr:col>24</xdr:col>
      <xdr:colOff>558800</xdr:colOff>
      <xdr:row>43</xdr:row>
      <xdr:rowOff>12519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357291"/>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92727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9" name="フローチャート : 判断 388">
          <a:extLst>
            <a:ext uri="{FF2B5EF4-FFF2-40B4-BE49-F238E27FC236}">
              <a16:creationId xmlns:a16="http://schemas.microsoft.com/office/drawing/2014/main" id="{00000000-0008-0000-0300-000085010000}"/>
            </a:ext>
          </a:extLst>
        </xdr:cNvPr>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12519</xdr:rowOff>
    </xdr:from>
    <xdr:to>
      <xdr:col>23</xdr:col>
      <xdr:colOff>406400</xdr:colOff>
      <xdr:row>43</xdr:row>
      <xdr:rowOff>60778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384869"/>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96883</xdr:rowOff>
    </xdr:from>
    <xdr:to>
      <xdr:col>23</xdr:col>
      <xdr:colOff>457200</xdr:colOff>
      <xdr:row>41</xdr:row>
      <xdr:rowOff>27033</xdr:rowOff>
    </xdr:to>
    <xdr:sp macro="" textlink="">
      <xdr:nvSpPr>
        <xdr:cNvPr id="391" name="フローチャート : 判断 390">
          <a:extLst>
            <a:ext uri="{FF2B5EF4-FFF2-40B4-BE49-F238E27FC236}">
              <a16:creationId xmlns:a16="http://schemas.microsoft.com/office/drawing/2014/main" id="{00000000-0008-0000-0300-000087010000}"/>
            </a:ext>
          </a:extLst>
        </xdr:cNvPr>
        <xdr:cNvSpPr/>
      </xdr:nvSpPr>
      <xdr:spPr>
        <a:xfrm>
          <a:off x="16129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37210</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723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60778</xdr:rowOff>
    </xdr:from>
    <xdr:to>
      <xdr:col>22</xdr:col>
      <xdr:colOff>203200</xdr:colOff>
      <xdr:row>43</xdr:row>
      <xdr:rowOff>136616</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433128"/>
          <a:ext cx="8890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35741</xdr:rowOff>
    </xdr:from>
    <xdr:to>
      <xdr:col>22</xdr:col>
      <xdr:colOff>254000</xdr:colOff>
      <xdr:row>41</xdr:row>
      <xdr:rowOff>137341</xdr:rowOff>
    </xdr:to>
    <xdr:sp macro="" textlink="">
      <xdr:nvSpPr>
        <xdr:cNvPr id="394" name="フローチャート : 判断 393">
          <a:extLst>
            <a:ext uri="{FF2B5EF4-FFF2-40B4-BE49-F238E27FC236}">
              <a16:creationId xmlns:a16="http://schemas.microsoft.com/office/drawing/2014/main" id="{00000000-0008-0000-0300-00008A010000}"/>
            </a:ext>
          </a:extLst>
        </xdr:cNvPr>
        <xdr:cNvSpPr/>
      </xdr:nvSpPr>
      <xdr:spPr>
        <a:xfrm>
          <a:off x="15240000" y="706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147518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3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136616</xdr:rowOff>
    </xdr:from>
    <xdr:to>
      <xdr:col>21</xdr:col>
      <xdr:colOff>0</xdr:colOff>
      <xdr:row>44</xdr:row>
      <xdr:rowOff>6531</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508966"/>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104684</xdr:rowOff>
    </xdr:from>
    <xdr:to>
      <xdr:col>21</xdr:col>
      <xdr:colOff>50800</xdr:colOff>
      <xdr:row>42</xdr:row>
      <xdr:rowOff>34834</xdr:rowOff>
    </xdr:to>
    <xdr:sp macro="" textlink="">
      <xdr:nvSpPr>
        <xdr:cNvPr id="397" name="フローチャート : 判断 396">
          <a:extLst>
            <a:ext uri="{FF2B5EF4-FFF2-40B4-BE49-F238E27FC236}">
              <a16:creationId xmlns:a16="http://schemas.microsoft.com/office/drawing/2014/main" id="{00000000-0008-0000-0300-00008D010000}"/>
            </a:ext>
          </a:extLst>
        </xdr:cNvPr>
        <xdr:cNvSpPr/>
      </xdr:nvSpPr>
      <xdr:spPr>
        <a:xfrm>
          <a:off x="14351000" y="713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45011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90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166733</xdr:rowOff>
    </xdr:from>
    <xdr:to>
      <xdr:col>19</xdr:col>
      <xdr:colOff>533400</xdr:colOff>
      <xdr:row>42</xdr:row>
      <xdr:rowOff>96883</xdr:rowOff>
    </xdr:to>
    <xdr:sp macro="" textlink="">
      <xdr:nvSpPr>
        <xdr:cNvPr id="399" name="フローチャート : 判断 398">
          <a:extLst>
            <a:ext uri="{FF2B5EF4-FFF2-40B4-BE49-F238E27FC236}">
              <a16:creationId xmlns:a16="http://schemas.microsoft.com/office/drawing/2014/main" id="{00000000-0008-0000-0300-00008F010000}"/>
            </a:ext>
          </a:extLst>
        </xdr:cNvPr>
        <xdr:cNvSpPr/>
      </xdr:nvSpPr>
      <xdr:spPr>
        <a:xfrm>
          <a:off x="13462000" y="719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107060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65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105591</xdr:rowOff>
    </xdr:from>
    <xdr:to>
      <xdr:col>24</xdr:col>
      <xdr:colOff>609600</xdr:colOff>
      <xdr:row>43</xdr:row>
      <xdr:rowOff>35741</xdr:rowOff>
    </xdr:to>
    <xdr:sp macro="" textlink="">
      <xdr:nvSpPr>
        <xdr:cNvPr id="406" name="円/楕円 405">
          <a:extLst>
            <a:ext uri="{FF2B5EF4-FFF2-40B4-BE49-F238E27FC236}">
              <a16:creationId xmlns:a16="http://schemas.microsoft.com/office/drawing/2014/main" id="{00000000-0008-0000-0300-000096010000}"/>
            </a:ext>
          </a:extLst>
        </xdr:cNvPr>
        <xdr:cNvSpPr/>
      </xdr:nvSpPr>
      <xdr:spPr>
        <a:xfrm>
          <a:off x="16967200" y="730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77668</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27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133169</xdr:rowOff>
    </xdr:from>
    <xdr:to>
      <xdr:col>23</xdr:col>
      <xdr:colOff>457200</xdr:colOff>
      <xdr:row>43</xdr:row>
      <xdr:rowOff>63319</xdr:rowOff>
    </xdr:to>
    <xdr:sp macro="" textlink="">
      <xdr:nvSpPr>
        <xdr:cNvPr id="408" name="円/楕円 407">
          <a:extLst>
            <a:ext uri="{FF2B5EF4-FFF2-40B4-BE49-F238E27FC236}">
              <a16:creationId xmlns:a16="http://schemas.microsoft.com/office/drawing/2014/main" id="{00000000-0008-0000-0300-000098010000}"/>
            </a:ext>
          </a:extLst>
        </xdr:cNvPr>
        <xdr:cNvSpPr/>
      </xdr:nvSpPr>
      <xdr:spPr>
        <a:xfrm>
          <a:off x="16129000" y="733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48096</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42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9978</xdr:rowOff>
    </xdr:from>
    <xdr:to>
      <xdr:col>22</xdr:col>
      <xdr:colOff>254000</xdr:colOff>
      <xdr:row>43</xdr:row>
      <xdr:rowOff>111578</xdr:rowOff>
    </xdr:to>
    <xdr:sp macro="" textlink="">
      <xdr:nvSpPr>
        <xdr:cNvPr id="410" name="円/楕円 409">
          <a:extLst>
            <a:ext uri="{FF2B5EF4-FFF2-40B4-BE49-F238E27FC236}">
              <a16:creationId xmlns:a16="http://schemas.microsoft.com/office/drawing/2014/main" id="{00000000-0008-0000-0300-00009A010000}"/>
            </a:ext>
          </a:extLst>
        </xdr:cNvPr>
        <xdr:cNvSpPr/>
      </xdr:nvSpPr>
      <xdr:spPr>
        <a:xfrm>
          <a:off x="15240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96355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85816</xdr:rowOff>
    </xdr:from>
    <xdr:to>
      <xdr:col>21</xdr:col>
      <xdr:colOff>50800</xdr:colOff>
      <xdr:row>44</xdr:row>
      <xdr:rowOff>15966</xdr:rowOff>
    </xdr:to>
    <xdr:sp macro="" textlink="">
      <xdr:nvSpPr>
        <xdr:cNvPr id="412" name="円/楕円 411">
          <a:extLst>
            <a:ext uri="{FF2B5EF4-FFF2-40B4-BE49-F238E27FC236}">
              <a16:creationId xmlns:a16="http://schemas.microsoft.com/office/drawing/2014/main" id="{00000000-0008-0000-0300-00009C010000}"/>
            </a:ext>
          </a:extLst>
        </xdr:cNvPr>
        <xdr:cNvSpPr/>
      </xdr:nvSpPr>
      <xdr:spPr>
        <a:xfrm>
          <a:off x="14351000" y="74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743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54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127181</xdr:rowOff>
    </xdr:from>
    <xdr:to>
      <xdr:col>19</xdr:col>
      <xdr:colOff>533400</xdr:colOff>
      <xdr:row>44</xdr:row>
      <xdr:rowOff>57331</xdr:rowOff>
    </xdr:to>
    <xdr:sp macro="" textlink="">
      <xdr:nvSpPr>
        <xdr:cNvPr id="414" name="円/楕円 413">
          <a:extLst>
            <a:ext uri="{FF2B5EF4-FFF2-40B4-BE49-F238E27FC236}">
              <a16:creationId xmlns:a16="http://schemas.microsoft.com/office/drawing/2014/main" id="{00000000-0008-0000-0300-00009E010000}"/>
            </a:ext>
          </a:extLst>
        </xdr:cNvPr>
        <xdr:cNvSpPr/>
      </xdr:nvSpPr>
      <xdr:spPr>
        <a:xfrm>
          <a:off x="13462000" y="749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42108</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585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[38.0%]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下水道債の償還が着実に進み、市債残高が減少傾向にあり、前年度比で</a:t>
          </a:r>
          <a:r>
            <a:rPr kumimoji="1" lang="en-US" altLang="ja-JP" sz="1300">
              <a:latin typeface="ＭＳ Ｐゴシック"/>
            </a:rPr>
            <a:t>7.1</a:t>
          </a:r>
          <a:r>
            <a:rPr kumimoji="1" lang="ja-JP" altLang="en-US" sz="1300">
              <a:latin typeface="ＭＳ Ｐゴシック"/>
            </a:rPr>
            <a:t>％改善した。平成</a:t>
          </a:r>
          <a:r>
            <a:rPr kumimoji="1" lang="en-US" altLang="ja-JP" sz="1300">
              <a:latin typeface="ＭＳ Ｐゴシック"/>
            </a:rPr>
            <a:t>32</a:t>
          </a:r>
          <a:r>
            <a:rPr kumimoji="1" lang="ja-JP" altLang="en-US" sz="1300">
              <a:latin typeface="ＭＳ Ｐゴシック"/>
            </a:rPr>
            <a:t>年度までは新市建設計画に基づく大型事業の実施に伴い、起債発行額の増加が見込まれるが、引き続き合併特例債など有利な起債を活用するとともに、年次計画の見直しや事業精査による発行額の抑制、平準化を行い、将来の大きな負担とならないよう努めていく。</a:t>
          </a:r>
        </a:p>
      </xdr:txBody>
    </xdr:sp>
    <xdr:clientData/>
  </xdr:twoCellAnchor>
  <xdr:oneCellAnchor>
    <xdr:from>
      <xdr:col>18</xdr:col>
      <xdr:colOff>444500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162390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70667"/>
          <a:ext cx="0" cy="1563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134467</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194.4</a:t>
          </a:r>
          <a:endParaRPr kumimoji="1" lang="ja-JP" altLang="en-US" sz="1000" b="1">
            <a:latin typeface="ＭＳ Ｐゴシック"/>
          </a:endParaRPr>
        </a:p>
      </xdr:txBody>
    </xdr:sp>
    <xdr:clientData/>
  </xdr:oneCellAnchor>
  <xdr:twoCellAnchor>
    <xdr:from>
      <xdr:col>24</xdr:col>
      <xdr:colOff>469900</xdr:colOff>
      <xdr:row>22</xdr:row>
      <xdr:rowOff>162390</xdr:rowOff>
    </xdr:from>
    <xdr:to>
      <xdr:col>24</xdr:col>
      <xdr:colOff>647700</xdr:colOff>
      <xdr:row>22</xdr:row>
      <xdr:rowOff>162390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104563</xdr:rowOff>
    </xdr:from>
    <xdr:to>
      <xdr:col>24</xdr:col>
      <xdr:colOff>558800</xdr:colOff>
      <xdr:row>15</xdr:row>
      <xdr:rowOff>161671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676313"/>
          <a:ext cx="838200" cy="5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30878</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311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33.1</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14351</xdr:rowOff>
    </xdr:from>
    <xdr:to>
      <xdr:col>24</xdr:col>
      <xdr:colOff>609600</xdr:colOff>
      <xdr:row>15</xdr:row>
      <xdr:rowOff>115951</xdr:rowOff>
    </xdr:to>
    <xdr:sp macro="" textlink="">
      <xdr:nvSpPr>
        <xdr:cNvPr id="451" name="フローチャート : 判断 450">
          <a:extLst>
            <a:ext uri="{FF2B5EF4-FFF2-40B4-BE49-F238E27FC236}">
              <a16:creationId xmlns:a16="http://schemas.microsoft.com/office/drawing/2014/main" id="{00000000-0008-0000-0300-0000C3010000}"/>
            </a:ext>
          </a:extLst>
        </xdr:cNvPr>
        <xdr:cNvSpPr/>
      </xdr:nvSpPr>
      <xdr:spPr>
        <a:xfrm>
          <a:off x="169672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161671</xdr:rowOff>
    </xdr:from>
    <xdr:to>
      <xdr:col>23</xdr:col>
      <xdr:colOff>406400</xdr:colOff>
      <xdr:row>16</xdr:row>
      <xdr:rowOff>151892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733421"/>
          <a:ext cx="889000" cy="16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48133</xdr:rowOff>
    </xdr:from>
    <xdr:to>
      <xdr:col>23</xdr:col>
      <xdr:colOff>457200</xdr:colOff>
      <xdr:row>15</xdr:row>
      <xdr:rowOff>149733</xdr:rowOff>
    </xdr:to>
    <xdr:sp macro="" textlink="">
      <xdr:nvSpPr>
        <xdr:cNvPr id="453" name="フローチャート : 判断 452">
          <a:extLst>
            <a:ext uri="{FF2B5EF4-FFF2-40B4-BE49-F238E27FC236}">
              <a16:creationId xmlns:a16="http://schemas.microsoft.com/office/drawing/2014/main" id="{00000000-0008-0000-0300-0000C5010000}"/>
            </a:ext>
          </a:extLst>
        </xdr:cNvPr>
        <xdr:cNvSpPr/>
      </xdr:nvSpPr>
      <xdr:spPr>
        <a:xfrm>
          <a:off x="16129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159910</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88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151892</xdr:rowOff>
    </xdr:from>
    <xdr:to>
      <xdr:col>22</xdr:col>
      <xdr:colOff>203200</xdr:colOff>
      <xdr:row>17</xdr:row>
      <xdr:rowOff>78571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895092"/>
          <a:ext cx="889000" cy="9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105241</xdr:rowOff>
    </xdr:from>
    <xdr:to>
      <xdr:col>22</xdr:col>
      <xdr:colOff>254000</xdr:colOff>
      <xdr:row>16</xdr:row>
      <xdr:rowOff>35391</xdr:rowOff>
    </xdr:to>
    <xdr:sp macro="" textlink="">
      <xdr:nvSpPr>
        <xdr:cNvPr id="456" name="フローチャート : 判断 455">
          <a:extLst>
            <a:ext uri="{FF2B5EF4-FFF2-40B4-BE49-F238E27FC236}">
              <a16:creationId xmlns:a16="http://schemas.microsoft.com/office/drawing/2014/main" id="{00000000-0008-0000-0300-0000C8010000}"/>
            </a:ext>
          </a:extLst>
        </xdr:cNvPr>
        <xdr:cNvSpPr/>
      </xdr:nvSpPr>
      <xdr:spPr>
        <a:xfrm>
          <a:off x="15240000" y="267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45568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44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78571</xdr:rowOff>
    </xdr:from>
    <xdr:to>
      <xdr:col>21</xdr:col>
      <xdr:colOff>0</xdr:colOff>
      <xdr:row>17</xdr:row>
      <xdr:rowOff>144526</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993221"/>
          <a:ext cx="889000" cy="6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136610</xdr:rowOff>
    </xdr:from>
    <xdr:to>
      <xdr:col>21</xdr:col>
      <xdr:colOff>50800</xdr:colOff>
      <xdr:row>16</xdr:row>
      <xdr:rowOff>66760</xdr:rowOff>
    </xdr:to>
    <xdr:sp macro="" textlink="">
      <xdr:nvSpPr>
        <xdr:cNvPr id="459" name="フローチャート : 判断 458">
          <a:extLst>
            <a:ext uri="{FF2B5EF4-FFF2-40B4-BE49-F238E27FC236}">
              <a16:creationId xmlns:a16="http://schemas.microsoft.com/office/drawing/2014/main" id="{00000000-0008-0000-0300-0000CB010000}"/>
            </a:ext>
          </a:extLst>
        </xdr:cNvPr>
        <xdr:cNvSpPr/>
      </xdr:nvSpPr>
      <xdr:spPr>
        <a:xfrm>
          <a:off x="14351000" y="270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76937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47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39963</xdr:rowOff>
    </xdr:from>
    <xdr:to>
      <xdr:col>19</xdr:col>
      <xdr:colOff>533400</xdr:colOff>
      <xdr:row>16</xdr:row>
      <xdr:rowOff>141563</xdr:rowOff>
    </xdr:to>
    <xdr:sp macro="" textlink="">
      <xdr:nvSpPr>
        <xdr:cNvPr id="461" name="フローチャート : 判断 460">
          <a:extLst>
            <a:ext uri="{FF2B5EF4-FFF2-40B4-BE49-F238E27FC236}">
              <a16:creationId xmlns:a16="http://schemas.microsoft.com/office/drawing/2014/main" id="{00000000-0008-0000-0300-0000CD010000}"/>
            </a:ext>
          </a:extLst>
        </xdr:cNvPr>
        <xdr:cNvSpPr/>
      </xdr:nvSpPr>
      <xdr:spPr>
        <a:xfrm>
          <a:off x="13462000" y="2783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151740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55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53763</xdr:rowOff>
    </xdr:from>
    <xdr:to>
      <xdr:col>24</xdr:col>
      <xdr:colOff>609600</xdr:colOff>
      <xdr:row>15</xdr:row>
      <xdr:rowOff>155363</xdr:rowOff>
    </xdr:to>
    <xdr:sp macro="" textlink="">
      <xdr:nvSpPr>
        <xdr:cNvPr id="468" name="円/楕円 467">
          <a:extLst>
            <a:ext uri="{FF2B5EF4-FFF2-40B4-BE49-F238E27FC236}">
              <a16:creationId xmlns:a16="http://schemas.microsoft.com/office/drawing/2014/main" id="{00000000-0008-0000-0300-0000D4010000}"/>
            </a:ext>
          </a:extLst>
        </xdr:cNvPr>
        <xdr:cNvSpPr/>
      </xdr:nvSpPr>
      <xdr:spPr>
        <a:xfrm>
          <a:off x="16967200" y="262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25840</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59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38.0</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110871</xdr:rowOff>
    </xdr:from>
    <xdr:to>
      <xdr:col>23</xdr:col>
      <xdr:colOff>457200</xdr:colOff>
      <xdr:row>16</xdr:row>
      <xdr:rowOff>41021</xdr:rowOff>
    </xdr:to>
    <xdr:sp macro="" textlink="">
      <xdr:nvSpPr>
        <xdr:cNvPr id="470" name="円/楕円 469">
          <a:extLst>
            <a:ext uri="{FF2B5EF4-FFF2-40B4-BE49-F238E27FC236}">
              <a16:creationId xmlns:a16="http://schemas.microsoft.com/office/drawing/2014/main" id="{00000000-0008-0000-0300-0000D6010000}"/>
            </a:ext>
          </a:extLst>
        </xdr:cNvPr>
        <xdr:cNvSpPr/>
      </xdr:nvSpPr>
      <xdr:spPr>
        <a:xfrm>
          <a:off x="16129000" y="268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25798</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768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45.1</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101092</xdr:rowOff>
    </xdr:from>
    <xdr:to>
      <xdr:col>22</xdr:col>
      <xdr:colOff>254000</xdr:colOff>
      <xdr:row>17</xdr:row>
      <xdr:rowOff>31242</xdr:rowOff>
    </xdr:to>
    <xdr:sp macro="" textlink="">
      <xdr:nvSpPr>
        <xdr:cNvPr id="472" name="円/楕円 471">
          <a:extLst>
            <a:ext uri="{FF2B5EF4-FFF2-40B4-BE49-F238E27FC236}">
              <a16:creationId xmlns:a16="http://schemas.microsoft.com/office/drawing/2014/main" id="{00000000-0008-0000-0300-0000D8010000}"/>
            </a:ext>
          </a:extLst>
        </xdr:cNvPr>
        <xdr:cNvSpPr/>
      </xdr:nvSpPr>
      <xdr:spPr>
        <a:xfrm>
          <a:off x="15240000" y="284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16019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93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27771</xdr:rowOff>
    </xdr:from>
    <xdr:to>
      <xdr:col>21</xdr:col>
      <xdr:colOff>50800</xdr:colOff>
      <xdr:row>17</xdr:row>
      <xdr:rowOff>129371</xdr:rowOff>
    </xdr:to>
    <xdr:sp macro="" textlink="">
      <xdr:nvSpPr>
        <xdr:cNvPr id="474" name="円/楕円 473">
          <a:extLst>
            <a:ext uri="{FF2B5EF4-FFF2-40B4-BE49-F238E27FC236}">
              <a16:creationId xmlns:a16="http://schemas.microsoft.com/office/drawing/2014/main" id="{00000000-0008-0000-0300-0000DA010000}"/>
            </a:ext>
          </a:extLst>
        </xdr:cNvPr>
        <xdr:cNvSpPr/>
      </xdr:nvSpPr>
      <xdr:spPr>
        <a:xfrm>
          <a:off x="14351000" y="294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114148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028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93726</xdr:rowOff>
    </xdr:from>
    <xdr:to>
      <xdr:col>19</xdr:col>
      <xdr:colOff>533400</xdr:colOff>
      <xdr:row>18</xdr:row>
      <xdr:rowOff>23876</xdr:rowOff>
    </xdr:to>
    <xdr:sp macro="" textlink="">
      <xdr:nvSpPr>
        <xdr:cNvPr id="476" name="円/楕円 475">
          <a:extLst>
            <a:ext uri="{FF2B5EF4-FFF2-40B4-BE49-F238E27FC236}">
              <a16:creationId xmlns:a16="http://schemas.microsoft.com/office/drawing/2014/main" id="{00000000-0008-0000-0300-0000DC010000}"/>
            </a:ext>
          </a:extLst>
        </xdr:cNvPr>
        <xdr:cNvSpPr/>
      </xdr:nvSpPr>
      <xdr:spPr>
        <a:xfrm>
          <a:off x="13462000" y="30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8653</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09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兵庫県たつの市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78,231
77,787
210.87
36,824,843
35,894,712
763,515
21,372,267
38,778,318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12.9
38.0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指数は前年度比で</a:t>
          </a:r>
          <a:r>
            <a:rPr kumimoji="1" lang="en-US" altLang="ja-JP" sz="1300">
              <a:latin typeface="ＭＳ Ｐゴシック"/>
            </a:rPr>
            <a:t>0.9</a:t>
          </a:r>
          <a:r>
            <a:rPr kumimoji="1" lang="ja-JP" altLang="en-US" sz="1300">
              <a:latin typeface="ＭＳ Ｐゴシック"/>
            </a:rPr>
            <a:t>％悪化したが、類似団体内でも依然として良好な指数となっており、人件費の決算総額でも前年度比で</a:t>
          </a:r>
          <a:r>
            <a:rPr kumimoji="1" lang="en-US" altLang="ja-JP" sz="1300">
              <a:latin typeface="ＭＳ Ｐゴシック"/>
            </a:rPr>
            <a:t>23</a:t>
          </a:r>
          <a:r>
            <a:rPr kumimoji="1" lang="ja-JP" altLang="en-US" sz="1300">
              <a:latin typeface="ＭＳ Ｐゴシック"/>
            </a:rPr>
            <a:t>百万円の減少した。今後も引き続き、職員定員適正化計画に基づき、定数の管理に努めるとともに、民間業者、指定管理者制度等を活用し、総人件費の抑制に努めていく。</a:t>
          </a: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35.0</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92710</xdr:rowOff>
    </xdr:from>
    <xdr:to>
      <xdr:col>7</xdr:col>
      <xdr:colOff>15875</xdr:colOff>
      <xdr:row>33</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505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10177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92710</xdr:rowOff>
    </xdr:from>
    <xdr:to>
      <xdr:col>5</xdr:col>
      <xdr:colOff>549275</xdr:colOff>
      <xdr:row>33</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750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15240</xdr:rowOff>
    </xdr:from>
    <xdr:to>
      <xdr:col>5</xdr:col>
      <xdr:colOff>600075</xdr:colOff>
      <xdr:row>36</xdr:row>
      <xdr:rowOff>116840</xdr:rowOff>
    </xdr:to>
    <xdr:sp macro="" textlink="">
      <xdr:nvSpPr>
        <xdr:cNvPr id="70" name="フローチャート : 判断 69">
          <a:extLst>
            <a:ext uri="{FF2B5EF4-FFF2-40B4-BE49-F238E27FC236}">
              <a16:creationId xmlns:a16="http://schemas.microsoft.com/office/drawing/2014/main" id="{00000000-0008-0000-0400-000046000000}"/>
            </a:ext>
          </a:extLst>
        </xdr:cNvPr>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101617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3</xdr:col>
      <xdr:colOff>142875</xdr:colOff>
      <xdr:row>33</xdr:row>
      <xdr:rowOff>146050</xdr:rowOff>
    </xdr:from>
    <xdr:to>
      <xdr:col>4</xdr:col>
      <xdr:colOff>346075</xdr:colOff>
      <xdr:row>34</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03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133350</xdr:rowOff>
    </xdr:from>
    <xdr:to>
      <xdr:col>4</xdr:col>
      <xdr:colOff>396875</xdr:colOff>
      <xdr:row>36</xdr:row>
      <xdr:rowOff>63500</xdr:rowOff>
    </xdr:to>
    <xdr:sp macro="" textlink="">
      <xdr:nvSpPr>
        <xdr:cNvPr id="73" name="フローチャート : 判断 72">
          <a:extLst>
            <a:ext uri="{FF2B5EF4-FFF2-40B4-BE49-F238E27FC236}">
              <a16:creationId xmlns:a16="http://schemas.microsoft.com/office/drawing/2014/main" id="{00000000-0008-0000-0400-000049000000}"/>
            </a:ext>
          </a:extLst>
        </xdr:cNvPr>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48277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27940</xdr:rowOff>
    </xdr:from>
    <xdr:to>
      <xdr:col>3</xdr:col>
      <xdr:colOff>142875</xdr:colOff>
      <xdr:row>36</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5724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140970</xdr:rowOff>
    </xdr:from>
    <xdr:to>
      <xdr:col>3</xdr:col>
      <xdr:colOff>193675</xdr:colOff>
      <xdr:row>36</xdr:row>
      <xdr:rowOff>71120</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2159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55897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60960</xdr:rowOff>
    </xdr:from>
    <xdr:to>
      <xdr:col>1</xdr:col>
      <xdr:colOff>676275</xdr:colOff>
      <xdr:row>36</xdr:row>
      <xdr:rowOff>162560</xdr:rowOff>
    </xdr:to>
    <xdr:sp macro="" textlink="">
      <xdr:nvSpPr>
        <xdr:cNvPr id="78" name="フローチャート :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147337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33</xdr:row>
      <xdr:rowOff>110490</xdr:rowOff>
    </xdr:from>
    <xdr:to>
      <xdr:col>7</xdr:col>
      <xdr:colOff>66675</xdr:colOff>
      <xdr:row>34</xdr:row>
      <xdr:rowOff>40640</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4775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19067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41910</xdr:rowOff>
    </xdr:from>
    <xdr:to>
      <xdr:col>5</xdr:col>
      <xdr:colOff>600075</xdr:colOff>
      <xdr:row>33</xdr:row>
      <xdr:rowOff>143510</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937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31</xdr:row>
      <xdr:rowOff>153687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46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95250</xdr:rowOff>
    </xdr:from>
    <xdr:to>
      <xdr:col>4</xdr:col>
      <xdr:colOff>396875</xdr:colOff>
      <xdr:row>34</xdr:row>
      <xdr:rowOff>25400</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3048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148590</xdr:rowOff>
    </xdr:from>
    <xdr:to>
      <xdr:col>3</xdr:col>
      <xdr:colOff>193675</xdr:colOff>
      <xdr:row>34</xdr:row>
      <xdr:rowOff>78740</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2159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88917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156210</xdr:rowOff>
    </xdr:from>
    <xdr:to>
      <xdr:col>1</xdr:col>
      <xdr:colOff>676275</xdr:colOff>
      <xdr:row>36</xdr:row>
      <xdr:rowOff>86360</xdr:rowOff>
    </xdr:to>
    <xdr:sp macro="" textlink="">
      <xdr:nvSpPr>
        <xdr:cNvPr id="93" name="円/楕円 92">
          <a:extLst>
            <a:ext uri="{FF2B5EF4-FFF2-40B4-BE49-F238E27FC236}">
              <a16:creationId xmlns:a16="http://schemas.microsoft.com/office/drawing/2014/main" id="{00000000-0008-0000-0400-00005D000000}"/>
            </a:ext>
          </a:extLst>
        </xdr:cNvPr>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96537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物件費に係る経常収支比率は類似団体平均を</a:t>
          </a:r>
          <a:r>
            <a:rPr kumimoji="1" lang="en-US" altLang="ja-JP" sz="1300">
              <a:latin typeface="ＭＳ Ｐゴシック"/>
            </a:rPr>
            <a:t>5.7</a:t>
          </a:r>
          <a:r>
            <a:rPr kumimoji="1" lang="ja-JP" altLang="en-US" sz="1300">
              <a:latin typeface="ＭＳ Ｐゴシック"/>
            </a:rPr>
            <a:t>％下回っており、今後もこの水準を維持するよう努める。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43180</xdr:rowOff>
    </xdr:from>
    <xdr:to>
      <xdr:col>24</xdr:col>
      <xdr:colOff>31750</xdr:colOff>
      <xdr:row>22</xdr:row>
      <xdr:rowOff>66040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434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129557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14</xdr:row>
      <xdr:rowOff>43180</xdr:rowOff>
    </xdr:from>
    <xdr:to>
      <xdr:col>24</xdr:col>
      <xdr:colOff>120650</xdr:colOff>
      <xdr:row>14</xdr:row>
      <xdr:rowOff>43180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8890</xdr:rowOff>
    </xdr:from>
    <xdr:to>
      <xdr:col>24</xdr:col>
      <xdr:colOff>31750</xdr:colOff>
      <xdr:row>15</xdr:row>
      <xdr:rowOff>46990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806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59707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87630</xdr:rowOff>
    </xdr:from>
    <xdr:to>
      <xdr:col>24</xdr:col>
      <xdr:colOff>82550</xdr:colOff>
      <xdr:row>18</xdr:row>
      <xdr:rowOff>17780</xdr:rowOff>
    </xdr:to>
    <xdr:sp macro="" textlink="">
      <xdr:nvSpPr>
        <xdr:cNvPr id="129" name="フローチャート :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8890</xdr:rowOff>
    </xdr:from>
    <xdr:to>
      <xdr:col>22</xdr:col>
      <xdr:colOff>565150</xdr:colOff>
      <xdr:row>15</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5806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49530</xdr:rowOff>
    </xdr:from>
    <xdr:to>
      <xdr:col>22</xdr:col>
      <xdr:colOff>615950</xdr:colOff>
      <xdr:row>17</xdr:row>
      <xdr:rowOff>151130</xdr:rowOff>
    </xdr:to>
    <xdr:sp macro="" textlink="">
      <xdr:nvSpPr>
        <xdr:cNvPr id="131" name="フローチャート : 判断 130">
          <a:extLst>
            <a:ext uri="{FF2B5EF4-FFF2-40B4-BE49-F238E27FC236}">
              <a16:creationId xmlns:a16="http://schemas.microsoft.com/office/drawing/2014/main" id="{00000000-0008-0000-0400-000083000000}"/>
            </a:ext>
          </a:extLst>
        </xdr:cNvPr>
        <xdr:cNvSpPr/>
      </xdr:nvSpPr>
      <xdr:spPr>
        <a:xfrm>
          <a:off x="15621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135907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5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92710</xdr:rowOff>
    </xdr:from>
    <xdr:to>
      <xdr:col>21</xdr:col>
      <xdr:colOff>361950</xdr:colOff>
      <xdr:row>15</xdr:row>
      <xdr:rowOff>115570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64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137160</xdr:rowOff>
    </xdr:from>
    <xdr:to>
      <xdr:col>21</xdr:col>
      <xdr:colOff>412750</xdr:colOff>
      <xdr:row>17</xdr:row>
      <xdr:rowOff>67310</xdr:rowOff>
    </xdr:to>
    <xdr:sp macro="" textlink="">
      <xdr:nvSpPr>
        <xdr:cNvPr id="134" name="フローチャート : 判断 133">
          <a:extLst>
            <a:ext uri="{FF2B5EF4-FFF2-40B4-BE49-F238E27FC236}">
              <a16:creationId xmlns:a16="http://schemas.microsoft.com/office/drawing/2014/main" id="{00000000-0008-0000-0400-000086000000}"/>
            </a:ext>
          </a:extLst>
        </xdr:cNvPr>
        <xdr:cNvSpPr/>
      </xdr:nvSpPr>
      <xdr:spPr>
        <a:xfrm>
          <a:off x="14732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52087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92710</xdr:rowOff>
    </xdr:from>
    <xdr:to>
      <xdr:col>20</xdr:col>
      <xdr:colOff>158750</xdr:colOff>
      <xdr:row>15</xdr:row>
      <xdr:rowOff>123190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64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114300</xdr:rowOff>
    </xdr:from>
    <xdr:to>
      <xdr:col>20</xdr:col>
      <xdr:colOff>209550</xdr:colOff>
      <xdr:row>17</xdr:row>
      <xdr:rowOff>44450</xdr:rowOff>
    </xdr:to>
    <xdr:sp macro="" textlink="">
      <xdr:nvSpPr>
        <xdr:cNvPr id="137" name="フローチャート :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29227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76200</xdr:rowOff>
    </xdr:from>
    <xdr:to>
      <xdr:col>19</xdr:col>
      <xdr:colOff>6350</xdr:colOff>
      <xdr:row>17</xdr:row>
      <xdr:rowOff>6350</xdr:rowOff>
    </xdr:to>
    <xdr:sp macro="" textlink="">
      <xdr:nvSpPr>
        <xdr:cNvPr id="139" name="フローチャート : 判断 138">
          <a:extLst>
            <a:ext uri="{FF2B5EF4-FFF2-40B4-BE49-F238E27FC236}">
              <a16:creationId xmlns:a16="http://schemas.microsoft.com/office/drawing/2014/main" id="{00000000-0008-0000-0400-00008B000000}"/>
            </a:ext>
          </a:extLst>
        </xdr:cNvPr>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162577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167640</xdr:rowOff>
    </xdr:from>
    <xdr:to>
      <xdr:col>24</xdr:col>
      <xdr:colOff>82550</xdr:colOff>
      <xdr:row>15</xdr:row>
      <xdr:rowOff>97790</xdr:rowOff>
    </xdr:to>
    <xdr:sp macro="" textlink="">
      <xdr:nvSpPr>
        <xdr:cNvPr id="146" name="円/楕円 145">
          <a:extLst>
            <a:ext uri="{FF2B5EF4-FFF2-40B4-BE49-F238E27FC236}">
              <a16:creationId xmlns:a16="http://schemas.microsoft.com/office/drawing/2014/main" id="{00000000-0008-0000-0400-000092000000}"/>
            </a:ext>
          </a:extLst>
        </xdr:cNvPr>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12717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129540</xdr:rowOff>
    </xdr:from>
    <xdr:to>
      <xdr:col>22</xdr:col>
      <xdr:colOff>615950</xdr:colOff>
      <xdr:row>15</xdr:row>
      <xdr:rowOff>59690</xdr:rowOff>
    </xdr:to>
    <xdr:sp macro="" textlink="">
      <xdr:nvSpPr>
        <xdr:cNvPr id="148" name="円/楕円 147">
          <a:extLst>
            <a:ext uri="{FF2B5EF4-FFF2-40B4-BE49-F238E27FC236}">
              <a16:creationId xmlns:a16="http://schemas.microsoft.com/office/drawing/2014/main" id="{00000000-0008-0000-0400-000094000000}"/>
            </a:ext>
          </a:extLst>
        </xdr:cNvPr>
        <xdr:cNvSpPr/>
      </xdr:nvSpPr>
      <xdr:spPr>
        <a:xfrm>
          <a:off x="15621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69867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9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64770</xdr:rowOff>
    </xdr:from>
    <xdr:to>
      <xdr:col>21</xdr:col>
      <xdr:colOff>412750</xdr:colOff>
      <xdr:row>15</xdr:row>
      <xdr:rowOff>166370</xdr:rowOff>
    </xdr:to>
    <xdr:sp macro="" textlink="">
      <xdr:nvSpPr>
        <xdr:cNvPr id="150" name="円/楕円 149">
          <a:extLst>
            <a:ext uri="{FF2B5EF4-FFF2-40B4-BE49-F238E27FC236}">
              <a16:creationId xmlns:a16="http://schemas.microsoft.com/office/drawing/2014/main" id="{00000000-0008-0000-0400-000096000000}"/>
            </a:ext>
          </a:extLst>
        </xdr:cNvPr>
        <xdr:cNvSpPr/>
      </xdr:nvSpPr>
      <xdr:spPr>
        <a:xfrm>
          <a:off x="14732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5097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41910</xdr:rowOff>
    </xdr:from>
    <xdr:to>
      <xdr:col>20</xdr:col>
      <xdr:colOff>209550</xdr:colOff>
      <xdr:row>15</xdr:row>
      <xdr:rowOff>143510</xdr:rowOff>
    </xdr:to>
    <xdr:sp macro="" textlink="">
      <xdr:nvSpPr>
        <xdr:cNvPr id="152" name="円/楕円 151">
          <a:extLst>
            <a:ext uri="{FF2B5EF4-FFF2-40B4-BE49-F238E27FC236}">
              <a16:creationId xmlns:a16="http://schemas.microsoft.com/office/drawing/2014/main" id="{00000000-0008-0000-0400-000098000000}"/>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153687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72390</xdr:rowOff>
    </xdr:from>
    <xdr:to>
      <xdr:col>19</xdr:col>
      <xdr:colOff>6350</xdr:colOff>
      <xdr:row>16</xdr:row>
      <xdr:rowOff>2540</xdr:rowOff>
    </xdr:to>
    <xdr:sp macro="" textlink="">
      <xdr:nvSpPr>
        <xdr:cNvPr id="154" name="円/楕円 153">
          <a:extLst>
            <a:ext uri="{FF2B5EF4-FFF2-40B4-BE49-F238E27FC236}">
              <a16:creationId xmlns:a16="http://schemas.microsoft.com/office/drawing/2014/main" id="{00000000-0008-0000-0400-00009A000000}"/>
            </a:ext>
          </a:extLst>
        </xdr:cNvPr>
        <xdr:cNvSpPr/>
      </xdr:nvSpPr>
      <xdr:spPr>
        <a:xfrm>
          <a:off x="12954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12717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障害者自立支援、私立保育所等運営費等の影響により、扶助費は年々増加傾向にある。経常収支比率も前年度比で</a:t>
          </a:r>
          <a:r>
            <a:rPr kumimoji="1" lang="en-US" altLang="ja-JP" sz="1300">
              <a:latin typeface="ＭＳ Ｐゴシック"/>
            </a:rPr>
            <a:t>0.5</a:t>
          </a:r>
          <a:r>
            <a:rPr kumimoji="1" lang="ja-JP" altLang="en-US" sz="1300">
              <a:latin typeface="ＭＳ Ｐゴシック"/>
            </a:rPr>
            <a:t>％悪化し、将来的にも更なる上昇が推測されるため、資格審査等の適正化や各種手当への特別加算等の見直しを進めていくことで、財政を圧迫する傾向に歯止めをかけるよう努める。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34472</xdr:rowOff>
    </xdr:from>
    <xdr:to>
      <xdr:col>7</xdr:col>
      <xdr:colOff>15875</xdr:colOff>
      <xdr:row>61</xdr:row>
      <xdr:rowOff>91622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498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63699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6</xdr:col>
      <xdr:colOff>612775</xdr:colOff>
      <xdr:row>61</xdr:row>
      <xdr:rowOff>91622</xdr:rowOff>
    </xdr:from>
    <xdr:to>
      <xdr:col>7</xdr:col>
      <xdr:colOff>104775</xdr:colOff>
      <xdr:row>61</xdr:row>
      <xdr:rowOff>91622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120849</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6</xdr:col>
      <xdr:colOff>612775</xdr:colOff>
      <xdr:row>52</xdr:row>
      <xdr:rowOff>34472</xdr:rowOff>
    </xdr:from>
    <xdr:to>
      <xdr:col>7</xdr:col>
      <xdr:colOff>104775</xdr:colOff>
      <xdr:row>52</xdr:row>
      <xdr:rowOff>34472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39915</xdr:rowOff>
    </xdr:from>
    <xdr:to>
      <xdr:col>7</xdr:col>
      <xdr:colOff>15875</xdr:colOff>
      <xdr:row>54</xdr:row>
      <xdr:rowOff>94343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2982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168020</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2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24493</xdr:rowOff>
    </xdr:from>
    <xdr:to>
      <xdr:col>7</xdr:col>
      <xdr:colOff>66675</xdr:colOff>
      <xdr:row>55</xdr:row>
      <xdr:rowOff>126093</xdr:rowOff>
    </xdr:to>
    <xdr:sp macro="" textlink="">
      <xdr:nvSpPr>
        <xdr:cNvPr id="192" name="フローチャート : 判断 191">
          <a:extLst>
            <a:ext uri="{FF2B5EF4-FFF2-40B4-BE49-F238E27FC236}">
              <a16:creationId xmlns:a16="http://schemas.microsoft.com/office/drawing/2014/main" id="{00000000-0008-0000-0400-0000C0000000}"/>
            </a:ext>
          </a:extLst>
        </xdr:cNvPr>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26307</xdr:rowOff>
    </xdr:from>
    <xdr:to>
      <xdr:col>5</xdr:col>
      <xdr:colOff>549275</xdr:colOff>
      <xdr:row>54</xdr:row>
      <xdr:rowOff>39915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13157"/>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4" name="フローチャート :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56442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26307</xdr:rowOff>
    </xdr:from>
    <xdr:to>
      <xdr:col>4</xdr:col>
      <xdr:colOff>346075</xdr:colOff>
      <xdr:row>53</xdr:row>
      <xdr:rowOff>102507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1131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87085</xdr:rowOff>
    </xdr:from>
    <xdr:to>
      <xdr:col>4</xdr:col>
      <xdr:colOff>396875</xdr:colOff>
      <xdr:row>55</xdr:row>
      <xdr:rowOff>17235</xdr:rowOff>
    </xdr:to>
    <xdr:sp macro="" textlink="">
      <xdr:nvSpPr>
        <xdr:cNvPr id="197" name="フローチャート : 判断 196">
          <a:extLst>
            <a:ext uri="{FF2B5EF4-FFF2-40B4-BE49-F238E27FC236}">
              <a16:creationId xmlns:a16="http://schemas.microsoft.com/office/drawing/2014/main" id="{00000000-0008-0000-0400-0000C5000000}"/>
            </a:ext>
          </a:extLst>
        </xdr:cNvPr>
        <xdr:cNvSpPr/>
      </xdr:nvSpPr>
      <xdr:spPr>
        <a:xfrm>
          <a:off x="3048000" y="934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2012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3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91622</xdr:rowOff>
    </xdr:from>
    <xdr:to>
      <xdr:col>3</xdr:col>
      <xdr:colOff>142875</xdr:colOff>
      <xdr:row>53</xdr:row>
      <xdr:rowOff>102507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178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65315</xdr:rowOff>
    </xdr:from>
    <xdr:to>
      <xdr:col>3</xdr:col>
      <xdr:colOff>193675</xdr:colOff>
      <xdr:row>54</xdr:row>
      <xdr:rowOff>166915</xdr:rowOff>
    </xdr:to>
    <xdr:sp macro="" textlink="">
      <xdr:nvSpPr>
        <xdr:cNvPr id="200" name="フローチャート : 判断 199">
          <a:extLst>
            <a:ext uri="{FF2B5EF4-FFF2-40B4-BE49-F238E27FC236}">
              <a16:creationId xmlns:a16="http://schemas.microsoft.com/office/drawing/2014/main" id="{00000000-0008-0000-0400-0000C8000000}"/>
            </a:ext>
          </a:extLst>
        </xdr:cNvPr>
        <xdr:cNvSpPr/>
      </xdr:nvSpPr>
      <xdr:spPr>
        <a:xfrm>
          <a:off x="2159000" y="93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151692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0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54428</xdr:rowOff>
    </xdr:from>
    <xdr:to>
      <xdr:col>1</xdr:col>
      <xdr:colOff>676275</xdr:colOff>
      <xdr:row>54</xdr:row>
      <xdr:rowOff>156028</xdr:rowOff>
    </xdr:to>
    <xdr:sp macro="" textlink="">
      <xdr:nvSpPr>
        <xdr:cNvPr id="202" name="フローチャート : 判断 201">
          <a:extLst>
            <a:ext uri="{FF2B5EF4-FFF2-40B4-BE49-F238E27FC236}">
              <a16:creationId xmlns:a16="http://schemas.microsoft.com/office/drawing/2014/main" id="{00000000-0008-0000-0400-0000CA000000}"/>
            </a:ext>
          </a:extLst>
        </xdr:cNvPr>
        <xdr:cNvSpPr/>
      </xdr:nvSpPr>
      <xdr:spPr>
        <a:xfrm>
          <a:off x="1270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140805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9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43543</xdr:rowOff>
    </xdr:from>
    <xdr:to>
      <xdr:col>7</xdr:col>
      <xdr:colOff>66675</xdr:colOff>
      <xdr:row>54</xdr:row>
      <xdr:rowOff>145143</xdr:rowOff>
    </xdr:to>
    <xdr:sp macro="" textlink="">
      <xdr:nvSpPr>
        <xdr:cNvPr id="209" name="円/楕円 208">
          <a:extLst>
            <a:ext uri="{FF2B5EF4-FFF2-40B4-BE49-F238E27FC236}">
              <a16:creationId xmlns:a16="http://schemas.microsoft.com/office/drawing/2014/main" id="{00000000-0008-0000-0400-0000D1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60070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160565</xdr:rowOff>
    </xdr:from>
    <xdr:to>
      <xdr:col>5</xdr:col>
      <xdr:colOff>600075</xdr:colOff>
      <xdr:row>54</xdr:row>
      <xdr:rowOff>90715</xdr:rowOff>
    </xdr:to>
    <xdr:sp macro="" textlink="">
      <xdr:nvSpPr>
        <xdr:cNvPr id="211" name="円/楕円 210">
          <a:extLst>
            <a:ext uri="{FF2B5EF4-FFF2-40B4-BE49-F238E27FC236}">
              <a16:creationId xmlns:a16="http://schemas.microsoft.com/office/drawing/2014/main" id="{00000000-0008-0000-0400-0000D3000000}"/>
            </a:ext>
          </a:extLst>
        </xdr:cNvPr>
        <xdr:cNvSpPr/>
      </xdr:nvSpPr>
      <xdr:spPr>
        <a:xfrm>
          <a:off x="3937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100892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1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146957</xdr:rowOff>
    </xdr:from>
    <xdr:to>
      <xdr:col>4</xdr:col>
      <xdr:colOff>396875</xdr:colOff>
      <xdr:row>53</xdr:row>
      <xdr:rowOff>77107</xdr:rowOff>
    </xdr:to>
    <xdr:sp macro="" textlink="">
      <xdr:nvSpPr>
        <xdr:cNvPr id="213" name="円/楕円 212">
          <a:extLst>
            <a:ext uri="{FF2B5EF4-FFF2-40B4-BE49-F238E27FC236}">
              <a16:creationId xmlns:a16="http://schemas.microsoft.com/office/drawing/2014/main" id="{00000000-0008-0000-0400-0000D5000000}"/>
            </a:ext>
          </a:extLst>
        </xdr:cNvPr>
        <xdr:cNvSpPr/>
      </xdr:nvSpPr>
      <xdr:spPr>
        <a:xfrm>
          <a:off x="3048000" y="906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87284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3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51707</xdr:rowOff>
    </xdr:from>
    <xdr:to>
      <xdr:col>3</xdr:col>
      <xdr:colOff>193675</xdr:colOff>
      <xdr:row>53</xdr:row>
      <xdr:rowOff>153307</xdr:rowOff>
    </xdr:to>
    <xdr:sp macro="" textlink="">
      <xdr:nvSpPr>
        <xdr:cNvPr id="215" name="円/楕円 214">
          <a:extLst>
            <a:ext uri="{FF2B5EF4-FFF2-40B4-BE49-F238E27FC236}">
              <a16:creationId xmlns:a16="http://schemas.microsoft.com/office/drawing/2014/main" id="{00000000-0008-0000-0400-0000D7000000}"/>
            </a:ext>
          </a:extLst>
        </xdr:cNvPr>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163484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40822</xdr:rowOff>
    </xdr:from>
    <xdr:to>
      <xdr:col>1</xdr:col>
      <xdr:colOff>676275</xdr:colOff>
      <xdr:row>53</xdr:row>
      <xdr:rowOff>142422</xdr:rowOff>
    </xdr:to>
    <xdr:sp macro="" textlink="">
      <xdr:nvSpPr>
        <xdr:cNvPr id="217" name="円/楕円 216">
          <a:extLst>
            <a:ext uri="{FF2B5EF4-FFF2-40B4-BE49-F238E27FC236}">
              <a16:creationId xmlns:a16="http://schemas.microsoft.com/office/drawing/2014/main" id="{00000000-0008-0000-0400-0000D9000000}"/>
            </a:ext>
          </a:extLst>
        </xdr:cNvPr>
        <xdr:cNvSpPr/>
      </xdr:nvSpPr>
      <xdr:spPr>
        <a:xfrm>
          <a:off x="12700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152599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8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下水道事業（皮革汚水・集落排水を含む）に多額の繰出をしている。今後、下水道事業について資本費の適正な管理に努めるとともに、維持管理費の削減や不明水対策による有収率向上、使用料改定の着実な実施により繰出金の削減に取り組んでいく。</a:t>
          </a:r>
        </a:p>
      </xdr:txBody>
    </xdr:sp>
    <xdr:clientData/>
  </xdr:twoCellAnchor>
  <xdr:oneCellAnchor>
    <xdr:from>
      <xdr:col>18</xdr:col>
      <xdr:colOff>44450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154215</xdr:rowOff>
    </xdr:from>
    <xdr:to>
      <xdr:col>24</xdr:col>
      <xdr:colOff>31750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69615"/>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44649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72572</xdr:rowOff>
    </xdr:from>
    <xdr:to>
      <xdr:col>24</xdr:col>
      <xdr:colOff>120650</xdr:colOff>
      <xdr:row>62</xdr:row>
      <xdr:rowOff>72572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69142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52</xdr:row>
      <xdr:rowOff>154215</xdr:rowOff>
    </xdr:from>
    <xdr:to>
      <xdr:col>24</xdr:col>
      <xdr:colOff>120650</xdr:colOff>
      <xdr:row>52</xdr:row>
      <xdr:rowOff>154215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61</xdr:row>
      <xdr:rowOff>48078</xdr:rowOff>
    </xdr:from>
    <xdr:to>
      <xdr:col>24</xdr:col>
      <xdr:colOff>31750</xdr:colOff>
      <xdr:row>61</xdr:row>
      <xdr:rowOff>124278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506528"/>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144434</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4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127907</xdr:rowOff>
    </xdr:from>
    <xdr:to>
      <xdr:col>24</xdr:col>
      <xdr:colOff>82550</xdr:colOff>
      <xdr:row>58</xdr:row>
      <xdr:rowOff>58057</xdr:rowOff>
    </xdr:to>
    <xdr:sp macro="" textlink="">
      <xdr:nvSpPr>
        <xdr:cNvPr id="255" name="フローチャート : 判断 254">
          <a:extLst>
            <a:ext uri="{FF2B5EF4-FFF2-40B4-BE49-F238E27FC236}">
              <a16:creationId xmlns:a16="http://schemas.microsoft.com/office/drawing/2014/main" id="{00000000-0008-0000-0400-0000FF000000}"/>
            </a:ext>
          </a:extLst>
        </xdr:cNvPr>
        <xdr:cNvSpPr/>
      </xdr:nvSpPr>
      <xdr:spPr>
        <a:xfrm>
          <a:off x="164592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61</xdr:row>
      <xdr:rowOff>48078</xdr:rowOff>
    </xdr:from>
    <xdr:to>
      <xdr:col>22</xdr:col>
      <xdr:colOff>565150</xdr:colOff>
      <xdr:row>61</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5065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51707</xdr:rowOff>
    </xdr:from>
    <xdr:to>
      <xdr:col>22</xdr:col>
      <xdr:colOff>615950</xdr:colOff>
      <xdr:row>57</xdr:row>
      <xdr:rowOff>153307</xdr:rowOff>
    </xdr:to>
    <xdr:sp macro="" textlink="">
      <xdr:nvSpPr>
        <xdr:cNvPr id="257" name="フローチャート : 判断 256">
          <a:extLst>
            <a:ext uri="{FF2B5EF4-FFF2-40B4-BE49-F238E27FC236}">
              <a16:creationId xmlns:a16="http://schemas.microsoft.com/office/drawing/2014/main" id="{00000000-0008-0000-0400-000001010000}"/>
            </a:ext>
          </a:extLst>
        </xdr:cNvPr>
        <xdr:cNvSpPr/>
      </xdr:nvSpPr>
      <xdr:spPr>
        <a:xfrm>
          <a:off x="15621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163484</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61</xdr:row>
      <xdr:rowOff>58965</xdr:rowOff>
    </xdr:from>
    <xdr:to>
      <xdr:col>21</xdr:col>
      <xdr:colOff>361950</xdr:colOff>
      <xdr:row>61</xdr:row>
      <xdr:rowOff>146050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5174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10885</xdr:rowOff>
    </xdr:from>
    <xdr:to>
      <xdr:col>21</xdr:col>
      <xdr:colOff>412750</xdr:colOff>
      <xdr:row>58</xdr:row>
      <xdr:rowOff>112485</xdr:rowOff>
    </xdr:to>
    <xdr:sp macro="" textlink="">
      <xdr:nvSpPr>
        <xdr:cNvPr id="260" name="フローチャート : 判断 259">
          <a:extLst>
            <a:ext uri="{FF2B5EF4-FFF2-40B4-BE49-F238E27FC236}">
              <a16:creationId xmlns:a16="http://schemas.microsoft.com/office/drawing/2014/main" id="{00000000-0008-0000-0400-000004010000}"/>
            </a:ext>
          </a:extLst>
        </xdr:cNvPr>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122662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61</xdr:row>
      <xdr:rowOff>58965</xdr:rowOff>
    </xdr:from>
    <xdr:to>
      <xdr:col>20</xdr:col>
      <xdr:colOff>158750</xdr:colOff>
      <xdr:row>61</xdr:row>
      <xdr:rowOff>69850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5174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149678</xdr:rowOff>
    </xdr:from>
    <xdr:to>
      <xdr:col>20</xdr:col>
      <xdr:colOff>209550</xdr:colOff>
      <xdr:row>58</xdr:row>
      <xdr:rowOff>79828</xdr:rowOff>
    </xdr:to>
    <xdr:sp macro="" textlink="">
      <xdr:nvSpPr>
        <xdr:cNvPr id="263" name="フローチャート : 判断 262">
          <a:extLst>
            <a:ext uri="{FF2B5EF4-FFF2-40B4-BE49-F238E27FC236}">
              <a16:creationId xmlns:a16="http://schemas.microsoft.com/office/drawing/2014/main" id="{00000000-0008-0000-0400-000007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90005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160565</xdr:rowOff>
    </xdr:from>
    <xdr:to>
      <xdr:col>19</xdr:col>
      <xdr:colOff>6350</xdr:colOff>
      <xdr:row>58</xdr:row>
      <xdr:rowOff>90715</xdr:rowOff>
    </xdr:to>
    <xdr:sp macro="" textlink="">
      <xdr:nvSpPr>
        <xdr:cNvPr id="265" name="フローチャート : 判断 264">
          <a:extLst>
            <a:ext uri="{FF2B5EF4-FFF2-40B4-BE49-F238E27FC236}">
              <a16:creationId xmlns:a16="http://schemas.microsoft.com/office/drawing/2014/main" id="{00000000-0008-0000-0400-000009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100892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61</xdr:row>
      <xdr:rowOff>73478</xdr:rowOff>
    </xdr:from>
    <xdr:to>
      <xdr:col>24</xdr:col>
      <xdr:colOff>82550</xdr:colOff>
      <xdr:row>62</xdr:row>
      <xdr:rowOff>3628</xdr:rowOff>
    </xdr:to>
    <xdr:sp macro="" textlink="">
      <xdr:nvSpPr>
        <xdr:cNvPr id="272" name="円/楕円 271">
          <a:extLst>
            <a:ext uri="{FF2B5EF4-FFF2-40B4-BE49-F238E27FC236}">
              <a16:creationId xmlns:a16="http://schemas.microsoft.com/office/drawing/2014/main" id="{00000000-0008-0000-0400-000010010000}"/>
            </a:ext>
          </a:extLst>
        </xdr:cNvPr>
        <xdr:cNvSpPr/>
      </xdr:nvSpPr>
      <xdr:spPr>
        <a:xfrm>
          <a:off x="16459200" y="105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60</xdr:row>
      <xdr:rowOff>153505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44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22</xdr:col>
      <xdr:colOff>514350</xdr:colOff>
      <xdr:row>60</xdr:row>
      <xdr:rowOff>168728</xdr:rowOff>
    </xdr:from>
    <xdr:to>
      <xdr:col>22</xdr:col>
      <xdr:colOff>615950</xdr:colOff>
      <xdr:row>61</xdr:row>
      <xdr:rowOff>98878</xdr:rowOff>
    </xdr:to>
    <xdr:sp macro="" textlink="">
      <xdr:nvSpPr>
        <xdr:cNvPr id="274" name="円/楕円 273">
          <a:extLst>
            <a:ext uri="{FF2B5EF4-FFF2-40B4-BE49-F238E27FC236}">
              <a16:creationId xmlns:a16="http://schemas.microsoft.com/office/drawing/2014/main" id="{00000000-0008-0000-0400-000012010000}"/>
            </a:ext>
          </a:extLst>
        </xdr:cNvPr>
        <xdr:cNvSpPr/>
      </xdr:nvSpPr>
      <xdr:spPr>
        <a:xfrm>
          <a:off x="15621000" y="1045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61</xdr:row>
      <xdr:rowOff>83655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5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21</xdr:col>
      <xdr:colOff>311150</xdr:colOff>
      <xdr:row>61</xdr:row>
      <xdr:rowOff>95250</xdr:rowOff>
    </xdr:from>
    <xdr:to>
      <xdr:col>21</xdr:col>
      <xdr:colOff>412750</xdr:colOff>
      <xdr:row>62</xdr:row>
      <xdr:rowOff>25400</xdr:rowOff>
    </xdr:to>
    <xdr:sp macro="" textlink="">
      <xdr:nvSpPr>
        <xdr:cNvPr id="276" name="円/楕円 275">
          <a:extLst>
            <a:ext uri="{FF2B5EF4-FFF2-40B4-BE49-F238E27FC236}">
              <a16:creationId xmlns:a16="http://schemas.microsoft.com/office/drawing/2014/main" id="{00000000-0008-0000-0400-000014010000}"/>
            </a:ext>
          </a:extLst>
        </xdr:cNvPr>
        <xdr:cNvSpPr/>
      </xdr:nvSpPr>
      <xdr:spPr>
        <a:xfrm>
          <a:off x="14732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62</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20</xdr:col>
      <xdr:colOff>107950</xdr:colOff>
      <xdr:row>61</xdr:row>
      <xdr:rowOff>8165</xdr:rowOff>
    </xdr:from>
    <xdr:to>
      <xdr:col>20</xdr:col>
      <xdr:colOff>209550</xdr:colOff>
      <xdr:row>61</xdr:row>
      <xdr:rowOff>109765</xdr:rowOff>
    </xdr:to>
    <xdr:sp macro="" textlink="">
      <xdr:nvSpPr>
        <xdr:cNvPr id="278" name="円/楕円 277">
          <a:extLst>
            <a:ext uri="{FF2B5EF4-FFF2-40B4-BE49-F238E27FC236}">
              <a16:creationId xmlns:a16="http://schemas.microsoft.com/office/drawing/2014/main" id="{00000000-0008-0000-0400-000016010000}"/>
            </a:ext>
          </a:extLst>
        </xdr:cNvPr>
        <xdr:cNvSpPr/>
      </xdr:nvSpPr>
      <xdr:spPr>
        <a:xfrm>
          <a:off x="13843000" y="104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61</xdr:row>
      <xdr:rowOff>94542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55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18</xdr:col>
      <xdr:colOff>590550</xdr:colOff>
      <xdr:row>61</xdr:row>
      <xdr:rowOff>19050</xdr:rowOff>
    </xdr:from>
    <xdr:to>
      <xdr:col>19</xdr:col>
      <xdr:colOff>6350</xdr:colOff>
      <xdr:row>61</xdr:row>
      <xdr:rowOff>120650</xdr:rowOff>
    </xdr:to>
    <xdr:sp macro="" textlink="">
      <xdr:nvSpPr>
        <xdr:cNvPr id="280" name="円/楕円 279">
          <a:extLst>
            <a:ext uri="{FF2B5EF4-FFF2-40B4-BE49-F238E27FC236}">
              <a16:creationId xmlns:a16="http://schemas.microsoft.com/office/drawing/2014/main" id="{00000000-0008-0000-0400-000018010000}"/>
            </a:ext>
          </a:extLst>
        </xdr:cNvPr>
        <xdr:cNvSpPr/>
      </xdr:nvSpPr>
      <xdr:spPr>
        <a:xfrm>
          <a:off x="12954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61</xdr:row>
      <xdr:rowOff>105427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新たな補助金等の交付は抑制しているが、平成</a:t>
          </a:r>
          <a:r>
            <a:rPr kumimoji="1" lang="en-US" altLang="ja-JP" sz="1300">
              <a:latin typeface="ＭＳ Ｐゴシック"/>
            </a:rPr>
            <a:t>25</a:t>
          </a:r>
          <a:r>
            <a:rPr kumimoji="1" lang="ja-JP" altLang="en-US" sz="1300">
              <a:latin typeface="ＭＳ Ｐゴシック"/>
            </a:rPr>
            <a:t>年度の西はりま消防組合の設立以降、類似団体平均を上回っている。今後は事務事業評価等を実施し、補助金の効果等を検証したうえ、不適当な補助金については廃止していくこととし、抑制に努めていく。</a:t>
          </a:r>
        </a:p>
      </xdr:txBody>
    </xdr:sp>
    <xdr:clientData/>
  </xdr:twoCellAnchor>
  <xdr:oneCellAnchor>
    <xdr:from>
      <xdr:col>18</xdr:col>
      <xdr:colOff>44450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127000</xdr:rowOff>
    </xdr:from>
    <xdr:to>
      <xdr:col>24</xdr:col>
      <xdr:colOff>31750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563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41927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34</xdr:row>
      <xdr:rowOff>127000</xdr:rowOff>
    </xdr:from>
    <xdr:to>
      <xdr:col>24</xdr:col>
      <xdr:colOff>120650</xdr:colOff>
      <xdr:row>34</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127000</xdr:rowOff>
    </xdr:from>
    <xdr:to>
      <xdr:col>24</xdr:col>
      <xdr:colOff>31750</xdr:colOff>
      <xdr:row>38</xdr:row>
      <xdr:rowOff>155575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6421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104157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76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87630</xdr:rowOff>
    </xdr:from>
    <xdr:to>
      <xdr:col>24</xdr:col>
      <xdr:colOff>82550</xdr:colOff>
      <xdr:row>38</xdr:row>
      <xdr:rowOff>17780</xdr:rowOff>
    </xdr:to>
    <xdr:sp macro="" textlink="">
      <xdr:nvSpPr>
        <xdr:cNvPr id="311" name="フローチャート : 判断 310">
          <a:extLst>
            <a:ext uri="{FF2B5EF4-FFF2-40B4-BE49-F238E27FC236}">
              <a16:creationId xmlns:a16="http://schemas.microsoft.com/office/drawing/2014/main" id="{00000000-0008-0000-0400-000037010000}"/>
            </a:ext>
          </a:extLst>
        </xdr:cNvPr>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109855</xdr:rowOff>
    </xdr:from>
    <xdr:to>
      <xdr:col>22</xdr:col>
      <xdr:colOff>565150</xdr:colOff>
      <xdr:row>38</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6249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70485</xdr:rowOff>
    </xdr:from>
    <xdr:to>
      <xdr:col>22</xdr:col>
      <xdr:colOff>615950</xdr:colOff>
      <xdr:row>38</xdr:row>
      <xdr:rowOff>635</xdr:rowOff>
    </xdr:to>
    <xdr:sp macro="" textlink="">
      <xdr:nvSpPr>
        <xdr:cNvPr id="313" name="フローチャート : 判断 312">
          <a:extLst>
            <a:ext uri="{FF2B5EF4-FFF2-40B4-BE49-F238E27FC236}">
              <a16:creationId xmlns:a16="http://schemas.microsoft.com/office/drawing/2014/main" id="{00000000-0008-0000-0400-000039010000}"/>
            </a:ext>
          </a:extLst>
        </xdr:cNvPr>
        <xdr:cNvSpPr/>
      </xdr:nvSpPr>
      <xdr:spPr>
        <a:xfrm>
          <a:off x="15621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10812</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183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109855</xdr:rowOff>
    </xdr:from>
    <xdr:to>
      <xdr:col>21</xdr:col>
      <xdr:colOff>361950</xdr:colOff>
      <xdr:row>38</xdr:row>
      <xdr:rowOff>109855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624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116205</xdr:rowOff>
    </xdr:from>
    <xdr:to>
      <xdr:col>21</xdr:col>
      <xdr:colOff>412750</xdr:colOff>
      <xdr:row>38</xdr:row>
      <xdr:rowOff>46355</xdr:rowOff>
    </xdr:to>
    <xdr:sp macro="" textlink="">
      <xdr:nvSpPr>
        <xdr:cNvPr id="316" name="フローチャート : 判断 315">
          <a:extLst>
            <a:ext uri="{FF2B5EF4-FFF2-40B4-BE49-F238E27FC236}">
              <a16:creationId xmlns:a16="http://schemas.microsoft.com/office/drawing/2014/main" id="{00000000-0008-0000-0400-00003C010000}"/>
            </a:ext>
          </a:extLst>
        </xdr:cNvPr>
        <xdr:cNvSpPr/>
      </xdr:nvSpPr>
      <xdr:spPr>
        <a:xfrm>
          <a:off x="147320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56532</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22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24130</xdr:rowOff>
    </xdr:from>
    <xdr:to>
      <xdr:col>20</xdr:col>
      <xdr:colOff>158750</xdr:colOff>
      <xdr:row>38</xdr:row>
      <xdr:rowOff>109855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67780"/>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121920</xdr:rowOff>
    </xdr:from>
    <xdr:to>
      <xdr:col>20</xdr:col>
      <xdr:colOff>209550</xdr:colOff>
      <xdr:row>38</xdr:row>
      <xdr:rowOff>52070</xdr:rowOff>
    </xdr:to>
    <xdr:sp macro="" textlink="">
      <xdr:nvSpPr>
        <xdr:cNvPr id="319" name="フローチャート : 判断 318">
          <a:extLst>
            <a:ext uri="{FF2B5EF4-FFF2-40B4-BE49-F238E27FC236}">
              <a16:creationId xmlns:a16="http://schemas.microsoft.com/office/drawing/2014/main" id="{00000000-0008-0000-0400-00003F010000}"/>
            </a:ext>
          </a:extLst>
        </xdr:cNvPr>
        <xdr:cNvSpPr/>
      </xdr:nvSpPr>
      <xdr:spPr>
        <a:xfrm>
          <a:off x="138430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62247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3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116205</xdr:rowOff>
    </xdr:from>
    <xdr:to>
      <xdr:col>19</xdr:col>
      <xdr:colOff>6350</xdr:colOff>
      <xdr:row>38</xdr:row>
      <xdr:rowOff>46355</xdr:rowOff>
    </xdr:to>
    <xdr:sp macro="" textlink="">
      <xdr:nvSpPr>
        <xdr:cNvPr id="321" name="フローチャート : 判断 320">
          <a:extLst>
            <a:ext uri="{FF2B5EF4-FFF2-40B4-BE49-F238E27FC236}">
              <a16:creationId xmlns:a16="http://schemas.microsoft.com/office/drawing/2014/main" id="{00000000-0008-0000-0400-000041010000}"/>
            </a:ext>
          </a:extLst>
        </xdr:cNvPr>
        <xdr:cNvSpPr/>
      </xdr:nvSpPr>
      <xdr:spPr>
        <a:xfrm>
          <a:off x="129540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31132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54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104775</xdr:rowOff>
    </xdr:from>
    <xdr:to>
      <xdr:col>24</xdr:col>
      <xdr:colOff>82550</xdr:colOff>
      <xdr:row>39</xdr:row>
      <xdr:rowOff>34925</xdr:rowOff>
    </xdr:to>
    <xdr:sp macro="" textlink="">
      <xdr:nvSpPr>
        <xdr:cNvPr id="328" name="円/楕円 327">
          <a:extLst>
            <a:ext uri="{FF2B5EF4-FFF2-40B4-BE49-F238E27FC236}">
              <a16:creationId xmlns:a16="http://schemas.microsoft.com/office/drawing/2014/main" id="{00000000-0008-0000-0400-000048010000}"/>
            </a:ext>
          </a:extLst>
        </xdr:cNvPr>
        <xdr:cNvSpPr/>
      </xdr:nvSpPr>
      <xdr:spPr>
        <a:xfrm>
          <a:off x="16459200" y="66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76852</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9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76200</xdr:rowOff>
    </xdr:from>
    <xdr:to>
      <xdr:col>22</xdr:col>
      <xdr:colOff>615950</xdr:colOff>
      <xdr:row>39</xdr:row>
      <xdr:rowOff>6350</xdr:rowOff>
    </xdr:to>
    <xdr:sp macro="" textlink="">
      <xdr:nvSpPr>
        <xdr:cNvPr id="330" name="円/楕円 329">
          <a:extLst>
            <a:ext uri="{FF2B5EF4-FFF2-40B4-BE49-F238E27FC236}">
              <a16:creationId xmlns:a16="http://schemas.microsoft.com/office/drawing/2014/main" id="{00000000-0008-0000-0400-00004A010000}"/>
            </a:ext>
          </a:extLst>
        </xdr:cNvPr>
        <xdr:cNvSpPr/>
      </xdr:nvSpPr>
      <xdr:spPr>
        <a:xfrm>
          <a:off x="15621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162577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59055</xdr:rowOff>
    </xdr:from>
    <xdr:to>
      <xdr:col>21</xdr:col>
      <xdr:colOff>412750</xdr:colOff>
      <xdr:row>38</xdr:row>
      <xdr:rowOff>160655</xdr:rowOff>
    </xdr:to>
    <xdr:sp macro="" textlink="">
      <xdr:nvSpPr>
        <xdr:cNvPr id="332" name="円/楕円 331">
          <a:extLst>
            <a:ext uri="{FF2B5EF4-FFF2-40B4-BE49-F238E27FC236}">
              <a16:creationId xmlns:a16="http://schemas.microsoft.com/office/drawing/2014/main" id="{00000000-0008-0000-0400-00004C010000}"/>
            </a:ext>
          </a:extLst>
        </xdr:cNvPr>
        <xdr:cNvSpPr/>
      </xdr:nvSpPr>
      <xdr:spPr>
        <a:xfrm>
          <a:off x="14732000" y="65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145432</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6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59055</xdr:rowOff>
    </xdr:from>
    <xdr:to>
      <xdr:col>20</xdr:col>
      <xdr:colOff>209550</xdr:colOff>
      <xdr:row>38</xdr:row>
      <xdr:rowOff>160655</xdr:rowOff>
    </xdr:to>
    <xdr:sp macro="" textlink="">
      <xdr:nvSpPr>
        <xdr:cNvPr id="334" name="円/楕円 333">
          <a:extLst>
            <a:ext uri="{FF2B5EF4-FFF2-40B4-BE49-F238E27FC236}">
              <a16:creationId xmlns:a16="http://schemas.microsoft.com/office/drawing/2014/main" id="{00000000-0008-0000-0400-00004E010000}"/>
            </a:ext>
          </a:extLst>
        </xdr:cNvPr>
        <xdr:cNvSpPr/>
      </xdr:nvSpPr>
      <xdr:spPr>
        <a:xfrm>
          <a:off x="13843000" y="65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145432</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6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36" name="円/楕円 335">
          <a:extLst>
            <a:ext uri="{FF2B5EF4-FFF2-40B4-BE49-F238E27FC236}">
              <a16:creationId xmlns:a16="http://schemas.microsoft.com/office/drawing/2014/main" id="{00000000-0008-0000-0400-000050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85107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指数は前年度比で</a:t>
          </a:r>
          <a:r>
            <a:rPr kumimoji="1" lang="en-US" altLang="ja-JP" sz="1300">
              <a:latin typeface="ＭＳ Ｐゴシック"/>
            </a:rPr>
            <a:t>0.3</a:t>
          </a:r>
          <a:r>
            <a:rPr kumimoji="1" lang="ja-JP" altLang="en-US" sz="1300">
              <a:latin typeface="ＭＳ Ｐゴシック"/>
            </a:rPr>
            <a:t>％悪化したものの、近年の事業精査による市債発行抑制の効果もあり、公債費総額は前年度比で</a:t>
          </a:r>
          <a:r>
            <a:rPr kumimoji="1" lang="en-US" altLang="ja-JP" sz="1300">
              <a:latin typeface="ＭＳ Ｐゴシック"/>
            </a:rPr>
            <a:t>149</a:t>
          </a:r>
          <a:r>
            <a:rPr kumimoji="1" lang="ja-JP" altLang="en-US" sz="1300">
              <a:latin typeface="ＭＳ Ｐゴシック"/>
            </a:rPr>
            <a:t>百万円の減額となった。今後は合併特例債の発行期限である平成</a:t>
          </a:r>
          <a:r>
            <a:rPr kumimoji="1" lang="en-US" altLang="ja-JP" sz="1300">
              <a:latin typeface="ＭＳ Ｐゴシック"/>
            </a:rPr>
            <a:t>32</a:t>
          </a:r>
          <a:r>
            <a:rPr kumimoji="1" lang="ja-JP" altLang="en-US" sz="1300">
              <a:latin typeface="ＭＳ Ｐゴシック"/>
            </a:rPr>
            <a:t>年度に向けて市債の発行が一時的に増加することが予想されるが、事業実施年度、事業内容を精査したうえ、負担の平準化を図るよう努めていく。</a:t>
          </a:r>
        </a:p>
      </xdr:txBody>
    </xdr:sp>
    <xdr:clientData/>
  </xdr:twoCellAnchor>
  <xdr:oneCellAnchor>
    <xdr:from>
      <xdr:col>1</xdr:col>
      <xdr:colOff>28575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122428</xdr:rowOff>
    </xdr:from>
    <xdr:to>
      <xdr:col>7</xdr:col>
      <xdr:colOff>15875</xdr:colOff>
      <xdr:row>80</xdr:row>
      <xdr:rowOff>94996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0972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67073</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6</xdr:col>
      <xdr:colOff>612775</xdr:colOff>
      <xdr:row>80</xdr:row>
      <xdr:rowOff>94996</xdr:rowOff>
    </xdr:from>
    <xdr:to>
      <xdr:col>7</xdr:col>
      <xdr:colOff>104775</xdr:colOff>
      <xdr:row>80</xdr:row>
      <xdr:rowOff>94996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37355</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612775</xdr:colOff>
      <xdr:row>74</xdr:row>
      <xdr:rowOff>122428</xdr:rowOff>
    </xdr:from>
    <xdr:to>
      <xdr:col>7</xdr:col>
      <xdr:colOff>104775</xdr:colOff>
      <xdr:row>74</xdr:row>
      <xdr:rowOff>122428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120142</xdr:rowOff>
    </xdr:from>
    <xdr:to>
      <xdr:col>7</xdr:col>
      <xdr:colOff>15875</xdr:colOff>
      <xdr:row>77</xdr:row>
      <xdr:rowOff>133858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3217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90440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73913</xdr:rowOff>
    </xdr:from>
    <xdr:to>
      <xdr:col>7</xdr:col>
      <xdr:colOff>66675</xdr:colOff>
      <xdr:row>78</xdr:row>
      <xdr:rowOff>4063</xdr:rowOff>
    </xdr:to>
    <xdr:sp macro="" textlink="">
      <xdr:nvSpPr>
        <xdr:cNvPr id="369" name="フローチャート : 判断 368">
          <a:extLst>
            <a:ext uri="{FF2B5EF4-FFF2-40B4-BE49-F238E27FC236}">
              <a16:creationId xmlns:a16="http://schemas.microsoft.com/office/drawing/2014/main" id="{00000000-0008-0000-0400-000071010000}"/>
            </a:ext>
          </a:extLst>
        </xdr:cNvPr>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120142</xdr:rowOff>
    </xdr:from>
    <xdr:to>
      <xdr:col>5</xdr:col>
      <xdr:colOff>549275</xdr:colOff>
      <xdr:row>77</xdr:row>
      <xdr:rowOff>165863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2179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64770</xdr:rowOff>
    </xdr:from>
    <xdr:to>
      <xdr:col>5</xdr:col>
      <xdr:colOff>600075</xdr:colOff>
      <xdr:row>77</xdr:row>
      <xdr:rowOff>166370</xdr:rowOff>
    </xdr:to>
    <xdr:sp macro="" textlink="">
      <xdr:nvSpPr>
        <xdr:cNvPr id="371" name="フローチャート : 判断 370">
          <a:extLst>
            <a:ext uri="{FF2B5EF4-FFF2-40B4-BE49-F238E27FC236}">
              <a16:creationId xmlns:a16="http://schemas.microsoft.com/office/drawing/2014/main" id="{00000000-0008-0000-0400-000073010000}"/>
            </a:ext>
          </a:extLst>
        </xdr:cNvPr>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5097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165863</xdr:rowOff>
    </xdr:from>
    <xdr:to>
      <xdr:col>4</xdr:col>
      <xdr:colOff>346075</xdr:colOff>
      <xdr:row>77</xdr:row>
      <xdr:rowOff>170435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3675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a:extLst>
            <a:ext uri="{FF2B5EF4-FFF2-40B4-BE49-F238E27FC236}">
              <a16:creationId xmlns:a16="http://schemas.microsoft.com/office/drawing/2014/main" id="{00000000-0008-0000-0400-000076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48277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170435</xdr:rowOff>
    </xdr:from>
    <xdr:to>
      <xdr:col>3</xdr:col>
      <xdr:colOff>142875</xdr:colOff>
      <xdr:row>78</xdr:row>
      <xdr:rowOff>26415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720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133350</xdr:rowOff>
    </xdr:from>
    <xdr:to>
      <xdr:col>3</xdr:col>
      <xdr:colOff>193675</xdr:colOff>
      <xdr:row>78</xdr:row>
      <xdr:rowOff>63500</xdr:rowOff>
    </xdr:to>
    <xdr:sp macro="" textlink="">
      <xdr:nvSpPr>
        <xdr:cNvPr id="377" name="フローチャート : 判断 376">
          <a:extLst>
            <a:ext uri="{FF2B5EF4-FFF2-40B4-BE49-F238E27FC236}">
              <a16:creationId xmlns:a16="http://schemas.microsoft.com/office/drawing/2014/main" id="{00000000-0008-0000-0400-000079010000}"/>
            </a:ext>
          </a:extLst>
        </xdr:cNvPr>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48277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a:extLst>
            <a:ext uri="{FF2B5EF4-FFF2-40B4-BE49-F238E27FC236}">
              <a16:creationId xmlns:a16="http://schemas.microsoft.com/office/drawing/2014/main" id="{00000000-0008-0000-0400-00007B010000}"/>
            </a:ext>
          </a:extLst>
        </xdr:cNvPr>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87392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83058</xdr:rowOff>
    </xdr:from>
    <xdr:to>
      <xdr:col>7</xdr:col>
      <xdr:colOff>66675</xdr:colOff>
      <xdr:row>78</xdr:row>
      <xdr:rowOff>13208</xdr:rowOff>
    </xdr:to>
    <xdr:sp macro="" textlink="">
      <xdr:nvSpPr>
        <xdr:cNvPr id="386" name="円/楕円 385">
          <a:extLst>
            <a:ext uri="{FF2B5EF4-FFF2-40B4-BE49-F238E27FC236}">
              <a16:creationId xmlns:a16="http://schemas.microsoft.com/office/drawing/2014/main" id="{00000000-0008-0000-0400-000082010000}"/>
            </a:ext>
          </a:extLst>
        </xdr:cNvPr>
        <xdr:cNvSpPr/>
      </xdr:nvSpPr>
      <xdr:spPr>
        <a:xfrm>
          <a:off x="4775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55135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69342</xdr:rowOff>
    </xdr:from>
    <xdr:to>
      <xdr:col>5</xdr:col>
      <xdr:colOff>600075</xdr:colOff>
      <xdr:row>77</xdr:row>
      <xdr:rowOff>170942</xdr:rowOff>
    </xdr:to>
    <xdr:sp macro="" textlink="">
      <xdr:nvSpPr>
        <xdr:cNvPr id="388" name="円/楕円 387">
          <a:extLst>
            <a:ext uri="{FF2B5EF4-FFF2-40B4-BE49-F238E27FC236}">
              <a16:creationId xmlns:a16="http://schemas.microsoft.com/office/drawing/2014/main" id="{00000000-0008-0000-0400-000084010000}"/>
            </a:ext>
          </a:extLst>
        </xdr:cNvPr>
        <xdr:cNvSpPr/>
      </xdr:nvSpPr>
      <xdr:spPr>
        <a:xfrm>
          <a:off x="3937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155719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115063</xdr:rowOff>
    </xdr:from>
    <xdr:to>
      <xdr:col>4</xdr:col>
      <xdr:colOff>396875</xdr:colOff>
      <xdr:row>78</xdr:row>
      <xdr:rowOff>45213</xdr:rowOff>
    </xdr:to>
    <xdr:sp macro="" textlink="">
      <xdr:nvSpPr>
        <xdr:cNvPr id="390" name="円/楕円 389">
          <a:extLst>
            <a:ext uri="{FF2B5EF4-FFF2-40B4-BE49-F238E27FC236}">
              <a16:creationId xmlns:a16="http://schemas.microsoft.com/office/drawing/2014/main" id="{00000000-0008-0000-0400-000086010000}"/>
            </a:ext>
          </a:extLst>
        </xdr:cNvPr>
        <xdr:cNvSpPr/>
      </xdr:nvSpPr>
      <xdr:spPr>
        <a:xfrm>
          <a:off x="3048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55390</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8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119635</xdr:rowOff>
    </xdr:from>
    <xdr:to>
      <xdr:col>3</xdr:col>
      <xdr:colOff>193675</xdr:colOff>
      <xdr:row>78</xdr:row>
      <xdr:rowOff>49785</xdr:rowOff>
    </xdr:to>
    <xdr:sp macro="" textlink="">
      <xdr:nvSpPr>
        <xdr:cNvPr id="392" name="円/楕円 391">
          <a:extLst>
            <a:ext uri="{FF2B5EF4-FFF2-40B4-BE49-F238E27FC236}">
              <a16:creationId xmlns:a16="http://schemas.microsoft.com/office/drawing/2014/main" id="{00000000-0008-0000-0400-000088010000}"/>
            </a:ext>
          </a:extLst>
        </xdr:cNvPr>
        <xdr:cNvSpPr/>
      </xdr:nvSpPr>
      <xdr:spPr>
        <a:xfrm>
          <a:off x="2159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59962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94" name="円/楕円 393">
          <a:extLst>
            <a:ext uri="{FF2B5EF4-FFF2-40B4-BE49-F238E27FC236}">
              <a16:creationId xmlns:a16="http://schemas.microsoft.com/office/drawing/2014/main" id="{00000000-0008-0000-0400-00008A010000}"/>
            </a:ext>
          </a:extLst>
        </xdr:cNvPr>
        <xdr:cNvSpPr/>
      </xdr:nvSpPr>
      <xdr:spPr>
        <a:xfrm>
          <a:off x="1270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61992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指数は類似団体平均比で</a:t>
          </a:r>
          <a:r>
            <a:rPr kumimoji="1" lang="en-US" altLang="ja-JP" sz="1300">
              <a:latin typeface="ＭＳ Ｐゴシック"/>
            </a:rPr>
            <a:t>3.8</a:t>
          </a:r>
          <a:r>
            <a:rPr kumimoji="1" lang="ja-JP" altLang="en-US" sz="1300">
              <a:latin typeface="ＭＳ Ｐゴシック"/>
            </a:rPr>
            <a:t>％下回っているが、普通交付税、地方消費税交付金等の経常収入が前年度比で大幅に減少したことから、全般的に悪化している。今後は繰出金の抑制、補助金の廃止、人件費の削減などに引き続き取り組むとともに、市税の徴収率向上や各種使用料見直しといった歳入確保に努めていく。</a:t>
          </a:r>
        </a:p>
      </xdr:txBody>
    </xdr:sp>
    <xdr:clientData/>
  </xdr:twoCellAnchor>
  <xdr:oneCellAnchor>
    <xdr:from>
      <xdr:col>18</xdr:col>
      <xdr:colOff>44450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xdr:rowOff>
    </xdr:from>
    <xdr:to>
      <xdr:col>24</xdr:col>
      <xdr:colOff>31750</xdr:colOff>
      <xdr:row>80</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88570"/>
          <a:ext cx="0" cy="108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87647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43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628650</xdr:colOff>
      <xdr:row>74</xdr:row>
      <xdr:rowOff>1270</xdr:rowOff>
    </xdr:from>
    <xdr:to>
      <xdr:col>24</xdr:col>
      <xdr:colOff>120650</xdr:colOff>
      <xdr:row>74</xdr:row>
      <xdr:rowOff>1270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8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130810</xdr:rowOff>
    </xdr:from>
    <xdr:to>
      <xdr:col>24</xdr:col>
      <xdr:colOff>31750</xdr:colOff>
      <xdr:row>75</xdr:row>
      <xdr:rowOff>77470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818110"/>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143527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0</xdr:rowOff>
    </xdr:from>
    <xdr:to>
      <xdr:col>24</xdr:col>
      <xdr:colOff>82550</xdr:colOff>
      <xdr:row>76</xdr:row>
      <xdr:rowOff>101600</xdr:rowOff>
    </xdr:to>
    <xdr:sp macro="" textlink="">
      <xdr:nvSpPr>
        <xdr:cNvPr id="430" name="フローチャート : 判断 429">
          <a:extLst>
            <a:ext uri="{FF2B5EF4-FFF2-40B4-BE49-F238E27FC236}">
              <a16:creationId xmlns:a16="http://schemas.microsoft.com/office/drawing/2014/main" id="{00000000-0008-0000-0400-0000AE010000}"/>
            </a:ext>
          </a:extLst>
        </xdr:cNvPr>
        <xdr:cNvSpPr/>
      </xdr:nvSpPr>
      <xdr:spPr>
        <a:xfrm>
          <a:off x="16459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130810</xdr:rowOff>
    </xdr:from>
    <xdr:to>
      <xdr:col>22</xdr:col>
      <xdr:colOff>565150</xdr:colOff>
      <xdr:row>74</xdr:row>
      <xdr:rowOff>168910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8181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83820</xdr:rowOff>
    </xdr:from>
    <xdr:to>
      <xdr:col>22</xdr:col>
      <xdr:colOff>615950</xdr:colOff>
      <xdr:row>76</xdr:row>
      <xdr:rowOff>13970</xdr:rowOff>
    </xdr:to>
    <xdr:sp macro="" textlink="">
      <xdr:nvSpPr>
        <xdr:cNvPr id="432" name="フローチャート : 判断 431">
          <a:extLst>
            <a:ext uri="{FF2B5EF4-FFF2-40B4-BE49-F238E27FC236}">
              <a16:creationId xmlns:a16="http://schemas.microsoft.com/office/drawing/2014/main" id="{00000000-0008-0000-0400-0000B0010000}"/>
            </a:ext>
          </a:extLst>
        </xdr:cNvPr>
        <xdr:cNvSpPr/>
      </xdr:nvSpPr>
      <xdr:spPr>
        <a:xfrm>
          <a:off x="15621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170197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2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168910</xdr:rowOff>
    </xdr:from>
    <xdr:to>
      <xdr:col>21</xdr:col>
      <xdr:colOff>361950</xdr:colOff>
      <xdr:row>75</xdr:row>
      <xdr:rowOff>8890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8562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72390</xdr:rowOff>
    </xdr:from>
    <xdr:to>
      <xdr:col>21</xdr:col>
      <xdr:colOff>412750</xdr:colOff>
      <xdr:row>76</xdr:row>
      <xdr:rowOff>2539</xdr:rowOff>
    </xdr:to>
    <xdr:sp macro="" textlink="">
      <xdr:nvSpPr>
        <xdr:cNvPr id="435" name="フローチャート : 判断 434">
          <a:extLst>
            <a:ext uri="{FF2B5EF4-FFF2-40B4-BE49-F238E27FC236}">
              <a16:creationId xmlns:a16="http://schemas.microsoft.com/office/drawing/2014/main" id="{00000000-0008-0000-0400-0000B3010000}"/>
            </a:ext>
          </a:extLst>
        </xdr:cNvPr>
        <xdr:cNvSpPr/>
      </xdr:nvSpPr>
      <xdr:spPr>
        <a:xfrm>
          <a:off x="14732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158766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8890</xdr:rowOff>
    </xdr:from>
    <xdr:to>
      <xdr:col>20</xdr:col>
      <xdr:colOff>158750</xdr:colOff>
      <xdr:row>75</xdr:row>
      <xdr:rowOff>27940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8676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49530</xdr:rowOff>
    </xdr:from>
    <xdr:to>
      <xdr:col>20</xdr:col>
      <xdr:colOff>209550</xdr:colOff>
      <xdr:row>75</xdr:row>
      <xdr:rowOff>151130</xdr:rowOff>
    </xdr:to>
    <xdr:sp macro="" textlink="">
      <xdr:nvSpPr>
        <xdr:cNvPr id="438" name="フローチャート : 判断 437">
          <a:extLst>
            <a:ext uri="{FF2B5EF4-FFF2-40B4-BE49-F238E27FC236}">
              <a16:creationId xmlns:a16="http://schemas.microsoft.com/office/drawing/2014/main" id="{00000000-0008-0000-0400-0000B6010000}"/>
            </a:ext>
          </a:extLst>
        </xdr:cNvPr>
        <xdr:cNvSpPr/>
      </xdr:nvSpPr>
      <xdr:spPr>
        <a:xfrm>
          <a:off x="13843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135907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9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a:extLst>
            <a:ext uri="{FF2B5EF4-FFF2-40B4-BE49-F238E27FC236}">
              <a16:creationId xmlns:a16="http://schemas.microsoft.com/office/drawing/2014/main" id="{00000000-0008-0000-0400-0000B8010000}"/>
            </a:ext>
          </a:extLst>
        </xdr:cNvPr>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158766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26670</xdr:rowOff>
    </xdr:from>
    <xdr:to>
      <xdr:col>24</xdr:col>
      <xdr:colOff>82550</xdr:colOff>
      <xdr:row>75</xdr:row>
      <xdr:rowOff>128270</xdr:rowOff>
    </xdr:to>
    <xdr:sp macro="" textlink="">
      <xdr:nvSpPr>
        <xdr:cNvPr id="447" name="円/楕円 446">
          <a:extLst>
            <a:ext uri="{FF2B5EF4-FFF2-40B4-BE49-F238E27FC236}">
              <a16:creationId xmlns:a16="http://schemas.microsoft.com/office/drawing/2014/main" id="{00000000-0008-0000-0400-0000BF010000}"/>
            </a:ext>
          </a:extLst>
        </xdr:cNvPr>
        <xdr:cNvSpPr/>
      </xdr:nvSpPr>
      <xdr:spPr>
        <a:xfrm>
          <a:off x="16459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43197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80010</xdr:rowOff>
    </xdr:from>
    <xdr:to>
      <xdr:col>22</xdr:col>
      <xdr:colOff>615950</xdr:colOff>
      <xdr:row>75</xdr:row>
      <xdr:rowOff>10160</xdr:rowOff>
    </xdr:to>
    <xdr:sp macro="" textlink="">
      <xdr:nvSpPr>
        <xdr:cNvPr id="449" name="円/楕円 448">
          <a:extLst>
            <a:ext uri="{FF2B5EF4-FFF2-40B4-BE49-F238E27FC236}">
              <a16:creationId xmlns:a16="http://schemas.microsoft.com/office/drawing/2014/main" id="{00000000-0008-0000-0400-0000C1010000}"/>
            </a:ext>
          </a:extLst>
        </xdr:cNvPr>
        <xdr:cNvSpPr/>
      </xdr:nvSpPr>
      <xdr:spPr>
        <a:xfrm>
          <a:off x="15621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20337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536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118110</xdr:rowOff>
    </xdr:from>
    <xdr:to>
      <xdr:col>21</xdr:col>
      <xdr:colOff>412750</xdr:colOff>
      <xdr:row>75</xdr:row>
      <xdr:rowOff>48260</xdr:rowOff>
    </xdr:to>
    <xdr:sp macro="" textlink="">
      <xdr:nvSpPr>
        <xdr:cNvPr id="451" name="円/楕円 450">
          <a:extLst>
            <a:ext uri="{FF2B5EF4-FFF2-40B4-BE49-F238E27FC236}">
              <a16:creationId xmlns:a16="http://schemas.microsoft.com/office/drawing/2014/main" id="{00000000-0008-0000-0400-0000C3010000}"/>
            </a:ext>
          </a:extLst>
        </xdr:cNvPr>
        <xdr:cNvSpPr/>
      </xdr:nvSpPr>
      <xdr:spPr>
        <a:xfrm>
          <a:off x="147320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58437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7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129540</xdr:rowOff>
    </xdr:from>
    <xdr:to>
      <xdr:col>20</xdr:col>
      <xdr:colOff>209550</xdr:colOff>
      <xdr:row>75</xdr:row>
      <xdr:rowOff>59690</xdr:rowOff>
    </xdr:to>
    <xdr:sp macro="" textlink="">
      <xdr:nvSpPr>
        <xdr:cNvPr id="453" name="円/楕円 452">
          <a:extLst>
            <a:ext uri="{FF2B5EF4-FFF2-40B4-BE49-F238E27FC236}">
              <a16:creationId xmlns:a16="http://schemas.microsoft.com/office/drawing/2014/main" id="{00000000-0008-0000-0400-0000C5010000}"/>
            </a:ext>
          </a:extLst>
        </xdr:cNvPr>
        <xdr:cNvSpPr/>
      </xdr:nvSpPr>
      <xdr:spPr>
        <a:xfrm>
          <a:off x="13843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69867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148590</xdr:rowOff>
    </xdr:from>
    <xdr:to>
      <xdr:col>19</xdr:col>
      <xdr:colOff>6350</xdr:colOff>
      <xdr:row>75</xdr:row>
      <xdr:rowOff>78740</xdr:rowOff>
    </xdr:to>
    <xdr:sp macro="" textlink="">
      <xdr:nvSpPr>
        <xdr:cNvPr id="455" name="円/楕円 454">
          <a:extLst>
            <a:ext uri="{FF2B5EF4-FFF2-40B4-BE49-F238E27FC236}">
              <a16:creationId xmlns:a16="http://schemas.microsoft.com/office/drawing/2014/main" id="{00000000-0008-0000-0400-0000C7010000}"/>
            </a:ext>
          </a:extLst>
        </xdr:cNvPr>
        <xdr:cNvSpPr/>
      </xdr:nvSpPr>
      <xdr:spPr>
        <a:xfrm>
          <a:off x="12954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88917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兵庫県たつの市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94234</xdr:rowOff>
    </xdr:from>
    <xdr:to>
      <xdr:col>4</xdr:col>
      <xdr:colOff>1117600</xdr:colOff>
      <xdr:row>19</xdr:row>
      <xdr:rowOff>131934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27809"/>
          <a:ext cx="0" cy="1409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104011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0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46,241</a:t>
          </a:r>
          <a:endParaRPr kumimoji="1" lang="ja-JP" altLang="en-US" sz="1000" b="1">
            <a:latin typeface="ＭＳ Ｐゴシック"/>
          </a:endParaRPr>
        </a:p>
      </xdr:txBody>
    </xdr:sp>
    <xdr:clientData/>
  </xdr:oneCellAnchor>
  <xdr:twoCellAnchor>
    <xdr:from>
      <xdr:col>4</xdr:col>
      <xdr:colOff>1028700</xdr:colOff>
      <xdr:row>19</xdr:row>
      <xdr:rowOff>131934</xdr:rowOff>
    </xdr:from>
    <xdr:to>
      <xdr:col>5</xdr:col>
      <xdr:colOff>73025</xdr:colOff>
      <xdr:row>19</xdr:row>
      <xdr:rowOff>131934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371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9161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7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120,220</a:t>
          </a:r>
          <a:endParaRPr kumimoji="1" lang="ja-JP" altLang="en-US" sz="1000" b="1">
            <a:latin typeface="ＭＳ Ｐゴシック"/>
          </a:endParaRPr>
        </a:p>
      </xdr:txBody>
    </xdr:sp>
    <xdr:clientData/>
  </xdr:oneCellAnchor>
  <xdr:twoCellAnchor>
    <xdr:from>
      <xdr:col>4</xdr:col>
      <xdr:colOff>1028700</xdr:colOff>
      <xdr:row>11</xdr:row>
      <xdr:rowOff>94234</xdr:rowOff>
    </xdr:from>
    <xdr:to>
      <xdr:col>5</xdr:col>
      <xdr:colOff>73025</xdr:colOff>
      <xdr:row>11</xdr:row>
      <xdr:rowOff>94234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278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121114</xdr:rowOff>
    </xdr:from>
    <xdr:to>
      <xdr:col>4</xdr:col>
      <xdr:colOff>1117600</xdr:colOff>
      <xdr:row>15</xdr:row>
      <xdr:rowOff>154280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740489"/>
          <a:ext cx="647700" cy="33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64184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55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72,665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92107</xdr:rowOff>
    </xdr:from>
    <xdr:to>
      <xdr:col>5</xdr:col>
      <xdr:colOff>34925</xdr:colOff>
      <xdr:row>17</xdr:row>
      <xdr:rowOff>22257</xdr:rowOff>
    </xdr:to>
    <xdr:sp macro="" textlink="">
      <xdr:nvSpPr>
        <xdr:cNvPr id="52" name="フローチャート : 判断 51">
          <a:extLst>
            <a:ext uri="{FF2B5EF4-FFF2-40B4-BE49-F238E27FC236}">
              <a16:creationId xmlns:a16="http://schemas.microsoft.com/office/drawing/2014/main" id="{00000000-0008-0000-0500-000034000000}"/>
            </a:ext>
          </a:extLst>
        </xdr:cNvPr>
        <xdr:cNvSpPr/>
      </xdr:nvSpPr>
      <xdr:spPr bwMode="auto">
        <a:xfrm>
          <a:off x="56007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121114</xdr:rowOff>
    </xdr:from>
    <xdr:to>
      <xdr:col>4</xdr:col>
      <xdr:colOff>469900</xdr:colOff>
      <xdr:row>15</xdr:row>
      <xdr:rowOff>152394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40489"/>
          <a:ext cx="698500" cy="31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103651</xdr:rowOff>
    </xdr:from>
    <xdr:to>
      <xdr:col>4</xdr:col>
      <xdr:colOff>520700</xdr:colOff>
      <xdr:row>17</xdr:row>
      <xdr:rowOff>33801</xdr:rowOff>
    </xdr:to>
    <xdr:sp macro="" textlink="">
      <xdr:nvSpPr>
        <xdr:cNvPr id="54" name="フローチャート : 判断 53">
          <a:extLst>
            <a:ext uri="{FF2B5EF4-FFF2-40B4-BE49-F238E27FC236}">
              <a16:creationId xmlns:a16="http://schemas.microsoft.com/office/drawing/2014/main" id="{00000000-0008-0000-0500-000036000000}"/>
            </a:ext>
          </a:extLst>
        </xdr:cNvPr>
        <xdr:cNvSpPr/>
      </xdr:nvSpPr>
      <xdr:spPr bwMode="auto">
        <a:xfrm>
          <a:off x="49530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18578</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80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72,059</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152394</xdr:rowOff>
    </xdr:from>
    <xdr:to>
      <xdr:col>3</xdr:col>
      <xdr:colOff>904875</xdr:colOff>
      <xdr:row>15</xdr:row>
      <xdr:rowOff>152965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71769"/>
          <a:ext cx="698500" cy="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115176</xdr:rowOff>
    </xdr:from>
    <xdr:to>
      <xdr:col>3</xdr:col>
      <xdr:colOff>955675</xdr:colOff>
      <xdr:row>17</xdr:row>
      <xdr:rowOff>45326</xdr:rowOff>
    </xdr:to>
    <xdr:sp macro="" textlink="">
      <xdr:nvSpPr>
        <xdr:cNvPr id="57" name="フローチャート : 判断 56">
          <a:extLst>
            <a:ext uri="{FF2B5EF4-FFF2-40B4-BE49-F238E27FC236}">
              <a16:creationId xmlns:a16="http://schemas.microsoft.com/office/drawing/2014/main" id="{00000000-0008-0000-0500-000039000000}"/>
            </a:ext>
          </a:extLst>
        </xdr:cNvPr>
        <xdr:cNvSpPr/>
      </xdr:nvSpPr>
      <xdr:spPr bwMode="auto">
        <a:xfrm>
          <a:off x="4254500" y="2906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30103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9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71,454</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121457</xdr:rowOff>
    </xdr:from>
    <xdr:to>
      <xdr:col>3</xdr:col>
      <xdr:colOff>206375</xdr:colOff>
      <xdr:row>15</xdr:row>
      <xdr:rowOff>152965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740832"/>
          <a:ext cx="698500" cy="31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144647</xdr:rowOff>
    </xdr:from>
    <xdr:to>
      <xdr:col>3</xdr:col>
      <xdr:colOff>257175</xdr:colOff>
      <xdr:row>17</xdr:row>
      <xdr:rowOff>74797</xdr:rowOff>
    </xdr:to>
    <xdr:sp macro="" textlink="">
      <xdr:nvSpPr>
        <xdr:cNvPr id="60" name="フローチャート : 判断 59">
          <a:extLst>
            <a:ext uri="{FF2B5EF4-FFF2-40B4-BE49-F238E27FC236}">
              <a16:creationId xmlns:a16="http://schemas.microsoft.com/office/drawing/2014/main" id="{00000000-0008-0000-0500-00003C000000}"/>
            </a:ext>
          </a:extLst>
        </xdr:cNvPr>
        <xdr:cNvSpPr/>
      </xdr:nvSpPr>
      <xdr:spPr bwMode="auto">
        <a:xfrm>
          <a:off x="3556000" y="2935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59574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69,907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114967</xdr:rowOff>
    </xdr:from>
    <xdr:to>
      <xdr:col>2</xdr:col>
      <xdr:colOff>692150</xdr:colOff>
      <xdr:row>17</xdr:row>
      <xdr:rowOff>45117</xdr:rowOff>
    </xdr:to>
    <xdr:sp macro="" textlink="">
      <xdr:nvSpPr>
        <xdr:cNvPr id="62" name="フローチャート : 判断 61">
          <a:extLst>
            <a:ext uri="{FF2B5EF4-FFF2-40B4-BE49-F238E27FC236}">
              <a16:creationId xmlns:a16="http://schemas.microsoft.com/office/drawing/2014/main" id="{00000000-0008-0000-0500-00003E000000}"/>
            </a:ext>
          </a:extLst>
        </xdr:cNvPr>
        <xdr:cNvSpPr/>
      </xdr:nvSpPr>
      <xdr:spPr bwMode="auto">
        <a:xfrm>
          <a:off x="2857500" y="2905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29894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92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71,465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103480</xdr:rowOff>
    </xdr:from>
    <xdr:to>
      <xdr:col>5</xdr:col>
      <xdr:colOff>34925</xdr:colOff>
      <xdr:row>16</xdr:row>
      <xdr:rowOff>33630</xdr:rowOff>
    </xdr:to>
    <xdr:sp macro="" textlink="">
      <xdr:nvSpPr>
        <xdr:cNvPr id="69" name="円/楕円 68">
          <a:extLst>
            <a:ext uri="{FF2B5EF4-FFF2-40B4-BE49-F238E27FC236}">
              <a16:creationId xmlns:a16="http://schemas.microsoft.com/office/drawing/2014/main" id="{00000000-0008-0000-0500-000045000000}"/>
            </a:ext>
          </a:extLst>
        </xdr:cNvPr>
        <xdr:cNvSpPr/>
      </xdr:nvSpPr>
      <xdr:spPr bwMode="auto">
        <a:xfrm>
          <a:off x="5600700" y="2722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120007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67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81,068</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70314</xdr:rowOff>
    </xdr:from>
    <xdr:to>
      <xdr:col>4</xdr:col>
      <xdr:colOff>520700</xdr:colOff>
      <xdr:row>16</xdr:row>
      <xdr:rowOff>464</xdr:rowOff>
    </xdr:to>
    <xdr:sp macro="" textlink="">
      <xdr:nvSpPr>
        <xdr:cNvPr id="71" name="円/楕円 70">
          <a:extLst>
            <a:ext uri="{FF2B5EF4-FFF2-40B4-BE49-F238E27FC236}">
              <a16:creationId xmlns:a16="http://schemas.microsoft.com/office/drawing/2014/main" id="{00000000-0008-0000-0500-000047000000}"/>
            </a:ext>
          </a:extLst>
        </xdr:cNvPr>
        <xdr:cNvSpPr/>
      </xdr:nvSpPr>
      <xdr:spPr bwMode="auto">
        <a:xfrm>
          <a:off x="4953000" y="2689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10641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58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82,809</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101594</xdr:rowOff>
    </xdr:from>
    <xdr:to>
      <xdr:col>3</xdr:col>
      <xdr:colOff>955675</xdr:colOff>
      <xdr:row>16</xdr:row>
      <xdr:rowOff>31744</xdr:rowOff>
    </xdr:to>
    <xdr:sp macro="" textlink="">
      <xdr:nvSpPr>
        <xdr:cNvPr id="73" name="円/楕円 72">
          <a:extLst>
            <a:ext uri="{FF2B5EF4-FFF2-40B4-BE49-F238E27FC236}">
              <a16:creationId xmlns:a16="http://schemas.microsoft.com/office/drawing/2014/main" id="{00000000-0008-0000-0500-000049000000}"/>
            </a:ext>
          </a:extLst>
        </xdr:cNvPr>
        <xdr:cNvSpPr/>
      </xdr:nvSpPr>
      <xdr:spPr bwMode="auto">
        <a:xfrm>
          <a:off x="4254500" y="2720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41921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89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81,167</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102165</xdr:rowOff>
    </xdr:from>
    <xdr:to>
      <xdr:col>3</xdr:col>
      <xdr:colOff>257175</xdr:colOff>
      <xdr:row>16</xdr:row>
      <xdr:rowOff>32315</xdr:rowOff>
    </xdr:to>
    <xdr:sp macro="" textlink="">
      <xdr:nvSpPr>
        <xdr:cNvPr id="75" name="円/楕円 74">
          <a:extLst>
            <a:ext uri="{FF2B5EF4-FFF2-40B4-BE49-F238E27FC236}">
              <a16:creationId xmlns:a16="http://schemas.microsoft.com/office/drawing/2014/main" id="{00000000-0008-0000-0500-00004B000000}"/>
            </a:ext>
          </a:extLst>
        </xdr:cNvPr>
        <xdr:cNvSpPr/>
      </xdr:nvSpPr>
      <xdr:spPr bwMode="auto">
        <a:xfrm>
          <a:off x="3556000" y="2721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42492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9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81,137</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70657</xdr:rowOff>
    </xdr:from>
    <xdr:to>
      <xdr:col>2</xdr:col>
      <xdr:colOff>692150</xdr:colOff>
      <xdr:row>16</xdr:row>
      <xdr:rowOff>807</xdr:rowOff>
    </xdr:to>
    <xdr:sp macro="" textlink="">
      <xdr:nvSpPr>
        <xdr:cNvPr id="77" name="円/楕円 76">
          <a:extLst>
            <a:ext uri="{FF2B5EF4-FFF2-40B4-BE49-F238E27FC236}">
              <a16:creationId xmlns:a16="http://schemas.microsoft.com/office/drawing/2014/main" id="{00000000-0008-0000-0500-00004D000000}"/>
            </a:ext>
          </a:extLst>
        </xdr:cNvPr>
        <xdr:cNvSpPr/>
      </xdr:nvSpPr>
      <xdr:spPr bwMode="auto">
        <a:xfrm>
          <a:off x="2857500" y="2690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10984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5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82,791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199858</xdr:rowOff>
    </xdr:from>
    <xdr:to>
      <xdr:col>4</xdr:col>
      <xdr:colOff>1117600</xdr:colOff>
      <xdr:row>37</xdr:row>
      <xdr:rowOff>336136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24408"/>
          <a:ext cx="0" cy="13364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308213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3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-5,404</a:t>
          </a:r>
          <a:endParaRPr kumimoji="1" lang="ja-JP" altLang="en-US" sz="1000" b="1">
            <a:latin typeface="ＭＳ Ｐゴシック"/>
          </a:endParaRPr>
        </a:p>
      </xdr:txBody>
    </xdr:sp>
    <xdr:clientData/>
  </xdr:oneCellAnchor>
  <xdr:twoCellAnchor>
    <xdr:from>
      <xdr:col>4</xdr:col>
      <xdr:colOff>1028700</xdr:colOff>
      <xdr:row>37</xdr:row>
      <xdr:rowOff>336136</xdr:rowOff>
    </xdr:from>
    <xdr:to>
      <xdr:col>5</xdr:col>
      <xdr:colOff>73025</xdr:colOff>
      <xdr:row>37</xdr:row>
      <xdr:rowOff>336136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0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114785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35,519</a:t>
          </a:r>
          <a:endParaRPr kumimoji="1" lang="ja-JP" altLang="en-US" sz="1000" b="1">
            <a:latin typeface="ＭＳ Ｐゴシック"/>
          </a:endParaRPr>
        </a:p>
      </xdr:txBody>
    </xdr:sp>
    <xdr:clientData/>
  </xdr:oneCellAnchor>
  <xdr:twoCellAnchor>
    <xdr:from>
      <xdr:col>4</xdr:col>
      <xdr:colOff>1028700</xdr:colOff>
      <xdr:row>33</xdr:row>
      <xdr:rowOff>199858</xdr:rowOff>
    </xdr:from>
    <xdr:to>
      <xdr:col>5</xdr:col>
      <xdr:colOff>73025</xdr:colOff>
      <xdr:row>33</xdr:row>
      <xdr:rowOff>199858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244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74977</xdr:rowOff>
    </xdr:from>
    <xdr:to>
      <xdr:col>4</xdr:col>
      <xdr:colOff>1117600</xdr:colOff>
      <xdr:row>34</xdr:row>
      <xdr:rowOff>131637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342427"/>
          <a:ext cx="647700" cy="56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116596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26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14,658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144519</xdr:rowOff>
    </xdr:from>
    <xdr:to>
      <xdr:col>5</xdr:col>
      <xdr:colOff>34925</xdr:colOff>
      <xdr:row>35</xdr:row>
      <xdr:rowOff>246119</xdr:rowOff>
    </xdr:to>
    <xdr:sp macro="" textlink="">
      <xdr:nvSpPr>
        <xdr:cNvPr id="115" name="フローチャート : 判断 114">
          <a:extLst>
            <a:ext uri="{FF2B5EF4-FFF2-40B4-BE49-F238E27FC236}">
              <a16:creationId xmlns:a16="http://schemas.microsoft.com/office/drawing/2014/main" id="{00000000-0008-0000-0500-000073000000}"/>
            </a:ext>
          </a:extLst>
        </xdr:cNvPr>
        <xdr:cNvSpPr/>
      </xdr:nvSpPr>
      <xdr:spPr bwMode="auto">
        <a:xfrm>
          <a:off x="56007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74977</xdr:rowOff>
    </xdr:from>
    <xdr:to>
      <xdr:col>4</xdr:col>
      <xdr:colOff>469900</xdr:colOff>
      <xdr:row>34</xdr:row>
      <xdr:rowOff>131572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342427"/>
          <a:ext cx="698500" cy="56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134917</xdr:rowOff>
    </xdr:from>
    <xdr:to>
      <xdr:col>4</xdr:col>
      <xdr:colOff>520700</xdr:colOff>
      <xdr:row>35</xdr:row>
      <xdr:rowOff>236517</xdr:rowOff>
    </xdr:to>
    <xdr:sp macro="" textlink="">
      <xdr:nvSpPr>
        <xdr:cNvPr id="117" name="フローチャート : 判断 116">
          <a:extLst>
            <a:ext uri="{FF2B5EF4-FFF2-40B4-BE49-F238E27FC236}">
              <a16:creationId xmlns:a16="http://schemas.microsoft.com/office/drawing/2014/main" id="{00000000-0008-0000-0500-000075000000}"/>
            </a:ext>
          </a:extLst>
        </xdr:cNvPr>
        <xdr:cNvSpPr/>
      </xdr:nvSpPr>
      <xdr:spPr bwMode="auto">
        <a:xfrm>
          <a:off x="49530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221294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31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14,952</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68740</xdr:rowOff>
    </xdr:from>
    <xdr:to>
      <xdr:col>3</xdr:col>
      <xdr:colOff>904875</xdr:colOff>
      <xdr:row>34</xdr:row>
      <xdr:rowOff>131572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336190"/>
          <a:ext cx="698500" cy="62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87467</xdr:rowOff>
    </xdr:from>
    <xdr:to>
      <xdr:col>3</xdr:col>
      <xdr:colOff>955675</xdr:colOff>
      <xdr:row>35</xdr:row>
      <xdr:rowOff>189067</xdr:rowOff>
    </xdr:to>
    <xdr:sp macro="" textlink="">
      <xdr:nvSpPr>
        <xdr:cNvPr id="120" name="フローチャート : 判断 119">
          <a:extLst>
            <a:ext uri="{FF2B5EF4-FFF2-40B4-BE49-F238E27FC236}">
              <a16:creationId xmlns:a16="http://schemas.microsoft.com/office/drawing/2014/main" id="{00000000-0008-0000-0500-000078000000}"/>
            </a:ext>
          </a:extLst>
        </xdr:cNvPr>
        <xdr:cNvSpPr/>
      </xdr:nvSpPr>
      <xdr:spPr bwMode="auto">
        <a:xfrm>
          <a:off x="4254500" y="66978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173844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8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16,405</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298711</xdr:rowOff>
    </xdr:from>
    <xdr:to>
      <xdr:col>3</xdr:col>
      <xdr:colOff>206375</xdr:colOff>
      <xdr:row>34</xdr:row>
      <xdr:rowOff>68740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223261"/>
          <a:ext cx="698500" cy="112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20617</xdr:rowOff>
    </xdr:from>
    <xdr:to>
      <xdr:col>3</xdr:col>
      <xdr:colOff>257175</xdr:colOff>
      <xdr:row>35</xdr:row>
      <xdr:rowOff>122217</xdr:rowOff>
    </xdr:to>
    <xdr:sp macro="" textlink="">
      <xdr:nvSpPr>
        <xdr:cNvPr id="123" name="フローチャート : 判断 122">
          <a:extLst>
            <a:ext uri="{FF2B5EF4-FFF2-40B4-BE49-F238E27FC236}">
              <a16:creationId xmlns:a16="http://schemas.microsoft.com/office/drawing/2014/main" id="{00000000-0008-0000-0500-00007B000000}"/>
            </a:ext>
          </a:extLst>
        </xdr:cNvPr>
        <xdr:cNvSpPr/>
      </xdr:nvSpPr>
      <xdr:spPr bwMode="auto">
        <a:xfrm>
          <a:off x="3556000" y="6630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106994</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717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18,452</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307772</xdr:rowOff>
    </xdr:from>
    <xdr:to>
      <xdr:col>2</xdr:col>
      <xdr:colOff>692150</xdr:colOff>
      <xdr:row>35</xdr:row>
      <xdr:rowOff>66472</xdr:rowOff>
    </xdr:to>
    <xdr:sp macro="" textlink="">
      <xdr:nvSpPr>
        <xdr:cNvPr id="125" name="フローチャート : 判断 124">
          <a:extLst>
            <a:ext uri="{FF2B5EF4-FFF2-40B4-BE49-F238E27FC236}">
              <a16:creationId xmlns:a16="http://schemas.microsoft.com/office/drawing/2014/main" id="{00000000-0008-0000-0500-00007D000000}"/>
            </a:ext>
          </a:extLst>
        </xdr:cNvPr>
        <xdr:cNvSpPr/>
      </xdr:nvSpPr>
      <xdr:spPr bwMode="auto">
        <a:xfrm>
          <a:off x="2857500" y="6575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51249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6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20,159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80837</xdr:rowOff>
    </xdr:from>
    <xdr:to>
      <xdr:col>5</xdr:col>
      <xdr:colOff>34925</xdr:colOff>
      <xdr:row>34</xdr:row>
      <xdr:rowOff>182437</xdr:rowOff>
    </xdr:to>
    <xdr:sp macro="" textlink="">
      <xdr:nvSpPr>
        <xdr:cNvPr id="132" name="円/楕円 131">
          <a:extLst>
            <a:ext uri="{FF2B5EF4-FFF2-40B4-BE49-F238E27FC236}">
              <a16:creationId xmlns:a16="http://schemas.microsoft.com/office/drawing/2014/main" id="{00000000-0008-0000-0500-000084000000}"/>
            </a:ext>
          </a:extLst>
        </xdr:cNvPr>
        <xdr:cNvSpPr/>
      </xdr:nvSpPr>
      <xdr:spPr bwMode="auto">
        <a:xfrm>
          <a:off x="5600700" y="6348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268814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19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27,108</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24177</xdr:rowOff>
    </xdr:from>
    <xdr:to>
      <xdr:col>4</xdr:col>
      <xdr:colOff>520700</xdr:colOff>
      <xdr:row>34</xdr:row>
      <xdr:rowOff>125777</xdr:rowOff>
    </xdr:to>
    <xdr:sp macro="" textlink="">
      <xdr:nvSpPr>
        <xdr:cNvPr id="134" name="円/楕円 133">
          <a:extLst>
            <a:ext uri="{FF2B5EF4-FFF2-40B4-BE49-F238E27FC236}">
              <a16:creationId xmlns:a16="http://schemas.microsoft.com/office/drawing/2014/main" id="{00000000-0008-0000-0500-000086000000}"/>
            </a:ext>
          </a:extLst>
        </xdr:cNvPr>
        <xdr:cNvSpPr/>
      </xdr:nvSpPr>
      <xdr:spPr bwMode="auto">
        <a:xfrm>
          <a:off x="4953000" y="6291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135954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060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28,843</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80772</xdr:rowOff>
    </xdr:from>
    <xdr:to>
      <xdr:col>3</xdr:col>
      <xdr:colOff>955675</xdr:colOff>
      <xdr:row>34</xdr:row>
      <xdr:rowOff>182372</xdr:rowOff>
    </xdr:to>
    <xdr:sp macro="" textlink="">
      <xdr:nvSpPr>
        <xdr:cNvPr id="136" name="円/楕円 135">
          <a:extLst>
            <a:ext uri="{FF2B5EF4-FFF2-40B4-BE49-F238E27FC236}">
              <a16:creationId xmlns:a16="http://schemas.microsoft.com/office/drawing/2014/main" id="{00000000-0008-0000-0500-000088000000}"/>
            </a:ext>
          </a:extLst>
        </xdr:cNvPr>
        <xdr:cNvSpPr/>
      </xdr:nvSpPr>
      <xdr:spPr bwMode="auto">
        <a:xfrm>
          <a:off x="4254500" y="6348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192549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1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27,110</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17940</xdr:rowOff>
    </xdr:from>
    <xdr:to>
      <xdr:col>3</xdr:col>
      <xdr:colOff>257175</xdr:colOff>
      <xdr:row>34</xdr:row>
      <xdr:rowOff>119540</xdr:rowOff>
    </xdr:to>
    <xdr:sp macro="" textlink="">
      <xdr:nvSpPr>
        <xdr:cNvPr id="138" name="円/楕円 137">
          <a:extLst>
            <a:ext uri="{FF2B5EF4-FFF2-40B4-BE49-F238E27FC236}">
              <a16:creationId xmlns:a16="http://schemas.microsoft.com/office/drawing/2014/main" id="{00000000-0008-0000-0500-00008A000000}"/>
            </a:ext>
          </a:extLst>
        </xdr:cNvPr>
        <xdr:cNvSpPr/>
      </xdr:nvSpPr>
      <xdr:spPr bwMode="auto">
        <a:xfrm>
          <a:off x="3556000" y="6285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129717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05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29,034</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247911</xdr:rowOff>
    </xdr:from>
    <xdr:to>
      <xdr:col>2</xdr:col>
      <xdr:colOff>692150</xdr:colOff>
      <xdr:row>34</xdr:row>
      <xdr:rowOff>6611</xdr:rowOff>
    </xdr:to>
    <xdr:sp macro="" textlink="">
      <xdr:nvSpPr>
        <xdr:cNvPr id="140" name="円/楕円 139">
          <a:extLst>
            <a:ext uri="{FF2B5EF4-FFF2-40B4-BE49-F238E27FC236}">
              <a16:creationId xmlns:a16="http://schemas.microsoft.com/office/drawing/2014/main" id="{00000000-0008-0000-0500-00008C000000}"/>
            </a:ext>
          </a:extLst>
        </xdr:cNvPr>
        <xdr:cNvSpPr/>
      </xdr:nvSpPr>
      <xdr:spPr bwMode="auto">
        <a:xfrm>
          <a:off x="2857500" y="6172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16788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594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32,492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兵庫県たつの市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78,231
77,787
210.87
36,824,843
35,894,712
763,515
21,372,267
38,778,318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12.9
38.0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40305</xdr:rowOff>
    </xdr:from>
    <xdr:to>
      <xdr:col>6</xdr:col>
      <xdr:colOff>510540</xdr:colOff>
      <xdr:row>39</xdr:row>
      <xdr:rowOff>3180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55255"/>
          <a:ext cx="1270" cy="133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7007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38,472</a:t>
          </a:r>
          <a:endParaRPr kumimoji="1" lang="ja-JP" altLang="en-US" sz="1000" b="1">
            <a:latin typeface="ＭＳ Ｐゴシック"/>
          </a:endParaRPr>
        </a:p>
      </xdr:txBody>
    </xdr:sp>
    <xdr:clientData/>
  </xdr:oneCellAnchor>
  <xdr:twoCellAnchor>
    <xdr:from>
      <xdr:col>6</xdr:col>
      <xdr:colOff>422275</xdr:colOff>
      <xdr:row>39</xdr:row>
      <xdr:rowOff>3180</xdr:rowOff>
    </xdr:from>
    <xdr:to>
      <xdr:col>6</xdr:col>
      <xdr:colOff>600075</xdr:colOff>
      <xdr:row>39</xdr:row>
      <xdr:rowOff>3180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9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158432</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3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96,848</a:t>
          </a:r>
          <a:endParaRPr kumimoji="1" lang="ja-JP" altLang="en-US" sz="1000" b="1">
            <a:latin typeface="ＭＳ Ｐゴシック"/>
          </a:endParaRPr>
        </a:p>
      </xdr:txBody>
    </xdr:sp>
    <xdr:clientData/>
  </xdr:oneCellAnchor>
  <xdr:twoCellAnchor>
    <xdr:from>
      <xdr:col>6</xdr:col>
      <xdr:colOff>422275</xdr:colOff>
      <xdr:row>31</xdr:row>
      <xdr:rowOff>40305</xdr:rowOff>
    </xdr:from>
    <xdr:to>
      <xdr:col>6</xdr:col>
      <xdr:colOff>600075</xdr:colOff>
      <xdr:row>31</xdr:row>
      <xdr:rowOff>40305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5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118714</xdr:rowOff>
    </xdr:from>
    <xdr:to>
      <xdr:col>6</xdr:col>
      <xdr:colOff>511175</xdr:colOff>
      <xdr:row>36</xdr:row>
      <xdr:rowOff>120292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90914"/>
          <a:ext cx="8382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122041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51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62,051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99164</xdr:rowOff>
    </xdr:from>
    <xdr:to>
      <xdr:col>6</xdr:col>
      <xdr:colOff>561975</xdr:colOff>
      <xdr:row>36</xdr:row>
      <xdr:rowOff>29314</xdr:rowOff>
    </xdr:to>
    <xdr:sp macro="" textlink="">
      <xdr:nvSpPr>
        <xdr:cNvPr id="61" name="フローチャート : 判断 60">
          <a:extLst>
            <a:ext uri="{FF2B5EF4-FFF2-40B4-BE49-F238E27FC236}">
              <a16:creationId xmlns:a16="http://schemas.microsoft.com/office/drawing/2014/main" id="{00000000-0008-0000-0600-00003D000000}"/>
            </a:ext>
          </a:extLst>
        </xdr:cNvPr>
        <xdr:cNvSpPr/>
      </xdr:nvSpPr>
      <xdr:spPr>
        <a:xfrm>
          <a:off x="45847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120292</xdr:rowOff>
    </xdr:from>
    <xdr:to>
      <xdr:col>5</xdr:col>
      <xdr:colOff>358775</xdr:colOff>
      <xdr:row>36</xdr:row>
      <xdr:rowOff>130190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92492"/>
          <a:ext cx="889000" cy="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90820</xdr:rowOff>
    </xdr:from>
    <xdr:to>
      <xdr:col>5</xdr:col>
      <xdr:colOff>409575</xdr:colOff>
      <xdr:row>36</xdr:row>
      <xdr:rowOff>20970</xdr:rowOff>
    </xdr:to>
    <xdr:sp macro="" textlink="">
      <xdr:nvSpPr>
        <xdr:cNvPr id="63" name="フローチャート : 判断 62">
          <a:extLst>
            <a:ext uri="{FF2B5EF4-FFF2-40B4-BE49-F238E27FC236}">
              <a16:creationId xmlns:a16="http://schemas.microsoft.com/office/drawing/2014/main" id="{00000000-0008-0000-0600-00003F000000}"/>
            </a:ext>
          </a:extLst>
        </xdr:cNvPr>
        <xdr:cNvSpPr/>
      </xdr:nvSpPr>
      <xdr:spPr>
        <a:xfrm>
          <a:off x="3746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37497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87213</xdr:rowOff>
    </xdr:from>
    <xdr:to>
      <xdr:col>4</xdr:col>
      <xdr:colOff>155575</xdr:colOff>
      <xdr:row>36</xdr:row>
      <xdr:rowOff>130190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259413"/>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141021</xdr:rowOff>
    </xdr:from>
    <xdr:to>
      <xdr:col>4</xdr:col>
      <xdr:colOff>206375</xdr:colOff>
      <xdr:row>36</xdr:row>
      <xdr:rowOff>71171</xdr:rowOff>
    </xdr:to>
    <xdr:sp macro="" textlink="">
      <xdr:nvSpPr>
        <xdr:cNvPr id="66" name="フローチャート : 判断 65">
          <a:extLst>
            <a:ext uri="{FF2B5EF4-FFF2-40B4-BE49-F238E27FC236}">
              <a16:creationId xmlns:a16="http://schemas.microsoft.com/office/drawing/2014/main" id="{00000000-0008-0000-0600-000042000000}"/>
            </a:ext>
          </a:extLst>
        </xdr:cNvPr>
        <xdr:cNvSpPr/>
      </xdr:nvSpPr>
      <xdr:spPr>
        <a:xfrm>
          <a:off x="2857500" y="61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87698</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9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60,220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87511</xdr:rowOff>
    </xdr:from>
    <xdr:to>
      <xdr:col>2</xdr:col>
      <xdr:colOff>638175</xdr:colOff>
      <xdr:row>36</xdr:row>
      <xdr:rowOff>87213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5916811"/>
          <a:ext cx="889000" cy="34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155720</xdr:rowOff>
    </xdr:from>
    <xdr:to>
      <xdr:col>3</xdr:col>
      <xdr:colOff>3175</xdr:colOff>
      <xdr:row>36</xdr:row>
      <xdr:rowOff>85870</xdr:rowOff>
    </xdr:to>
    <xdr:sp macro="" textlink="">
      <xdr:nvSpPr>
        <xdr:cNvPr id="69" name="フローチャート : 判断 68">
          <a:extLst>
            <a:ext uri="{FF2B5EF4-FFF2-40B4-BE49-F238E27FC236}">
              <a16:creationId xmlns:a16="http://schemas.microsoft.com/office/drawing/2014/main" id="{00000000-0008-0000-0600-000045000000}"/>
            </a:ext>
          </a:extLst>
        </xdr:cNvPr>
        <xdr:cNvSpPr/>
      </xdr:nvSpPr>
      <xdr:spPr>
        <a:xfrm>
          <a:off x="1968500" y="61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102397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3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59,577</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84488</xdr:rowOff>
    </xdr:from>
    <xdr:to>
      <xdr:col>1</xdr:col>
      <xdr:colOff>485775</xdr:colOff>
      <xdr:row>36</xdr:row>
      <xdr:rowOff>14638</xdr:rowOff>
    </xdr:to>
    <xdr:sp macro="" textlink="">
      <xdr:nvSpPr>
        <xdr:cNvPr id="71" name="フローチャート : 判断 70">
          <a:extLst>
            <a:ext uri="{FF2B5EF4-FFF2-40B4-BE49-F238E27FC236}">
              <a16:creationId xmlns:a16="http://schemas.microsoft.com/office/drawing/2014/main" id="{00000000-0008-0000-0600-000047000000}"/>
            </a:ext>
          </a:extLst>
        </xdr:cNvPr>
        <xdr:cNvSpPr/>
      </xdr:nvSpPr>
      <xdr:spPr>
        <a:xfrm>
          <a:off x="1079500" y="60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5765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17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62,693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67914</xdr:rowOff>
    </xdr:from>
    <xdr:to>
      <xdr:col>6</xdr:col>
      <xdr:colOff>561975</xdr:colOff>
      <xdr:row>36</xdr:row>
      <xdr:rowOff>169514</xdr:rowOff>
    </xdr:to>
    <xdr:sp macro="" textlink="">
      <xdr:nvSpPr>
        <xdr:cNvPr id="78" name="円/楕円 77">
          <a:extLst>
            <a:ext uri="{FF2B5EF4-FFF2-40B4-BE49-F238E27FC236}">
              <a16:creationId xmlns:a16="http://schemas.microsoft.com/office/drawing/2014/main" id="{00000000-0008-0000-0600-00004E000000}"/>
            </a:ext>
          </a:extLst>
        </xdr:cNvPr>
        <xdr:cNvSpPr/>
      </xdr:nvSpPr>
      <xdr:spPr>
        <a:xfrm>
          <a:off x="4584700" y="62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46341</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1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55,918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69492</xdr:rowOff>
    </xdr:from>
    <xdr:to>
      <xdr:col>5</xdr:col>
      <xdr:colOff>409575</xdr:colOff>
      <xdr:row>36</xdr:row>
      <xdr:rowOff>171092</xdr:rowOff>
    </xdr:to>
    <xdr:sp macro="" textlink="">
      <xdr:nvSpPr>
        <xdr:cNvPr id="80" name="円/楕円 79">
          <a:extLst>
            <a:ext uri="{FF2B5EF4-FFF2-40B4-BE49-F238E27FC236}">
              <a16:creationId xmlns:a16="http://schemas.microsoft.com/office/drawing/2014/main" id="{00000000-0008-0000-0600-000050000000}"/>
            </a:ext>
          </a:extLst>
        </xdr:cNvPr>
        <xdr:cNvSpPr/>
      </xdr:nvSpPr>
      <xdr:spPr>
        <a:xfrm>
          <a:off x="3746500" y="624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162219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3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55,849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79390</xdr:rowOff>
    </xdr:from>
    <xdr:to>
      <xdr:col>4</xdr:col>
      <xdr:colOff>206375</xdr:colOff>
      <xdr:row>37</xdr:row>
      <xdr:rowOff>9540</xdr:rowOff>
    </xdr:to>
    <xdr:sp macro="" textlink="">
      <xdr:nvSpPr>
        <xdr:cNvPr id="82" name="円/楕円 81">
          <a:extLst>
            <a:ext uri="{FF2B5EF4-FFF2-40B4-BE49-F238E27FC236}">
              <a16:creationId xmlns:a16="http://schemas.microsoft.com/office/drawing/2014/main" id="{00000000-0008-0000-0600-000052000000}"/>
            </a:ext>
          </a:extLst>
        </xdr:cNvPr>
        <xdr:cNvSpPr/>
      </xdr:nvSpPr>
      <xdr:spPr>
        <a:xfrm>
          <a:off x="2857500" y="625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667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4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55,416</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36413</xdr:rowOff>
    </xdr:from>
    <xdr:to>
      <xdr:col>3</xdr:col>
      <xdr:colOff>3175</xdr:colOff>
      <xdr:row>36</xdr:row>
      <xdr:rowOff>138013</xdr:rowOff>
    </xdr:to>
    <xdr:sp macro="" textlink="">
      <xdr:nvSpPr>
        <xdr:cNvPr id="84" name="円/楕円 83">
          <a:extLst>
            <a:ext uri="{FF2B5EF4-FFF2-40B4-BE49-F238E27FC236}">
              <a16:creationId xmlns:a16="http://schemas.microsoft.com/office/drawing/2014/main" id="{00000000-0008-0000-0600-000054000000}"/>
            </a:ext>
          </a:extLst>
        </xdr:cNvPr>
        <xdr:cNvSpPr/>
      </xdr:nvSpPr>
      <xdr:spPr>
        <a:xfrm>
          <a:off x="1968500" y="620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129140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0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57,296</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36711</xdr:rowOff>
    </xdr:from>
    <xdr:to>
      <xdr:col>1</xdr:col>
      <xdr:colOff>485775</xdr:colOff>
      <xdr:row>34</xdr:row>
      <xdr:rowOff>138311</xdr:rowOff>
    </xdr:to>
    <xdr:sp macro="" textlink="">
      <xdr:nvSpPr>
        <xdr:cNvPr id="86" name="円/楕円 85">
          <a:extLst>
            <a:ext uri="{FF2B5EF4-FFF2-40B4-BE49-F238E27FC236}">
              <a16:creationId xmlns:a16="http://schemas.microsoft.com/office/drawing/2014/main" id="{00000000-0008-0000-0600-000056000000}"/>
            </a:ext>
          </a:extLst>
        </xdr:cNvPr>
        <xdr:cNvSpPr/>
      </xdr:nvSpPr>
      <xdr:spPr>
        <a:xfrm>
          <a:off x="1079500" y="586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154838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64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72,283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167103</xdr:rowOff>
    </xdr:from>
    <xdr:to>
      <xdr:col>6</xdr:col>
      <xdr:colOff>510540</xdr:colOff>
      <xdr:row>59</xdr:row>
      <xdr:rowOff>40780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9603"/>
          <a:ext cx="1270" cy="1416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44607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6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35,581</a:t>
          </a:r>
          <a:endParaRPr kumimoji="1" lang="ja-JP" altLang="en-US" sz="1000" b="1">
            <a:latin typeface="ＭＳ Ｐゴシック"/>
          </a:endParaRPr>
        </a:p>
      </xdr:txBody>
    </xdr:sp>
    <xdr:clientData/>
  </xdr:oneCellAnchor>
  <xdr:twoCellAnchor>
    <xdr:from>
      <xdr:col>6</xdr:col>
      <xdr:colOff>422275</xdr:colOff>
      <xdr:row>59</xdr:row>
      <xdr:rowOff>40780</xdr:rowOff>
    </xdr:from>
    <xdr:to>
      <xdr:col>6</xdr:col>
      <xdr:colOff>600075</xdr:colOff>
      <xdr:row>59</xdr:row>
      <xdr:rowOff>40780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5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113780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903,218</a:t>
          </a:r>
          <a:endParaRPr kumimoji="1" lang="ja-JP" altLang="en-US" sz="1000" b="1">
            <a:latin typeface="ＭＳ Ｐゴシック"/>
          </a:endParaRPr>
        </a:p>
      </xdr:txBody>
    </xdr:sp>
    <xdr:clientData/>
  </xdr:oneCellAnchor>
  <xdr:twoCellAnchor>
    <xdr:from>
      <xdr:col>6</xdr:col>
      <xdr:colOff>422275</xdr:colOff>
      <xdr:row>50</xdr:row>
      <xdr:rowOff>167103</xdr:rowOff>
    </xdr:from>
    <xdr:to>
      <xdr:col>6</xdr:col>
      <xdr:colOff>600075</xdr:colOff>
      <xdr:row>50</xdr:row>
      <xdr:rowOff>167103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29417</xdr:rowOff>
    </xdr:from>
    <xdr:to>
      <xdr:col>6</xdr:col>
      <xdr:colOff>511175</xdr:colOff>
      <xdr:row>59</xdr:row>
      <xdr:rowOff>30779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144967"/>
          <a:ext cx="838200" cy="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132560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05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109683</xdr:rowOff>
    </xdr:from>
    <xdr:to>
      <xdr:col>6</xdr:col>
      <xdr:colOff>561975</xdr:colOff>
      <xdr:row>59</xdr:row>
      <xdr:rowOff>39833</xdr:rowOff>
    </xdr:to>
    <xdr:sp macro="" textlink="">
      <xdr:nvSpPr>
        <xdr:cNvPr id="120" name="フローチャート : 判断 119">
          <a:extLst>
            <a:ext uri="{FF2B5EF4-FFF2-40B4-BE49-F238E27FC236}">
              <a16:creationId xmlns:a16="http://schemas.microsoft.com/office/drawing/2014/main" id="{00000000-0008-0000-0600-000078000000}"/>
            </a:ext>
          </a:extLst>
        </xdr:cNvPr>
        <xdr:cNvSpPr/>
      </xdr:nvSpPr>
      <xdr:spPr>
        <a:xfrm>
          <a:off x="4584700" y="100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27936</xdr:rowOff>
    </xdr:from>
    <xdr:to>
      <xdr:col>5</xdr:col>
      <xdr:colOff>358775</xdr:colOff>
      <xdr:row>59</xdr:row>
      <xdr:rowOff>30779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143486"/>
          <a:ext cx="889000" cy="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126500</xdr:rowOff>
    </xdr:from>
    <xdr:to>
      <xdr:col>5</xdr:col>
      <xdr:colOff>409575</xdr:colOff>
      <xdr:row>59</xdr:row>
      <xdr:rowOff>56650</xdr:rowOff>
    </xdr:to>
    <xdr:sp macro="" textlink="">
      <xdr:nvSpPr>
        <xdr:cNvPr id="122" name="フローチャート : 判断 121">
          <a:extLst>
            <a:ext uri="{FF2B5EF4-FFF2-40B4-BE49-F238E27FC236}">
              <a16:creationId xmlns:a16="http://schemas.microsoft.com/office/drawing/2014/main" id="{00000000-0008-0000-0600-00007A000000}"/>
            </a:ext>
          </a:extLst>
        </xdr:cNvPr>
        <xdr:cNvSpPr/>
      </xdr:nvSpPr>
      <xdr:spPr>
        <a:xfrm>
          <a:off x="3746500" y="10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73177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84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56,973</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27936</xdr:rowOff>
    </xdr:from>
    <xdr:to>
      <xdr:col>4</xdr:col>
      <xdr:colOff>155575</xdr:colOff>
      <xdr:row>59</xdr:row>
      <xdr:rowOff>30999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143486"/>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135580</xdr:rowOff>
    </xdr:from>
    <xdr:to>
      <xdr:col>4</xdr:col>
      <xdr:colOff>206375</xdr:colOff>
      <xdr:row>59</xdr:row>
      <xdr:rowOff>65730</xdr:rowOff>
    </xdr:to>
    <xdr:sp macro="" textlink="">
      <xdr:nvSpPr>
        <xdr:cNvPr id="125" name="フローチャート : 判断 124">
          <a:extLst>
            <a:ext uri="{FF2B5EF4-FFF2-40B4-BE49-F238E27FC236}">
              <a16:creationId xmlns:a16="http://schemas.microsoft.com/office/drawing/2014/main" id="{00000000-0008-0000-0600-00007D000000}"/>
            </a:ext>
          </a:extLst>
        </xdr:cNvPr>
        <xdr:cNvSpPr/>
      </xdr:nvSpPr>
      <xdr:spPr>
        <a:xfrm>
          <a:off x="2857500" y="100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82257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5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51,412</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29590</xdr:rowOff>
    </xdr:from>
    <xdr:to>
      <xdr:col>2</xdr:col>
      <xdr:colOff>638175</xdr:colOff>
      <xdr:row>59</xdr:row>
      <xdr:rowOff>30999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145140"/>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138619</xdr:rowOff>
    </xdr:from>
    <xdr:to>
      <xdr:col>3</xdr:col>
      <xdr:colOff>3175</xdr:colOff>
      <xdr:row>59</xdr:row>
      <xdr:rowOff>68769</xdr:rowOff>
    </xdr:to>
    <xdr:sp macro="" textlink="">
      <xdr:nvSpPr>
        <xdr:cNvPr id="128" name="フローチャート : 判断 127">
          <a:extLst>
            <a:ext uri="{FF2B5EF4-FFF2-40B4-BE49-F238E27FC236}">
              <a16:creationId xmlns:a16="http://schemas.microsoft.com/office/drawing/2014/main" id="{00000000-0008-0000-0600-000080000000}"/>
            </a:ext>
          </a:extLst>
        </xdr:cNvPr>
        <xdr:cNvSpPr/>
      </xdr:nvSpPr>
      <xdr:spPr>
        <a:xfrm>
          <a:off x="1968500" y="1008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85296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5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140838</xdr:rowOff>
    </xdr:from>
    <xdr:to>
      <xdr:col>1</xdr:col>
      <xdr:colOff>485775</xdr:colOff>
      <xdr:row>59</xdr:row>
      <xdr:rowOff>70988</xdr:rowOff>
    </xdr:to>
    <xdr:sp macro="" textlink="">
      <xdr:nvSpPr>
        <xdr:cNvPr id="130" name="フローチャート : 判断 129">
          <a:extLst>
            <a:ext uri="{FF2B5EF4-FFF2-40B4-BE49-F238E27FC236}">
              <a16:creationId xmlns:a16="http://schemas.microsoft.com/office/drawing/2014/main" id="{00000000-0008-0000-0600-000082000000}"/>
            </a:ext>
          </a:extLst>
        </xdr:cNvPr>
        <xdr:cNvSpPr/>
      </xdr:nvSpPr>
      <xdr:spPr>
        <a:xfrm>
          <a:off x="1079500" y="1008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87515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6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48,192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150067</xdr:rowOff>
    </xdr:from>
    <xdr:to>
      <xdr:col>6</xdr:col>
      <xdr:colOff>561975</xdr:colOff>
      <xdr:row>59</xdr:row>
      <xdr:rowOff>80217</xdr:rowOff>
    </xdr:to>
    <xdr:sp macro="" textlink="">
      <xdr:nvSpPr>
        <xdr:cNvPr id="137" name="円/楕円 136">
          <a:extLst>
            <a:ext uri="{FF2B5EF4-FFF2-40B4-BE49-F238E27FC236}">
              <a16:creationId xmlns:a16="http://schemas.microsoft.com/office/drawing/2014/main" id="{00000000-0008-0000-0600-000089000000}"/>
            </a:ext>
          </a:extLst>
        </xdr:cNvPr>
        <xdr:cNvSpPr/>
      </xdr:nvSpPr>
      <xdr:spPr>
        <a:xfrm>
          <a:off x="4584700" y="1009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88110</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1003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42,540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151429</xdr:rowOff>
    </xdr:from>
    <xdr:to>
      <xdr:col>5</xdr:col>
      <xdr:colOff>409575</xdr:colOff>
      <xdr:row>59</xdr:row>
      <xdr:rowOff>81579</xdr:rowOff>
    </xdr:to>
    <xdr:sp macro="" textlink="">
      <xdr:nvSpPr>
        <xdr:cNvPr id="139" name="円/楕円 138">
          <a:extLst>
            <a:ext uri="{FF2B5EF4-FFF2-40B4-BE49-F238E27FC236}">
              <a16:creationId xmlns:a16="http://schemas.microsoft.com/office/drawing/2014/main" id="{00000000-0008-0000-0600-00008B000000}"/>
            </a:ext>
          </a:extLst>
        </xdr:cNvPr>
        <xdr:cNvSpPr/>
      </xdr:nvSpPr>
      <xdr:spPr>
        <a:xfrm>
          <a:off x="3746500" y="1009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72706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8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41,706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148586</xdr:rowOff>
    </xdr:from>
    <xdr:to>
      <xdr:col>4</xdr:col>
      <xdr:colOff>206375</xdr:colOff>
      <xdr:row>59</xdr:row>
      <xdr:rowOff>78736</xdr:rowOff>
    </xdr:to>
    <xdr:sp macro="" textlink="">
      <xdr:nvSpPr>
        <xdr:cNvPr id="141" name="円/楕円 140">
          <a:extLst>
            <a:ext uri="{FF2B5EF4-FFF2-40B4-BE49-F238E27FC236}">
              <a16:creationId xmlns:a16="http://schemas.microsoft.com/office/drawing/2014/main" id="{00000000-0008-0000-0600-00008D000000}"/>
            </a:ext>
          </a:extLst>
        </xdr:cNvPr>
        <xdr:cNvSpPr/>
      </xdr:nvSpPr>
      <xdr:spPr>
        <a:xfrm>
          <a:off x="2857500" y="1009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69863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8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43,447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151649</xdr:rowOff>
    </xdr:from>
    <xdr:to>
      <xdr:col>3</xdr:col>
      <xdr:colOff>3175</xdr:colOff>
      <xdr:row>59</xdr:row>
      <xdr:rowOff>81799</xdr:rowOff>
    </xdr:to>
    <xdr:sp macro="" textlink="">
      <xdr:nvSpPr>
        <xdr:cNvPr id="143" name="円/楕円 142">
          <a:extLst>
            <a:ext uri="{FF2B5EF4-FFF2-40B4-BE49-F238E27FC236}">
              <a16:creationId xmlns:a16="http://schemas.microsoft.com/office/drawing/2014/main" id="{00000000-0008-0000-0600-00008F000000}"/>
            </a:ext>
          </a:extLst>
        </xdr:cNvPr>
        <xdr:cNvSpPr/>
      </xdr:nvSpPr>
      <xdr:spPr>
        <a:xfrm>
          <a:off x="1968500" y="1009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72926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8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41,571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150240</xdr:rowOff>
    </xdr:from>
    <xdr:to>
      <xdr:col>1</xdr:col>
      <xdr:colOff>485775</xdr:colOff>
      <xdr:row>59</xdr:row>
      <xdr:rowOff>80390</xdr:rowOff>
    </xdr:to>
    <xdr:sp macro="" textlink="">
      <xdr:nvSpPr>
        <xdr:cNvPr id="145" name="円/楕円 144">
          <a:extLst>
            <a:ext uri="{FF2B5EF4-FFF2-40B4-BE49-F238E27FC236}">
              <a16:creationId xmlns:a16="http://schemas.microsoft.com/office/drawing/2014/main" id="{00000000-0008-0000-0600-000091000000}"/>
            </a:ext>
          </a:extLst>
        </xdr:cNvPr>
        <xdr:cNvSpPr/>
      </xdr:nvSpPr>
      <xdr:spPr>
        <a:xfrm>
          <a:off x="1079500" y="100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71517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8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42,434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149061</xdr:rowOff>
    </xdr:from>
    <xdr:to>
      <xdr:col>6</xdr:col>
      <xdr:colOff>510540</xdr:colOff>
      <xdr:row>79</xdr:row>
      <xdr:rowOff>55880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1979111"/>
          <a:ext cx="1270" cy="1621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59707</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04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a:t>
          </a:r>
          <a:endParaRPr kumimoji="1" lang="ja-JP" altLang="en-US" sz="1000" b="1">
            <a:latin typeface="ＭＳ Ｐゴシック"/>
          </a:endParaRPr>
        </a:p>
      </xdr:txBody>
    </xdr:sp>
    <xdr:clientData/>
  </xdr:oneCellAnchor>
  <xdr:twoCellAnchor>
    <xdr:from>
      <xdr:col>6</xdr:col>
      <xdr:colOff>422275</xdr:colOff>
      <xdr:row>79</xdr:row>
      <xdr:rowOff>55880</xdr:rowOff>
    </xdr:from>
    <xdr:to>
      <xdr:col>6</xdr:col>
      <xdr:colOff>600075</xdr:colOff>
      <xdr:row>79</xdr:row>
      <xdr:rowOff>55880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0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95738</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75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15,289</a:t>
          </a:r>
          <a:endParaRPr kumimoji="1" lang="ja-JP" altLang="en-US" sz="1000" b="1">
            <a:latin typeface="ＭＳ Ｐゴシック"/>
          </a:endParaRPr>
        </a:p>
      </xdr:txBody>
    </xdr:sp>
    <xdr:clientData/>
  </xdr:oneCellAnchor>
  <xdr:twoCellAnchor>
    <xdr:from>
      <xdr:col>6</xdr:col>
      <xdr:colOff>422275</xdr:colOff>
      <xdr:row>69</xdr:row>
      <xdr:rowOff>149061</xdr:rowOff>
    </xdr:from>
    <xdr:to>
      <xdr:col>6</xdr:col>
      <xdr:colOff>600075</xdr:colOff>
      <xdr:row>69</xdr:row>
      <xdr:rowOff>149061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197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20828</xdr:rowOff>
    </xdr:from>
    <xdr:to>
      <xdr:col>6</xdr:col>
      <xdr:colOff>511175</xdr:colOff>
      <xdr:row>77</xdr:row>
      <xdr:rowOff>49130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222478"/>
          <a:ext cx="838200" cy="2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151184</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009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128307</xdr:rowOff>
    </xdr:from>
    <xdr:to>
      <xdr:col>6</xdr:col>
      <xdr:colOff>561975</xdr:colOff>
      <xdr:row>77</xdr:row>
      <xdr:rowOff>58457</xdr:rowOff>
    </xdr:to>
    <xdr:sp macro="" textlink="">
      <xdr:nvSpPr>
        <xdr:cNvPr id="179" name="フローチャート : 判断 178">
          <a:extLst>
            <a:ext uri="{FF2B5EF4-FFF2-40B4-BE49-F238E27FC236}">
              <a16:creationId xmlns:a16="http://schemas.microsoft.com/office/drawing/2014/main" id="{00000000-0008-0000-0600-0000B3000000}"/>
            </a:ext>
          </a:extLst>
        </xdr:cNvPr>
        <xdr:cNvSpPr/>
      </xdr:nvSpPr>
      <xdr:spPr>
        <a:xfrm>
          <a:off x="45847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27687</xdr:rowOff>
    </xdr:from>
    <xdr:to>
      <xdr:col>5</xdr:col>
      <xdr:colOff>358775</xdr:colOff>
      <xdr:row>77</xdr:row>
      <xdr:rowOff>49130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229337"/>
          <a:ext cx="889000" cy="2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146050</xdr:rowOff>
    </xdr:from>
    <xdr:to>
      <xdr:col>5</xdr:col>
      <xdr:colOff>409575</xdr:colOff>
      <xdr:row>77</xdr:row>
      <xdr:rowOff>76200</xdr:rowOff>
    </xdr:to>
    <xdr:sp macro="" textlink="">
      <xdr:nvSpPr>
        <xdr:cNvPr id="181" name="フローチャート : 判断 180">
          <a:extLst>
            <a:ext uri="{FF2B5EF4-FFF2-40B4-BE49-F238E27FC236}">
              <a16:creationId xmlns:a16="http://schemas.microsoft.com/office/drawing/2014/main" id="{00000000-0008-0000-0600-0000B5000000}"/>
            </a:ext>
          </a:extLst>
        </xdr:cNvPr>
        <xdr:cNvSpPr/>
      </xdr:nvSpPr>
      <xdr:spPr>
        <a:xfrm>
          <a:off x="3746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92727</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7" y="1295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27687</xdr:rowOff>
    </xdr:from>
    <xdr:to>
      <xdr:col>4</xdr:col>
      <xdr:colOff>155575</xdr:colOff>
      <xdr:row>77</xdr:row>
      <xdr:rowOff>46410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229337"/>
          <a:ext cx="889000" cy="1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168475</xdr:rowOff>
    </xdr:from>
    <xdr:to>
      <xdr:col>4</xdr:col>
      <xdr:colOff>206375</xdr:colOff>
      <xdr:row>77</xdr:row>
      <xdr:rowOff>98625</xdr:rowOff>
    </xdr:to>
    <xdr:sp macro="" textlink="">
      <xdr:nvSpPr>
        <xdr:cNvPr id="184" name="フローチャート : 判断 183">
          <a:extLst>
            <a:ext uri="{FF2B5EF4-FFF2-40B4-BE49-F238E27FC236}">
              <a16:creationId xmlns:a16="http://schemas.microsoft.com/office/drawing/2014/main" id="{00000000-0008-0000-0600-0000B8000000}"/>
            </a:ext>
          </a:extLst>
        </xdr:cNvPr>
        <xdr:cNvSpPr/>
      </xdr:nvSpPr>
      <xdr:spPr>
        <a:xfrm>
          <a:off x="2857500" y="1319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89752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7" y="1329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31604</xdr:rowOff>
    </xdr:from>
    <xdr:to>
      <xdr:col>2</xdr:col>
      <xdr:colOff>638175</xdr:colOff>
      <xdr:row>77</xdr:row>
      <xdr:rowOff>46410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233254"/>
          <a:ext cx="889000" cy="1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156392</xdr:rowOff>
    </xdr:from>
    <xdr:to>
      <xdr:col>3</xdr:col>
      <xdr:colOff>3175</xdr:colOff>
      <xdr:row>77</xdr:row>
      <xdr:rowOff>86542</xdr:rowOff>
    </xdr:to>
    <xdr:sp macro="" textlink="">
      <xdr:nvSpPr>
        <xdr:cNvPr id="187" name="フローチャート : 判断 186">
          <a:extLst>
            <a:ext uri="{FF2B5EF4-FFF2-40B4-BE49-F238E27FC236}">
              <a16:creationId xmlns:a16="http://schemas.microsoft.com/office/drawing/2014/main" id="{00000000-0008-0000-0600-0000BB000000}"/>
            </a:ext>
          </a:extLst>
        </xdr:cNvPr>
        <xdr:cNvSpPr/>
      </xdr:nvSpPr>
      <xdr:spPr>
        <a:xfrm>
          <a:off x="1968500" y="1318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103068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7" y="1296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3,730</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110018</xdr:rowOff>
    </xdr:from>
    <xdr:to>
      <xdr:col>1</xdr:col>
      <xdr:colOff>485775</xdr:colOff>
      <xdr:row>77</xdr:row>
      <xdr:rowOff>40168</xdr:rowOff>
    </xdr:to>
    <xdr:sp macro="" textlink="">
      <xdr:nvSpPr>
        <xdr:cNvPr id="189" name="フローチャート : 判断 188">
          <a:extLst>
            <a:ext uri="{FF2B5EF4-FFF2-40B4-BE49-F238E27FC236}">
              <a16:creationId xmlns:a16="http://schemas.microsoft.com/office/drawing/2014/main" id="{00000000-0008-0000-0600-0000BD000000}"/>
            </a:ext>
          </a:extLst>
        </xdr:cNvPr>
        <xdr:cNvSpPr/>
      </xdr:nvSpPr>
      <xdr:spPr>
        <a:xfrm>
          <a:off x="1079500" y="1314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56695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7" y="1291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141478</xdr:rowOff>
    </xdr:from>
    <xdr:to>
      <xdr:col>6</xdr:col>
      <xdr:colOff>561975</xdr:colOff>
      <xdr:row>77</xdr:row>
      <xdr:rowOff>71628</xdr:rowOff>
    </xdr:to>
    <xdr:sp macro="" textlink="">
      <xdr:nvSpPr>
        <xdr:cNvPr id="196" name="円/楕円 195">
          <a:extLst>
            <a:ext uri="{FF2B5EF4-FFF2-40B4-BE49-F238E27FC236}">
              <a16:creationId xmlns:a16="http://schemas.microsoft.com/office/drawing/2014/main" id="{00000000-0008-0000-0600-0000C4000000}"/>
            </a:ext>
          </a:extLst>
        </xdr:cNvPr>
        <xdr:cNvSpPr/>
      </xdr:nvSpPr>
      <xdr:spPr>
        <a:xfrm>
          <a:off x="4584700" y="1317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119905</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15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3,867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169780</xdr:rowOff>
    </xdr:from>
    <xdr:to>
      <xdr:col>5</xdr:col>
      <xdr:colOff>409575</xdr:colOff>
      <xdr:row>77</xdr:row>
      <xdr:rowOff>99930</xdr:rowOff>
    </xdr:to>
    <xdr:sp macro="" textlink="">
      <xdr:nvSpPr>
        <xdr:cNvPr id="198" name="円/楕円 197">
          <a:extLst>
            <a:ext uri="{FF2B5EF4-FFF2-40B4-BE49-F238E27FC236}">
              <a16:creationId xmlns:a16="http://schemas.microsoft.com/office/drawing/2014/main" id="{00000000-0008-0000-0600-0000C6000000}"/>
            </a:ext>
          </a:extLst>
        </xdr:cNvPr>
        <xdr:cNvSpPr/>
      </xdr:nvSpPr>
      <xdr:spPr>
        <a:xfrm>
          <a:off x="3746500" y="131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91057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7" y="1329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3,607</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148337</xdr:rowOff>
    </xdr:from>
    <xdr:to>
      <xdr:col>4</xdr:col>
      <xdr:colOff>206375</xdr:colOff>
      <xdr:row>77</xdr:row>
      <xdr:rowOff>78487</xdr:rowOff>
    </xdr:to>
    <xdr:sp macro="" textlink="">
      <xdr:nvSpPr>
        <xdr:cNvPr id="200" name="円/楕円 199">
          <a:extLst>
            <a:ext uri="{FF2B5EF4-FFF2-40B4-BE49-F238E27FC236}">
              <a16:creationId xmlns:a16="http://schemas.microsoft.com/office/drawing/2014/main" id="{00000000-0008-0000-0600-0000C8000000}"/>
            </a:ext>
          </a:extLst>
        </xdr:cNvPr>
        <xdr:cNvSpPr/>
      </xdr:nvSpPr>
      <xdr:spPr>
        <a:xfrm>
          <a:off x="2857500" y="1317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95013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7" y="1295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167060</xdr:rowOff>
    </xdr:from>
    <xdr:to>
      <xdr:col>3</xdr:col>
      <xdr:colOff>3175</xdr:colOff>
      <xdr:row>77</xdr:row>
      <xdr:rowOff>97210</xdr:rowOff>
    </xdr:to>
    <xdr:sp macro="" textlink="">
      <xdr:nvSpPr>
        <xdr:cNvPr id="202" name="円/楕円 201">
          <a:extLst>
            <a:ext uri="{FF2B5EF4-FFF2-40B4-BE49-F238E27FC236}">
              <a16:creationId xmlns:a16="http://schemas.microsoft.com/office/drawing/2014/main" id="{00000000-0008-0000-0600-0000CA000000}"/>
            </a:ext>
          </a:extLst>
        </xdr:cNvPr>
        <xdr:cNvSpPr/>
      </xdr:nvSpPr>
      <xdr:spPr>
        <a:xfrm>
          <a:off x="1968500" y="1319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88337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7" y="1328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3,632</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152254</xdr:rowOff>
    </xdr:from>
    <xdr:to>
      <xdr:col>1</xdr:col>
      <xdr:colOff>485775</xdr:colOff>
      <xdr:row>77</xdr:row>
      <xdr:rowOff>82404</xdr:rowOff>
    </xdr:to>
    <xdr:sp macro="" textlink="">
      <xdr:nvSpPr>
        <xdr:cNvPr id="204" name="円/楕円 203">
          <a:extLst>
            <a:ext uri="{FF2B5EF4-FFF2-40B4-BE49-F238E27FC236}">
              <a16:creationId xmlns:a16="http://schemas.microsoft.com/office/drawing/2014/main" id="{00000000-0008-0000-0600-0000CC000000}"/>
            </a:ext>
          </a:extLst>
        </xdr:cNvPr>
        <xdr:cNvSpPr/>
      </xdr:nvSpPr>
      <xdr:spPr>
        <a:xfrm>
          <a:off x="1079500" y="131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73531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7" y="1327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125552</xdr:rowOff>
    </xdr:from>
    <xdr:to>
      <xdr:col>6</xdr:col>
      <xdr:colOff>510540</xdr:colOff>
      <xdr:row>97</xdr:row>
      <xdr:rowOff>122186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84602"/>
          <a:ext cx="1270" cy="1368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126013</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5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50,879</a:t>
          </a:r>
          <a:endParaRPr kumimoji="1" lang="ja-JP" altLang="en-US" sz="1000" b="1">
            <a:latin typeface="ＭＳ Ｐゴシック"/>
          </a:endParaRPr>
        </a:p>
      </xdr:txBody>
    </xdr:sp>
    <xdr:clientData/>
  </xdr:oneCellAnchor>
  <xdr:twoCellAnchor>
    <xdr:from>
      <xdr:col>6</xdr:col>
      <xdr:colOff>422275</xdr:colOff>
      <xdr:row>97</xdr:row>
      <xdr:rowOff>122186</xdr:rowOff>
    </xdr:from>
    <xdr:to>
      <xdr:col>6</xdr:col>
      <xdr:colOff>600075</xdr:colOff>
      <xdr:row>97</xdr:row>
      <xdr:rowOff>122186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5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72229</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5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158,614</a:t>
          </a:r>
          <a:endParaRPr kumimoji="1" lang="ja-JP" altLang="en-US" sz="1000" b="1">
            <a:latin typeface="ＭＳ Ｐゴシック"/>
          </a:endParaRPr>
        </a:p>
      </xdr:txBody>
    </xdr:sp>
    <xdr:clientData/>
  </xdr:oneCellAnchor>
  <xdr:twoCellAnchor>
    <xdr:from>
      <xdr:col>6</xdr:col>
      <xdr:colOff>422275</xdr:colOff>
      <xdr:row>89</xdr:row>
      <xdr:rowOff>125552</xdr:rowOff>
    </xdr:from>
    <xdr:to>
      <xdr:col>6</xdr:col>
      <xdr:colOff>600075</xdr:colOff>
      <xdr:row>89</xdr:row>
      <xdr:rowOff>125552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8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107314</xdr:rowOff>
    </xdr:from>
    <xdr:to>
      <xdr:col>6</xdr:col>
      <xdr:colOff>511175</xdr:colOff>
      <xdr:row>95</xdr:row>
      <xdr:rowOff>165658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95064"/>
          <a:ext cx="838200" cy="5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77728</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9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79,181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54851</xdr:rowOff>
    </xdr:from>
    <xdr:to>
      <xdr:col>6</xdr:col>
      <xdr:colOff>561975</xdr:colOff>
      <xdr:row>95</xdr:row>
      <xdr:rowOff>156451</xdr:rowOff>
    </xdr:to>
    <xdr:sp macro="" textlink="">
      <xdr:nvSpPr>
        <xdr:cNvPr id="237" name="フローチャート : 判断 236">
          <a:extLst>
            <a:ext uri="{FF2B5EF4-FFF2-40B4-BE49-F238E27FC236}">
              <a16:creationId xmlns:a16="http://schemas.microsoft.com/office/drawing/2014/main" id="{00000000-0008-0000-0600-0000ED000000}"/>
            </a:ext>
          </a:extLst>
        </xdr:cNvPr>
        <xdr:cNvSpPr/>
      </xdr:nvSpPr>
      <xdr:spPr>
        <a:xfrm>
          <a:off x="45847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165658</xdr:rowOff>
    </xdr:from>
    <xdr:to>
      <xdr:col>5</xdr:col>
      <xdr:colOff>358775</xdr:colOff>
      <xdr:row>96</xdr:row>
      <xdr:rowOff>21310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53408"/>
          <a:ext cx="889000" cy="2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117500</xdr:rowOff>
    </xdr:from>
    <xdr:to>
      <xdr:col>5</xdr:col>
      <xdr:colOff>409575</xdr:colOff>
      <xdr:row>96</xdr:row>
      <xdr:rowOff>47650</xdr:rowOff>
    </xdr:to>
    <xdr:sp macro="" textlink="">
      <xdr:nvSpPr>
        <xdr:cNvPr id="239" name="フローチャート : 判断 238">
          <a:extLst>
            <a:ext uri="{FF2B5EF4-FFF2-40B4-BE49-F238E27FC236}">
              <a16:creationId xmlns:a16="http://schemas.microsoft.com/office/drawing/2014/main" id="{00000000-0008-0000-0600-0000EF000000}"/>
            </a:ext>
          </a:extLst>
        </xdr:cNvPr>
        <xdr:cNvSpPr/>
      </xdr:nvSpPr>
      <xdr:spPr>
        <a:xfrm>
          <a:off x="3746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38777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4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74,248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21310</xdr:rowOff>
    </xdr:from>
    <xdr:to>
      <xdr:col>4</xdr:col>
      <xdr:colOff>155575</xdr:colOff>
      <xdr:row>96</xdr:row>
      <xdr:rowOff>79566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480510"/>
          <a:ext cx="889000" cy="5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145238</xdr:rowOff>
    </xdr:from>
    <xdr:to>
      <xdr:col>4</xdr:col>
      <xdr:colOff>206375</xdr:colOff>
      <xdr:row>96</xdr:row>
      <xdr:rowOff>75388</xdr:rowOff>
    </xdr:to>
    <xdr:sp macro="" textlink="">
      <xdr:nvSpPr>
        <xdr:cNvPr id="242" name="フローチャート : 判断 241">
          <a:extLst>
            <a:ext uri="{FF2B5EF4-FFF2-40B4-BE49-F238E27FC236}">
              <a16:creationId xmlns:a16="http://schemas.microsoft.com/office/drawing/2014/main" id="{00000000-0008-0000-0600-0000F2000000}"/>
            </a:ext>
          </a:extLst>
        </xdr:cNvPr>
        <xdr:cNvSpPr/>
      </xdr:nvSpPr>
      <xdr:spPr>
        <a:xfrm>
          <a:off x="2857500" y="1643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66515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52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72,064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79566</xdr:rowOff>
    </xdr:from>
    <xdr:to>
      <xdr:col>2</xdr:col>
      <xdr:colOff>638175</xdr:colOff>
      <xdr:row>96</xdr:row>
      <xdr:rowOff>113004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38766"/>
          <a:ext cx="889000" cy="3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43625</xdr:rowOff>
    </xdr:from>
    <xdr:to>
      <xdr:col>3</xdr:col>
      <xdr:colOff>3175</xdr:colOff>
      <xdr:row>96</xdr:row>
      <xdr:rowOff>145225</xdr:rowOff>
    </xdr:to>
    <xdr:sp macro="" textlink="">
      <xdr:nvSpPr>
        <xdr:cNvPr id="245" name="フローチャート : 判断 244">
          <a:extLst>
            <a:ext uri="{FF2B5EF4-FFF2-40B4-BE49-F238E27FC236}">
              <a16:creationId xmlns:a16="http://schemas.microsoft.com/office/drawing/2014/main" id="{00000000-0008-0000-0600-0000F5000000}"/>
            </a:ext>
          </a:extLst>
        </xdr:cNvPr>
        <xdr:cNvSpPr/>
      </xdr:nvSpPr>
      <xdr:spPr>
        <a:xfrm>
          <a:off x="1968500" y="165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136352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9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66,565</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52756</xdr:rowOff>
    </xdr:from>
    <xdr:to>
      <xdr:col>1</xdr:col>
      <xdr:colOff>485775</xdr:colOff>
      <xdr:row>96</xdr:row>
      <xdr:rowOff>154356</xdr:rowOff>
    </xdr:to>
    <xdr:sp macro="" textlink="">
      <xdr:nvSpPr>
        <xdr:cNvPr id="247" name="フローチャート : 判断 246">
          <a:extLst>
            <a:ext uri="{FF2B5EF4-FFF2-40B4-BE49-F238E27FC236}">
              <a16:creationId xmlns:a16="http://schemas.microsoft.com/office/drawing/2014/main" id="{00000000-0008-0000-0600-0000F7000000}"/>
            </a:ext>
          </a:extLst>
        </xdr:cNvPr>
        <xdr:cNvSpPr/>
      </xdr:nvSpPr>
      <xdr:spPr>
        <a:xfrm>
          <a:off x="1079500" y="1651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170883</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8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65,846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56514</xdr:rowOff>
    </xdr:from>
    <xdr:to>
      <xdr:col>6</xdr:col>
      <xdr:colOff>561975</xdr:colOff>
      <xdr:row>95</xdr:row>
      <xdr:rowOff>158114</xdr:rowOff>
    </xdr:to>
    <xdr:sp macro="" textlink="">
      <xdr:nvSpPr>
        <xdr:cNvPr id="254" name="円/楕円 253">
          <a:extLst>
            <a:ext uri="{FF2B5EF4-FFF2-40B4-BE49-F238E27FC236}">
              <a16:creationId xmlns:a16="http://schemas.microsoft.com/office/drawing/2014/main" id="{00000000-0008-0000-0600-0000FE000000}"/>
            </a:ext>
          </a:extLst>
        </xdr:cNvPr>
        <xdr:cNvSpPr/>
      </xdr:nvSpPr>
      <xdr:spPr>
        <a:xfrm>
          <a:off x="4584700" y="1634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34941</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32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79,050</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114858</xdr:rowOff>
    </xdr:from>
    <xdr:to>
      <xdr:col>5</xdr:col>
      <xdr:colOff>409575</xdr:colOff>
      <xdr:row>96</xdr:row>
      <xdr:rowOff>45008</xdr:rowOff>
    </xdr:to>
    <xdr:sp macro="" textlink="">
      <xdr:nvSpPr>
        <xdr:cNvPr id="256" name="円/楕円 255">
          <a:extLst>
            <a:ext uri="{FF2B5EF4-FFF2-40B4-BE49-F238E27FC236}">
              <a16:creationId xmlns:a16="http://schemas.microsoft.com/office/drawing/2014/main" id="{00000000-0008-0000-0600-000000010000}"/>
            </a:ext>
          </a:extLst>
        </xdr:cNvPr>
        <xdr:cNvSpPr/>
      </xdr:nvSpPr>
      <xdr:spPr>
        <a:xfrm>
          <a:off x="3746500" y="164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61535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17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74,456</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141960</xdr:rowOff>
    </xdr:from>
    <xdr:to>
      <xdr:col>4</xdr:col>
      <xdr:colOff>206375</xdr:colOff>
      <xdr:row>96</xdr:row>
      <xdr:rowOff>72110</xdr:rowOff>
    </xdr:to>
    <xdr:sp macro="" textlink="">
      <xdr:nvSpPr>
        <xdr:cNvPr id="258" name="円/楕円 257">
          <a:extLst>
            <a:ext uri="{FF2B5EF4-FFF2-40B4-BE49-F238E27FC236}">
              <a16:creationId xmlns:a16="http://schemas.microsoft.com/office/drawing/2014/main" id="{00000000-0008-0000-0600-000002010000}"/>
            </a:ext>
          </a:extLst>
        </xdr:cNvPr>
        <xdr:cNvSpPr/>
      </xdr:nvSpPr>
      <xdr:spPr>
        <a:xfrm>
          <a:off x="2857500" y="164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88637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2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72,322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28766</xdr:rowOff>
    </xdr:from>
    <xdr:to>
      <xdr:col>3</xdr:col>
      <xdr:colOff>3175</xdr:colOff>
      <xdr:row>96</xdr:row>
      <xdr:rowOff>130366</xdr:rowOff>
    </xdr:to>
    <xdr:sp macro="" textlink="">
      <xdr:nvSpPr>
        <xdr:cNvPr id="260" name="円/楕円 259">
          <a:extLst>
            <a:ext uri="{FF2B5EF4-FFF2-40B4-BE49-F238E27FC236}">
              <a16:creationId xmlns:a16="http://schemas.microsoft.com/office/drawing/2014/main" id="{00000000-0008-0000-0600-000004010000}"/>
            </a:ext>
          </a:extLst>
        </xdr:cNvPr>
        <xdr:cNvSpPr/>
      </xdr:nvSpPr>
      <xdr:spPr>
        <a:xfrm>
          <a:off x="1968500" y="164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146893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26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67,735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62204</xdr:rowOff>
    </xdr:from>
    <xdr:to>
      <xdr:col>1</xdr:col>
      <xdr:colOff>485775</xdr:colOff>
      <xdr:row>96</xdr:row>
      <xdr:rowOff>163804</xdr:rowOff>
    </xdr:to>
    <xdr:sp macro="" textlink="">
      <xdr:nvSpPr>
        <xdr:cNvPr id="262" name="円/楕円 261">
          <a:extLst>
            <a:ext uri="{FF2B5EF4-FFF2-40B4-BE49-F238E27FC236}">
              <a16:creationId xmlns:a16="http://schemas.microsoft.com/office/drawing/2014/main" id="{00000000-0008-0000-0600-000006010000}"/>
            </a:ext>
          </a:extLst>
        </xdr:cNvPr>
        <xdr:cNvSpPr/>
      </xdr:nvSpPr>
      <xdr:spPr>
        <a:xfrm>
          <a:off x="1079500" y="1652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154931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61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65,102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47790</xdr:rowOff>
    </xdr:from>
    <xdr:to>
      <xdr:col>15</xdr:col>
      <xdr:colOff>180340</xdr:colOff>
      <xdr:row>38</xdr:row>
      <xdr:rowOff>59169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91290"/>
          <a:ext cx="1270" cy="138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62996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12,341</a:t>
          </a:r>
          <a:endParaRPr kumimoji="1" lang="ja-JP" altLang="en-US" sz="1000" b="1">
            <a:latin typeface="ＭＳ Ｐゴシック"/>
          </a:endParaRPr>
        </a:p>
      </xdr:txBody>
    </xdr:sp>
    <xdr:clientData/>
  </xdr:oneCellAnchor>
  <xdr:twoCellAnchor>
    <xdr:from>
      <xdr:col>15</xdr:col>
      <xdr:colOff>92075</xdr:colOff>
      <xdr:row>38</xdr:row>
      <xdr:rowOff>59169</xdr:rowOff>
    </xdr:from>
    <xdr:to>
      <xdr:col>15</xdr:col>
      <xdr:colOff>269875</xdr:colOff>
      <xdr:row>38</xdr:row>
      <xdr:rowOff>59169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7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165917</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6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121,237</a:t>
          </a:r>
          <a:endParaRPr kumimoji="1" lang="ja-JP" altLang="en-US" sz="1000" b="1">
            <a:latin typeface="ＭＳ Ｐゴシック"/>
          </a:endParaRPr>
        </a:p>
      </xdr:txBody>
    </xdr:sp>
    <xdr:clientData/>
  </xdr:oneCellAnchor>
  <xdr:twoCellAnchor>
    <xdr:from>
      <xdr:col>15</xdr:col>
      <xdr:colOff>92075</xdr:colOff>
      <xdr:row>30</xdr:row>
      <xdr:rowOff>47790</xdr:rowOff>
    </xdr:from>
    <xdr:to>
      <xdr:col>15</xdr:col>
      <xdr:colOff>269875</xdr:colOff>
      <xdr:row>30</xdr:row>
      <xdr:rowOff>47790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136716</xdr:rowOff>
    </xdr:from>
    <xdr:to>
      <xdr:col>15</xdr:col>
      <xdr:colOff>180975</xdr:colOff>
      <xdr:row>34</xdr:row>
      <xdr:rowOff>68021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794566"/>
          <a:ext cx="838200" cy="10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103459</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04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43,655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125032</xdr:rowOff>
    </xdr:from>
    <xdr:to>
      <xdr:col>15</xdr:col>
      <xdr:colOff>231775</xdr:colOff>
      <xdr:row>36</xdr:row>
      <xdr:rowOff>55182</xdr:rowOff>
    </xdr:to>
    <xdr:sp macro="" textlink="">
      <xdr:nvSpPr>
        <xdr:cNvPr id="294" name="フローチャート : 判断 293">
          <a:extLst>
            <a:ext uri="{FF2B5EF4-FFF2-40B4-BE49-F238E27FC236}">
              <a16:creationId xmlns:a16="http://schemas.microsoft.com/office/drawing/2014/main" id="{00000000-0008-0000-0600-000026010000}"/>
            </a:ext>
          </a:extLst>
        </xdr:cNvPr>
        <xdr:cNvSpPr/>
      </xdr:nvSpPr>
      <xdr:spPr>
        <a:xfrm>
          <a:off x="104267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136716</xdr:rowOff>
    </xdr:from>
    <xdr:to>
      <xdr:col>14</xdr:col>
      <xdr:colOff>28575</xdr:colOff>
      <xdr:row>34</xdr:row>
      <xdr:rowOff>37706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794566"/>
          <a:ext cx="889000" cy="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122466</xdr:rowOff>
    </xdr:from>
    <xdr:to>
      <xdr:col>14</xdr:col>
      <xdr:colOff>79375</xdr:colOff>
      <xdr:row>36</xdr:row>
      <xdr:rowOff>52616</xdr:rowOff>
    </xdr:to>
    <xdr:sp macro="" textlink="">
      <xdr:nvSpPr>
        <xdr:cNvPr id="296" name="フローチャート : 判断 295">
          <a:extLst>
            <a:ext uri="{FF2B5EF4-FFF2-40B4-BE49-F238E27FC236}">
              <a16:creationId xmlns:a16="http://schemas.microsoft.com/office/drawing/2014/main" id="{00000000-0008-0000-0600-000028010000}"/>
            </a:ext>
          </a:extLst>
        </xdr:cNvPr>
        <xdr:cNvSpPr/>
      </xdr:nvSpPr>
      <xdr:spPr>
        <a:xfrm>
          <a:off x="9588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43743</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2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43,857</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37706</xdr:rowOff>
    </xdr:from>
    <xdr:to>
      <xdr:col>12</xdr:col>
      <xdr:colOff>511175</xdr:colOff>
      <xdr:row>35</xdr:row>
      <xdr:rowOff>40856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867006"/>
          <a:ext cx="889000" cy="17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129845</xdr:rowOff>
    </xdr:from>
    <xdr:to>
      <xdr:col>12</xdr:col>
      <xdr:colOff>561975</xdr:colOff>
      <xdr:row>36</xdr:row>
      <xdr:rowOff>59995</xdr:rowOff>
    </xdr:to>
    <xdr:sp macro="" textlink="">
      <xdr:nvSpPr>
        <xdr:cNvPr id="299" name="フローチャート : 判断 298">
          <a:extLst>
            <a:ext uri="{FF2B5EF4-FFF2-40B4-BE49-F238E27FC236}">
              <a16:creationId xmlns:a16="http://schemas.microsoft.com/office/drawing/2014/main" id="{00000000-0008-0000-0600-00002B010000}"/>
            </a:ext>
          </a:extLst>
        </xdr:cNvPr>
        <xdr:cNvSpPr/>
      </xdr:nvSpPr>
      <xdr:spPr>
        <a:xfrm>
          <a:off x="8699500" y="61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51122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2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43,276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40856</xdr:rowOff>
    </xdr:from>
    <xdr:to>
      <xdr:col>11</xdr:col>
      <xdr:colOff>307975</xdr:colOff>
      <xdr:row>36</xdr:row>
      <xdr:rowOff>31305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41606"/>
          <a:ext cx="889000" cy="16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31979</xdr:rowOff>
    </xdr:from>
    <xdr:to>
      <xdr:col>11</xdr:col>
      <xdr:colOff>358775</xdr:colOff>
      <xdr:row>35</xdr:row>
      <xdr:rowOff>133579</xdr:rowOff>
    </xdr:to>
    <xdr:sp macro="" textlink="">
      <xdr:nvSpPr>
        <xdr:cNvPr id="302" name="フローチャート : 判断 301">
          <a:extLst>
            <a:ext uri="{FF2B5EF4-FFF2-40B4-BE49-F238E27FC236}">
              <a16:creationId xmlns:a16="http://schemas.microsoft.com/office/drawing/2014/main" id="{00000000-0008-0000-0600-00002E010000}"/>
            </a:ext>
          </a:extLst>
        </xdr:cNvPr>
        <xdr:cNvSpPr/>
      </xdr:nvSpPr>
      <xdr:spPr>
        <a:xfrm>
          <a:off x="7810500" y="60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124706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12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50,982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158877</xdr:rowOff>
    </xdr:from>
    <xdr:to>
      <xdr:col>10</xdr:col>
      <xdr:colOff>155575</xdr:colOff>
      <xdr:row>36</xdr:row>
      <xdr:rowOff>89027</xdr:rowOff>
    </xdr:to>
    <xdr:sp macro="" textlink="">
      <xdr:nvSpPr>
        <xdr:cNvPr id="304" name="フローチャート : 判断 303">
          <a:extLst>
            <a:ext uri="{FF2B5EF4-FFF2-40B4-BE49-F238E27FC236}">
              <a16:creationId xmlns:a16="http://schemas.microsoft.com/office/drawing/2014/main" id="{00000000-0008-0000-0600-000030010000}"/>
            </a:ext>
          </a:extLst>
        </xdr:cNvPr>
        <xdr:cNvSpPr/>
      </xdr:nvSpPr>
      <xdr:spPr>
        <a:xfrm>
          <a:off x="6921500" y="615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80154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25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40,990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17221</xdr:rowOff>
    </xdr:from>
    <xdr:to>
      <xdr:col>15</xdr:col>
      <xdr:colOff>231775</xdr:colOff>
      <xdr:row>34</xdr:row>
      <xdr:rowOff>118821</xdr:rowOff>
    </xdr:to>
    <xdr:sp macro="" textlink="">
      <xdr:nvSpPr>
        <xdr:cNvPr id="311" name="円/楕円 310">
          <a:extLst>
            <a:ext uri="{FF2B5EF4-FFF2-40B4-BE49-F238E27FC236}">
              <a16:creationId xmlns:a16="http://schemas.microsoft.com/office/drawing/2014/main" id="{00000000-0008-0000-0600-000037010000}"/>
            </a:ext>
          </a:extLst>
        </xdr:cNvPr>
        <xdr:cNvSpPr/>
      </xdr:nvSpPr>
      <xdr:spPr>
        <a:xfrm>
          <a:off x="10426700" y="584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40098</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69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65,644</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85916</xdr:rowOff>
    </xdr:from>
    <xdr:to>
      <xdr:col>14</xdr:col>
      <xdr:colOff>79375</xdr:colOff>
      <xdr:row>34</xdr:row>
      <xdr:rowOff>16066</xdr:rowOff>
    </xdr:to>
    <xdr:sp macro="" textlink="">
      <xdr:nvSpPr>
        <xdr:cNvPr id="313" name="円/楕円 312">
          <a:extLst>
            <a:ext uri="{FF2B5EF4-FFF2-40B4-BE49-F238E27FC236}">
              <a16:creationId xmlns:a16="http://schemas.microsoft.com/office/drawing/2014/main" id="{00000000-0008-0000-0600-000039010000}"/>
            </a:ext>
          </a:extLst>
        </xdr:cNvPr>
        <xdr:cNvSpPr/>
      </xdr:nvSpPr>
      <xdr:spPr>
        <a:xfrm>
          <a:off x="9588500" y="57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32593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551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73,735</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158356</xdr:rowOff>
    </xdr:from>
    <xdr:to>
      <xdr:col>12</xdr:col>
      <xdr:colOff>561975</xdr:colOff>
      <xdr:row>34</xdr:row>
      <xdr:rowOff>88506</xdr:rowOff>
    </xdr:to>
    <xdr:sp macro="" textlink="">
      <xdr:nvSpPr>
        <xdr:cNvPr id="315" name="円/楕円 314">
          <a:extLst>
            <a:ext uri="{FF2B5EF4-FFF2-40B4-BE49-F238E27FC236}">
              <a16:creationId xmlns:a16="http://schemas.microsoft.com/office/drawing/2014/main" id="{00000000-0008-0000-0600-00003B010000}"/>
            </a:ext>
          </a:extLst>
        </xdr:cNvPr>
        <xdr:cNvSpPr/>
      </xdr:nvSpPr>
      <xdr:spPr>
        <a:xfrm>
          <a:off x="8699500" y="581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105033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559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68,031</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161506</xdr:rowOff>
    </xdr:from>
    <xdr:to>
      <xdr:col>11</xdr:col>
      <xdr:colOff>358775</xdr:colOff>
      <xdr:row>35</xdr:row>
      <xdr:rowOff>91656</xdr:rowOff>
    </xdr:to>
    <xdr:sp macro="" textlink="">
      <xdr:nvSpPr>
        <xdr:cNvPr id="317" name="円/楕円 316">
          <a:extLst>
            <a:ext uri="{FF2B5EF4-FFF2-40B4-BE49-F238E27FC236}">
              <a16:creationId xmlns:a16="http://schemas.microsoft.com/office/drawing/2014/main" id="{00000000-0008-0000-0600-00003D010000}"/>
            </a:ext>
          </a:extLst>
        </xdr:cNvPr>
        <xdr:cNvSpPr/>
      </xdr:nvSpPr>
      <xdr:spPr>
        <a:xfrm>
          <a:off x="7810500" y="599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108183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576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54,283</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151955</xdr:rowOff>
    </xdr:from>
    <xdr:to>
      <xdr:col>10</xdr:col>
      <xdr:colOff>155575</xdr:colOff>
      <xdr:row>36</xdr:row>
      <xdr:rowOff>82105</xdr:rowOff>
    </xdr:to>
    <xdr:sp macro="" textlink="">
      <xdr:nvSpPr>
        <xdr:cNvPr id="319" name="円/楕円 318">
          <a:extLst>
            <a:ext uri="{FF2B5EF4-FFF2-40B4-BE49-F238E27FC236}">
              <a16:creationId xmlns:a16="http://schemas.microsoft.com/office/drawing/2014/main" id="{00000000-0008-0000-0600-00003F010000}"/>
            </a:ext>
          </a:extLst>
        </xdr:cNvPr>
        <xdr:cNvSpPr/>
      </xdr:nvSpPr>
      <xdr:spPr>
        <a:xfrm>
          <a:off x="6921500" y="615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98632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592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41,535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62526</xdr:rowOff>
    </xdr:from>
    <xdr:to>
      <xdr:col>15</xdr:col>
      <xdr:colOff>180340</xdr:colOff>
      <xdr:row>59</xdr:row>
      <xdr:rowOff>84521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35026"/>
          <a:ext cx="1270" cy="156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91135</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13,189</a:t>
          </a:r>
          <a:endParaRPr kumimoji="1" lang="ja-JP" altLang="en-US" sz="1000" b="1">
            <a:latin typeface="ＭＳ Ｐゴシック"/>
          </a:endParaRPr>
        </a:p>
      </xdr:txBody>
    </xdr:sp>
    <xdr:clientData/>
  </xdr:oneCellAnchor>
  <xdr:twoCellAnchor>
    <xdr:from>
      <xdr:col>15</xdr:col>
      <xdr:colOff>92075</xdr:colOff>
      <xdr:row>59</xdr:row>
      <xdr:rowOff>84521</xdr:rowOff>
    </xdr:from>
    <xdr:to>
      <xdr:col>15</xdr:col>
      <xdr:colOff>269875</xdr:colOff>
      <xdr:row>59</xdr:row>
      <xdr:rowOff>84521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9203</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10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1,450,895</a:t>
          </a:r>
          <a:endParaRPr kumimoji="1" lang="ja-JP" altLang="en-US" sz="1000" b="1">
            <a:latin typeface="ＭＳ Ｐゴシック"/>
          </a:endParaRPr>
        </a:p>
      </xdr:txBody>
    </xdr:sp>
    <xdr:clientData/>
  </xdr:oneCellAnchor>
  <xdr:twoCellAnchor>
    <xdr:from>
      <xdr:col>15</xdr:col>
      <xdr:colOff>92075</xdr:colOff>
      <xdr:row>50</xdr:row>
      <xdr:rowOff>62526</xdr:rowOff>
    </xdr:from>
    <xdr:to>
      <xdr:col>15</xdr:col>
      <xdr:colOff>269875</xdr:colOff>
      <xdr:row>50</xdr:row>
      <xdr:rowOff>62526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3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31775</xdr:rowOff>
    </xdr:from>
    <xdr:to>
      <xdr:col>15</xdr:col>
      <xdr:colOff>180975</xdr:colOff>
      <xdr:row>59</xdr:row>
      <xdr:rowOff>63398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147325"/>
          <a:ext cx="8382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135586</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10079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157159</xdr:rowOff>
    </xdr:from>
    <xdr:to>
      <xdr:col>15</xdr:col>
      <xdr:colOff>231775</xdr:colOff>
      <xdr:row>59</xdr:row>
      <xdr:rowOff>87309</xdr:rowOff>
    </xdr:to>
    <xdr:sp macro="" textlink="">
      <xdr:nvSpPr>
        <xdr:cNvPr id="353" name="フローチャート : 判断 352">
          <a:extLst>
            <a:ext uri="{FF2B5EF4-FFF2-40B4-BE49-F238E27FC236}">
              <a16:creationId xmlns:a16="http://schemas.microsoft.com/office/drawing/2014/main" id="{00000000-0008-0000-0600-000061010000}"/>
            </a:ext>
          </a:extLst>
        </xdr:cNvPr>
        <xdr:cNvSpPr/>
      </xdr:nvSpPr>
      <xdr:spPr>
        <a:xfrm>
          <a:off x="10426700" y="1010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60649</xdr:rowOff>
    </xdr:from>
    <xdr:to>
      <xdr:col>14</xdr:col>
      <xdr:colOff>28575</xdr:colOff>
      <xdr:row>59</xdr:row>
      <xdr:rowOff>63398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176199"/>
          <a:ext cx="889000" cy="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160499</xdr:rowOff>
    </xdr:from>
    <xdr:to>
      <xdr:col>14</xdr:col>
      <xdr:colOff>79375</xdr:colOff>
      <xdr:row>59</xdr:row>
      <xdr:rowOff>90649</xdr:rowOff>
    </xdr:to>
    <xdr:sp macro="" textlink="">
      <xdr:nvSpPr>
        <xdr:cNvPr id="355" name="フローチャート : 判断 354">
          <a:extLst>
            <a:ext uri="{FF2B5EF4-FFF2-40B4-BE49-F238E27FC236}">
              <a16:creationId xmlns:a16="http://schemas.microsoft.com/office/drawing/2014/main" id="{00000000-0008-0000-0600-000063010000}"/>
            </a:ext>
          </a:extLst>
        </xdr:cNvPr>
        <xdr:cNvSpPr/>
      </xdr:nvSpPr>
      <xdr:spPr>
        <a:xfrm>
          <a:off x="9588500" y="1010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107176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87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54,227</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60649</xdr:rowOff>
    </xdr:from>
    <xdr:to>
      <xdr:col>12</xdr:col>
      <xdr:colOff>511175</xdr:colOff>
      <xdr:row>59</xdr:row>
      <xdr:rowOff>65737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176199"/>
          <a:ext cx="889000" cy="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156452</xdr:rowOff>
    </xdr:from>
    <xdr:to>
      <xdr:col>12</xdr:col>
      <xdr:colOff>561975</xdr:colOff>
      <xdr:row>59</xdr:row>
      <xdr:rowOff>86602</xdr:rowOff>
    </xdr:to>
    <xdr:sp macro="" textlink="">
      <xdr:nvSpPr>
        <xdr:cNvPr id="358" name="フローチャート : 判断 357">
          <a:extLst>
            <a:ext uri="{FF2B5EF4-FFF2-40B4-BE49-F238E27FC236}">
              <a16:creationId xmlns:a16="http://schemas.microsoft.com/office/drawing/2014/main" id="{00000000-0008-0000-0600-000066010000}"/>
            </a:ext>
          </a:extLst>
        </xdr:cNvPr>
        <xdr:cNvSpPr/>
      </xdr:nvSpPr>
      <xdr:spPr>
        <a:xfrm>
          <a:off x="8699500" y="101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103129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87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63171</xdr:rowOff>
    </xdr:from>
    <xdr:to>
      <xdr:col>11</xdr:col>
      <xdr:colOff>307975</xdr:colOff>
      <xdr:row>59</xdr:row>
      <xdr:rowOff>65737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178721"/>
          <a:ext cx="889000" cy="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158291</xdr:rowOff>
    </xdr:from>
    <xdr:to>
      <xdr:col>11</xdr:col>
      <xdr:colOff>358775</xdr:colOff>
      <xdr:row>59</xdr:row>
      <xdr:rowOff>88441</xdr:rowOff>
    </xdr:to>
    <xdr:sp macro="" textlink="">
      <xdr:nvSpPr>
        <xdr:cNvPr id="361" name="フローチャート : 判断 360">
          <a:extLst>
            <a:ext uri="{FF2B5EF4-FFF2-40B4-BE49-F238E27FC236}">
              <a16:creationId xmlns:a16="http://schemas.microsoft.com/office/drawing/2014/main" id="{00000000-0008-0000-0600-000069010000}"/>
            </a:ext>
          </a:extLst>
        </xdr:cNvPr>
        <xdr:cNvSpPr/>
      </xdr:nvSpPr>
      <xdr:spPr>
        <a:xfrm>
          <a:off x="7810500" y="1010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104968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87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56,255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169714</xdr:rowOff>
    </xdr:from>
    <xdr:to>
      <xdr:col>10</xdr:col>
      <xdr:colOff>155575</xdr:colOff>
      <xdr:row>59</xdr:row>
      <xdr:rowOff>99864</xdr:rowOff>
    </xdr:to>
    <xdr:sp macro="" textlink="">
      <xdr:nvSpPr>
        <xdr:cNvPr id="363" name="フローチャート : 判断 362">
          <a:extLst>
            <a:ext uri="{FF2B5EF4-FFF2-40B4-BE49-F238E27FC236}">
              <a16:creationId xmlns:a16="http://schemas.microsoft.com/office/drawing/2014/main" id="{00000000-0008-0000-0600-00006B010000}"/>
            </a:ext>
          </a:extLst>
        </xdr:cNvPr>
        <xdr:cNvSpPr/>
      </xdr:nvSpPr>
      <xdr:spPr>
        <a:xfrm>
          <a:off x="6921500" y="101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116391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88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45,761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152425</xdr:rowOff>
    </xdr:from>
    <xdr:to>
      <xdr:col>15</xdr:col>
      <xdr:colOff>231775</xdr:colOff>
      <xdr:row>59</xdr:row>
      <xdr:rowOff>82575</xdr:rowOff>
    </xdr:to>
    <xdr:sp macro="" textlink="">
      <xdr:nvSpPr>
        <xdr:cNvPr id="370" name="円/楕円 369">
          <a:extLst>
            <a:ext uri="{FF2B5EF4-FFF2-40B4-BE49-F238E27FC236}">
              <a16:creationId xmlns:a16="http://schemas.microsoft.com/office/drawing/2014/main" id="{00000000-0008-0000-0600-000072010000}"/>
            </a:ext>
          </a:extLst>
        </xdr:cNvPr>
        <xdr:cNvSpPr/>
      </xdr:nvSpPr>
      <xdr:spPr>
        <a:xfrm>
          <a:off x="10426700" y="1009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111802</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61,644</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12598</xdr:rowOff>
    </xdr:from>
    <xdr:to>
      <xdr:col>14</xdr:col>
      <xdr:colOff>79375</xdr:colOff>
      <xdr:row>59</xdr:row>
      <xdr:rowOff>114198</xdr:rowOff>
    </xdr:to>
    <xdr:sp macro="" textlink="">
      <xdr:nvSpPr>
        <xdr:cNvPr id="372" name="円/楕円 371">
          <a:extLst>
            <a:ext uri="{FF2B5EF4-FFF2-40B4-BE49-F238E27FC236}">
              <a16:creationId xmlns:a16="http://schemas.microsoft.com/office/drawing/2014/main" id="{00000000-0008-0000-0600-000074010000}"/>
            </a:ext>
          </a:extLst>
        </xdr:cNvPr>
        <xdr:cNvSpPr/>
      </xdr:nvSpPr>
      <xdr:spPr>
        <a:xfrm>
          <a:off x="9588500" y="1012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105325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22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32,594</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9849</xdr:rowOff>
    </xdr:from>
    <xdr:to>
      <xdr:col>12</xdr:col>
      <xdr:colOff>561975</xdr:colOff>
      <xdr:row>59</xdr:row>
      <xdr:rowOff>111449</xdr:rowOff>
    </xdr:to>
    <xdr:sp macro="" textlink="">
      <xdr:nvSpPr>
        <xdr:cNvPr id="374" name="円/楕円 373">
          <a:extLst>
            <a:ext uri="{FF2B5EF4-FFF2-40B4-BE49-F238E27FC236}">
              <a16:creationId xmlns:a16="http://schemas.microsoft.com/office/drawing/2014/main" id="{00000000-0008-0000-0600-000076010000}"/>
            </a:ext>
          </a:extLst>
        </xdr:cNvPr>
        <xdr:cNvSpPr/>
      </xdr:nvSpPr>
      <xdr:spPr>
        <a:xfrm>
          <a:off x="8699500" y="1012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102576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21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35,119</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14937</xdr:rowOff>
    </xdr:from>
    <xdr:to>
      <xdr:col>11</xdr:col>
      <xdr:colOff>358775</xdr:colOff>
      <xdr:row>59</xdr:row>
      <xdr:rowOff>116537</xdr:rowOff>
    </xdr:to>
    <xdr:sp macro="" textlink="">
      <xdr:nvSpPr>
        <xdr:cNvPr id="376" name="円/楕円 375">
          <a:extLst>
            <a:ext uri="{FF2B5EF4-FFF2-40B4-BE49-F238E27FC236}">
              <a16:creationId xmlns:a16="http://schemas.microsoft.com/office/drawing/2014/main" id="{00000000-0008-0000-0600-000078010000}"/>
            </a:ext>
          </a:extLst>
        </xdr:cNvPr>
        <xdr:cNvSpPr/>
      </xdr:nvSpPr>
      <xdr:spPr>
        <a:xfrm>
          <a:off x="7810500" y="1013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107664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22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30,445</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12371</xdr:rowOff>
    </xdr:from>
    <xdr:to>
      <xdr:col>10</xdr:col>
      <xdr:colOff>155575</xdr:colOff>
      <xdr:row>59</xdr:row>
      <xdr:rowOff>113971</xdr:rowOff>
    </xdr:to>
    <xdr:sp macro="" textlink="">
      <xdr:nvSpPr>
        <xdr:cNvPr id="378" name="円/楕円 377">
          <a:extLst>
            <a:ext uri="{FF2B5EF4-FFF2-40B4-BE49-F238E27FC236}">
              <a16:creationId xmlns:a16="http://schemas.microsoft.com/office/drawing/2014/main" id="{00000000-0008-0000-0600-00007A010000}"/>
            </a:ext>
          </a:extLst>
        </xdr:cNvPr>
        <xdr:cNvSpPr/>
      </xdr:nvSpPr>
      <xdr:spPr>
        <a:xfrm>
          <a:off x="6921500" y="1012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105098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2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32,802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150961</xdr:rowOff>
    </xdr:from>
    <xdr:to>
      <xdr:col>15</xdr:col>
      <xdr:colOff>180340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52461"/>
          <a:ext cx="1270" cy="143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74171</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187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97638</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276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1,131,133</a:t>
          </a:r>
          <a:endParaRPr kumimoji="1" lang="ja-JP" altLang="en-US" sz="1000" b="1">
            <a:latin typeface="ＭＳ Ｐゴシック"/>
          </a:endParaRPr>
        </a:p>
      </xdr:txBody>
    </xdr:sp>
    <xdr:clientData/>
  </xdr:oneCellAnchor>
  <xdr:twoCellAnchor>
    <xdr:from>
      <xdr:col>15</xdr:col>
      <xdr:colOff>92075</xdr:colOff>
      <xdr:row>70</xdr:row>
      <xdr:rowOff>150961</xdr:rowOff>
    </xdr:from>
    <xdr:to>
      <xdr:col>15</xdr:col>
      <xdr:colOff>269875</xdr:colOff>
      <xdr:row>70</xdr:row>
      <xdr:rowOff>150961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5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169290</xdr:rowOff>
    </xdr:from>
    <xdr:to>
      <xdr:col>15</xdr:col>
      <xdr:colOff>180975</xdr:colOff>
      <xdr:row>79</xdr:row>
      <xdr:rowOff>27254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542390"/>
          <a:ext cx="838200" cy="2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118622</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491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19,611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140195</xdr:rowOff>
    </xdr:from>
    <xdr:to>
      <xdr:col>15</xdr:col>
      <xdr:colOff>231775</xdr:colOff>
      <xdr:row>79</xdr:row>
      <xdr:rowOff>70345</xdr:rowOff>
    </xdr:to>
    <xdr:sp macro="" textlink="">
      <xdr:nvSpPr>
        <xdr:cNvPr id="410" name="フローチャート : 判断 409">
          <a:extLst>
            <a:ext uri="{FF2B5EF4-FFF2-40B4-BE49-F238E27FC236}">
              <a16:creationId xmlns:a16="http://schemas.microsoft.com/office/drawing/2014/main" id="{00000000-0008-0000-0600-00009A010000}"/>
            </a:ext>
          </a:extLst>
        </xdr:cNvPr>
        <xdr:cNvSpPr/>
      </xdr:nvSpPr>
      <xdr:spPr>
        <a:xfrm>
          <a:off x="10426700" y="135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16232</xdr:rowOff>
    </xdr:from>
    <xdr:to>
      <xdr:col>14</xdr:col>
      <xdr:colOff>28575</xdr:colOff>
      <xdr:row>79</xdr:row>
      <xdr:rowOff>27254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60782"/>
          <a:ext cx="889000" cy="1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138361</xdr:rowOff>
    </xdr:from>
    <xdr:to>
      <xdr:col>14</xdr:col>
      <xdr:colOff>79375</xdr:colOff>
      <xdr:row>79</xdr:row>
      <xdr:rowOff>68511</xdr:rowOff>
    </xdr:to>
    <xdr:sp macro="" textlink="">
      <xdr:nvSpPr>
        <xdr:cNvPr id="412" name="フローチャート : 判断 411">
          <a:extLst>
            <a:ext uri="{FF2B5EF4-FFF2-40B4-BE49-F238E27FC236}">
              <a16:creationId xmlns:a16="http://schemas.microsoft.com/office/drawing/2014/main" id="{00000000-0008-0000-0600-00009C010000}"/>
            </a:ext>
          </a:extLst>
        </xdr:cNvPr>
        <xdr:cNvSpPr/>
      </xdr:nvSpPr>
      <xdr:spPr>
        <a:xfrm>
          <a:off x="9588500" y="1351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85038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21,055</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138720</xdr:rowOff>
    </xdr:from>
    <xdr:to>
      <xdr:col>12</xdr:col>
      <xdr:colOff>561975</xdr:colOff>
      <xdr:row>79</xdr:row>
      <xdr:rowOff>68870</xdr:rowOff>
    </xdr:to>
    <xdr:sp macro="" textlink="">
      <xdr:nvSpPr>
        <xdr:cNvPr id="414" name="フローチャート : 判断 413">
          <a:extLst>
            <a:ext uri="{FF2B5EF4-FFF2-40B4-BE49-F238E27FC236}">
              <a16:creationId xmlns:a16="http://schemas.microsoft.com/office/drawing/2014/main" id="{00000000-0008-0000-0600-00009E010000}"/>
            </a:ext>
          </a:extLst>
        </xdr:cNvPr>
        <xdr:cNvSpPr/>
      </xdr:nvSpPr>
      <xdr:spPr>
        <a:xfrm>
          <a:off x="8699500" y="1351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59997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60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20,772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118490</xdr:rowOff>
    </xdr:from>
    <xdr:to>
      <xdr:col>15</xdr:col>
      <xdr:colOff>231775</xdr:colOff>
      <xdr:row>79</xdr:row>
      <xdr:rowOff>48640</xdr:rowOff>
    </xdr:to>
    <xdr:sp macro="" textlink="">
      <xdr:nvSpPr>
        <xdr:cNvPr id="421" name="円/楕円 420">
          <a:extLst>
            <a:ext uri="{FF2B5EF4-FFF2-40B4-BE49-F238E27FC236}">
              <a16:creationId xmlns:a16="http://schemas.microsoft.com/office/drawing/2014/main" id="{00000000-0008-0000-0600-0000A5010000}"/>
            </a:ext>
          </a:extLst>
        </xdr:cNvPr>
        <xdr:cNvSpPr/>
      </xdr:nvSpPr>
      <xdr:spPr>
        <a:xfrm>
          <a:off x="10426700" y="1349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77867</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7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36,700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147904</xdr:rowOff>
    </xdr:from>
    <xdr:to>
      <xdr:col>14</xdr:col>
      <xdr:colOff>79375</xdr:colOff>
      <xdr:row>79</xdr:row>
      <xdr:rowOff>78054</xdr:rowOff>
    </xdr:to>
    <xdr:sp macro="" textlink="">
      <xdr:nvSpPr>
        <xdr:cNvPr id="423" name="円/楕円 422">
          <a:extLst>
            <a:ext uri="{FF2B5EF4-FFF2-40B4-BE49-F238E27FC236}">
              <a16:creationId xmlns:a16="http://schemas.microsoft.com/office/drawing/2014/main" id="{00000000-0008-0000-0600-0000A7010000}"/>
            </a:ext>
          </a:extLst>
        </xdr:cNvPr>
        <xdr:cNvSpPr/>
      </xdr:nvSpPr>
      <xdr:spPr>
        <a:xfrm>
          <a:off x="9588500" y="1352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69181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1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136882</xdr:rowOff>
    </xdr:from>
    <xdr:to>
      <xdr:col>12</xdr:col>
      <xdr:colOff>561975</xdr:colOff>
      <xdr:row>79</xdr:row>
      <xdr:rowOff>67032</xdr:rowOff>
    </xdr:to>
    <xdr:sp macro="" textlink="">
      <xdr:nvSpPr>
        <xdr:cNvPr id="425" name="円/楕円 424">
          <a:extLst>
            <a:ext uri="{FF2B5EF4-FFF2-40B4-BE49-F238E27FC236}">
              <a16:creationId xmlns:a16="http://schemas.microsoft.com/office/drawing/2014/main" id="{00000000-0008-0000-0600-0000A9010000}"/>
            </a:ext>
          </a:extLst>
        </xdr:cNvPr>
        <xdr:cNvSpPr/>
      </xdr:nvSpPr>
      <xdr:spPr>
        <a:xfrm>
          <a:off x="8699500" y="1350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83559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8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22,219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87337</xdr:rowOff>
    </xdr:from>
    <xdr:to>
      <xdr:col>15</xdr:col>
      <xdr:colOff>180340</xdr:colOff>
      <xdr:row>98</xdr:row>
      <xdr:rowOff>165875</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9287"/>
          <a:ext cx="1270" cy="127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169702</xdr:rowOff>
    </xdr:from>
    <xdr:ext cx="469744"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3,939</a:t>
          </a:r>
          <a:endParaRPr kumimoji="1" lang="ja-JP" altLang="en-US" sz="1000" b="1">
            <a:latin typeface="ＭＳ Ｐゴシック"/>
          </a:endParaRPr>
        </a:p>
      </xdr:txBody>
    </xdr:sp>
    <xdr:clientData/>
  </xdr:oneCellAnchor>
  <xdr:twoCellAnchor>
    <xdr:from>
      <xdr:col>15</xdr:col>
      <xdr:colOff>92075</xdr:colOff>
      <xdr:row>98</xdr:row>
      <xdr:rowOff>165875</xdr:rowOff>
    </xdr:from>
    <xdr:to>
      <xdr:col>15</xdr:col>
      <xdr:colOff>269875</xdr:colOff>
      <xdr:row>98</xdr:row>
      <xdr:rowOff>165875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6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34014</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104,623</a:t>
          </a:r>
          <a:endParaRPr kumimoji="1" lang="ja-JP" altLang="en-US" sz="1000" b="1">
            <a:latin typeface="ＭＳ Ｐゴシック"/>
          </a:endParaRPr>
        </a:p>
      </xdr:txBody>
    </xdr:sp>
    <xdr:clientData/>
  </xdr:oneCellAnchor>
  <xdr:twoCellAnchor>
    <xdr:from>
      <xdr:col>15</xdr:col>
      <xdr:colOff>92075</xdr:colOff>
      <xdr:row>91</xdr:row>
      <xdr:rowOff>87337</xdr:rowOff>
    </xdr:from>
    <xdr:to>
      <xdr:col>15</xdr:col>
      <xdr:colOff>269875</xdr:colOff>
      <xdr:row>91</xdr:row>
      <xdr:rowOff>87337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9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61519</xdr:rowOff>
    </xdr:from>
    <xdr:to>
      <xdr:col>15</xdr:col>
      <xdr:colOff>180975</xdr:colOff>
      <xdr:row>98</xdr:row>
      <xdr:rowOff>64529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863619"/>
          <a:ext cx="8382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168622</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456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145745</xdr:rowOff>
    </xdr:from>
    <xdr:to>
      <xdr:col>15</xdr:col>
      <xdr:colOff>231775</xdr:colOff>
      <xdr:row>97</xdr:row>
      <xdr:rowOff>75895</xdr:rowOff>
    </xdr:to>
    <xdr:sp macro="" textlink="">
      <xdr:nvSpPr>
        <xdr:cNvPr id="457" name="フローチャート : 判断 456">
          <a:extLst>
            <a:ext uri="{FF2B5EF4-FFF2-40B4-BE49-F238E27FC236}">
              <a16:creationId xmlns:a16="http://schemas.microsoft.com/office/drawing/2014/main" id="{00000000-0008-0000-0600-0000C9010000}"/>
            </a:ext>
          </a:extLst>
        </xdr:cNvPr>
        <xdr:cNvSpPr/>
      </xdr:nvSpPr>
      <xdr:spPr>
        <a:xfrm>
          <a:off x="104267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61519</xdr:rowOff>
    </xdr:from>
    <xdr:to>
      <xdr:col>14</xdr:col>
      <xdr:colOff>28575</xdr:colOff>
      <xdr:row>98</xdr:row>
      <xdr:rowOff>71335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863619"/>
          <a:ext cx="889000" cy="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32398</xdr:rowOff>
    </xdr:from>
    <xdr:to>
      <xdr:col>14</xdr:col>
      <xdr:colOff>79375</xdr:colOff>
      <xdr:row>97</xdr:row>
      <xdr:rowOff>133998</xdr:rowOff>
    </xdr:to>
    <xdr:sp macro="" textlink="">
      <xdr:nvSpPr>
        <xdr:cNvPr id="459" name="フローチャート : 判断 458">
          <a:extLst>
            <a:ext uri="{FF2B5EF4-FFF2-40B4-BE49-F238E27FC236}">
              <a16:creationId xmlns:a16="http://schemas.microsoft.com/office/drawing/2014/main" id="{00000000-0008-0000-0600-0000CB010000}"/>
            </a:ext>
          </a:extLst>
        </xdr:cNvPr>
        <xdr:cNvSpPr/>
      </xdr:nvSpPr>
      <xdr:spPr>
        <a:xfrm>
          <a:off x="9588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150525</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4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23,949</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141720</xdr:rowOff>
    </xdr:from>
    <xdr:to>
      <xdr:col>12</xdr:col>
      <xdr:colOff>561975</xdr:colOff>
      <xdr:row>97</xdr:row>
      <xdr:rowOff>71870</xdr:rowOff>
    </xdr:to>
    <xdr:sp macro="" textlink="">
      <xdr:nvSpPr>
        <xdr:cNvPr id="461" name="フローチャート : 判断 460">
          <a:extLst>
            <a:ext uri="{FF2B5EF4-FFF2-40B4-BE49-F238E27FC236}">
              <a16:creationId xmlns:a16="http://schemas.microsoft.com/office/drawing/2014/main" id="{00000000-0008-0000-0600-0000CD010000}"/>
            </a:ext>
          </a:extLst>
        </xdr:cNvPr>
        <xdr:cNvSpPr/>
      </xdr:nvSpPr>
      <xdr:spPr>
        <a:xfrm>
          <a:off x="8699500" y="166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88397</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3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28,841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13729</xdr:rowOff>
    </xdr:from>
    <xdr:to>
      <xdr:col>15</xdr:col>
      <xdr:colOff>231775</xdr:colOff>
      <xdr:row>98</xdr:row>
      <xdr:rowOff>115329</xdr:rowOff>
    </xdr:to>
    <xdr:sp macro="" textlink="">
      <xdr:nvSpPr>
        <xdr:cNvPr id="468" name="円/楕円 467">
          <a:extLst>
            <a:ext uri="{FF2B5EF4-FFF2-40B4-BE49-F238E27FC236}">
              <a16:creationId xmlns:a16="http://schemas.microsoft.com/office/drawing/2014/main" id="{00000000-0008-0000-0600-0000D4010000}"/>
            </a:ext>
          </a:extLst>
        </xdr:cNvPr>
        <xdr:cNvSpPr/>
      </xdr:nvSpPr>
      <xdr:spPr>
        <a:xfrm>
          <a:off x="10426700" y="1681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100106</xdr:rowOff>
    </xdr:from>
    <xdr:ext cx="534377"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73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11,919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10719</xdr:rowOff>
    </xdr:from>
    <xdr:to>
      <xdr:col>14</xdr:col>
      <xdr:colOff>79375</xdr:colOff>
      <xdr:row>98</xdr:row>
      <xdr:rowOff>112319</xdr:rowOff>
    </xdr:to>
    <xdr:sp macro="" textlink="">
      <xdr:nvSpPr>
        <xdr:cNvPr id="470" name="円/楕円 469">
          <a:extLst>
            <a:ext uri="{FF2B5EF4-FFF2-40B4-BE49-F238E27FC236}">
              <a16:creationId xmlns:a16="http://schemas.microsoft.com/office/drawing/2014/main" id="{00000000-0008-0000-0600-0000D6010000}"/>
            </a:ext>
          </a:extLst>
        </xdr:cNvPr>
        <xdr:cNvSpPr/>
      </xdr:nvSpPr>
      <xdr:spPr>
        <a:xfrm>
          <a:off x="9588500" y="1681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103446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9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20535</xdr:rowOff>
    </xdr:from>
    <xdr:to>
      <xdr:col>12</xdr:col>
      <xdr:colOff>561975</xdr:colOff>
      <xdr:row>98</xdr:row>
      <xdr:rowOff>122135</xdr:rowOff>
    </xdr:to>
    <xdr:sp macro="" textlink="">
      <xdr:nvSpPr>
        <xdr:cNvPr id="472" name="円/楕円 471">
          <a:extLst>
            <a:ext uri="{FF2B5EF4-FFF2-40B4-BE49-F238E27FC236}">
              <a16:creationId xmlns:a16="http://schemas.microsoft.com/office/drawing/2014/main" id="{00000000-0008-0000-0600-0000D8010000}"/>
            </a:ext>
          </a:extLst>
        </xdr:cNvPr>
        <xdr:cNvSpPr/>
      </xdr:nvSpPr>
      <xdr:spPr>
        <a:xfrm>
          <a:off x="8699500" y="1682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113262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91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51092</xdr:rowOff>
    </xdr:from>
    <xdr:to>
      <xdr:col>23</xdr:col>
      <xdr:colOff>516889</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flipV="1">
          <a:off x="16317595" y="5194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69702</xdr:rowOff>
    </xdr:from>
    <xdr:ext cx="249299" cy="259045"/>
    <xdr:sp macro="" textlink="">
      <xdr:nvSpPr>
        <xdr:cNvPr id="498" name="災害復旧事業費最小値テキスト">
          <a:extLst>
            <a:ext uri="{FF2B5EF4-FFF2-40B4-BE49-F238E27FC236}">
              <a16:creationId xmlns:a16="http://schemas.microsoft.com/office/drawing/2014/main" id="{00000000-0008-0000-0600-0000F2010000}"/>
            </a:ext>
          </a:extLst>
        </xdr:cNvPr>
        <xdr:cNvSpPr txBox="1"/>
      </xdr:nvSpPr>
      <xdr:spPr>
        <a:xfrm>
          <a:off x="16370300" y="6756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169219</xdr:rowOff>
    </xdr:from>
    <xdr:ext cx="599010" cy="259045"/>
    <xdr:sp macro="" textlink="">
      <xdr:nvSpPr>
        <xdr:cNvPr id="500" name="災害復旧事業費最大値テキスト">
          <a:extLst>
            <a:ext uri="{FF2B5EF4-FFF2-40B4-BE49-F238E27FC236}">
              <a16:creationId xmlns:a16="http://schemas.microsoft.com/office/drawing/2014/main" id="{00000000-0008-0000-0600-0000F4010000}"/>
            </a:ext>
          </a:extLst>
        </xdr:cNvPr>
        <xdr:cNvSpPr txBox="1"/>
      </xdr:nvSpPr>
      <xdr:spPr>
        <a:xfrm>
          <a:off x="16370300" y="49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30</xdr:row>
      <xdr:rowOff>51092</xdr:rowOff>
    </xdr:from>
    <xdr:to>
      <xdr:col>23</xdr:col>
      <xdr:colOff>606425</xdr:colOff>
      <xdr:row>30</xdr:row>
      <xdr:rowOff>51092</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51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42583</xdr:rowOff>
    </xdr:from>
    <xdr:to>
      <xdr:col>23</xdr:col>
      <xdr:colOff>517525</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5481300" y="6729133"/>
          <a:ext cx="8382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158602</xdr:rowOff>
    </xdr:from>
    <xdr:ext cx="469744" cy="259045"/>
    <xdr:sp macro="" textlink="">
      <xdr:nvSpPr>
        <xdr:cNvPr id="503" name="災害復旧事業費平均値テキスト">
          <a:extLst>
            <a:ext uri="{FF2B5EF4-FFF2-40B4-BE49-F238E27FC236}">
              <a16:creationId xmlns:a16="http://schemas.microsoft.com/office/drawing/2014/main" id="{00000000-0008-0000-0600-0000F7010000}"/>
            </a:ext>
          </a:extLst>
        </xdr:cNvPr>
        <xdr:cNvSpPr txBox="1"/>
      </xdr:nvSpPr>
      <xdr:spPr>
        <a:xfrm>
          <a:off x="16370300" y="6502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135725</xdr:rowOff>
    </xdr:from>
    <xdr:to>
      <xdr:col>23</xdr:col>
      <xdr:colOff>568325</xdr:colOff>
      <xdr:row>39</xdr:row>
      <xdr:rowOff>65875</xdr:rowOff>
    </xdr:to>
    <xdr:sp macro="" textlink="">
      <xdr:nvSpPr>
        <xdr:cNvPr id="504" name="フローチャート : 判断 503">
          <a:extLst>
            <a:ext uri="{FF2B5EF4-FFF2-40B4-BE49-F238E27FC236}">
              <a16:creationId xmlns:a16="http://schemas.microsoft.com/office/drawing/2014/main" id="{00000000-0008-0000-0600-0000F8010000}"/>
            </a:ext>
          </a:extLst>
        </xdr:cNvPr>
        <xdr:cNvSpPr/>
      </xdr:nvSpPr>
      <xdr:spPr>
        <a:xfrm>
          <a:off x="162687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42583</xdr:rowOff>
    </xdr:from>
    <xdr:to>
      <xdr:col>22</xdr:col>
      <xdr:colOff>365125</xdr:colOff>
      <xdr:row>39</xdr:row>
      <xdr:rowOff>43396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4592300" y="6729133"/>
          <a:ext cx="889000" cy="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146774</xdr:rowOff>
    </xdr:from>
    <xdr:to>
      <xdr:col>22</xdr:col>
      <xdr:colOff>415925</xdr:colOff>
      <xdr:row>39</xdr:row>
      <xdr:rowOff>76924</xdr:rowOff>
    </xdr:to>
    <xdr:sp macro="" textlink="">
      <xdr:nvSpPr>
        <xdr:cNvPr id="506" name="フローチャート : 判断 505">
          <a:extLst>
            <a:ext uri="{FF2B5EF4-FFF2-40B4-BE49-F238E27FC236}">
              <a16:creationId xmlns:a16="http://schemas.microsoft.com/office/drawing/2014/main" id="{00000000-0008-0000-0600-0000FA010000}"/>
            </a:ext>
          </a:extLst>
        </xdr:cNvPr>
        <xdr:cNvSpPr/>
      </xdr:nvSpPr>
      <xdr:spPr>
        <a:xfrm>
          <a:off x="15430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93451</xdr:rowOff>
    </xdr:from>
    <xdr:ext cx="469744"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5246427"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38862</xdr:rowOff>
    </xdr:from>
    <xdr:to>
      <xdr:col>21</xdr:col>
      <xdr:colOff>161925</xdr:colOff>
      <xdr:row>39</xdr:row>
      <xdr:rowOff>43396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3703300" y="6725412"/>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162446</xdr:rowOff>
    </xdr:from>
    <xdr:to>
      <xdr:col>21</xdr:col>
      <xdr:colOff>212725</xdr:colOff>
      <xdr:row>39</xdr:row>
      <xdr:rowOff>92596</xdr:rowOff>
    </xdr:to>
    <xdr:sp macro="" textlink="">
      <xdr:nvSpPr>
        <xdr:cNvPr id="509" name="フローチャート : 判断 508">
          <a:extLst>
            <a:ext uri="{FF2B5EF4-FFF2-40B4-BE49-F238E27FC236}">
              <a16:creationId xmlns:a16="http://schemas.microsoft.com/office/drawing/2014/main" id="{00000000-0008-0000-0600-0000FD010000}"/>
            </a:ext>
          </a:extLst>
        </xdr:cNvPr>
        <xdr:cNvSpPr/>
      </xdr:nvSpPr>
      <xdr:spPr>
        <a:xfrm>
          <a:off x="14541500" y="667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109123</xdr:rowOff>
    </xdr:from>
    <xdr:ext cx="378565"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4403017" y="6452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37973</xdr:rowOff>
    </xdr:from>
    <xdr:to>
      <xdr:col>19</xdr:col>
      <xdr:colOff>644525</xdr:colOff>
      <xdr:row>39</xdr:row>
      <xdr:rowOff>38862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814300" y="6724523"/>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160375</xdr:rowOff>
    </xdr:from>
    <xdr:to>
      <xdr:col>20</xdr:col>
      <xdr:colOff>9525</xdr:colOff>
      <xdr:row>39</xdr:row>
      <xdr:rowOff>90525</xdr:rowOff>
    </xdr:to>
    <xdr:sp macro="" textlink="">
      <xdr:nvSpPr>
        <xdr:cNvPr id="512" name="フローチャート : 判断 511">
          <a:extLst>
            <a:ext uri="{FF2B5EF4-FFF2-40B4-BE49-F238E27FC236}">
              <a16:creationId xmlns:a16="http://schemas.microsoft.com/office/drawing/2014/main" id="{00000000-0008-0000-0600-000000020000}"/>
            </a:ext>
          </a:extLst>
        </xdr:cNvPr>
        <xdr:cNvSpPr/>
      </xdr:nvSpPr>
      <xdr:spPr>
        <a:xfrm>
          <a:off x="13652500" y="667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81652</xdr:rowOff>
    </xdr:from>
    <xdr:ext cx="378565"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3514017" y="6768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155270</xdr:rowOff>
    </xdr:from>
    <xdr:to>
      <xdr:col>18</xdr:col>
      <xdr:colOff>492125</xdr:colOff>
      <xdr:row>39</xdr:row>
      <xdr:rowOff>85420</xdr:rowOff>
    </xdr:to>
    <xdr:sp macro="" textlink="">
      <xdr:nvSpPr>
        <xdr:cNvPr id="514" name="フローチャート : 判断 513">
          <a:extLst>
            <a:ext uri="{FF2B5EF4-FFF2-40B4-BE49-F238E27FC236}">
              <a16:creationId xmlns:a16="http://schemas.microsoft.com/office/drawing/2014/main" id="{00000000-0008-0000-0600-000002020000}"/>
            </a:ext>
          </a:extLst>
        </xdr:cNvPr>
        <xdr:cNvSpPr/>
      </xdr:nvSpPr>
      <xdr:spPr>
        <a:xfrm>
          <a:off x="12763500" y="66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37</xdr:row>
      <xdr:rowOff>101947</xdr:rowOff>
    </xdr:from>
    <xdr:ext cx="378565"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625017" y="644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21" name="円/楕円 520">
          <a:extLst>
            <a:ext uri="{FF2B5EF4-FFF2-40B4-BE49-F238E27FC236}">
              <a16:creationId xmlns:a16="http://schemas.microsoft.com/office/drawing/2014/main" id="{00000000-0008-0000-0600-00000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114152</xdr:rowOff>
    </xdr:from>
    <xdr:ext cx="249299" cy="259045"/>
    <xdr:sp macro="" textlink="">
      <xdr:nvSpPr>
        <xdr:cNvPr id="522" name="災害復旧事業費該当値テキスト">
          <a:extLst>
            <a:ext uri="{FF2B5EF4-FFF2-40B4-BE49-F238E27FC236}">
              <a16:creationId xmlns:a16="http://schemas.microsoft.com/office/drawing/2014/main" id="{00000000-0008-0000-0600-00000A020000}"/>
            </a:ext>
          </a:extLst>
        </xdr:cNvPr>
        <xdr:cNvSpPr txBox="1"/>
      </xdr:nvSpPr>
      <xdr:spPr>
        <a:xfrm>
          <a:off x="16370300" y="6629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163233</xdr:rowOff>
    </xdr:from>
    <xdr:to>
      <xdr:col>22</xdr:col>
      <xdr:colOff>415925</xdr:colOff>
      <xdr:row>39</xdr:row>
      <xdr:rowOff>93383</xdr:rowOff>
    </xdr:to>
    <xdr:sp macro="" textlink="">
      <xdr:nvSpPr>
        <xdr:cNvPr id="523" name="円/楕円 522">
          <a:extLst>
            <a:ext uri="{FF2B5EF4-FFF2-40B4-BE49-F238E27FC236}">
              <a16:creationId xmlns:a16="http://schemas.microsoft.com/office/drawing/2014/main" id="{00000000-0008-0000-0600-00000B020000}"/>
            </a:ext>
          </a:extLst>
        </xdr:cNvPr>
        <xdr:cNvSpPr/>
      </xdr:nvSpPr>
      <xdr:spPr>
        <a:xfrm>
          <a:off x="15430500" y="667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84510</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2017" y="6771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164046</xdr:rowOff>
    </xdr:from>
    <xdr:to>
      <xdr:col>21</xdr:col>
      <xdr:colOff>212725</xdr:colOff>
      <xdr:row>39</xdr:row>
      <xdr:rowOff>94196</xdr:rowOff>
    </xdr:to>
    <xdr:sp macro="" textlink="">
      <xdr:nvSpPr>
        <xdr:cNvPr id="525" name="円/楕円 524">
          <a:extLst>
            <a:ext uri="{FF2B5EF4-FFF2-40B4-BE49-F238E27FC236}">
              <a16:creationId xmlns:a16="http://schemas.microsoft.com/office/drawing/2014/main" id="{00000000-0008-0000-0600-00000D020000}"/>
            </a:ext>
          </a:extLst>
        </xdr:cNvPr>
        <xdr:cNvSpPr/>
      </xdr:nvSpPr>
      <xdr:spPr>
        <a:xfrm>
          <a:off x="14541500" y="667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85323</xdr:rowOff>
    </xdr:from>
    <xdr:ext cx="313932"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35333" y="67718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159512</xdr:rowOff>
    </xdr:from>
    <xdr:to>
      <xdr:col>20</xdr:col>
      <xdr:colOff>9525</xdr:colOff>
      <xdr:row>39</xdr:row>
      <xdr:rowOff>89662</xdr:rowOff>
    </xdr:to>
    <xdr:sp macro="" textlink="">
      <xdr:nvSpPr>
        <xdr:cNvPr id="527" name="円/楕円 526">
          <a:extLst>
            <a:ext uri="{FF2B5EF4-FFF2-40B4-BE49-F238E27FC236}">
              <a16:creationId xmlns:a16="http://schemas.microsoft.com/office/drawing/2014/main" id="{00000000-0008-0000-0600-00000F020000}"/>
            </a:ext>
          </a:extLst>
        </xdr:cNvPr>
        <xdr:cNvSpPr/>
      </xdr:nvSpPr>
      <xdr:spPr>
        <a:xfrm>
          <a:off x="13652500" y="667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106189</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4017" y="6449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158623</xdr:rowOff>
    </xdr:from>
    <xdr:to>
      <xdr:col>18</xdr:col>
      <xdr:colOff>492125</xdr:colOff>
      <xdr:row>39</xdr:row>
      <xdr:rowOff>88773</xdr:rowOff>
    </xdr:to>
    <xdr:sp macro="" textlink="">
      <xdr:nvSpPr>
        <xdr:cNvPr id="529" name="円/楕円 528">
          <a:extLst>
            <a:ext uri="{FF2B5EF4-FFF2-40B4-BE49-F238E27FC236}">
              <a16:creationId xmlns:a16="http://schemas.microsoft.com/office/drawing/2014/main" id="{00000000-0008-0000-0600-000011020000}"/>
            </a:ext>
          </a:extLst>
        </xdr:cNvPr>
        <xdr:cNvSpPr/>
      </xdr:nvSpPr>
      <xdr:spPr>
        <a:xfrm>
          <a:off x="127635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79900</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5017" y="6766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a:extLst>
            <a:ext uri="{FF2B5EF4-FFF2-40B4-BE49-F238E27FC236}">
              <a16:creationId xmlns:a16="http://schemas.microsoft.com/office/drawing/2014/main" id="{00000000-0008-0000-0600-00002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a:extLst>
            <a:ext uri="{FF2B5EF4-FFF2-40B4-BE49-F238E27FC236}">
              <a16:creationId xmlns:a16="http://schemas.microsoft.com/office/drawing/2014/main" id="{00000000-0008-0000-0600-00002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a:extLst>
            <a:ext uri="{FF2B5EF4-FFF2-40B4-BE49-F238E27FC236}">
              <a16:creationId xmlns:a16="http://schemas.microsoft.com/office/drawing/2014/main" id="{00000000-0008-0000-0600-00002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a:extLst>
            <a:ext uri="{FF2B5EF4-FFF2-40B4-BE49-F238E27FC236}">
              <a16:creationId xmlns:a16="http://schemas.microsoft.com/office/drawing/2014/main" id="{00000000-0008-0000-0600-00002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a:extLst>
            <a:ext uri="{FF2B5EF4-FFF2-40B4-BE49-F238E27FC236}">
              <a16:creationId xmlns:a16="http://schemas.microsoft.com/office/drawing/2014/main" id="{00000000-0008-0000-0600-00002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a:extLst>
            <a:ext uri="{FF2B5EF4-FFF2-40B4-BE49-F238E27FC236}">
              <a16:creationId xmlns:a16="http://schemas.microsoft.com/office/drawing/2014/main" id="{00000000-0008-0000-0600-00002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a:extLst>
            <a:ext uri="{FF2B5EF4-FFF2-40B4-BE49-F238E27FC236}">
              <a16:creationId xmlns:a16="http://schemas.microsoft.com/office/drawing/2014/main" id="{00000000-0008-0000-0600-00003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a:extLst>
            <a:ext uri="{FF2B5EF4-FFF2-40B4-BE49-F238E27FC236}">
              <a16:creationId xmlns:a16="http://schemas.microsoft.com/office/drawing/2014/main" id="{00000000-0008-0000-0600-00003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a:extLst>
            <a:ext uri="{FF2B5EF4-FFF2-40B4-BE49-F238E27FC236}">
              <a16:creationId xmlns:a16="http://schemas.microsoft.com/office/drawing/2014/main" id="{00000000-0008-0000-0600-00003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164111</xdr:rowOff>
    </xdr:from>
    <xdr:to>
      <xdr:col>23</xdr:col>
      <xdr:colOff>516889</xdr:colOff>
      <xdr:row>78</xdr:row>
      <xdr:rowOff>94405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1994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98232</xdr:rowOff>
    </xdr:from>
    <xdr:ext cx="534377"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47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78</xdr:row>
      <xdr:rowOff>94405</xdr:rowOff>
    </xdr:from>
    <xdr:to>
      <xdr:col>23</xdr:col>
      <xdr:colOff>606425</xdr:colOff>
      <xdr:row>78</xdr:row>
      <xdr:rowOff>94405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46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110788</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76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69</xdr:row>
      <xdr:rowOff>164111</xdr:rowOff>
    </xdr:from>
    <xdr:to>
      <xdr:col>23</xdr:col>
      <xdr:colOff>606425</xdr:colOff>
      <xdr:row>69</xdr:row>
      <xdr:rowOff>164111</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199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4711</xdr:rowOff>
    </xdr:from>
    <xdr:to>
      <xdr:col>23</xdr:col>
      <xdr:colOff>517525</xdr:colOff>
      <xdr:row>75</xdr:row>
      <xdr:rowOff>30004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5481300" y="12863461"/>
          <a:ext cx="838200" cy="2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46492</xdr:rowOff>
    </xdr:from>
    <xdr:ext cx="534377"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2905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68065</xdr:rowOff>
    </xdr:from>
    <xdr:to>
      <xdr:col>23</xdr:col>
      <xdr:colOff>568325</xdr:colOff>
      <xdr:row>75</xdr:row>
      <xdr:rowOff>169664</xdr:rowOff>
    </xdr:to>
    <xdr:sp macro="" textlink="">
      <xdr:nvSpPr>
        <xdr:cNvPr id="612" name="フローチャート : 判断 611">
          <a:extLst>
            <a:ext uri="{FF2B5EF4-FFF2-40B4-BE49-F238E27FC236}">
              <a16:creationId xmlns:a16="http://schemas.microsoft.com/office/drawing/2014/main" id="{00000000-0008-0000-0600-000064020000}"/>
            </a:ext>
          </a:extLst>
        </xdr:cNvPr>
        <xdr:cNvSpPr/>
      </xdr:nvSpPr>
      <xdr:spPr>
        <a:xfrm>
          <a:off x="162687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165140</xdr:rowOff>
    </xdr:from>
    <xdr:to>
      <xdr:col>22</xdr:col>
      <xdr:colOff>365125</xdr:colOff>
      <xdr:row>75</xdr:row>
      <xdr:rowOff>4711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4592300" y="12852440"/>
          <a:ext cx="889000" cy="1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62268</xdr:rowOff>
    </xdr:from>
    <xdr:to>
      <xdr:col>22</xdr:col>
      <xdr:colOff>415925</xdr:colOff>
      <xdr:row>75</xdr:row>
      <xdr:rowOff>163869</xdr:rowOff>
    </xdr:to>
    <xdr:sp macro="" textlink="">
      <xdr:nvSpPr>
        <xdr:cNvPr id="614" name="フローチャート : 判断 613">
          <a:extLst>
            <a:ext uri="{FF2B5EF4-FFF2-40B4-BE49-F238E27FC236}">
              <a16:creationId xmlns:a16="http://schemas.microsoft.com/office/drawing/2014/main" id="{00000000-0008-0000-0600-000066020000}"/>
            </a:ext>
          </a:extLst>
        </xdr:cNvPr>
        <xdr:cNvSpPr/>
      </xdr:nvSpPr>
      <xdr:spPr>
        <a:xfrm>
          <a:off x="15430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154995</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214111" y="130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41,131</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100446</xdr:rowOff>
    </xdr:from>
    <xdr:to>
      <xdr:col>21</xdr:col>
      <xdr:colOff>161925</xdr:colOff>
      <xdr:row>74</xdr:row>
      <xdr:rowOff>165140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3703300" y="12787746"/>
          <a:ext cx="8890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32926</xdr:rowOff>
    </xdr:from>
    <xdr:to>
      <xdr:col>21</xdr:col>
      <xdr:colOff>212725</xdr:colOff>
      <xdr:row>75</xdr:row>
      <xdr:rowOff>134526</xdr:rowOff>
    </xdr:to>
    <xdr:sp macro="" textlink="">
      <xdr:nvSpPr>
        <xdr:cNvPr id="617" name="フローチャート : 判断 616">
          <a:extLst>
            <a:ext uri="{FF2B5EF4-FFF2-40B4-BE49-F238E27FC236}">
              <a16:creationId xmlns:a16="http://schemas.microsoft.com/office/drawing/2014/main" id="{00000000-0008-0000-0600-000069020000}"/>
            </a:ext>
          </a:extLst>
        </xdr:cNvPr>
        <xdr:cNvSpPr/>
      </xdr:nvSpPr>
      <xdr:spPr>
        <a:xfrm>
          <a:off x="14541500" y="1289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125652</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325111" y="1298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42,928</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93784</xdr:rowOff>
    </xdr:from>
    <xdr:to>
      <xdr:col>19</xdr:col>
      <xdr:colOff>644525</xdr:colOff>
      <xdr:row>74</xdr:row>
      <xdr:rowOff>100446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814300" y="12781084"/>
          <a:ext cx="889000" cy="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32191</xdr:rowOff>
    </xdr:from>
    <xdr:to>
      <xdr:col>20</xdr:col>
      <xdr:colOff>9525</xdr:colOff>
      <xdr:row>75</xdr:row>
      <xdr:rowOff>133791</xdr:rowOff>
    </xdr:to>
    <xdr:sp macro="" textlink="">
      <xdr:nvSpPr>
        <xdr:cNvPr id="620" name="フローチャート : 判断 619">
          <a:extLst>
            <a:ext uri="{FF2B5EF4-FFF2-40B4-BE49-F238E27FC236}">
              <a16:creationId xmlns:a16="http://schemas.microsoft.com/office/drawing/2014/main" id="{00000000-0008-0000-0600-00006C020000}"/>
            </a:ext>
          </a:extLst>
        </xdr:cNvPr>
        <xdr:cNvSpPr/>
      </xdr:nvSpPr>
      <xdr:spPr>
        <a:xfrm>
          <a:off x="13652500" y="1289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124917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36111" y="1298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42,973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10310</xdr:rowOff>
    </xdr:from>
    <xdr:to>
      <xdr:col>18</xdr:col>
      <xdr:colOff>492125</xdr:colOff>
      <xdr:row>75</xdr:row>
      <xdr:rowOff>111910</xdr:rowOff>
    </xdr:to>
    <xdr:sp macro="" textlink="">
      <xdr:nvSpPr>
        <xdr:cNvPr id="622" name="フローチャート : 判断 621">
          <a:extLst>
            <a:ext uri="{FF2B5EF4-FFF2-40B4-BE49-F238E27FC236}">
              <a16:creationId xmlns:a16="http://schemas.microsoft.com/office/drawing/2014/main" id="{00000000-0008-0000-0600-00006E020000}"/>
            </a:ext>
          </a:extLst>
        </xdr:cNvPr>
        <xdr:cNvSpPr/>
      </xdr:nvSpPr>
      <xdr:spPr>
        <a:xfrm>
          <a:off x="12763500" y="128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103037</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47111" y="1296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150654</xdr:rowOff>
    </xdr:from>
    <xdr:to>
      <xdr:col>23</xdr:col>
      <xdr:colOff>568325</xdr:colOff>
      <xdr:row>75</xdr:row>
      <xdr:rowOff>80804</xdr:rowOff>
    </xdr:to>
    <xdr:sp macro="" textlink="">
      <xdr:nvSpPr>
        <xdr:cNvPr id="629" name="円/楕円 628">
          <a:extLst>
            <a:ext uri="{FF2B5EF4-FFF2-40B4-BE49-F238E27FC236}">
              <a16:creationId xmlns:a16="http://schemas.microsoft.com/office/drawing/2014/main" id="{00000000-0008-0000-0600-000075020000}"/>
            </a:ext>
          </a:extLst>
        </xdr:cNvPr>
        <xdr:cNvSpPr/>
      </xdr:nvSpPr>
      <xdr:spPr>
        <a:xfrm>
          <a:off x="16268700" y="1283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2081</xdr:rowOff>
    </xdr:from>
    <xdr:ext cx="534377"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268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46,218</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125361</xdr:rowOff>
    </xdr:from>
    <xdr:to>
      <xdr:col>22</xdr:col>
      <xdr:colOff>415925</xdr:colOff>
      <xdr:row>75</xdr:row>
      <xdr:rowOff>55511</xdr:rowOff>
    </xdr:to>
    <xdr:sp macro="" textlink="">
      <xdr:nvSpPr>
        <xdr:cNvPr id="631" name="円/楕円 630">
          <a:extLst>
            <a:ext uri="{FF2B5EF4-FFF2-40B4-BE49-F238E27FC236}">
              <a16:creationId xmlns:a16="http://schemas.microsoft.com/office/drawing/2014/main" id="{00000000-0008-0000-0600-000077020000}"/>
            </a:ext>
          </a:extLst>
        </xdr:cNvPr>
        <xdr:cNvSpPr/>
      </xdr:nvSpPr>
      <xdr:spPr>
        <a:xfrm>
          <a:off x="15430500" y="1281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72038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5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47,767</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114340</xdr:rowOff>
    </xdr:from>
    <xdr:to>
      <xdr:col>21</xdr:col>
      <xdr:colOff>212725</xdr:colOff>
      <xdr:row>75</xdr:row>
      <xdr:rowOff>44490</xdr:rowOff>
    </xdr:to>
    <xdr:sp macro="" textlink="">
      <xdr:nvSpPr>
        <xdr:cNvPr id="633" name="円/楕円 632">
          <a:extLst>
            <a:ext uri="{FF2B5EF4-FFF2-40B4-BE49-F238E27FC236}">
              <a16:creationId xmlns:a16="http://schemas.microsoft.com/office/drawing/2014/main" id="{00000000-0008-0000-0600-000079020000}"/>
            </a:ext>
          </a:extLst>
        </xdr:cNvPr>
        <xdr:cNvSpPr/>
      </xdr:nvSpPr>
      <xdr:spPr>
        <a:xfrm>
          <a:off x="14541500" y="1280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61017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57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48,442</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49646</xdr:rowOff>
    </xdr:from>
    <xdr:to>
      <xdr:col>20</xdr:col>
      <xdr:colOff>9525</xdr:colOff>
      <xdr:row>74</xdr:row>
      <xdr:rowOff>151246</xdr:rowOff>
    </xdr:to>
    <xdr:sp macro="" textlink="">
      <xdr:nvSpPr>
        <xdr:cNvPr id="635" name="円/楕円 634">
          <a:extLst>
            <a:ext uri="{FF2B5EF4-FFF2-40B4-BE49-F238E27FC236}">
              <a16:creationId xmlns:a16="http://schemas.microsoft.com/office/drawing/2014/main" id="{00000000-0008-0000-0600-00007B020000}"/>
            </a:ext>
          </a:extLst>
        </xdr:cNvPr>
        <xdr:cNvSpPr/>
      </xdr:nvSpPr>
      <xdr:spPr>
        <a:xfrm>
          <a:off x="13652500" y="1273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167773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51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52,404</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42984</xdr:rowOff>
    </xdr:from>
    <xdr:to>
      <xdr:col>18</xdr:col>
      <xdr:colOff>492125</xdr:colOff>
      <xdr:row>74</xdr:row>
      <xdr:rowOff>144584</xdr:rowOff>
    </xdr:to>
    <xdr:sp macro="" textlink="">
      <xdr:nvSpPr>
        <xdr:cNvPr id="637" name="円/楕円 636">
          <a:extLst>
            <a:ext uri="{FF2B5EF4-FFF2-40B4-BE49-F238E27FC236}">
              <a16:creationId xmlns:a16="http://schemas.microsoft.com/office/drawing/2014/main" id="{00000000-0008-0000-0600-00007D020000}"/>
            </a:ext>
          </a:extLst>
        </xdr:cNvPr>
        <xdr:cNvSpPr/>
      </xdr:nvSpPr>
      <xdr:spPr>
        <a:xfrm>
          <a:off x="12763500" y="1273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161111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5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52,812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66639</xdr:rowOff>
    </xdr:from>
    <xdr:to>
      <xdr:col>23</xdr:col>
      <xdr:colOff>516889</xdr:colOff>
      <xdr:row>99</xdr:row>
      <xdr:rowOff>44236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97139"/>
          <a:ext cx="1269" cy="1520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48063</xdr:rowOff>
    </xdr:from>
    <xdr:ext cx="313932"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21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428625</xdr:colOff>
      <xdr:row>99</xdr:row>
      <xdr:rowOff>44236</xdr:rowOff>
    </xdr:from>
    <xdr:to>
      <xdr:col>23</xdr:col>
      <xdr:colOff>606425</xdr:colOff>
      <xdr:row>99</xdr:row>
      <xdr:rowOff>44236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13316</xdr:rowOff>
    </xdr:from>
    <xdr:ext cx="599010"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7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399,176</a:t>
          </a:r>
          <a:endParaRPr kumimoji="1" lang="ja-JP" altLang="en-US" sz="1000" b="1">
            <a:latin typeface="ＭＳ Ｐゴシック"/>
          </a:endParaRPr>
        </a:p>
      </xdr:txBody>
    </xdr:sp>
    <xdr:clientData/>
  </xdr:oneCellAnchor>
  <xdr:twoCellAnchor>
    <xdr:from>
      <xdr:col>23</xdr:col>
      <xdr:colOff>428625</xdr:colOff>
      <xdr:row>90</xdr:row>
      <xdr:rowOff>66639</xdr:rowOff>
    </xdr:from>
    <xdr:to>
      <xdr:col>23</xdr:col>
      <xdr:colOff>606425</xdr:colOff>
      <xdr:row>90</xdr:row>
      <xdr:rowOff>66639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9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106687</xdr:rowOff>
    </xdr:from>
    <xdr:to>
      <xdr:col>23</xdr:col>
      <xdr:colOff>517525</xdr:colOff>
      <xdr:row>98</xdr:row>
      <xdr:rowOff>161558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908787"/>
          <a:ext cx="838200" cy="5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131737</xdr:rowOff>
    </xdr:from>
    <xdr:ext cx="534377"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762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14,761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108860</xdr:rowOff>
    </xdr:from>
    <xdr:to>
      <xdr:col>23</xdr:col>
      <xdr:colOff>568325</xdr:colOff>
      <xdr:row>99</xdr:row>
      <xdr:rowOff>39010</xdr:rowOff>
    </xdr:to>
    <xdr:sp macro="" textlink="">
      <xdr:nvSpPr>
        <xdr:cNvPr id="669" name="フローチャート : 判断 668">
          <a:extLst>
            <a:ext uri="{FF2B5EF4-FFF2-40B4-BE49-F238E27FC236}">
              <a16:creationId xmlns:a16="http://schemas.microsoft.com/office/drawing/2014/main" id="{00000000-0008-0000-0600-00009D020000}"/>
            </a:ext>
          </a:extLst>
        </xdr:cNvPr>
        <xdr:cNvSpPr/>
      </xdr:nvSpPr>
      <xdr:spPr>
        <a:xfrm>
          <a:off x="16268700" y="169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106687</xdr:rowOff>
    </xdr:from>
    <xdr:to>
      <xdr:col>22</xdr:col>
      <xdr:colOff>365125</xdr:colOff>
      <xdr:row>98</xdr:row>
      <xdr:rowOff>167619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908787"/>
          <a:ext cx="889000" cy="6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115174</xdr:rowOff>
    </xdr:from>
    <xdr:to>
      <xdr:col>22</xdr:col>
      <xdr:colOff>415925</xdr:colOff>
      <xdr:row>99</xdr:row>
      <xdr:rowOff>45324</xdr:rowOff>
    </xdr:to>
    <xdr:sp macro="" textlink="">
      <xdr:nvSpPr>
        <xdr:cNvPr id="671" name="フローチャート : 判断 670">
          <a:extLst>
            <a:ext uri="{FF2B5EF4-FFF2-40B4-BE49-F238E27FC236}">
              <a16:creationId xmlns:a16="http://schemas.microsoft.com/office/drawing/2014/main" id="{00000000-0008-0000-0600-00009F020000}"/>
            </a:ext>
          </a:extLst>
        </xdr:cNvPr>
        <xdr:cNvSpPr/>
      </xdr:nvSpPr>
      <xdr:spPr>
        <a:xfrm>
          <a:off x="15430500" y="1691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36451</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14111" y="1701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13,104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143365</xdr:rowOff>
    </xdr:from>
    <xdr:to>
      <xdr:col>21</xdr:col>
      <xdr:colOff>161925</xdr:colOff>
      <xdr:row>98</xdr:row>
      <xdr:rowOff>167619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3703300" y="16945465"/>
          <a:ext cx="889000" cy="2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126608</xdr:rowOff>
    </xdr:from>
    <xdr:to>
      <xdr:col>21</xdr:col>
      <xdr:colOff>212725</xdr:colOff>
      <xdr:row>99</xdr:row>
      <xdr:rowOff>56758</xdr:rowOff>
    </xdr:to>
    <xdr:sp macro="" textlink="">
      <xdr:nvSpPr>
        <xdr:cNvPr id="674" name="フローチャート : 判断 673">
          <a:extLst>
            <a:ext uri="{FF2B5EF4-FFF2-40B4-BE49-F238E27FC236}">
              <a16:creationId xmlns:a16="http://schemas.microsoft.com/office/drawing/2014/main" id="{00000000-0008-0000-0600-0000A2020000}"/>
            </a:ext>
          </a:extLst>
        </xdr:cNvPr>
        <xdr:cNvSpPr/>
      </xdr:nvSpPr>
      <xdr:spPr>
        <a:xfrm>
          <a:off x="14541500" y="1692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47885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325111" y="1702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143365</xdr:rowOff>
    </xdr:from>
    <xdr:to>
      <xdr:col>19</xdr:col>
      <xdr:colOff>644525</xdr:colOff>
      <xdr:row>99</xdr:row>
      <xdr:rowOff>10846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945465"/>
          <a:ext cx="889000" cy="3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116900</xdr:rowOff>
    </xdr:from>
    <xdr:to>
      <xdr:col>20</xdr:col>
      <xdr:colOff>9525</xdr:colOff>
      <xdr:row>99</xdr:row>
      <xdr:rowOff>47050</xdr:rowOff>
    </xdr:to>
    <xdr:sp macro="" textlink="">
      <xdr:nvSpPr>
        <xdr:cNvPr id="677" name="フローチャート : 判断 676">
          <a:extLst>
            <a:ext uri="{FF2B5EF4-FFF2-40B4-BE49-F238E27FC236}">
              <a16:creationId xmlns:a16="http://schemas.microsoft.com/office/drawing/2014/main" id="{00000000-0008-0000-0600-0000A5020000}"/>
            </a:ext>
          </a:extLst>
        </xdr:cNvPr>
        <xdr:cNvSpPr/>
      </xdr:nvSpPr>
      <xdr:spPr>
        <a:xfrm>
          <a:off x="13652500" y="1691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38177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701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12,651</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118351</xdr:rowOff>
    </xdr:from>
    <xdr:to>
      <xdr:col>18</xdr:col>
      <xdr:colOff>492125</xdr:colOff>
      <xdr:row>99</xdr:row>
      <xdr:rowOff>48501</xdr:rowOff>
    </xdr:to>
    <xdr:sp macro="" textlink="">
      <xdr:nvSpPr>
        <xdr:cNvPr id="679" name="フローチャート : 判断 678">
          <a:extLst>
            <a:ext uri="{FF2B5EF4-FFF2-40B4-BE49-F238E27FC236}">
              <a16:creationId xmlns:a16="http://schemas.microsoft.com/office/drawing/2014/main" id="{00000000-0008-0000-0600-0000A7020000}"/>
            </a:ext>
          </a:extLst>
        </xdr:cNvPr>
        <xdr:cNvSpPr/>
      </xdr:nvSpPr>
      <xdr:spPr>
        <a:xfrm>
          <a:off x="12763500" y="1692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65028</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9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110758</xdr:rowOff>
    </xdr:from>
    <xdr:to>
      <xdr:col>23</xdr:col>
      <xdr:colOff>568325</xdr:colOff>
      <xdr:row>99</xdr:row>
      <xdr:rowOff>40908</xdr:rowOff>
    </xdr:to>
    <xdr:sp macro="" textlink="">
      <xdr:nvSpPr>
        <xdr:cNvPr id="686" name="円/楕円 685">
          <a:extLst>
            <a:ext uri="{FF2B5EF4-FFF2-40B4-BE49-F238E27FC236}">
              <a16:creationId xmlns:a16="http://schemas.microsoft.com/office/drawing/2014/main" id="{00000000-0008-0000-0600-0000AE020000}"/>
            </a:ext>
          </a:extLst>
        </xdr:cNvPr>
        <xdr:cNvSpPr/>
      </xdr:nvSpPr>
      <xdr:spPr>
        <a:xfrm>
          <a:off x="16268700" y="1691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87288</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8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14,263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55887</xdr:rowOff>
    </xdr:from>
    <xdr:to>
      <xdr:col>22</xdr:col>
      <xdr:colOff>415925</xdr:colOff>
      <xdr:row>98</xdr:row>
      <xdr:rowOff>157487</xdr:rowOff>
    </xdr:to>
    <xdr:sp macro="" textlink="">
      <xdr:nvSpPr>
        <xdr:cNvPr id="688" name="円/楕円 687">
          <a:extLst>
            <a:ext uri="{FF2B5EF4-FFF2-40B4-BE49-F238E27FC236}">
              <a16:creationId xmlns:a16="http://schemas.microsoft.com/office/drawing/2014/main" id="{00000000-0008-0000-0600-0000B0020000}"/>
            </a:ext>
          </a:extLst>
        </xdr:cNvPr>
        <xdr:cNvSpPr/>
      </xdr:nvSpPr>
      <xdr:spPr>
        <a:xfrm>
          <a:off x="15430500" y="1685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2564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63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28,665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116819</xdr:rowOff>
    </xdr:from>
    <xdr:to>
      <xdr:col>21</xdr:col>
      <xdr:colOff>212725</xdr:colOff>
      <xdr:row>99</xdr:row>
      <xdr:rowOff>46969</xdr:rowOff>
    </xdr:to>
    <xdr:sp macro="" textlink="">
      <xdr:nvSpPr>
        <xdr:cNvPr id="690" name="円/楕円 689">
          <a:extLst>
            <a:ext uri="{FF2B5EF4-FFF2-40B4-BE49-F238E27FC236}">
              <a16:creationId xmlns:a16="http://schemas.microsoft.com/office/drawing/2014/main" id="{00000000-0008-0000-0600-0000B2020000}"/>
            </a:ext>
          </a:extLst>
        </xdr:cNvPr>
        <xdr:cNvSpPr/>
      </xdr:nvSpPr>
      <xdr:spPr>
        <a:xfrm>
          <a:off x="14541500" y="1691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63496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69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12,672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92565</xdr:rowOff>
    </xdr:from>
    <xdr:to>
      <xdr:col>20</xdr:col>
      <xdr:colOff>9525</xdr:colOff>
      <xdr:row>99</xdr:row>
      <xdr:rowOff>22715</xdr:rowOff>
    </xdr:to>
    <xdr:sp macro="" textlink="">
      <xdr:nvSpPr>
        <xdr:cNvPr id="692" name="円/楕円 691">
          <a:extLst>
            <a:ext uri="{FF2B5EF4-FFF2-40B4-BE49-F238E27FC236}">
              <a16:creationId xmlns:a16="http://schemas.microsoft.com/office/drawing/2014/main" id="{00000000-0008-0000-0600-0000B4020000}"/>
            </a:ext>
          </a:extLst>
        </xdr:cNvPr>
        <xdr:cNvSpPr/>
      </xdr:nvSpPr>
      <xdr:spPr>
        <a:xfrm>
          <a:off x="13652500" y="1689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39242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6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19,038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131496</xdr:rowOff>
    </xdr:from>
    <xdr:to>
      <xdr:col>18</xdr:col>
      <xdr:colOff>492125</xdr:colOff>
      <xdr:row>99</xdr:row>
      <xdr:rowOff>61646</xdr:rowOff>
    </xdr:to>
    <xdr:sp macro="" textlink="">
      <xdr:nvSpPr>
        <xdr:cNvPr id="694" name="円/楕円 693">
          <a:extLst>
            <a:ext uri="{FF2B5EF4-FFF2-40B4-BE49-F238E27FC236}">
              <a16:creationId xmlns:a16="http://schemas.microsoft.com/office/drawing/2014/main" id="{00000000-0008-0000-0600-0000B6020000}"/>
            </a:ext>
          </a:extLst>
        </xdr:cNvPr>
        <xdr:cNvSpPr/>
      </xdr:nvSpPr>
      <xdr:spPr>
        <a:xfrm>
          <a:off x="12763500" y="1693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52773</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427" y="1702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113052</xdr:rowOff>
    </xdr:from>
    <xdr:to>
      <xdr:col>32</xdr:col>
      <xdr:colOff>186689</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56552"/>
          <a:ext cx="1269" cy="1528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59729</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3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46,816</a:t>
          </a:r>
          <a:endParaRPr kumimoji="1" lang="ja-JP" altLang="en-US" sz="1000" b="1">
            <a:latin typeface="ＭＳ Ｐゴシック"/>
          </a:endParaRPr>
        </a:p>
      </xdr:txBody>
    </xdr:sp>
    <xdr:clientData/>
  </xdr:oneCellAnchor>
  <xdr:twoCellAnchor>
    <xdr:from>
      <xdr:col>32</xdr:col>
      <xdr:colOff>98425</xdr:colOff>
      <xdr:row>30</xdr:row>
      <xdr:rowOff>113052</xdr:rowOff>
    </xdr:from>
    <xdr:to>
      <xdr:col>32</xdr:col>
      <xdr:colOff>276225</xdr:colOff>
      <xdr:row>30</xdr:row>
      <xdr:rowOff>113052</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5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80623</xdr:rowOff>
    </xdr:from>
    <xdr:to>
      <xdr:col>32</xdr:col>
      <xdr:colOff>187325</xdr:colOff>
      <xdr:row>39</xdr:row>
      <xdr:rowOff>80852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1323300" y="6767173"/>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2081</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17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150654</xdr:rowOff>
    </xdr:from>
    <xdr:to>
      <xdr:col>32</xdr:col>
      <xdr:colOff>238125</xdr:colOff>
      <xdr:row>39</xdr:row>
      <xdr:rowOff>80804</xdr:rowOff>
    </xdr:to>
    <xdr:sp macro="" textlink="">
      <xdr:nvSpPr>
        <xdr:cNvPr id="728" name="フローチャート : 判断 727">
          <a:extLst>
            <a:ext uri="{FF2B5EF4-FFF2-40B4-BE49-F238E27FC236}">
              <a16:creationId xmlns:a16="http://schemas.microsoft.com/office/drawing/2014/main" id="{00000000-0008-0000-0600-0000D8020000}"/>
            </a:ext>
          </a:extLst>
        </xdr:cNvPr>
        <xdr:cNvSpPr/>
      </xdr:nvSpPr>
      <xdr:spPr>
        <a:xfrm>
          <a:off x="22110700" y="666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60474</xdr:rowOff>
    </xdr:from>
    <xdr:to>
      <xdr:col>31</xdr:col>
      <xdr:colOff>34925</xdr:colOff>
      <xdr:row>39</xdr:row>
      <xdr:rowOff>80852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47024"/>
          <a:ext cx="889000" cy="2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157611</xdr:rowOff>
    </xdr:from>
    <xdr:to>
      <xdr:col>31</xdr:col>
      <xdr:colOff>85725</xdr:colOff>
      <xdr:row>39</xdr:row>
      <xdr:rowOff>87761</xdr:rowOff>
    </xdr:to>
    <xdr:sp macro="" textlink="">
      <xdr:nvSpPr>
        <xdr:cNvPr id="730" name="フローチャート : 判断 729">
          <a:extLst>
            <a:ext uri="{FF2B5EF4-FFF2-40B4-BE49-F238E27FC236}">
              <a16:creationId xmlns:a16="http://schemas.microsoft.com/office/drawing/2014/main" id="{00000000-0008-0000-0600-0000DA020000}"/>
            </a:ext>
          </a:extLst>
        </xdr:cNvPr>
        <xdr:cNvSpPr/>
      </xdr:nvSpPr>
      <xdr:spPr>
        <a:xfrm>
          <a:off x="21272500" y="66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104288</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7" y="644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56326</xdr:rowOff>
    </xdr:from>
    <xdr:to>
      <xdr:col>29</xdr:col>
      <xdr:colOff>517525</xdr:colOff>
      <xdr:row>39</xdr:row>
      <xdr:rowOff>60474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42876"/>
          <a:ext cx="889000" cy="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95170</xdr:rowOff>
    </xdr:from>
    <xdr:to>
      <xdr:col>29</xdr:col>
      <xdr:colOff>568325</xdr:colOff>
      <xdr:row>39</xdr:row>
      <xdr:rowOff>25320</xdr:rowOff>
    </xdr:to>
    <xdr:sp macro="" textlink="">
      <xdr:nvSpPr>
        <xdr:cNvPr id="733" name="フローチャート : 判断 732">
          <a:extLst>
            <a:ext uri="{FF2B5EF4-FFF2-40B4-BE49-F238E27FC236}">
              <a16:creationId xmlns:a16="http://schemas.microsoft.com/office/drawing/2014/main" id="{00000000-0008-0000-0600-0000DD020000}"/>
            </a:ext>
          </a:extLst>
        </xdr:cNvPr>
        <xdr:cNvSpPr/>
      </xdr:nvSpPr>
      <xdr:spPr>
        <a:xfrm>
          <a:off x="20383500" y="66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41847</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7" y="638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20991</xdr:rowOff>
    </xdr:from>
    <xdr:to>
      <xdr:col>28</xdr:col>
      <xdr:colOff>314325</xdr:colOff>
      <xdr:row>39</xdr:row>
      <xdr:rowOff>56326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07541"/>
          <a:ext cx="889000" cy="3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107874</xdr:rowOff>
    </xdr:from>
    <xdr:to>
      <xdr:col>28</xdr:col>
      <xdr:colOff>365125</xdr:colOff>
      <xdr:row>39</xdr:row>
      <xdr:rowOff>38024</xdr:rowOff>
    </xdr:to>
    <xdr:sp macro="" textlink="">
      <xdr:nvSpPr>
        <xdr:cNvPr id="736" name="フローチャート : 判断 735">
          <a:extLst>
            <a:ext uri="{FF2B5EF4-FFF2-40B4-BE49-F238E27FC236}">
              <a16:creationId xmlns:a16="http://schemas.microsoft.com/office/drawing/2014/main" id="{00000000-0008-0000-0600-0000E0020000}"/>
            </a:ext>
          </a:extLst>
        </xdr:cNvPr>
        <xdr:cNvSpPr/>
      </xdr:nvSpPr>
      <xdr:spPr>
        <a:xfrm>
          <a:off x="19494500" y="66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54551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7" y="63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119990</xdr:rowOff>
    </xdr:from>
    <xdr:to>
      <xdr:col>27</xdr:col>
      <xdr:colOff>161925</xdr:colOff>
      <xdr:row>39</xdr:row>
      <xdr:rowOff>50140</xdr:rowOff>
    </xdr:to>
    <xdr:sp macro="" textlink="">
      <xdr:nvSpPr>
        <xdr:cNvPr id="738" name="フローチャート : 判断 737">
          <a:extLst>
            <a:ext uri="{FF2B5EF4-FFF2-40B4-BE49-F238E27FC236}">
              <a16:creationId xmlns:a16="http://schemas.microsoft.com/office/drawing/2014/main" id="{00000000-0008-0000-0600-0000E2020000}"/>
            </a:ext>
          </a:extLst>
        </xdr:cNvPr>
        <xdr:cNvSpPr/>
      </xdr:nvSpPr>
      <xdr:spPr>
        <a:xfrm>
          <a:off x="18605500" y="66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66667</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7" y="641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29823</xdr:rowOff>
    </xdr:from>
    <xdr:to>
      <xdr:col>32</xdr:col>
      <xdr:colOff>238125</xdr:colOff>
      <xdr:row>39</xdr:row>
      <xdr:rowOff>131423</xdr:rowOff>
    </xdr:to>
    <xdr:sp macro="" textlink="">
      <xdr:nvSpPr>
        <xdr:cNvPr id="745" name="円/楕円 744">
          <a:extLst>
            <a:ext uri="{FF2B5EF4-FFF2-40B4-BE49-F238E27FC236}">
              <a16:creationId xmlns:a16="http://schemas.microsoft.com/office/drawing/2014/main" id="{00000000-0008-0000-0600-0000E9020000}"/>
            </a:ext>
          </a:extLst>
        </xdr:cNvPr>
        <xdr:cNvSpPr/>
      </xdr:nvSpPr>
      <xdr:spPr>
        <a:xfrm>
          <a:off x="22110700" y="671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129081</xdr:rowOff>
    </xdr:from>
    <xdr:ext cx="378565"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44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559</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30052</xdr:rowOff>
    </xdr:from>
    <xdr:to>
      <xdr:col>31</xdr:col>
      <xdr:colOff>85725</xdr:colOff>
      <xdr:row>39</xdr:row>
      <xdr:rowOff>131652</xdr:rowOff>
    </xdr:to>
    <xdr:sp macro="" textlink="">
      <xdr:nvSpPr>
        <xdr:cNvPr id="747" name="円/楕円 746">
          <a:extLst>
            <a:ext uri="{FF2B5EF4-FFF2-40B4-BE49-F238E27FC236}">
              <a16:creationId xmlns:a16="http://schemas.microsoft.com/office/drawing/2014/main" id="{00000000-0008-0000-0600-0000EB020000}"/>
            </a:ext>
          </a:extLst>
        </xdr:cNvPr>
        <xdr:cNvSpPr/>
      </xdr:nvSpPr>
      <xdr:spPr>
        <a:xfrm>
          <a:off x="21272500" y="671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122779</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4017" y="6809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9674</xdr:rowOff>
    </xdr:from>
    <xdr:to>
      <xdr:col>29</xdr:col>
      <xdr:colOff>568325</xdr:colOff>
      <xdr:row>39</xdr:row>
      <xdr:rowOff>111274</xdr:rowOff>
    </xdr:to>
    <xdr:sp macro="" textlink="">
      <xdr:nvSpPr>
        <xdr:cNvPr id="749" name="円/楕円 748">
          <a:extLst>
            <a:ext uri="{FF2B5EF4-FFF2-40B4-BE49-F238E27FC236}">
              <a16:creationId xmlns:a16="http://schemas.microsoft.com/office/drawing/2014/main" id="{00000000-0008-0000-0600-0000ED020000}"/>
            </a:ext>
          </a:extLst>
        </xdr:cNvPr>
        <xdr:cNvSpPr/>
      </xdr:nvSpPr>
      <xdr:spPr>
        <a:xfrm>
          <a:off x="20383500" y="669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102401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7" y="678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5526</xdr:rowOff>
    </xdr:from>
    <xdr:to>
      <xdr:col>28</xdr:col>
      <xdr:colOff>365125</xdr:colOff>
      <xdr:row>39</xdr:row>
      <xdr:rowOff>107126</xdr:rowOff>
    </xdr:to>
    <xdr:sp macro="" textlink="">
      <xdr:nvSpPr>
        <xdr:cNvPr id="751" name="円/楕円 750">
          <a:extLst>
            <a:ext uri="{FF2B5EF4-FFF2-40B4-BE49-F238E27FC236}">
              <a16:creationId xmlns:a16="http://schemas.microsoft.com/office/drawing/2014/main" id="{00000000-0008-0000-0600-0000EF020000}"/>
            </a:ext>
          </a:extLst>
        </xdr:cNvPr>
        <xdr:cNvSpPr/>
      </xdr:nvSpPr>
      <xdr:spPr>
        <a:xfrm>
          <a:off x="19494500" y="669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98253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7" y="678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141641</xdr:rowOff>
    </xdr:from>
    <xdr:to>
      <xdr:col>27</xdr:col>
      <xdr:colOff>161925</xdr:colOff>
      <xdr:row>39</xdr:row>
      <xdr:rowOff>71791</xdr:rowOff>
    </xdr:to>
    <xdr:sp macro="" textlink="">
      <xdr:nvSpPr>
        <xdr:cNvPr id="753" name="円/楕円 752">
          <a:extLst>
            <a:ext uri="{FF2B5EF4-FFF2-40B4-BE49-F238E27FC236}">
              <a16:creationId xmlns:a16="http://schemas.microsoft.com/office/drawing/2014/main" id="{00000000-0008-0000-0600-0000F1020000}"/>
            </a:ext>
          </a:extLst>
        </xdr:cNvPr>
        <xdr:cNvSpPr/>
      </xdr:nvSpPr>
      <xdr:spPr>
        <a:xfrm>
          <a:off x="18605500" y="665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62918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7" y="674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89016</xdr:rowOff>
    </xdr:from>
    <xdr:to>
      <xdr:col>32</xdr:col>
      <xdr:colOff>186689</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61516"/>
          <a:ext cx="1269" cy="155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35693</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43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47,552</a:t>
          </a:r>
          <a:endParaRPr kumimoji="1" lang="ja-JP" altLang="en-US" sz="1000" b="1">
            <a:latin typeface="ＭＳ Ｐゴシック"/>
          </a:endParaRPr>
        </a:p>
      </xdr:txBody>
    </xdr:sp>
    <xdr:clientData/>
  </xdr:oneCellAnchor>
  <xdr:twoCellAnchor>
    <xdr:from>
      <xdr:col>32</xdr:col>
      <xdr:colOff>98425</xdr:colOff>
      <xdr:row>50</xdr:row>
      <xdr:rowOff>89016</xdr:rowOff>
    </xdr:from>
    <xdr:to>
      <xdr:col>32</xdr:col>
      <xdr:colOff>276225</xdr:colOff>
      <xdr:row>50</xdr:row>
      <xdr:rowOff>89016</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6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127323</xdr:rowOff>
    </xdr:from>
    <xdr:to>
      <xdr:col>32</xdr:col>
      <xdr:colOff>187325</xdr:colOff>
      <xdr:row>58</xdr:row>
      <xdr:rowOff>129184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071423"/>
          <a:ext cx="8382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36306</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08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13429</xdr:rowOff>
    </xdr:from>
    <xdr:to>
      <xdr:col>32</xdr:col>
      <xdr:colOff>238125</xdr:colOff>
      <xdr:row>58</xdr:row>
      <xdr:rowOff>115029</xdr:rowOff>
    </xdr:to>
    <xdr:sp macro="" textlink="">
      <xdr:nvSpPr>
        <xdr:cNvPr id="787" name="フローチャート : 判断 786">
          <a:extLst>
            <a:ext uri="{FF2B5EF4-FFF2-40B4-BE49-F238E27FC236}">
              <a16:creationId xmlns:a16="http://schemas.microsoft.com/office/drawing/2014/main" id="{00000000-0008-0000-0600-000013030000}"/>
            </a:ext>
          </a:extLst>
        </xdr:cNvPr>
        <xdr:cNvSpPr/>
      </xdr:nvSpPr>
      <xdr:spPr>
        <a:xfrm>
          <a:off x="22110700" y="995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123143</xdr:rowOff>
    </xdr:from>
    <xdr:to>
      <xdr:col>31</xdr:col>
      <xdr:colOff>34925</xdr:colOff>
      <xdr:row>58</xdr:row>
      <xdr:rowOff>129184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067243"/>
          <a:ext cx="8890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4612</xdr:rowOff>
    </xdr:from>
    <xdr:to>
      <xdr:col>31</xdr:col>
      <xdr:colOff>85725</xdr:colOff>
      <xdr:row>58</xdr:row>
      <xdr:rowOff>106212</xdr:rowOff>
    </xdr:to>
    <xdr:sp macro="" textlink="">
      <xdr:nvSpPr>
        <xdr:cNvPr id="789" name="フローチャート : 判断 788">
          <a:extLst>
            <a:ext uri="{FF2B5EF4-FFF2-40B4-BE49-F238E27FC236}">
              <a16:creationId xmlns:a16="http://schemas.microsoft.com/office/drawing/2014/main" id="{00000000-0008-0000-0600-000015030000}"/>
            </a:ext>
          </a:extLst>
        </xdr:cNvPr>
        <xdr:cNvSpPr/>
      </xdr:nvSpPr>
      <xdr:spPr>
        <a:xfrm>
          <a:off x="21272500" y="994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122739</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7" y="972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6,581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123143</xdr:rowOff>
    </xdr:from>
    <xdr:to>
      <xdr:col>29</xdr:col>
      <xdr:colOff>517525</xdr:colOff>
      <xdr:row>58</xdr:row>
      <xdr:rowOff>139635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067243"/>
          <a:ext cx="889000" cy="1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66432</xdr:rowOff>
    </xdr:from>
    <xdr:to>
      <xdr:col>29</xdr:col>
      <xdr:colOff>568325</xdr:colOff>
      <xdr:row>57</xdr:row>
      <xdr:rowOff>168032</xdr:rowOff>
    </xdr:to>
    <xdr:sp macro="" textlink="">
      <xdr:nvSpPr>
        <xdr:cNvPr id="792" name="フローチャート : 判断 791">
          <a:extLst>
            <a:ext uri="{FF2B5EF4-FFF2-40B4-BE49-F238E27FC236}">
              <a16:creationId xmlns:a16="http://schemas.microsoft.com/office/drawing/2014/main" id="{00000000-0008-0000-0600-000018030000}"/>
            </a:ext>
          </a:extLst>
        </xdr:cNvPr>
        <xdr:cNvSpPr/>
      </xdr:nvSpPr>
      <xdr:spPr>
        <a:xfrm>
          <a:off x="20383500" y="983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13109</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7" y="961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9,938</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126735</xdr:rowOff>
    </xdr:from>
    <xdr:to>
      <xdr:col>28</xdr:col>
      <xdr:colOff>314325</xdr:colOff>
      <xdr:row>58</xdr:row>
      <xdr:rowOff>139635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070835"/>
          <a:ext cx="889000" cy="1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48568</xdr:rowOff>
    </xdr:from>
    <xdr:to>
      <xdr:col>28</xdr:col>
      <xdr:colOff>365125</xdr:colOff>
      <xdr:row>57</xdr:row>
      <xdr:rowOff>150168</xdr:rowOff>
    </xdr:to>
    <xdr:sp macro="" textlink="">
      <xdr:nvSpPr>
        <xdr:cNvPr id="795" name="フローチャート : 判断 794">
          <a:extLst>
            <a:ext uri="{FF2B5EF4-FFF2-40B4-BE49-F238E27FC236}">
              <a16:creationId xmlns:a16="http://schemas.microsoft.com/office/drawing/2014/main" id="{00000000-0008-0000-0600-00001B030000}"/>
            </a:ext>
          </a:extLst>
        </xdr:cNvPr>
        <xdr:cNvSpPr/>
      </xdr:nvSpPr>
      <xdr:spPr>
        <a:xfrm>
          <a:off x="19494500" y="982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166695</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278111" y="959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10,485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36714</xdr:rowOff>
    </xdr:from>
    <xdr:to>
      <xdr:col>27</xdr:col>
      <xdr:colOff>161925</xdr:colOff>
      <xdr:row>57</xdr:row>
      <xdr:rowOff>138314</xdr:rowOff>
    </xdr:to>
    <xdr:sp macro="" textlink="">
      <xdr:nvSpPr>
        <xdr:cNvPr id="797" name="フローチャート : 判断 796">
          <a:extLst>
            <a:ext uri="{FF2B5EF4-FFF2-40B4-BE49-F238E27FC236}">
              <a16:creationId xmlns:a16="http://schemas.microsoft.com/office/drawing/2014/main" id="{00000000-0008-0000-0600-00001D030000}"/>
            </a:ext>
          </a:extLst>
        </xdr:cNvPr>
        <xdr:cNvSpPr/>
      </xdr:nvSpPr>
      <xdr:spPr>
        <a:xfrm>
          <a:off x="18605500" y="9809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154841</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389111" y="958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76523</xdr:rowOff>
    </xdr:from>
    <xdr:to>
      <xdr:col>32</xdr:col>
      <xdr:colOff>238125</xdr:colOff>
      <xdr:row>59</xdr:row>
      <xdr:rowOff>6673</xdr:rowOff>
    </xdr:to>
    <xdr:sp macro="" textlink="">
      <xdr:nvSpPr>
        <xdr:cNvPr id="804" name="円/楕円 803">
          <a:extLst>
            <a:ext uri="{FF2B5EF4-FFF2-40B4-BE49-F238E27FC236}">
              <a16:creationId xmlns:a16="http://schemas.microsoft.com/office/drawing/2014/main" id="{00000000-0008-0000-0600-000024030000}"/>
            </a:ext>
          </a:extLst>
        </xdr:cNvPr>
        <xdr:cNvSpPr/>
      </xdr:nvSpPr>
      <xdr:spPr>
        <a:xfrm>
          <a:off x="22110700" y="100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54950</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99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78384</xdr:rowOff>
    </xdr:from>
    <xdr:to>
      <xdr:col>31</xdr:col>
      <xdr:colOff>85725</xdr:colOff>
      <xdr:row>59</xdr:row>
      <xdr:rowOff>8534</xdr:rowOff>
    </xdr:to>
    <xdr:sp macro="" textlink="">
      <xdr:nvSpPr>
        <xdr:cNvPr id="806" name="円/楕円 805">
          <a:extLst>
            <a:ext uri="{FF2B5EF4-FFF2-40B4-BE49-F238E27FC236}">
              <a16:creationId xmlns:a16="http://schemas.microsoft.com/office/drawing/2014/main" id="{00000000-0008-0000-0600-000026030000}"/>
            </a:ext>
          </a:extLst>
        </xdr:cNvPr>
        <xdr:cNvSpPr/>
      </xdr:nvSpPr>
      <xdr:spPr>
        <a:xfrm>
          <a:off x="21272500" y="100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171111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7" y="1011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72343</xdr:rowOff>
    </xdr:from>
    <xdr:to>
      <xdr:col>29</xdr:col>
      <xdr:colOff>568325</xdr:colOff>
      <xdr:row>59</xdr:row>
      <xdr:rowOff>2493</xdr:rowOff>
    </xdr:to>
    <xdr:sp macro="" textlink="">
      <xdr:nvSpPr>
        <xdr:cNvPr id="808" name="円/楕円 807">
          <a:extLst>
            <a:ext uri="{FF2B5EF4-FFF2-40B4-BE49-F238E27FC236}">
              <a16:creationId xmlns:a16="http://schemas.microsoft.com/office/drawing/2014/main" id="{00000000-0008-0000-0600-000028030000}"/>
            </a:ext>
          </a:extLst>
        </xdr:cNvPr>
        <xdr:cNvSpPr/>
      </xdr:nvSpPr>
      <xdr:spPr>
        <a:xfrm>
          <a:off x="20383500" y="1001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165070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7" y="1010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4,507</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88835</xdr:rowOff>
    </xdr:from>
    <xdr:to>
      <xdr:col>28</xdr:col>
      <xdr:colOff>365125</xdr:colOff>
      <xdr:row>59</xdr:row>
      <xdr:rowOff>18985</xdr:rowOff>
    </xdr:to>
    <xdr:sp macro="" textlink="">
      <xdr:nvSpPr>
        <xdr:cNvPr id="810" name="円/楕円 809">
          <a:extLst>
            <a:ext uri="{FF2B5EF4-FFF2-40B4-BE49-F238E27FC236}">
              <a16:creationId xmlns:a16="http://schemas.microsoft.com/office/drawing/2014/main" id="{00000000-0008-0000-0600-00002A030000}"/>
            </a:ext>
          </a:extLst>
        </xdr:cNvPr>
        <xdr:cNvSpPr/>
      </xdr:nvSpPr>
      <xdr:spPr>
        <a:xfrm>
          <a:off x="19494500" y="1003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10112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7" y="1012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75935</xdr:rowOff>
    </xdr:from>
    <xdr:to>
      <xdr:col>27</xdr:col>
      <xdr:colOff>161925</xdr:colOff>
      <xdr:row>59</xdr:row>
      <xdr:rowOff>6085</xdr:rowOff>
    </xdr:to>
    <xdr:sp macro="" textlink="">
      <xdr:nvSpPr>
        <xdr:cNvPr id="812" name="円/楕円 811">
          <a:extLst>
            <a:ext uri="{FF2B5EF4-FFF2-40B4-BE49-F238E27FC236}">
              <a16:creationId xmlns:a16="http://schemas.microsoft.com/office/drawing/2014/main" id="{00000000-0008-0000-0600-00002C030000}"/>
            </a:ext>
          </a:extLst>
        </xdr:cNvPr>
        <xdr:cNvSpPr/>
      </xdr:nvSpPr>
      <xdr:spPr>
        <a:xfrm>
          <a:off x="18605500" y="1002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168662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7" y="1011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146329</xdr:rowOff>
    </xdr:from>
    <xdr:to>
      <xdr:col>32</xdr:col>
      <xdr:colOff>186689</xdr:colOff>
      <xdr:row>79</xdr:row>
      <xdr:rowOff>64281</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147829"/>
          <a:ext cx="1269" cy="146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68108</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6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18,959</a:t>
          </a:r>
          <a:endParaRPr kumimoji="1" lang="ja-JP" altLang="en-US" sz="1000" b="1">
            <a:latin typeface="ＭＳ Ｐゴシック"/>
          </a:endParaRPr>
        </a:p>
      </xdr:txBody>
    </xdr:sp>
    <xdr:clientData/>
  </xdr:oneCellAnchor>
  <xdr:twoCellAnchor>
    <xdr:from>
      <xdr:col>32</xdr:col>
      <xdr:colOff>98425</xdr:colOff>
      <xdr:row>79</xdr:row>
      <xdr:rowOff>64281</xdr:rowOff>
    </xdr:from>
    <xdr:to>
      <xdr:col>32</xdr:col>
      <xdr:colOff>276225</xdr:colOff>
      <xdr:row>79</xdr:row>
      <xdr:rowOff>64281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60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93006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92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95,652</a:t>
          </a:r>
          <a:endParaRPr kumimoji="1" lang="ja-JP" altLang="en-US" sz="1000" b="1">
            <a:latin typeface="ＭＳ Ｐゴシック"/>
          </a:endParaRPr>
        </a:p>
      </xdr:txBody>
    </xdr:sp>
    <xdr:clientData/>
  </xdr:oneCellAnchor>
  <xdr:twoCellAnchor>
    <xdr:from>
      <xdr:col>32</xdr:col>
      <xdr:colOff>98425</xdr:colOff>
      <xdr:row>70</xdr:row>
      <xdr:rowOff>146329</xdr:rowOff>
    </xdr:from>
    <xdr:to>
      <xdr:col>32</xdr:col>
      <xdr:colOff>276225</xdr:colOff>
      <xdr:row>70</xdr:row>
      <xdr:rowOff>146329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147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11132</xdr:rowOff>
    </xdr:from>
    <xdr:to>
      <xdr:col>32</xdr:col>
      <xdr:colOff>187325</xdr:colOff>
      <xdr:row>72</xdr:row>
      <xdr:rowOff>15951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355532"/>
          <a:ext cx="838200" cy="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49744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3079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42,923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71317</xdr:rowOff>
    </xdr:from>
    <xdr:to>
      <xdr:col>32</xdr:col>
      <xdr:colOff>238125</xdr:colOff>
      <xdr:row>77</xdr:row>
      <xdr:rowOff>1467</xdr:rowOff>
    </xdr:to>
    <xdr:sp macro="" textlink="">
      <xdr:nvSpPr>
        <xdr:cNvPr id="845" name="フローチャート : 判断 844">
          <a:extLst>
            <a:ext uri="{FF2B5EF4-FFF2-40B4-BE49-F238E27FC236}">
              <a16:creationId xmlns:a16="http://schemas.microsoft.com/office/drawing/2014/main" id="{00000000-0008-0000-0600-00004D030000}"/>
            </a:ext>
          </a:extLst>
        </xdr:cNvPr>
        <xdr:cNvSpPr/>
      </xdr:nvSpPr>
      <xdr:spPr>
        <a:xfrm>
          <a:off x="221107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15951</xdr:rowOff>
    </xdr:from>
    <xdr:to>
      <xdr:col>31</xdr:col>
      <xdr:colOff>34925</xdr:colOff>
      <xdr:row>72</xdr:row>
      <xdr:rowOff>63119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360351"/>
          <a:ext cx="889000" cy="4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94444</xdr:rowOff>
    </xdr:from>
    <xdr:to>
      <xdr:col>31</xdr:col>
      <xdr:colOff>85725</xdr:colOff>
      <xdr:row>77</xdr:row>
      <xdr:rowOff>24594</xdr:rowOff>
    </xdr:to>
    <xdr:sp macro="" textlink="">
      <xdr:nvSpPr>
        <xdr:cNvPr id="847" name="フローチャート : 判断 846">
          <a:extLst>
            <a:ext uri="{FF2B5EF4-FFF2-40B4-BE49-F238E27FC236}">
              <a16:creationId xmlns:a16="http://schemas.microsoft.com/office/drawing/2014/main" id="{00000000-0008-0000-0600-00004F030000}"/>
            </a:ext>
          </a:extLst>
        </xdr:cNvPr>
        <xdr:cNvSpPr/>
      </xdr:nvSpPr>
      <xdr:spPr>
        <a:xfrm>
          <a:off x="21272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15721</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21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41,709</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63119</xdr:rowOff>
    </xdr:from>
    <xdr:to>
      <xdr:col>29</xdr:col>
      <xdr:colOff>517525</xdr:colOff>
      <xdr:row>72</xdr:row>
      <xdr:rowOff>107429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407519"/>
          <a:ext cx="889000" cy="4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44017</xdr:rowOff>
    </xdr:from>
    <xdr:to>
      <xdr:col>29</xdr:col>
      <xdr:colOff>568325</xdr:colOff>
      <xdr:row>76</xdr:row>
      <xdr:rowOff>145617</xdr:rowOff>
    </xdr:to>
    <xdr:sp macro="" textlink="">
      <xdr:nvSpPr>
        <xdr:cNvPr id="850" name="フローチャート : 判断 849">
          <a:extLst>
            <a:ext uri="{FF2B5EF4-FFF2-40B4-BE49-F238E27FC236}">
              <a16:creationId xmlns:a16="http://schemas.microsoft.com/office/drawing/2014/main" id="{00000000-0008-0000-0600-000052030000}"/>
            </a:ext>
          </a:extLst>
        </xdr:cNvPr>
        <xdr:cNvSpPr/>
      </xdr:nvSpPr>
      <xdr:spPr>
        <a:xfrm>
          <a:off x="20383500" y="1307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136744</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16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44,356</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107429</xdr:rowOff>
    </xdr:from>
    <xdr:to>
      <xdr:col>28</xdr:col>
      <xdr:colOff>314325</xdr:colOff>
      <xdr:row>73</xdr:row>
      <xdr:rowOff>8541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451829"/>
          <a:ext cx="889000" cy="7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71202</xdr:rowOff>
    </xdr:from>
    <xdr:to>
      <xdr:col>28</xdr:col>
      <xdr:colOff>365125</xdr:colOff>
      <xdr:row>77</xdr:row>
      <xdr:rowOff>1352</xdr:rowOff>
    </xdr:to>
    <xdr:sp macro="" textlink="">
      <xdr:nvSpPr>
        <xdr:cNvPr id="853" name="フローチャート : 判断 852">
          <a:extLst>
            <a:ext uri="{FF2B5EF4-FFF2-40B4-BE49-F238E27FC236}">
              <a16:creationId xmlns:a16="http://schemas.microsoft.com/office/drawing/2014/main" id="{00000000-0008-0000-0600-000055030000}"/>
            </a:ext>
          </a:extLst>
        </xdr:cNvPr>
        <xdr:cNvSpPr/>
      </xdr:nvSpPr>
      <xdr:spPr>
        <a:xfrm>
          <a:off x="19494500" y="1310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163929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1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42,929</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83204</xdr:rowOff>
    </xdr:from>
    <xdr:to>
      <xdr:col>27</xdr:col>
      <xdr:colOff>161925</xdr:colOff>
      <xdr:row>77</xdr:row>
      <xdr:rowOff>13354</xdr:rowOff>
    </xdr:to>
    <xdr:sp macro="" textlink="">
      <xdr:nvSpPr>
        <xdr:cNvPr id="855" name="フローチャート : 判断 854">
          <a:extLst>
            <a:ext uri="{FF2B5EF4-FFF2-40B4-BE49-F238E27FC236}">
              <a16:creationId xmlns:a16="http://schemas.microsoft.com/office/drawing/2014/main" id="{00000000-0008-0000-0600-000057030000}"/>
            </a:ext>
          </a:extLst>
        </xdr:cNvPr>
        <xdr:cNvSpPr/>
      </xdr:nvSpPr>
      <xdr:spPr>
        <a:xfrm>
          <a:off x="18605500" y="1311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4481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20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42,299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71</xdr:row>
      <xdr:rowOff>131782</xdr:rowOff>
    </xdr:from>
    <xdr:to>
      <xdr:col>32</xdr:col>
      <xdr:colOff>238125</xdr:colOff>
      <xdr:row>72</xdr:row>
      <xdr:rowOff>61932</xdr:rowOff>
    </xdr:to>
    <xdr:sp macro="" textlink="">
      <xdr:nvSpPr>
        <xdr:cNvPr id="862" name="円/楕円 861">
          <a:extLst>
            <a:ext uri="{FF2B5EF4-FFF2-40B4-BE49-F238E27FC236}">
              <a16:creationId xmlns:a16="http://schemas.microsoft.com/office/drawing/2014/main" id="{00000000-0008-0000-0600-00005E030000}"/>
            </a:ext>
          </a:extLst>
        </xdr:cNvPr>
        <xdr:cNvSpPr/>
      </xdr:nvSpPr>
      <xdr:spPr>
        <a:xfrm>
          <a:off x="22110700" y="1230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70</xdr:row>
      <xdr:rowOff>154659</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15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84,749</a:t>
          </a:r>
          <a:endParaRPr kumimoji="1" lang="ja-JP" altLang="en-US" sz="1000" b="1">
            <a:solidFill>
              <a:srgbClr val="FF0000"/>
            </a:solidFill>
            <a:latin typeface="ＭＳ Ｐゴシック"/>
          </a:endParaRPr>
        </a:p>
      </xdr:txBody>
    </xdr:sp>
    <xdr:clientData/>
  </xdr:oneCellAnchor>
  <xdr:twoCellAnchor>
    <xdr:from>
      <xdr:col>30</xdr:col>
      <xdr:colOff>669925</xdr:colOff>
      <xdr:row>71</xdr:row>
      <xdr:rowOff>136601</xdr:rowOff>
    </xdr:from>
    <xdr:to>
      <xdr:col>31</xdr:col>
      <xdr:colOff>85725</xdr:colOff>
      <xdr:row>72</xdr:row>
      <xdr:rowOff>66751</xdr:rowOff>
    </xdr:to>
    <xdr:sp macro="" textlink="">
      <xdr:nvSpPr>
        <xdr:cNvPr id="864" name="円/楕円 863">
          <a:extLst>
            <a:ext uri="{FF2B5EF4-FFF2-40B4-BE49-F238E27FC236}">
              <a16:creationId xmlns:a16="http://schemas.microsoft.com/office/drawing/2014/main" id="{00000000-0008-0000-0600-000060030000}"/>
            </a:ext>
          </a:extLst>
        </xdr:cNvPr>
        <xdr:cNvSpPr/>
      </xdr:nvSpPr>
      <xdr:spPr>
        <a:xfrm>
          <a:off x="21272500" y="1230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70</xdr:row>
      <xdr:rowOff>83278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08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84,496</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12319</xdr:rowOff>
    </xdr:from>
    <xdr:to>
      <xdr:col>29</xdr:col>
      <xdr:colOff>568325</xdr:colOff>
      <xdr:row>72</xdr:row>
      <xdr:rowOff>113919</xdr:rowOff>
    </xdr:to>
    <xdr:sp macro="" textlink="">
      <xdr:nvSpPr>
        <xdr:cNvPr id="866" name="円/楕円 865">
          <a:extLst>
            <a:ext uri="{FF2B5EF4-FFF2-40B4-BE49-F238E27FC236}">
              <a16:creationId xmlns:a16="http://schemas.microsoft.com/office/drawing/2014/main" id="{00000000-0008-0000-0600-000062030000}"/>
            </a:ext>
          </a:extLst>
        </xdr:cNvPr>
        <xdr:cNvSpPr/>
      </xdr:nvSpPr>
      <xdr:spPr>
        <a:xfrm>
          <a:off x="20383500" y="1235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70</xdr:row>
      <xdr:rowOff>130446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13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82,020</a:t>
          </a:r>
          <a:endParaRPr kumimoji="1" lang="ja-JP" altLang="en-US" sz="1000" b="1">
            <a:solidFill>
              <a:srgbClr val="FF0000"/>
            </a:solidFill>
            <a:latin typeface="ＭＳ Ｐゴシック"/>
          </a:endParaRPr>
        </a:p>
      </xdr:txBody>
    </xdr:sp>
    <xdr:clientData/>
  </xdr:oneCellAnchor>
  <xdr:twoCellAnchor>
    <xdr:from>
      <xdr:col>28</xdr:col>
      <xdr:colOff>263525</xdr:colOff>
      <xdr:row>72</xdr:row>
      <xdr:rowOff>56629</xdr:rowOff>
    </xdr:from>
    <xdr:to>
      <xdr:col>28</xdr:col>
      <xdr:colOff>365125</xdr:colOff>
      <xdr:row>72</xdr:row>
      <xdr:rowOff>158229</xdr:rowOff>
    </xdr:to>
    <xdr:sp macro="" textlink="">
      <xdr:nvSpPr>
        <xdr:cNvPr id="868" name="円/楕円 867">
          <a:extLst>
            <a:ext uri="{FF2B5EF4-FFF2-40B4-BE49-F238E27FC236}">
              <a16:creationId xmlns:a16="http://schemas.microsoft.com/office/drawing/2014/main" id="{00000000-0008-0000-0600-000064030000}"/>
            </a:ext>
          </a:extLst>
        </xdr:cNvPr>
        <xdr:cNvSpPr/>
      </xdr:nvSpPr>
      <xdr:spPr>
        <a:xfrm>
          <a:off x="19494500" y="124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71</xdr:row>
      <xdr:rowOff>3306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1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79,694</a:t>
          </a:r>
          <a:endParaRPr kumimoji="1" lang="ja-JP" altLang="en-US" sz="1000" b="1">
            <a:solidFill>
              <a:srgbClr val="FF0000"/>
            </a:solidFill>
            <a:latin typeface="ＭＳ Ｐゴシック"/>
          </a:endParaRPr>
        </a:p>
      </xdr:txBody>
    </xdr:sp>
    <xdr:clientData/>
  </xdr:oneCellAnchor>
  <xdr:twoCellAnchor>
    <xdr:from>
      <xdr:col>27</xdr:col>
      <xdr:colOff>60325</xdr:colOff>
      <xdr:row>72</xdr:row>
      <xdr:rowOff>129191</xdr:rowOff>
    </xdr:from>
    <xdr:to>
      <xdr:col>27</xdr:col>
      <xdr:colOff>161925</xdr:colOff>
      <xdr:row>73</xdr:row>
      <xdr:rowOff>59341</xdr:rowOff>
    </xdr:to>
    <xdr:sp macro="" textlink="">
      <xdr:nvSpPr>
        <xdr:cNvPr id="870" name="円/楕円 869">
          <a:extLst>
            <a:ext uri="{FF2B5EF4-FFF2-40B4-BE49-F238E27FC236}">
              <a16:creationId xmlns:a16="http://schemas.microsoft.com/office/drawing/2014/main" id="{00000000-0008-0000-0600-000066030000}"/>
            </a:ext>
          </a:extLst>
        </xdr:cNvPr>
        <xdr:cNvSpPr/>
      </xdr:nvSpPr>
      <xdr:spPr>
        <a:xfrm>
          <a:off x="18605500" y="1247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71</xdr:row>
      <xdr:rowOff>75868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24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75,885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義務的経費については、人件費と公債費は減少傾向にあるものの、扶助費が増加傾向にあり、懸念材料となっている。投資的経費については、例年類似団体内でも少額となっているが、平成</a:t>
          </a:r>
          <a:r>
            <a:rPr kumimoji="1" lang="en-US" altLang="ja-JP" sz="1300">
              <a:latin typeface="ＭＳ Ｐゴシック"/>
            </a:rPr>
            <a:t>28</a:t>
          </a:r>
          <a:r>
            <a:rPr kumimoji="1" lang="ja-JP" altLang="en-US" sz="1300">
              <a:latin typeface="ＭＳ Ｐゴシック"/>
            </a:rPr>
            <a:t>年度に中央学校給食センター建設事業を実施したため、大幅に増加した。今後は、合併特例債の発行期限である平成</a:t>
          </a:r>
          <a:r>
            <a:rPr kumimoji="1" lang="en-US" altLang="ja-JP" sz="1300">
              <a:latin typeface="ＭＳ Ｐゴシック"/>
            </a:rPr>
            <a:t>32</a:t>
          </a:r>
          <a:r>
            <a:rPr kumimoji="1" lang="ja-JP" altLang="en-US" sz="1300">
              <a:latin typeface="ＭＳ Ｐゴシック"/>
            </a:rPr>
            <a:t>年度に向けて、増加傾向にあり、公債費と合わせて負担が短期間に集中しないよう事業実施年度の調整等を図っていく必要がある。繰出金については、下水道事業（皮革汚水・集落排水を含む）への多額の繰出の影響で類似団体内での一人当たりコストが非常に高くなっている。今後は、下水道事業について資本費の適正な管理に努めるとともに、維持管理費の削減や不明水対策による、有収率向上、使用料改定の着実な実施により繰出金の削減に取り組んで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兵庫県たつの市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78,231
77,787
210.87
36,824,843
35,894,712
763,515
21,372,267
38,778,318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12.9
38.0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64752</xdr:rowOff>
    </xdr:from>
    <xdr:to>
      <xdr:col>6</xdr:col>
      <xdr:colOff>510540</xdr:colOff>
      <xdr:row>39</xdr:row>
      <xdr:rowOff>84510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08252"/>
          <a:ext cx="1270" cy="1562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88337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7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2,088</a:t>
          </a:r>
          <a:endParaRPr kumimoji="1" lang="ja-JP" altLang="en-US" sz="1000" b="1">
            <a:latin typeface="ＭＳ Ｐゴシック"/>
          </a:endParaRPr>
        </a:p>
      </xdr:txBody>
    </xdr:sp>
    <xdr:clientData/>
  </xdr:oneCellAnchor>
  <xdr:twoCellAnchor>
    <xdr:from>
      <xdr:col>6</xdr:col>
      <xdr:colOff>422275</xdr:colOff>
      <xdr:row>39</xdr:row>
      <xdr:rowOff>84510</xdr:rowOff>
    </xdr:from>
    <xdr:to>
      <xdr:col>6</xdr:col>
      <xdr:colOff>600075</xdr:colOff>
      <xdr:row>39</xdr:row>
      <xdr:rowOff>84510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7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11429</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11,659</a:t>
          </a:r>
          <a:endParaRPr kumimoji="1" lang="ja-JP" altLang="en-US" sz="1000" b="1">
            <a:latin typeface="ＭＳ Ｐゴシック"/>
          </a:endParaRPr>
        </a:p>
      </xdr:txBody>
    </xdr:sp>
    <xdr:clientData/>
  </xdr:oneCellAnchor>
  <xdr:twoCellAnchor>
    <xdr:from>
      <xdr:col>6</xdr:col>
      <xdr:colOff>422275</xdr:colOff>
      <xdr:row>30</xdr:row>
      <xdr:rowOff>64752</xdr:rowOff>
    </xdr:from>
    <xdr:to>
      <xdr:col>6</xdr:col>
      <xdr:colOff>600075</xdr:colOff>
      <xdr:row>30</xdr:row>
      <xdr:rowOff>64752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17725</xdr:rowOff>
    </xdr:from>
    <xdr:to>
      <xdr:col>6</xdr:col>
      <xdr:colOff>511175</xdr:colOff>
      <xdr:row>38</xdr:row>
      <xdr:rowOff>59363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532825"/>
          <a:ext cx="838200" cy="4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6294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349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3,446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154867</xdr:rowOff>
    </xdr:from>
    <xdr:to>
      <xdr:col>6</xdr:col>
      <xdr:colOff>561975</xdr:colOff>
      <xdr:row>38</xdr:row>
      <xdr:rowOff>85017</xdr:rowOff>
    </xdr:to>
    <xdr:sp macro="" textlink="">
      <xdr:nvSpPr>
        <xdr:cNvPr id="65" name="フローチャート : 判断 64">
          <a:extLst>
            <a:ext uri="{FF2B5EF4-FFF2-40B4-BE49-F238E27FC236}">
              <a16:creationId xmlns:a16="http://schemas.microsoft.com/office/drawing/2014/main" id="{00000000-0008-0000-0700-000041000000}"/>
            </a:ext>
          </a:extLst>
        </xdr:cNvPr>
        <xdr:cNvSpPr/>
      </xdr:nvSpPr>
      <xdr:spPr>
        <a:xfrm>
          <a:off x="4584700" y="649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17725</xdr:rowOff>
    </xdr:from>
    <xdr:to>
      <xdr:col>5</xdr:col>
      <xdr:colOff>358775</xdr:colOff>
      <xdr:row>38</xdr:row>
      <xdr:rowOff>35361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532825"/>
          <a:ext cx="889000" cy="1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136906</xdr:rowOff>
    </xdr:from>
    <xdr:to>
      <xdr:col>5</xdr:col>
      <xdr:colOff>409575</xdr:colOff>
      <xdr:row>38</xdr:row>
      <xdr:rowOff>67056</xdr:rowOff>
    </xdr:to>
    <xdr:sp macro="" textlink="">
      <xdr:nvSpPr>
        <xdr:cNvPr id="67" name="フローチャート : 判断 66">
          <a:extLst>
            <a:ext uri="{FF2B5EF4-FFF2-40B4-BE49-F238E27FC236}">
              <a16:creationId xmlns:a16="http://schemas.microsoft.com/office/drawing/2014/main" id="{00000000-0008-0000-0700-000043000000}"/>
            </a:ext>
          </a:extLst>
        </xdr:cNvPr>
        <xdr:cNvSpPr/>
      </xdr:nvSpPr>
      <xdr:spPr>
        <a:xfrm>
          <a:off x="3746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83583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7" y="625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3,556</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19522</xdr:rowOff>
    </xdr:from>
    <xdr:to>
      <xdr:col>4</xdr:col>
      <xdr:colOff>155575</xdr:colOff>
      <xdr:row>38</xdr:row>
      <xdr:rowOff>35361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534622"/>
          <a:ext cx="889000" cy="1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148826</xdr:rowOff>
    </xdr:from>
    <xdr:to>
      <xdr:col>4</xdr:col>
      <xdr:colOff>206375</xdr:colOff>
      <xdr:row>38</xdr:row>
      <xdr:rowOff>78976</xdr:rowOff>
    </xdr:to>
    <xdr:sp macro="" textlink="">
      <xdr:nvSpPr>
        <xdr:cNvPr id="70" name="フローチャート : 判断 69">
          <a:extLst>
            <a:ext uri="{FF2B5EF4-FFF2-40B4-BE49-F238E27FC236}">
              <a16:creationId xmlns:a16="http://schemas.microsoft.com/office/drawing/2014/main" id="{00000000-0008-0000-0700-000046000000}"/>
            </a:ext>
          </a:extLst>
        </xdr:cNvPr>
        <xdr:cNvSpPr/>
      </xdr:nvSpPr>
      <xdr:spPr>
        <a:xfrm>
          <a:off x="2857500" y="649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95503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7" y="6267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3,483</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14623</xdr:rowOff>
    </xdr:from>
    <xdr:to>
      <xdr:col>2</xdr:col>
      <xdr:colOff>638175</xdr:colOff>
      <xdr:row>38</xdr:row>
      <xdr:rowOff>19522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52972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153398</xdr:rowOff>
    </xdr:from>
    <xdr:to>
      <xdr:col>3</xdr:col>
      <xdr:colOff>3175</xdr:colOff>
      <xdr:row>38</xdr:row>
      <xdr:rowOff>83548</xdr:rowOff>
    </xdr:to>
    <xdr:sp macro="" textlink="">
      <xdr:nvSpPr>
        <xdr:cNvPr id="73" name="フローチャート : 判断 72">
          <a:extLst>
            <a:ext uri="{FF2B5EF4-FFF2-40B4-BE49-F238E27FC236}">
              <a16:creationId xmlns:a16="http://schemas.microsoft.com/office/drawing/2014/main" id="{00000000-0008-0000-0700-000049000000}"/>
            </a:ext>
          </a:extLst>
        </xdr:cNvPr>
        <xdr:cNvSpPr/>
      </xdr:nvSpPr>
      <xdr:spPr>
        <a:xfrm>
          <a:off x="1968500" y="649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74675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7" y="658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3,455</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130375</xdr:rowOff>
    </xdr:from>
    <xdr:to>
      <xdr:col>1</xdr:col>
      <xdr:colOff>485775</xdr:colOff>
      <xdr:row>38</xdr:row>
      <xdr:rowOff>60525</xdr:rowOff>
    </xdr:to>
    <xdr:sp macro="" textlink="">
      <xdr:nvSpPr>
        <xdr:cNvPr id="75" name="フローチャート : 判断 74">
          <a:extLst>
            <a:ext uri="{FF2B5EF4-FFF2-40B4-BE49-F238E27FC236}">
              <a16:creationId xmlns:a16="http://schemas.microsoft.com/office/drawing/2014/main" id="{00000000-0008-0000-0700-00004B000000}"/>
            </a:ext>
          </a:extLst>
        </xdr:cNvPr>
        <xdr:cNvSpPr/>
      </xdr:nvSpPr>
      <xdr:spPr>
        <a:xfrm>
          <a:off x="1079500" y="647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77052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7" y="624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8563</xdr:rowOff>
    </xdr:from>
    <xdr:to>
      <xdr:col>6</xdr:col>
      <xdr:colOff>561975</xdr:colOff>
      <xdr:row>38</xdr:row>
      <xdr:rowOff>110163</xdr:rowOff>
    </xdr:to>
    <xdr:sp macro="" textlink="">
      <xdr:nvSpPr>
        <xdr:cNvPr id="82" name="円/楕円 81">
          <a:extLst>
            <a:ext uri="{FF2B5EF4-FFF2-40B4-BE49-F238E27FC236}">
              <a16:creationId xmlns:a16="http://schemas.microsoft.com/office/drawing/2014/main" id="{00000000-0008-0000-0700-000052000000}"/>
            </a:ext>
          </a:extLst>
        </xdr:cNvPr>
        <xdr:cNvSpPr/>
      </xdr:nvSpPr>
      <xdr:spPr>
        <a:xfrm>
          <a:off x="4584700" y="652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158440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50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3,292</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138376</xdr:rowOff>
    </xdr:from>
    <xdr:to>
      <xdr:col>5</xdr:col>
      <xdr:colOff>409575</xdr:colOff>
      <xdr:row>38</xdr:row>
      <xdr:rowOff>68526</xdr:rowOff>
    </xdr:to>
    <xdr:sp macro="" textlink="">
      <xdr:nvSpPr>
        <xdr:cNvPr id="84" name="円/楕円 83">
          <a:extLst>
            <a:ext uri="{FF2B5EF4-FFF2-40B4-BE49-F238E27FC236}">
              <a16:creationId xmlns:a16="http://schemas.microsoft.com/office/drawing/2014/main" id="{00000000-0008-0000-0700-000054000000}"/>
            </a:ext>
          </a:extLst>
        </xdr:cNvPr>
        <xdr:cNvSpPr/>
      </xdr:nvSpPr>
      <xdr:spPr>
        <a:xfrm>
          <a:off x="3746500" y="648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59652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7" y="657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156010</xdr:rowOff>
    </xdr:from>
    <xdr:to>
      <xdr:col>4</xdr:col>
      <xdr:colOff>206375</xdr:colOff>
      <xdr:row>38</xdr:row>
      <xdr:rowOff>86161</xdr:rowOff>
    </xdr:to>
    <xdr:sp macro="" textlink="">
      <xdr:nvSpPr>
        <xdr:cNvPr id="86" name="円/楕円 85">
          <a:extLst>
            <a:ext uri="{FF2B5EF4-FFF2-40B4-BE49-F238E27FC236}">
              <a16:creationId xmlns:a16="http://schemas.microsoft.com/office/drawing/2014/main" id="{00000000-0008-0000-0700-000056000000}"/>
            </a:ext>
          </a:extLst>
        </xdr:cNvPr>
        <xdr:cNvSpPr/>
      </xdr:nvSpPr>
      <xdr:spPr>
        <a:xfrm>
          <a:off x="2857500" y="64996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77288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7" y="65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3,439</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140172</xdr:rowOff>
    </xdr:from>
    <xdr:to>
      <xdr:col>3</xdr:col>
      <xdr:colOff>3175</xdr:colOff>
      <xdr:row>38</xdr:row>
      <xdr:rowOff>70321</xdr:rowOff>
    </xdr:to>
    <xdr:sp macro="" textlink="">
      <xdr:nvSpPr>
        <xdr:cNvPr id="88" name="円/楕円 87">
          <a:extLst>
            <a:ext uri="{FF2B5EF4-FFF2-40B4-BE49-F238E27FC236}">
              <a16:creationId xmlns:a16="http://schemas.microsoft.com/office/drawing/2014/main" id="{00000000-0008-0000-0700-000058000000}"/>
            </a:ext>
          </a:extLst>
        </xdr:cNvPr>
        <xdr:cNvSpPr/>
      </xdr:nvSpPr>
      <xdr:spPr>
        <a:xfrm>
          <a:off x="1968500" y="64838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86849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7" y="6259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135273</xdr:rowOff>
    </xdr:from>
    <xdr:to>
      <xdr:col>1</xdr:col>
      <xdr:colOff>485775</xdr:colOff>
      <xdr:row>38</xdr:row>
      <xdr:rowOff>65423</xdr:rowOff>
    </xdr:to>
    <xdr:sp macro="" textlink="">
      <xdr:nvSpPr>
        <xdr:cNvPr id="90" name="円/楕円 89">
          <a:extLst>
            <a:ext uri="{FF2B5EF4-FFF2-40B4-BE49-F238E27FC236}">
              <a16:creationId xmlns:a16="http://schemas.microsoft.com/office/drawing/2014/main" id="{00000000-0008-0000-0700-00005A000000}"/>
            </a:ext>
          </a:extLst>
        </xdr:cNvPr>
        <xdr:cNvSpPr/>
      </xdr:nvSpPr>
      <xdr:spPr>
        <a:xfrm>
          <a:off x="1079500" y="647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56550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7" y="657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61326</xdr:rowOff>
    </xdr:from>
    <xdr:to>
      <xdr:col>6</xdr:col>
      <xdr:colOff>510540</xdr:colOff>
      <xdr:row>58</xdr:row>
      <xdr:rowOff>166779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805276"/>
          <a:ext cx="1270" cy="1305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170606</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1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31,708</a:t>
          </a:r>
          <a:endParaRPr kumimoji="1" lang="ja-JP" altLang="en-US" sz="1000" b="1">
            <a:latin typeface="ＭＳ Ｐゴシック"/>
          </a:endParaRPr>
        </a:p>
      </xdr:txBody>
    </xdr:sp>
    <xdr:clientData/>
  </xdr:oneCellAnchor>
  <xdr:twoCellAnchor>
    <xdr:from>
      <xdr:col>6</xdr:col>
      <xdr:colOff>422275</xdr:colOff>
      <xdr:row>58</xdr:row>
      <xdr:rowOff>166779</xdr:rowOff>
    </xdr:from>
    <xdr:to>
      <xdr:col>6</xdr:col>
      <xdr:colOff>600075</xdr:colOff>
      <xdr:row>58</xdr:row>
      <xdr:rowOff>166779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1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8003</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58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431,499</a:t>
          </a:r>
          <a:endParaRPr kumimoji="1" lang="ja-JP" altLang="en-US" sz="1000" b="1">
            <a:latin typeface="ＭＳ Ｐゴシック"/>
          </a:endParaRPr>
        </a:p>
      </xdr:txBody>
    </xdr:sp>
    <xdr:clientData/>
  </xdr:oneCellAnchor>
  <xdr:twoCellAnchor>
    <xdr:from>
      <xdr:col>6</xdr:col>
      <xdr:colOff>422275</xdr:colOff>
      <xdr:row>51</xdr:row>
      <xdr:rowOff>61326</xdr:rowOff>
    </xdr:from>
    <xdr:to>
      <xdr:col>6</xdr:col>
      <xdr:colOff>600075</xdr:colOff>
      <xdr:row>51</xdr:row>
      <xdr:rowOff>61326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80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61349</xdr:rowOff>
    </xdr:from>
    <xdr:to>
      <xdr:col>6</xdr:col>
      <xdr:colOff>511175</xdr:colOff>
      <xdr:row>58</xdr:row>
      <xdr:rowOff>100054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10005449"/>
          <a:ext cx="838200" cy="3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45421</xdr:rowOff>
    </xdr:from>
    <xdr:ext cx="534377"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18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60,319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22544</xdr:rowOff>
    </xdr:from>
    <xdr:to>
      <xdr:col>6</xdr:col>
      <xdr:colOff>561975</xdr:colOff>
      <xdr:row>58</xdr:row>
      <xdr:rowOff>124144</xdr:rowOff>
    </xdr:to>
    <xdr:sp macro="" textlink="">
      <xdr:nvSpPr>
        <xdr:cNvPr id="124" name="フローチャート : 判断 123">
          <a:extLst>
            <a:ext uri="{FF2B5EF4-FFF2-40B4-BE49-F238E27FC236}">
              <a16:creationId xmlns:a16="http://schemas.microsoft.com/office/drawing/2014/main" id="{00000000-0008-0000-0700-00007C000000}"/>
            </a:ext>
          </a:extLst>
        </xdr:cNvPr>
        <xdr:cNvSpPr/>
      </xdr:nvSpPr>
      <xdr:spPr>
        <a:xfrm>
          <a:off x="4584700" y="99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61349</xdr:rowOff>
    </xdr:from>
    <xdr:to>
      <xdr:col>5</xdr:col>
      <xdr:colOff>358775</xdr:colOff>
      <xdr:row>58</xdr:row>
      <xdr:rowOff>119011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10005449"/>
          <a:ext cx="889000" cy="5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42511</xdr:rowOff>
    </xdr:from>
    <xdr:to>
      <xdr:col>5</xdr:col>
      <xdr:colOff>409575</xdr:colOff>
      <xdr:row>58</xdr:row>
      <xdr:rowOff>144111</xdr:rowOff>
    </xdr:to>
    <xdr:sp macro="" textlink="">
      <xdr:nvSpPr>
        <xdr:cNvPr id="126" name="フローチャート : 判断 125">
          <a:extLst>
            <a:ext uri="{FF2B5EF4-FFF2-40B4-BE49-F238E27FC236}">
              <a16:creationId xmlns:a16="http://schemas.microsoft.com/office/drawing/2014/main" id="{00000000-0008-0000-0700-00007E000000}"/>
            </a:ext>
          </a:extLst>
        </xdr:cNvPr>
        <xdr:cNvSpPr/>
      </xdr:nvSpPr>
      <xdr:spPr>
        <a:xfrm>
          <a:off x="3746500" y="998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135238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1007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54,205</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98330</xdr:rowOff>
    </xdr:from>
    <xdr:to>
      <xdr:col>4</xdr:col>
      <xdr:colOff>155575</xdr:colOff>
      <xdr:row>58</xdr:row>
      <xdr:rowOff>119011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10042430"/>
          <a:ext cx="889000" cy="2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59420</xdr:rowOff>
    </xdr:from>
    <xdr:to>
      <xdr:col>4</xdr:col>
      <xdr:colOff>206375</xdr:colOff>
      <xdr:row>58</xdr:row>
      <xdr:rowOff>161020</xdr:rowOff>
    </xdr:to>
    <xdr:sp macro="" textlink="">
      <xdr:nvSpPr>
        <xdr:cNvPr id="129" name="フローチャート : 判断 128">
          <a:extLst>
            <a:ext uri="{FF2B5EF4-FFF2-40B4-BE49-F238E27FC236}">
              <a16:creationId xmlns:a16="http://schemas.microsoft.com/office/drawing/2014/main" id="{00000000-0008-0000-0700-000081000000}"/>
            </a:ext>
          </a:extLst>
        </xdr:cNvPr>
        <xdr:cNvSpPr/>
      </xdr:nvSpPr>
      <xdr:spPr>
        <a:xfrm>
          <a:off x="2857500" y="1000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6097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977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49,027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98330</xdr:rowOff>
    </xdr:from>
    <xdr:to>
      <xdr:col>2</xdr:col>
      <xdr:colOff>638175</xdr:colOff>
      <xdr:row>58</xdr:row>
      <xdr:rowOff>118509</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10042430"/>
          <a:ext cx="889000" cy="2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25013</xdr:rowOff>
    </xdr:from>
    <xdr:to>
      <xdr:col>3</xdr:col>
      <xdr:colOff>3175</xdr:colOff>
      <xdr:row>58</xdr:row>
      <xdr:rowOff>126613</xdr:rowOff>
    </xdr:to>
    <xdr:sp macro="" textlink="">
      <xdr:nvSpPr>
        <xdr:cNvPr id="132" name="フローチャート : 判断 131">
          <a:extLst>
            <a:ext uri="{FF2B5EF4-FFF2-40B4-BE49-F238E27FC236}">
              <a16:creationId xmlns:a16="http://schemas.microsoft.com/office/drawing/2014/main" id="{00000000-0008-0000-0700-000084000000}"/>
            </a:ext>
          </a:extLst>
        </xdr:cNvPr>
        <xdr:cNvSpPr/>
      </xdr:nvSpPr>
      <xdr:spPr>
        <a:xfrm>
          <a:off x="1968500" y="996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143140</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974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59,563</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53323</xdr:rowOff>
    </xdr:from>
    <xdr:to>
      <xdr:col>1</xdr:col>
      <xdr:colOff>485775</xdr:colOff>
      <xdr:row>58</xdr:row>
      <xdr:rowOff>154923</xdr:rowOff>
    </xdr:to>
    <xdr:sp macro="" textlink="">
      <xdr:nvSpPr>
        <xdr:cNvPr id="134" name="フローチャート : 判断 133">
          <a:extLst>
            <a:ext uri="{FF2B5EF4-FFF2-40B4-BE49-F238E27FC236}">
              <a16:creationId xmlns:a16="http://schemas.microsoft.com/office/drawing/2014/main" id="{00000000-0008-0000-0700-000086000000}"/>
            </a:ext>
          </a:extLst>
        </xdr:cNvPr>
        <xdr:cNvSpPr/>
      </xdr:nvSpPr>
      <xdr:spPr>
        <a:xfrm>
          <a:off x="1079500" y="999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0</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977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49254</xdr:rowOff>
    </xdr:from>
    <xdr:to>
      <xdr:col>6</xdr:col>
      <xdr:colOff>561975</xdr:colOff>
      <xdr:row>58</xdr:row>
      <xdr:rowOff>150854</xdr:rowOff>
    </xdr:to>
    <xdr:sp macro="" textlink="">
      <xdr:nvSpPr>
        <xdr:cNvPr id="141" name="円/楕円 140">
          <a:extLst>
            <a:ext uri="{FF2B5EF4-FFF2-40B4-BE49-F238E27FC236}">
              <a16:creationId xmlns:a16="http://schemas.microsoft.com/office/drawing/2014/main" id="{00000000-0008-0000-0700-00008D000000}"/>
            </a:ext>
          </a:extLst>
        </xdr:cNvPr>
        <xdr:cNvSpPr/>
      </xdr:nvSpPr>
      <xdr:spPr>
        <a:xfrm>
          <a:off x="4584700" y="999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971</xdr:rowOff>
    </xdr:from>
    <xdr:ext cx="534377"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52,140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10549</xdr:rowOff>
    </xdr:from>
    <xdr:to>
      <xdr:col>5</xdr:col>
      <xdr:colOff>409575</xdr:colOff>
      <xdr:row>58</xdr:row>
      <xdr:rowOff>112149</xdr:rowOff>
    </xdr:to>
    <xdr:sp macro="" textlink="">
      <xdr:nvSpPr>
        <xdr:cNvPr id="143" name="円/楕円 142">
          <a:extLst>
            <a:ext uri="{FF2B5EF4-FFF2-40B4-BE49-F238E27FC236}">
              <a16:creationId xmlns:a16="http://schemas.microsoft.com/office/drawing/2014/main" id="{00000000-0008-0000-0700-00008F000000}"/>
            </a:ext>
          </a:extLst>
        </xdr:cNvPr>
        <xdr:cNvSpPr/>
      </xdr:nvSpPr>
      <xdr:spPr>
        <a:xfrm>
          <a:off x="3746500" y="995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128676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972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63,992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68211</xdr:rowOff>
    </xdr:from>
    <xdr:to>
      <xdr:col>4</xdr:col>
      <xdr:colOff>206375</xdr:colOff>
      <xdr:row>58</xdr:row>
      <xdr:rowOff>169811</xdr:rowOff>
    </xdr:to>
    <xdr:sp macro="" textlink="">
      <xdr:nvSpPr>
        <xdr:cNvPr id="145" name="円/楕円 144">
          <a:extLst>
            <a:ext uri="{FF2B5EF4-FFF2-40B4-BE49-F238E27FC236}">
              <a16:creationId xmlns:a16="http://schemas.microsoft.com/office/drawing/2014/main" id="{00000000-0008-0000-0700-000091000000}"/>
            </a:ext>
          </a:extLst>
        </xdr:cNvPr>
        <xdr:cNvSpPr/>
      </xdr:nvSpPr>
      <xdr:spPr>
        <a:xfrm>
          <a:off x="2857500" y="100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160938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10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46,335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47530</xdr:rowOff>
    </xdr:from>
    <xdr:to>
      <xdr:col>3</xdr:col>
      <xdr:colOff>3175</xdr:colOff>
      <xdr:row>58</xdr:row>
      <xdr:rowOff>149130</xdr:rowOff>
    </xdr:to>
    <xdr:sp macro="" textlink="">
      <xdr:nvSpPr>
        <xdr:cNvPr id="147" name="円/楕円 146">
          <a:extLst>
            <a:ext uri="{FF2B5EF4-FFF2-40B4-BE49-F238E27FC236}">
              <a16:creationId xmlns:a16="http://schemas.microsoft.com/office/drawing/2014/main" id="{00000000-0008-0000-0700-000093000000}"/>
            </a:ext>
          </a:extLst>
        </xdr:cNvPr>
        <xdr:cNvSpPr/>
      </xdr:nvSpPr>
      <xdr:spPr>
        <a:xfrm>
          <a:off x="1968500" y="999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140257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08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52,668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67709</xdr:rowOff>
    </xdr:from>
    <xdr:to>
      <xdr:col>1</xdr:col>
      <xdr:colOff>485775</xdr:colOff>
      <xdr:row>58</xdr:row>
      <xdr:rowOff>169309</xdr:rowOff>
    </xdr:to>
    <xdr:sp macro="" textlink="">
      <xdr:nvSpPr>
        <xdr:cNvPr id="149" name="円/楕円 148">
          <a:extLst>
            <a:ext uri="{FF2B5EF4-FFF2-40B4-BE49-F238E27FC236}">
              <a16:creationId xmlns:a16="http://schemas.microsoft.com/office/drawing/2014/main" id="{00000000-0008-0000-0700-000095000000}"/>
            </a:ext>
          </a:extLst>
        </xdr:cNvPr>
        <xdr:cNvSpPr/>
      </xdr:nvSpPr>
      <xdr:spPr>
        <a:xfrm>
          <a:off x="1079500" y="1001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160436</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1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46,489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78218</xdr:rowOff>
    </xdr:from>
    <xdr:to>
      <xdr:col>6</xdr:col>
      <xdr:colOff>510540</xdr:colOff>
      <xdr:row>78</xdr:row>
      <xdr:rowOff>104911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079718"/>
          <a:ext cx="1270" cy="1398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108738</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101,305</a:t>
          </a:r>
          <a:endParaRPr kumimoji="1" lang="ja-JP" altLang="en-US" sz="1000" b="1">
            <a:latin typeface="ＭＳ Ｐゴシック"/>
          </a:endParaRPr>
        </a:p>
      </xdr:txBody>
    </xdr:sp>
    <xdr:clientData/>
  </xdr:oneCellAnchor>
  <xdr:twoCellAnchor>
    <xdr:from>
      <xdr:col>6</xdr:col>
      <xdr:colOff>422275</xdr:colOff>
      <xdr:row>78</xdr:row>
      <xdr:rowOff>104911</xdr:rowOff>
    </xdr:from>
    <xdr:to>
      <xdr:col>6</xdr:col>
      <xdr:colOff>600075</xdr:colOff>
      <xdr:row>78</xdr:row>
      <xdr:rowOff>104911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7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24895</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85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957,653</a:t>
          </a:r>
          <a:endParaRPr kumimoji="1" lang="ja-JP" altLang="en-US" sz="1000" b="1">
            <a:latin typeface="ＭＳ Ｐゴシック"/>
          </a:endParaRPr>
        </a:p>
      </xdr:txBody>
    </xdr:sp>
    <xdr:clientData/>
  </xdr:oneCellAnchor>
  <xdr:twoCellAnchor>
    <xdr:from>
      <xdr:col>6</xdr:col>
      <xdr:colOff>422275</xdr:colOff>
      <xdr:row>70</xdr:row>
      <xdr:rowOff>78218</xdr:rowOff>
    </xdr:from>
    <xdr:to>
      <xdr:col>6</xdr:col>
      <xdr:colOff>600075</xdr:colOff>
      <xdr:row>70</xdr:row>
      <xdr:rowOff>78218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07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51329</xdr:rowOff>
    </xdr:from>
    <xdr:to>
      <xdr:col>6</xdr:col>
      <xdr:colOff>511175</xdr:colOff>
      <xdr:row>78</xdr:row>
      <xdr:rowOff>65900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424429"/>
          <a:ext cx="838200" cy="1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3453</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3205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152026</xdr:rowOff>
    </xdr:from>
    <xdr:to>
      <xdr:col>6</xdr:col>
      <xdr:colOff>561975</xdr:colOff>
      <xdr:row>78</xdr:row>
      <xdr:rowOff>82176</xdr:rowOff>
    </xdr:to>
    <xdr:sp macro="" textlink="">
      <xdr:nvSpPr>
        <xdr:cNvPr id="183" name="フローチャート : 判断 182">
          <a:extLst>
            <a:ext uri="{FF2B5EF4-FFF2-40B4-BE49-F238E27FC236}">
              <a16:creationId xmlns:a16="http://schemas.microsoft.com/office/drawing/2014/main" id="{00000000-0008-0000-0700-0000B7000000}"/>
            </a:ext>
          </a:extLst>
        </xdr:cNvPr>
        <xdr:cNvSpPr/>
      </xdr:nvSpPr>
      <xdr:spPr>
        <a:xfrm>
          <a:off x="4584700" y="1335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63946</xdr:rowOff>
    </xdr:from>
    <xdr:to>
      <xdr:col>5</xdr:col>
      <xdr:colOff>358775</xdr:colOff>
      <xdr:row>78</xdr:row>
      <xdr:rowOff>65900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3437046"/>
          <a:ext cx="889000" cy="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6569</xdr:rowOff>
    </xdr:from>
    <xdr:to>
      <xdr:col>5</xdr:col>
      <xdr:colOff>409575</xdr:colOff>
      <xdr:row>78</xdr:row>
      <xdr:rowOff>108169</xdr:rowOff>
    </xdr:to>
    <xdr:sp macro="" textlink="">
      <xdr:nvSpPr>
        <xdr:cNvPr id="185" name="フローチャート : 判断 184">
          <a:extLst>
            <a:ext uri="{FF2B5EF4-FFF2-40B4-BE49-F238E27FC236}">
              <a16:creationId xmlns:a16="http://schemas.microsoft.com/office/drawing/2014/main" id="{00000000-0008-0000-0700-0000B9000000}"/>
            </a:ext>
          </a:extLst>
        </xdr:cNvPr>
        <xdr:cNvSpPr/>
      </xdr:nvSpPr>
      <xdr:spPr>
        <a:xfrm>
          <a:off x="3746500" y="1337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124696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4" y="1315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63946</xdr:rowOff>
    </xdr:from>
    <xdr:to>
      <xdr:col>4</xdr:col>
      <xdr:colOff>155575</xdr:colOff>
      <xdr:row>78</xdr:row>
      <xdr:rowOff>76299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437046"/>
          <a:ext cx="889000" cy="1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13407</xdr:rowOff>
    </xdr:from>
    <xdr:to>
      <xdr:col>4</xdr:col>
      <xdr:colOff>206375</xdr:colOff>
      <xdr:row>78</xdr:row>
      <xdr:rowOff>115007</xdr:rowOff>
    </xdr:to>
    <xdr:sp macro="" textlink="">
      <xdr:nvSpPr>
        <xdr:cNvPr id="188" name="フローチャート : 判断 187">
          <a:extLst>
            <a:ext uri="{FF2B5EF4-FFF2-40B4-BE49-F238E27FC236}">
              <a16:creationId xmlns:a16="http://schemas.microsoft.com/office/drawing/2014/main" id="{00000000-0008-0000-0700-0000BC000000}"/>
            </a:ext>
          </a:extLst>
        </xdr:cNvPr>
        <xdr:cNvSpPr/>
      </xdr:nvSpPr>
      <xdr:spPr>
        <a:xfrm>
          <a:off x="2857500" y="1338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106134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4" y="1347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126,234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76299</xdr:rowOff>
    </xdr:from>
    <xdr:to>
      <xdr:col>2</xdr:col>
      <xdr:colOff>638175</xdr:colOff>
      <xdr:row>78</xdr:row>
      <xdr:rowOff>85647</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449399"/>
          <a:ext cx="889000" cy="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25577</xdr:rowOff>
    </xdr:from>
    <xdr:to>
      <xdr:col>3</xdr:col>
      <xdr:colOff>3175</xdr:colOff>
      <xdr:row>78</xdr:row>
      <xdr:rowOff>127177</xdr:rowOff>
    </xdr:to>
    <xdr:sp macro="" textlink="">
      <xdr:nvSpPr>
        <xdr:cNvPr id="191" name="フローチャート : 判断 190">
          <a:extLst>
            <a:ext uri="{FF2B5EF4-FFF2-40B4-BE49-F238E27FC236}">
              <a16:creationId xmlns:a16="http://schemas.microsoft.com/office/drawing/2014/main" id="{00000000-0008-0000-0700-0000BF000000}"/>
            </a:ext>
          </a:extLst>
        </xdr:cNvPr>
        <xdr:cNvSpPr/>
      </xdr:nvSpPr>
      <xdr:spPr>
        <a:xfrm>
          <a:off x="1968500" y="13398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118304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4" y="13491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118,781</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29108</xdr:rowOff>
    </xdr:from>
    <xdr:to>
      <xdr:col>1</xdr:col>
      <xdr:colOff>485775</xdr:colOff>
      <xdr:row>78</xdr:row>
      <xdr:rowOff>130708</xdr:rowOff>
    </xdr:to>
    <xdr:sp macro="" textlink="">
      <xdr:nvSpPr>
        <xdr:cNvPr id="193" name="フローチャート : 判断 192">
          <a:extLst>
            <a:ext uri="{FF2B5EF4-FFF2-40B4-BE49-F238E27FC236}">
              <a16:creationId xmlns:a16="http://schemas.microsoft.com/office/drawing/2014/main" id="{00000000-0008-0000-0700-0000C1000000}"/>
            </a:ext>
          </a:extLst>
        </xdr:cNvPr>
        <xdr:cNvSpPr/>
      </xdr:nvSpPr>
      <xdr:spPr>
        <a:xfrm>
          <a:off x="1079500" y="1340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147235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4" y="13177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116,618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529</xdr:rowOff>
    </xdr:from>
    <xdr:to>
      <xdr:col>6</xdr:col>
      <xdr:colOff>561975</xdr:colOff>
      <xdr:row>78</xdr:row>
      <xdr:rowOff>102129</xdr:rowOff>
    </xdr:to>
    <xdr:sp macro="" textlink="">
      <xdr:nvSpPr>
        <xdr:cNvPr id="200" name="円/楕円 199">
          <a:extLst>
            <a:ext uri="{FF2B5EF4-FFF2-40B4-BE49-F238E27FC236}">
              <a16:creationId xmlns:a16="http://schemas.microsoft.com/office/drawing/2014/main" id="{00000000-0008-0000-0700-0000C8000000}"/>
            </a:ext>
          </a:extLst>
        </xdr:cNvPr>
        <xdr:cNvSpPr/>
      </xdr:nvSpPr>
      <xdr:spPr>
        <a:xfrm>
          <a:off x="4584700" y="1337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130454</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33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134,121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15100</xdr:rowOff>
    </xdr:from>
    <xdr:to>
      <xdr:col>5</xdr:col>
      <xdr:colOff>409575</xdr:colOff>
      <xdr:row>78</xdr:row>
      <xdr:rowOff>116700</xdr:rowOff>
    </xdr:to>
    <xdr:sp macro="" textlink="">
      <xdr:nvSpPr>
        <xdr:cNvPr id="202" name="円/楕円 201">
          <a:extLst>
            <a:ext uri="{FF2B5EF4-FFF2-40B4-BE49-F238E27FC236}">
              <a16:creationId xmlns:a16="http://schemas.microsoft.com/office/drawing/2014/main" id="{00000000-0008-0000-0700-0000CA000000}"/>
            </a:ext>
          </a:extLst>
        </xdr:cNvPr>
        <xdr:cNvSpPr/>
      </xdr:nvSpPr>
      <xdr:spPr>
        <a:xfrm>
          <a:off x="3746500" y="133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107827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4" y="13480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125,197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13146</xdr:rowOff>
    </xdr:from>
    <xdr:to>
      <xdr:col>4</xdr:col>
      <xdr:colOff>206375</xdr:colOff>
      <xdr:row>78</xdr:row>
      <xdr:rowOff>114746</xdr:rowOff>
    </xdr:to>
    <xdr:sp macro="" textlink="">
      <xdr:nvSpPr>
        <xdr:cNvPr id="204" name="円/楕円 203">
          <a:extLst>
            <a:ext uri="{FF2B5EF4-FFF2-40B4-BE49-F238E27FC236}">
              <a16:creationId xmlns:a16="http://schemas.microsoft.com/office/drawing/2014/main" id="{00000000-0008-0000-0700-0000CC000000}"/>
            </a:ext>
          </a:extLst>
        </xdr:cNvPr>
        <xdr:cNvSpPr/>
      </xdr:nvSpPr>
      <xdr:spPr>
        <a:xfrm>
          <a:off x="2857500" y="133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131273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4" y="1316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126,393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25499</xdr:rowOff>
    </xdr:from>
    <xdr:to>
      <xdr:col>3</xdr:col>
      <xdr:colOff>3175</xdr:colOff>
      <xdr:row>78</xdr:row>
      <xdr:rowOff>127099</xdr:rowOff>
    </xdr:to>
    <xdr:sp macro="" textlink="">
      <xdr:nvSpPr>
        <xdr:cNvPr id="206" name="円/楕円 205">
          <a:extLst>
            <a:ext uri="{FF2B5EF4-FFF2-40B4-BE49-F238E27FC236}">
              <a16:creationId xmlns:a16="http://schemas.microsoft.com/office/drawing/2014/main" id="{00000000-0008-0000-0700-0000CE000000}"/>
            </a:ext>
          </a:extLst>
        </xdr:cNvPr>
        <xdr:cNvSpPr/>
      </xdr:nvSpPr>
      <xdr:spPr>
        <a:xfrm>
          <a:off x="1968500" y="1339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143626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4" y="1317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118,828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34847</xdr:rowOff>
    </xdr:from>
    <xdr:to>
      <xdr:col>1</xdr:col>
      <xdr:colOff>485775</xdr:colOff>
      <xdr:row>78</xdr:row>
      <xdr:rowOff>136447</xdr:rowOff>
    </xdr:to>
    <xdr:sp macro="" textlink="">
      <xdr:nvSpPr>
        <xdr:cNvPr id="208" name="円/楕円 207">
          <a:extLst>
            <a:ext uri="{FF2B5EF4-FFF2-40B4-BE49-F238E27FC236}">
              <a16:creationId xmlns:a16="http://schemas.microsoft.com/office/drawing/2014/main" id="{00000000-0008-0000-0700-0000D0000000}"/>
            </a:ext>
          </a:extLst>
        </xdr:cNvPr>
        <xdr:cNvSpPr/>
      </xdr:nvSpPr>
      <xdr:spPr>
        <a:xfrm>
          <a:off x="1079500" y="1340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127574</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4" y="13500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113,103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3417</xdr:rowOff>
    </xdr:from>
    <xdr:to>
      <xdr:col>6</xdr:col>
      <xdr:colOff>510540</xdr:colOff>
      <xdr:row>99</xdr:row>
      <xdr:rowOff>47250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05367"/>
          <a:ext cx="1270" cy="1415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51077</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19,853</a:t>
          </a:r>
          <a:endParaRPr kumimoji="1" lang="ja-JP" altLang="en-US" sz="1000" b="1">
            <a:latin typeface="ＭＳ Ｐゴシック"/>
          </a:endParaRPr>
        </a:p>
      </xdr:txBody>
    </xdr:sp>
    <xdr:clientData/>
  </xdr:oneCellAnchor>
  <xdr:twoCellAnchor>
    <xdr:from>
      <xdr:col>6</xdr:col>
      <xdr:colOff>422275</xdr:colOff>
      <xdr:row>99</xdr:row>
      <xdr:rowOff>47250</xdr:rowOff>
    </xdr:from>
    <xdr:to>
      <xdr:col>6</xdr:col>
      <xdr:colOff>600075</xdr:colOff>
      <xdr:row>99</xdr:row>
      <xdr:rowOff>47250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2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121544</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8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94,154</a:t>
          </a:r>
          <a:endParaRPr kumimoji="1" lang="ja-JP" altLang="en-US" sz="1000" b="1">
            <a:latin typeface="ＭＳ Ｐゴシック"/>
          </a:endParaRPr>
        </a:p>
      </xdr:txBody>
    </xdr:sp>
    <xdr:clientData/>
  </xdr:oneCellAnchor>
  <xdr:twoCellAnchor>
    <xdr:from>
      <xdr:col>6</xdr:col>
      <xdr:colOff>422275</xdr:colOff>
      <xdr:row>91</xdr:row>
      <xdr:rowOff>3417</xdr:rowOff>
    </xdr:from>
    <xdr:to>
      <xdr:col>6</xdr:col>
      <xdr:colOff>600075</xdr:colOff>
      <xdr:row>91</xdr:row>
      <xdr:rowOff>3417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0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126442</xdr:rowOff>
    </xdr:from>
    <xdr:to>
      <xdr:col>6</xdr:col>
      <xdr:colOff>511175</xdr:colOff>
      <xdr:row>97</xdr:row>
      <xdr:rowOff>52470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585642"/>
          <a:ext cx="838200" cy="9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11910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642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35,909</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33483</xdr:rowOff>
    </xdr:from>
    <xdr:to>
      <xdr:col>6</xdr:col>
      <xdr:colOff>561975</xdr:colOff>
      <xdr:row>97</xdr:row>
      <xdr:rowOff>135083</xdr:rowOff>
    </xdr:to>
    <xdr:sp macro="" textlink="">
      <xdr:nvSpPr>
        <xdr:cNvPr id="241" name="フローチャート : 判断 240">
          <a:extLst>
            <a:ext uri="{FF2B5EF4-FFF2-40B4-BE49-F238E27FC236}">
              <a16:creationId xmlns:a16="http://schemas.microsoft.com/office/drawing/2014/main" id="{00000000-0008-0000-0700-0000F1000000}"/>
            </a:ext>
          </a:extLst>
        </xdr:cNvPr>
        <xdr:cNvSpPr/>
      </xdr:nvSpPr>
      <xdr:spPr>
        <a:xfrm>
          <a:off x="45847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26219</xdr:rowOff>
    </xdr:from>
    <xdr:to>
      <xdr:col>5</xdr:col>
      <xdr:colOff>358775</xdr:colOff>
      <xdr:row>97</xdr:row>
      <xdr:rowOff>52470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656869"/>
          <a:ext cx="889000" cy="2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1155</xdr:rowOff>
    </xdr:from>
    <xdr:to>
      <xdr:col>5</xdr:col>
      <xdr:colOff>409575</xdr:colOff>
      <xdr:row>97</xdr:row>
      <xdr:rowOff>102755</xdr:rowOff>
    </xdr:to>
    <xdr:sp macro="" textlink="">
      <xdr:nvSpPr>
        <xdr:cNvPr id="243" name="フローチャート : 判断 242">
          <a:extLst>
            <a:ext uri="{FF2B5EF4-FFF2-40B4-BE49-F238E27FC236}">
              <a16:creationId xmlns:a16="http://schemas.microsoft.com/office/drawing/2014/main" id="{00000000-0008-0000-0700-0000F3000000}"/>
            </a:ext>
          </a:extLst>
        </xdr:cNvPr>
        <xdr:cNvSpPr/>
      </xdr:nvSpPr>
      <xdr:spPr>
        <a:xfrm>
          <a:off x="37465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119282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40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37,606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26219</xdr:rowOff>
    </xdr:from>
    <xdr:to>
      <xdr:col>4</xdr:col>
      <xdr:colOff>155575</xdr:colOff>
      <xdr:row>97</xdr:row>
      <xdr:rowOff>54547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656869"/>
          <a:ext cx="889000" cy="2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488</xdr:rowOff>
    </xdr:from>
    <xdr:to>
      <xdr:col>4</xdr:col>
      <xdr:colOff>206375</xdr:colOff>
      <xdr:row>97</xdr:row>
      <xdr:rowOff>102088</xdr:rowOff>
    </xdr:to>
    <xdr:sp macro="" textlink="">
      <xdr:nvSpPr>
        <xdr:cNvPr id="246" name="フローチャート : 判断 245">
          <a:extLst>
            <a:ext uri="{FF2B5EF4-FFF2-40B4-BE49-F238E27FC236}">
              <a16:creationId xmlns:a16="http://schemas.microsoft.com/office/drawing/2014/main" id="{00000000-0008-0000-0700-0000F6000000}"/>
            </a:ext>
          </a:extLst>
        </xdr:cNvPr>
        <xdr:cNvSpPr/>
      </xdr:nvSpPr>
      <xdr:spPr>
        <a:xfrm>
          <a:off x="2857500" y="1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93215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7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37,641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19628</xdr:rowOff>
    </xdr:from>
    <xdr:to>
      <xdr:col>2</xdr:col>
      <xdr:colOff>638175</xdr:colOff>
      <xdr:row>97</xdr:row>
      <xdr:rowOff>54547</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650278"/>
          <a:ext cx="889000" cy="3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46380</xdr:rowOff>
    </xdr:from>
    <xdr:to>
      <xdr:col>3</xdr:col>
      <xdr:colOff>3175</xdr:colOff>
      <xdr:row>97</xdr:row>
      <xdr:rowOff>147980</xdr:rowOff>
    </xdr:to>
    <xdr:sp macro="" textlink="">
      <xdr:nvSpPr>
        <xdr:cNvPr id="249" name="フローチャート : 判断 248">
          <a:extLst>
            <a:ext uri="{FF2B5EF4-FFF2-40B4-BE49-F238E27FC236}">
              <a16:creationId xmlns:a16="http://schemas.microsoft.com/office/drawing/2014/main" id="{00000000-0008-0000-0700-0000F9000000}"/>
            </a:ext>
          </a:extLst>
        </xdr:cNvPr>
        <xdr:cNvSpPr/>
      </xdr:nvSpPr>
      <xdr:spPr>
        <a:xfrm>
          <a:off x="1968500" y="166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139107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76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35,232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75051</xdr:rowOff>
    </xdr:from>
    <xdr:to>
      <xdr:col>1</xdr:col>
      <xdr:colOff>485775</xdr:colOff>
      <xdr:row>98</xdr:row>
      <xdr:rowOff>5201</xdr:rowOff>
    </xdr:to>
    <xdr:sp macro="" textlink="">
      <xdr:nvSpPr>
        <xdr:cNvPr id="251" name="フローチャート : 判断 250">
          <a:extLst>
            <a:ext uri="{FF2B5EF4-FFF2-40B4-BE49-F238E27FC236}">
              <a16:creationId xmlns:a16="http://schemas.microsoft.com/office/drawing/2014/main" id="{00000000-0008-0000-0700-0000FB000000}"/>
            </a:ext>
          </a:extLst>
        </xdr:cNvPr>
        <xdr:cNvSpPr/>
      </xdr:nvSpPr>
      <xdr:spPr>
        <a:xfrm>
          <a:off x="1079500" y="1670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167778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79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75642</xdr:rowOff>
    </xdr:from>
    <xdr:to>
      <xdr:col>6</xdr:col>
      <xdr:colOff>561975</xdr:colOff>
      <xdr:row>97</xdr:row>
      <xdr:rowOff>5792</xdr:rowOff>
    </xdr:to>
    <xdr:sp macro="" textlink="">
      <xdr:nvSpPr>
        <xdr:cNvPr id="258" name="円/楕円 257">
          <a:extLst>
            <a:ext uri="{FF2B5EF4-FFF2-40B4-BE49-F238E27FC236}">
              <a16:creationId xmlns:a16="http://schemas.microsoft.com/office/drawing/2014/main" id="{00000000-0008-0000-0700-000002010000}"/>
            </a:ext>
          </a:extLst>
        </xdr:cNvPr>
        <xdr:cNvSpPr/>
      </xdr:nvSpPr>
      <xdr:spPr>
        <a:xfrm>
          <a:off x="4584700" y="1653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98519</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38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42,696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1670</xdr:rowOff>
    </xdr:from>
    <xdr:to>
      <xdr:col>5</xdr:col>
      <xdr:colOff>409575</xdr:colOff>
      <xdr:row>97</xdr:row>
      <xdr:rowOff>103270</xdr:rowOff>
    </xdr:to>
    <xdr:sp macro="" textlink="">
      <xdr:nvSpPr>
        <xdr:cNvPr id="260" name="円/楕円 259">
          <a:extLst>
            <a:ext uri="{FF2B5EF4-FFF2-40B4-BE49-F238E27FC236}">
              <a16:creationId xmlns:a16="http://schemas.microsoft.com/office/drawing/2014/main" id="{00000000-0008-0000-0700-000004010000}"/>
            </a:ext>
          </a:extLst>
        </xdr:cNvPr>
        <xdr:cNvSpPr/>
      </xdr:nvSpPr>
      <xdr:spPr>
        <a:xfrm>
          <a:off x="3746500" y="1663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94397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72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37,579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146869</xdr:rowOff>
    </xdr:from>
    <xdr:to>
      <xdr:col>4</xdr:col>
      <xdr:colOff>206375</xdr:colOff>
      <xdr:row>97</xdr:row>
      <xdr:rowOff>77019</xdr:rowOff>
    </xdr:to>
    <xdr:sp macro="" textlink="">
      <xdr:nvSpPr>
        <xdr:cNvPr id="262" name="円/楕円 261">
          <a:extLst>
            <a:ext uri="{FF2B5EF4-FFF2-40B4-BE49-F238E27FC236}">
              <a16:creationId xmlns:a16="http://schemas.microsoft.com/office/drawing/2014/main" id="{00000000-0008-0000-0700-000006010000}"/>
            </a:ext>
          </a:extLst>
        </xdr:cNvPr>
        <xdr:cNvSpPr/>
      </xdr:nvSpPr>
      <xdr:spPr>
        <a:xfrm>
          <a:off x="2857500" y="1660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93546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38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38,957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3747</xdr:rowOff>
    </xdr:from>
    <xdr:to>
      <xdr:col>3</xdr:col>
      <xdr:colOff>3175</xdr:colOff>
      <xdr:row>97</xdr:row>
      <xdr:rowOff>105347</xdr:rowOff>
    </xdr:to>
    <xdr:sp macro="" textlink="">
      <xdr:nvSpPr>
        <xdr:cNvPr id="264" name="円/楕円 263">
          <a:extLst>
            <a:ext uri="{FF2B5EF4-FFF2-40B4-BE49-F238E27FC236}">
              <a16:creationId xmlns:a16="http://schemas.microsoft.com/office/drawing/2014/main" id="{00000000-0008-0000-0700-000008010000}"/>
            </a:ext>
          </a:extLst>
        </xdr:cNvPr>
        <xdr:cNvSpPr/>
      </xdr:nvSpPr>
      <xdr:spPr>
        <a:xfrm>
          <a:off x="1968500" y="1663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121874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40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37,470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140278</xdr:rowOff>
    </xdr:from>
    <xdr:to>
      <xdr:col>1</xdr:col>
      <xdr:colOff>485775</xdr:colOff>
      <xdr:row>97</xdr:row>
      <xdr:rowOff>70428</xdr:rowOff>
    </xdr:to>
    <xdr:sp macro="" textlink="">
      <xdr:nvSpPr>
        <xdr:cNvPr id="266" name="円/楕円 265">
          <a:extLst>
            <a:ext uri="{FF2B5EF4-FFF2-40B4-BE49-F238E27FC236}">
              <a16:creationId xmlns:a16="http://schemas.microsoft.com/office/drawing/2014/main" id="{00000000-0008-0000-0700-00000A010000}"/>
            </a:ext>
          </a:extLst>
        </xdr:cNvPr>
        <xdr:cNvSpPr/>
      </xdr:nvSpPr>
      <xdr:spPr>
        <a:xfrm>
          <a:off x="1079500" y="1659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86955</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37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39,303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40076</xdr:rowOff>
    </xdr:from>
    <xdr:to>
      <xdr:col>15</xdr:col>
      <xdr:colOff>180340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55026"/>
          <a:ext cx="1270" cy="129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158203</xdr:rowOff>
    </xdr:from>
    <xdr:ext cx="534377"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13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28,429</a:t>
          </a:r>
          <a:endParaRPr kumimoji="1" lang="ja-JP" altLang="en-US" sz="1000" b="1">
            <a:latin typeface="ＭＳ Ｐゴシック"/>
          </a:endParaRPr>
        </a:p>
      </xdr:txBody>
    </xdr:sp>
    <xdr:clientData/>
  </xdr:oneCellAnchor>
  <xdr:twoCellAnchor>
    <xdr:from>
      <xdr:col>15</xdr:col>
      <xdr:colOff>92075</xdr:colOff>
      <xdr:row>31</xdr:row>
      <xdr:rowOff>40076</xdr:rowOff>
    </xdr:from>
    <xdr:to>
      <xdr:col>15</xdr:col>
      <xdr:colOff>269875</xdr:colOff>
      <xdr:row>31</xdr:row>
      <xdr:rowOff>40076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5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88357</xdr:rowOff>
    </xdr:from>
    <xdr:to>
      <xdr:col>15</xdr:col>
      <xdr:colOff>180975</xdr:colOff>
      <xdr:row>38</xdr:row>
      <xdr:rowOff>99101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03457"/>
          <a:ext cx="8382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39174</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82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16297</xdr:rowOff>
    </xdr:from>
    <xdr:to>
      <xdr:col>15</xdr:col>
      <xdr:colOff>231775</xdr:colOff>
      <xdr:row>38</xdr:row>
      <xdr:rowOff>117897</xdr:rowOff>
    </xdr:to>
    <xdr:sp macro="" textlink="">
      <xdr:nvSpPr>
        <xdr:cNvPr id="296" name="フローチャート : 判断 295">
          <a:extLst>
            <a:ext uri="{FF2B5EF4-FFF2-40B4-BE49-F238E27FC236}">
              <a16:creationId xmlns:a16="http://schemas.microsoft.com/office/drawing/2014/main" id="{00000000-0008-0000-0700-000028010000}"/>
            </a:ext>
          </a:extLst>
        </xdr:cNvPr>
        <xdr:cNvSpPr/>
      </xdr:nvSpPr>
      <xdr:spPr>
        <a:xfrm>
          <a:off x="104267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88357</xdr:rowOff>
    </xdr:from>
    <xdr:to>
      <xdr:col>14</xdr:col>
      <xdr:colOff>28575</xdr:colOff>
      <xdr:row>38</xdr:row>
      <xdr:rowOff>90002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03457"/>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15473</xdr:rowOff>
    </xdr:from>
    <xdr:to>
      <xdr:col>14</xdr:col>
      <xdr:colOff>79375</xdr:colOff>
      <xdr:row>38</xdr:row>
      <xdr:rowOff>117073</xdr:rowOff>
    </xdr:to>
    <xdr:sp macro="" textlink="">
      <xdr:nvSpPr>
        <xdr:cNvPr id="298" name="フローチャート : 判断 297">
          <a:extLst>
            <a:ext uri="{FF2B5EF4-FFF2-40B4-BE49-F238E27FC236}">
              <a16:creationId xmlns:a16="http://schemas.microsoft.com/office/drawing/2014/main" id="{00000000-0008-0000-0700-00002A010000}"/>
            </a:ext>
          </a:extLst>
        </xdr:cNvPr>
        <xdr:cNvSpPr/>
      </xdr:nvSpPr>
      <xdr:spPr>
        <a:xfrm>
          <a:off x="9588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133601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7" y="630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76423</xdr:rowOff>
    </xdr:from>
    <xdr:to>
      <xdr:col>12</xdr:col>
      <xdr:colOff>511175</xdr:colOff>
      <xdr:row>38</xdr:row>
      <xdr:rowOff>90002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591523"/>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82545</xdr:rowOff>
    </xdr:from>
    <xdr:to>
      <xdr:col>12</xdr:col>
      <xdr:colOff>561975</xdr:colOff>
      <xdr:row>38</xdr:row>
      <xdr:rowOff>12695</xdr:rowOff>
    </xdr:to>
    <xdr:sp macro="" textlink="">
      <xdr:nvSpPr>
        <xdr:cNvPr id="301" name="フローチャート : 判断 300">
          <a:extLst>
            <a:ext uri="{FF2B5EF4-FFF2-40B4-BE49-F238E27FC236}">
              <a16:creationId xmlns:a16="http://schemas.microsoft.com/office/drawing/2014/main" id="{00000000-0008-0000-0700-00002D010000}"/>
            </a:ext>
          </a:extLst>
        </xdr:cNvPr>
        <xdr:cNvSpPr/>
      </xdr:nvSpPr>
      <xdr:spPr>
        <a:xfrm>
          <a:off x="8699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29222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60513</xdr:rowOff>
    </xdr:from>
    <xdr:to>
      <xdr:col>11</xdr:col>
      <xdr:colOff>307975</xdr:colOff>
      <xdr:row>38</xdr:row>
      <xdr:rowOff>76423</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575613"/>
          <a:ext cx="889000" cy="1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68235</xdr:rowOff>
    </xdr:from>
    <xdr:to>
      <xdr:col>11</xdr:col>
      <xdr:colOff>358775</xdr:colOff>
      <xdr:row>37</xdr:row>
      <xdr:rowOff>169835</xdr:rowOff>
    </xdr:to>
    <xdr:sp macro="" textlink="">
      <xdr:nvSpPr>
        <xdr:cNvPr id="304" name="フローチャート : 判断 303">
          <a:extLst>
            <a:ext uri="{FF2B5EF4-FFF2-40B4-BE49-F238E27FC236}">
              <a16:creationId xmlns:a16="http://schemas.microsoft.com/office/drawing/2014/main" id="{00000000-0008-0000-0700-000030010000}"/>
            </a:ext>
          </a:extLst>
        </xdr:cNvPr>
        <xdr:cNvSpPr/>
      </xdr:nvSpPr>
      <xdr:spPr>
        <a:xfrm>
          <a:off x="7810500" y="64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14912</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7" y="618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4,202</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68143</xdr:rowOff>
    </xdr:from>
    <xdr:to>
      <xdr:col>10</xdr:col>
      <xdr:colOff>155575</xdr:colOff>
      <xdr:row>37</xdr:row>
      <xdr:rowOff>169743</xdr:rowOff>
    </xdr:to>
    <xdr:sp macro="" textlink="">
      <xdr:nvSpPr>
        <xdr:cNvPr id="306" name="フローチャート : 判断 305">
          <a:extLst>
            <a:ext uri="{FF2B5EF4-FFF2-40B4-BE49-F238E27FC236}">
              <a16:creationId xmlns:a16="http://schemas.microsoft.com/office/drawing/2014/main" id="{00000000-0008-0000-0700-000032010000}"/>
            </a:ext>
          </a:extLst>
        </xdr:cNvPr>
        <xdr:cNvSpPr/>
      </xdr:nvSpPr>
      <xdr:spPr>
        <a:xfrm>
          <a:off x="6921500" y="641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14820</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7" y="618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48301</xdr:rowOff>
    </xdr:from>
    <xdr:to>
      <xdr:col>15</xdr:col>
      <xdr:colOff>231775</xdr:colOff>
      <xdr:row>38</xdr:row>
      <xdr:rowOff>149901</xdr:rowOff>
    </xdr:to>
    <xdr:sp macro="" textlink="">
      <xdr:nvSpPr>
        <xdr:cNvPr id="313" name="円/楕円 312">
          <a:extLst>
            <a:ext uri="{FF2B5EF4-FFF2-40B4-BE49-F238E27FC236}">
              <a16:creationId xmlns:a16="http://schemas.microsoft.com/office/drawing/2014/main" id="{00000000-0008-0000-0700-000039010000}"/>
            </a:ext>
          </a:extLst>
        </xdr:cNvPr>
        <xdr:cNvSpPr/>
      </xdr:nvSpPr>
      <xdr:spPr>
        <a:xfrm>
          <a:off x="10426700" y="656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166174</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09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37557</xdr:rowOff>
    </xdr:from>
    <xdr:to>
      <xdr:col>14</xdr:col>
      <xdr:colOff>79375</xdr:colOff>
      <xdr:row>38</xdr:row>
      <xdr:rowOff>139157</xdr:rowOff>
    </xdr:to>
    <xdr:sp macro="" textlink="">
      <xdr:nvSpPr>
        <xdr:cNvPr id="315" name="円/楕円 314">
          <a:extLst>
            <a:ext uri="{FF2B5EF4-FFF2-40B4-BE49-F238E27FC236}">
              <a16:creationId xmlns:a16="http://schemas.microsoft.com/office/drawing/2014/main" id="{00000000-0008-0000-0700-00003B010000}"/>
            </a:ext>
          </a:extLst>
        </xdr:cNvPr>
        <xdr:cNvSpPr/>
      </xdr:nvSpPr>
      <xdr:spPr>
        <a:xfrm>
          <a:off x="9588500" y="655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130284</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7" y="664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39202</xdr:rowOff>
    </xdr:from>
    <xdr:to>
      <xdr:col>12</xdr:col>
      <xdr:colOff>561975</xdr:colOff>
      <xdr:row>38</xdr:row>
      <xdr:rowOff>140802</xdr:rowOff>
    </xdr:to>
    <xdr:sp macro="" textlink="">
      <xdr:nvSpPr>
        <xdr:cNvPr id="317" name="円/楕円 316">
          <a:extLst>
            <a:ext uri="{FF2B5EF4-FFF2-40B4-BE49-F238E27FC236}">
              <a16:creationId xmlns:a16="http://schemas.microsoft.com/office/drawing/2014/main" id="{00000000-0008-0000-0700-00003D010000}"/>
            </a:ext>
          </a:extLst>
        </xdr:cNvPr>
        <xdr:cNvSpPr/>
      </xdr:nvSpPr>
      <xdr:spPr>
        <a:xfrm>
          <a:off x="8699500" y="655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131929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7" y="664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25623</xdr:rowOff>
    </xdr:from>
    <xdr:to>
      <xdr:col>11</xdr:col>
      <xdr:colOff>358775</xdr:colOff>
      <xdr:row>38</xdr:row>
      <xdr:rowOff>127223</xdr:rowOff>
    </xdr:to>
    <xdr:sp macro="" textlink="">
      <xdr:nvSpPr>
        <xdr:cNvPr id="319" name="円/楕円 318">
          <a:extLst>
            <a:ext uri="{FF2B5EF4-FFF2-40B4-BE49-F238E27FC236}">
              <a16:creationId xmlns:a16="http://schemas.microsoft.com/office/drawing/2014/main" id="{00000000-0008-0000-0700-00003F010000}"/>
            </a:ext>
          </a:extLst>
        </xdr:cNvPr>
        <xdr:cNvSpPr/>
      </xdr:nvSpPr>
      <xdr:spPr>
        <a:xfrm>
          <a:off x="7810500" y="654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118350</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7" y="663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1,384</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9713</xdr:rowOff>
    </xdr:from>
    <xdr:to>
      <xdr:col>10</xdr:col>
      <xdr:colOff>155575</xdr:colOff>
      <xdr:row>38</xdr:row>
      <xdr:rowOff>111313</xdr:rowOff>
    </xdr:to>
    <xdr:sp macro="" textlink="">
      <xdr:nvSpPr>
        <xdr:cNvPr id="321" name="円/楕円 320">
          <a:extLst>
            <a:ext uri="{FF2B5EF4-FFF2-40B4-BE49-F238E27FC236}">
              <a16:creationId xmlns:a16="http://schemas.microsoft.com/office/drawing/2014/main" id="{00000000-0008-0000-0700-000041010000}"/>
            </a:ext>
          </a:extLst>
        </xdr:cNvPr>
        <xdr:cNvSpPr/>
      </xdr:nvSpPr>
      <xdr:spPr>
        <a:xfrm>
          <a:off x="6921500" y="652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102440</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7" y="661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107801</xdr:rowOff>
    </xdr:from>
    <xdr:to>
      <xdr:col>15</xdr:col>
      <xdr:colOff>180340</xdr:colOff>
      <xdr:row>58</xdr:row>
      <xdr:rowOff>137144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80301"/>
          <a:ext cx="1270" cy="1400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140971</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85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a:t>
          </a:r>
          <a:endParaRPr kumimoji="1" lang="ja-JP" altLang="en-US" sz="1000" b="1">
            <a:latin typeface="ＭＳ Ｐゴシック"/>
          </a:endParaRPr>
        </a:p>
      </xdr:txBody>
    </xdr:sp>
    <xdr:clientData/>
  </xdr:oneCellAnchor>
  <xdr:twoCellAnchor>
    <xdr:from>
      <xdr:col>15</xdr:col>
      <xdr:colOff>92075</xdr:colOff>
      <xdr:row>58</xdr:row>
      <xdr:rowOff>137144</xdr:rowOff>
    </xdr:from>
    <xdr:to>
      <xdr:col>15</xdr:col>
      <xdr:colOff>269875</xdr:colOff>
      <xdr:row>58</xdr:row>
      <xdr:rowOff>137144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8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54478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5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306,977</a:t>
          </a:r>
          <a:endParaRPr kumimoji="1" lang="ja-JP" altLang="en-US" sz="1000" b="1">
            <a:latin typeface="ＭＳ Ｐゴシック"/>
          </a:endParaRPr>
        </a:p>
      </xdr:txBody>
    </xdr:sp>
    <xdr:clientData/>
  </xdr:oneCellAnchor>
  <xdr:twoCellAnchor>
    <xdr:from>
      <xdr:col>15</xdr:col>
      <xdr:colOff>92075</xdr:colOff>
      <xdr:row>50</xdr:row>
      <xdr:rowOff>107801</xdr:rowOff>
    </xdr:from>
    <xdr:to>
      <xdr:col>15</xdr:col>
      <xdr:colOff>269875</xdr:colOff>
      <xdr:row>50</xdr:row>
      <xdr:rowOff>107801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80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68318</xdr:rowOff>
    </xdr:from>
    <xdr:to>
      <xdr:col>15</xdr:col>
      <xdr:colOff>180975</xdr:colOff>
      <xdr:row>58</xdr:row>
      <xdr:rowOff>80712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10012418"/>
          <a:ext cx="838200" cy="1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8545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952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12,857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30118</xdr:rowOff>
    </xdr:from>
    <xdr:to>
      <xdr:col>15</xdr:col>
      <xdr:colOff>231775</xdr:colOff>
      <xdr:row>58</xdr:row>
      <xdr:rowOff>131718</xdr:rowOff>
    </xdr:to>
    <xdr:sp macro="" textlink="">
      <xdr:nvSpPr>
        <xdr:cNvPr id="351" name="フローチャート : 判断 350">
          <a:extLst>
            <a:ext uri="{FF2B5EF4-FFF2-40B4-BE49-F238E27FC236}">
              <a16:creationId xmlns:a16="http://schemas.microsoft.com/office/drawing/2014/main" id="{00000000-0008-0000-0700-00005F010000}"/>
            </a:ext>
          </a:extLst>
        </xdr:cNvPr>
        <xdr:cNvSpPr/>
      </xdr:nvSpPr>
      <xdr:spPr>
        <a:xfrm>
          <a:off x="10426700" y="997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68318</xdr:rowOff>
    </xdr:from>
    <xdr:to>
      <xdr:col>14</xdr:col>
      <xdr:colOff>28575</xdr:colOff>
      <xdr:row>58</xdr:row>
      <xdr:rowOff>85951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012418"/>
          <a:ext cx="889000" cy="1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35238</xdr:rowOff>
    </xdr:from>
    <xdr:to>
      <xdr:col>14</xdr:col>
      <xdr:colOff>79375</xdr:colOff>
      <xdr:row>58</xdr:row>
      <xdr:rowOff>136838</xdr:rowOff>
    </xdr:to>
    <xdr:sp macro="" textlink="">
      <xdr:nvSpPr>
        <xdr:cNvPr id="353" name="フローチャート : 判断 352">
          <a:extLst>
            <a:ext uri="{FF2B5EF4-FFF2-40B4-BE49-F238E27FC236}">
              <a16:creationId xmlns:a16="http://schemas.microsoft.com/office/drawing/2014/main" id="{00000000-0008-0000-0700-000061010000}"/>
            </a:ext>
          </a:extLst>
        </xdr:cNvPr>
        <xdr:cNvSpPr/>
      </xdr:nvSpPr>
      <xdr:spPr>
        <a:xfrm>
          <a:off x="9588500" y="99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127965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1007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11,737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80332</xdr:rowOff>
    </xdr:from>
    <xdr:to>
      <xdr:col>12</xdr:col>
      <xdr:colOff>511175</xdr:colOff>
      <xdr:row>58</xdr:row>
      <xdr:rowOff>85951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10024432"/>
          <a:ext cx="889000" cy="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43473</xdr:rowOff>
    </xdr:from>
    <xdr:to>
      <xdr:col>12</xdr:col>
      <xdr:colOff>561975</xdr:colOff>
      <xdr:row>58</xdr:row>
      <xdr:rowOff>145073</xdr:rowOff>
    </xdr:to>
    <xdr:sp macro="" textlink="">
      <xdr:nvSpPr>
        <xdr:cNvPr id="356" name="フローチャート : 判断 355">
          <a:extLst>
            <a:ext uri="{FF2B5EF4-FFF2-40B4-BE49-F238E27FC236}">
              <a16:creationId xmlns:a16="http://schemas.microsoft.com/office/drawing/2014/main" id="{00000000-0008-0000-0700-000064010000}"/>
            </a:ext>
          </a:extLst>
        </xdr:cNvPr>
        <xdr:cNvSpPr/>
      </xdr:nvSpPr>
      <xdr:spPr>
        <a:xfrm>
          <a:off x="8699500" y="998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136200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7" y="1008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80332</xdr:rowOff>
    </xdr:from>
    <xdr:to>
      <xdr:col>11</xdr:col>
      <xdr:colOff>307975</xdr:colOff>
      <xdr:row>58</xdr:row>
      <xdr:rowOff>88329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024432"/>
          <a:ext cx="889000" cy="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40208</xdr:rowOff>
    </xdr:from>
    <xdr:to>
      <xdr:col>11</xdr:col>
      <xdr:colOff>358775</xdr:colOff>
      <xdr:row>58</xdr:row>
      <xdr:rowOff>141808</xdr:rowOff>
    </xdr:to>
    <xdr:sp macro="" textlink="">
      <xdr:nvSpPr>
        <xdr:cNvPr id="359" name="フローチャート : 判断 358">
          <a:extLst>
            <a:ext uri="{FF2B5EF4-FFF2-40B4-BE49-F238E27FC236}">
              <a16:creationId xmlns:a16="http://schemas.microsoft.com/office/drawing/2014/main" id="{00000000-0008-0000-0700-000067010000}"/>
            </a:ext>
          </a:extLst>
        </xdr:cNvPr>
        <xdr:cNvSpPr/>
      </xdr:nvSpPr>
      <xdr:spPr>
        <a:xfrm>
          <a:off x="7810500" y="998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132935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7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10,650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44190</xdr:rowOff>
    </xdr:from>
    <xdr:to>
      <xdr:col>10</xdr:col>
      <xdr:colOff>155575</xdr:colOff>
      <xdr:row>58</xdr:row>
      <xdr:rowOff>145790</xdr:rowOff>
    </xdr:to>
    <xdr:sp macro="" textlink="">
      <xdr:nvSpPr>
        <xdr:cNvPr id="361" name="フローチャート : 判断 360">
          <a:extLst>
            <a:ext uri="{FF2B5EF4-FFF2-40B4-BE49-F238E27FC236}">
              <a16:creationId xmlns:a16="http://schemas.microsoft.com/office/drawing/2014/main" id="{00000000-0008-0000-0700-000069010000}"/>
            </a:ext>
          </a:extLst>
        </xdr:cNvPr>
        <xdr:cNvSpPr/>
      </xdr:nvSpPr>
      <xdr:spPr>
        <a:xfrm>
          <a:off x="6921500" y="998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136917</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7" y="1008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9,779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29912</xdr:rowOff>
    </xdr:from>
    <xdr:to>
      <xdr:col>15</xdr:col>
      <xdr:colOff>231775</xdr:colOff>
      <xdr:row>58</xdr:row>
      <xdr:rowOff>131512</xdr:rowOff>
    </xdr:to>
    <xdr:sp macro="" textlink="">
      <xdr:nvSpPr>
        <xdr:cNvPr id="368" name="円/楕円 367">
          <a:extLst>
            <a:ext uri="{FF2B5EF4-FFF2-40B4-BE49-F238E27FC236}">
              <a16:creationId xmlns:a16="http://schemas.microsoft.com/office/drawing/2014/main" id="{00000000-0008-0000-0700-000070010000}"/>
            </a:ext>
          </a:extLst>
        </xdr:cNvPr>
        <xdr:cNvSpPr/>
      </xdr:nvSpPr>
      <xdr:spPr>
        <a:xfrm>
          <a:off x="10426700" y="997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160739</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6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12,902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17518</xdr:rowOff>
    </xdr:from>
    <xdr:to>
      <xdr:col>14</xdr:col>
      <xdr:colOff>79375</xdr:colOff>
      <xdr:row>58</xdr:row>
      <xdr:rowOff>119118</xdr:rowOff>
    </xdr:to>
    <xdr:sp macro="" textlink="">
      <xdr:nvSpPr>
        <xdr:cNvPr id="370" name="円/楕円 369">
          <a:extLst>
            <a:ext uri="{FF2B5EF4-FFF2-40B4-BE49-F238E27FC236}">
              <a16:creationId xmlns:a16="http://schemas.microsoft.com/office/drawing/2014/main" id="{00000000-0008-0000-0700-000072010000}"/>
            </a:ext>
          </a:extLst>
        </xdr:cNvPr>
        <xdr:cNvSpPr/>
      </xdr:nvSpPr>
      <xdr:spPr>
        <a:xfrm>
          <a:off x="9588500" y="996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135645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73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15,613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35151</xdr:rowOff>
    </xdr:from>
    <xdr:to>
      <xdr:col>12</xdr:col>
      <xdr:colOff>561975</xdr:colOff>
      <xdr:row>58</xdr:row>
      <xdr:rowOff>136751</xdr:rowOff>
    </xdr:to>
    <xdr:sp macro="" textlink="">
      <xdr:nvSpPr>
        <xdr:cNvPr id="372" name="円/楕円 371">
          <a:extLst>
            <a:ext uri="{FF2B5EF4-FFF2-40B4-BE49-F238E27FC236}">
              <a16:creationId xmlns:a16="http://schemas.microsoft.com/office/drawing/2014/main" id="{00000000-0008-0000-0700-000074010000}"/>
            </a:ext>
          </a:extLst>
        </xdr:cNvPr>
        <xdr:cNvSpPr/>
      </xdr:nvSpPr>
      <xdr:spPr>
        <a:xfrm>
          <a:off x="8699500" y="997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153278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75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29532</xdr:rowOff>
    </xdr:from>
    <xdr:to>
      <xdr:col>11</xdr:col>
      <xdr:colOff>358775</xdr:colOff>
      <xdr:row>58</xdr:row>
      <xdr:rowOff>131132</xdr:rowOff>
    </xdr:to>
    <xdr:sp macro="" textlink="">
      <xdr:nvSpPr>
        <xdr:cNvPr id="374" name="円/楕円 373">
          <a:extLst>
            <a:ext uri="{FF2B5EF4-FFF2-40B4-BE49-F238E27FC236}">
              <a16:creationId xmlns:a16="http://schemas.microsoft.com/office/drawing/2014/main" id="{00000000-0008-0000-0700-000076010000}"/>
            </a:ext>
          </a:extLst>
        </xdr:cNvPr>
        <xdr:cNvSpPr/>
      </xdr:nvSpPr>
      <xdr:spPr>
        <a:xfrm>
          <a:off x="7810500" y="99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147659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12,985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37529</xdr:rowOff>
    </xdr:from>
    <xdr:to>
      <xdr:col>10</xdr:col>
      <xdr:colOff>155575</xdr:colOff>
      <xdr:row>58</xdr:row>
      <xdr:rowOff>139129</xdr:rowOff>
    </xdr:to>
    <xdr:sp macro="" textlink="">
      <xdr:nvSpPr>
        <xdr:cNvPr id="376" name="円/楕円 375">
          <a:extLst>
            <a:ext uri="{FF2B5EF4-FFF2-40B4-BE49-F238E27FC236}">
              <a16:creationId xmlns:a16="http://schemas.microsoft.com/office/drawing/2014/main" id="{00000000-0008-0000-0700-000078010000}"/>
            </a:ext>
          </a:extLst>
        </xdr:cNvPr>
        <xdr:cNvSpPr/>
      </xdr:nvSpPr>
      <xdr:spPr>
        <a:xfrm>
          <a:off x="6921500" y="99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155656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75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11,236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46934</xdr:rowOff>
    </xdr:from>
    <xdr:to>
      <xdr:col>15</xdr:col>
      <xdr:colOff>180340</xdr:colOff>
      <xdr:row>78</xdr:row>
      <xdr:rowOff>116703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48434"/>
          <a:ext cx="1270" cy="144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120530</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a:t>
          </a:r>
          <a:endParaRPr kumimoji="1" lang="ja-JP" altLang="en-US" sz="1000" b="1">
            <a:latin typeface="ＭＳ Ｐゴシック"/>
          </a:endParaRPr>
        </a:p>
      </xdr:txBody>
    </xdr:sp>
    <xdr:clientData/>
  </xdr:oneCellAnchor>
  <xdr:twoCellAnchor>
    <xdr:from>
      <xdr:col>15</xdr:col>
      <xdr:colOff>92075</xdr:colOff>
      <xdr:row>78</xdr:row>
      <xdr:rowOff>116703</xdr:rowOff>
    </xdr:from>
    <xdr:to>
      <xdr:col>15</xdr:col>
      <xdr:colOff>269875</xdr:colOff>
      <xdr:row>78</xdr:row>
      <xdr:rowOff>116703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9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165061</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2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64,058</a:t>
          </a:r>
          <a:endParaRPr kumimoji="1" lang="ja-JP" altLang="en-US" sz="1000" b="1">
            <a:latin typeface="ＭＳ Ｐゴシック"/>
          </a:endParaRPr>
        </a:p>
      </xdr:txBody>
    </xdr:sp>
    <xdr:clientData/>
  </xdr:oneCellAnchor>
  <xdr:twoCellAnchor>
    <xdr:from>
      <xdr:col>15</xdr:col>
      <xdr:colOff>92075</xdr:colOff>
      <xdr:row>70</xdr:row>
      <xdr:rowOff>46934</xdr:rowOff>
    </xdr:from>
    <xdr:to>
      <xdr:col>15</xdr:col>
      <xdr:colOff>269875</xdr:colOff>
      <xdr:row>70</xdr:row>
      <xdr:rowOff>46934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4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73430</xdr:rowOff>
    </xdr:from>
    <xdr:to>
      <xdr:col>15</xdr:col>
      <xdr:colOff>180975</xdr:colOff>
      <xdr:row>77</xdr:row>
      <xdr:rowOff>57815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103630"/>
          <a:ext cx="838200" cy="15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159897</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18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137020</xdr:rowOff>
    </xdr:from>
    <xdr:to>
      <xdr:col>15</xdr:col>
      <xdr:colOff>231775</xdr:colOff>
      <xdr:row>77</xdr:row>
      <xdr:rowOff>67170</xdr:rowOff>
    </xdr:to>
    <xdr:sp macro="" textlink="">
      <xdr:nvSpPr>
        <xdr:cNvPr id="406" name="フローチャート : 判断 405">
          <a:extLst>
            <a:ext uri="{FF2B5EF4-FFF2-40B4-BE49-F238E27FC236}">
              <a16:creationId xmlns:a16="http://schemas.microsoft.com/office/drawing/2014/main" id="{00000000-0008-0000-0700-000096010000}"/>
            </a:ext>
          </a:extLst>
        </xdr:cNvPr>
        <xdr:cNvSpPr/>
      </xdr:nvSpPr>
      <xdr:spPr>
        <a:xfrm>
          <a:off x="104267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73430</xdr:rowOff>
    </xdr:from>
    <xdr:to>
      <xdr:col>14</xdr:col>
      <xdr:colOff>28575</xdr:colOff>
      <xdr:row>76</xdr:row>
      <xdr:rowOff>118669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103630"/>
          <a:ext cx="889000" cy="4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129454</xdr:rowOff>
    </xdr:from>
    <xdr:to>
      <xdr:col>14</xdr:col>
      <xdr:colOff>79375</xdr:colOff>
      <xdr:row>77</xdr:row>
      <xdr:rowOff>59604</xdr:rowOff>
    </xdr:to>
    <xdr:sp macro="" textlink="">
      <xdr:nvSpPr>
        <xdr:cNvPr id="408" name="フローチャート : 判断 407">
          <a:extLst>
            <a:ext uri="{FF2B5EF4-FFF2-40B4-BE49-F238E27FC236}">
              <a16:creationId xmlns:a16="http://schemas.microsoft.com/office/drawing/2014/main" id="{00000000-0008-0000-0700-000098010000}"/>
            </a:ext>
          </a:extLst>
        </xdr:cNvPr>
        <xdr:cNvSpPr/>
      </xdr:nvSpPr>
      <xdr:spPr>
        <a:xfrm>
          <a:off x="9588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50731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5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13,226</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118669</xdr:rowOff>
    </xdr:from>
    <xdr:to>
      <xdr:col>12</xdr:col>
      <xdr:colOff>511175</xdr:colOff>
      <xdr:row>77</xdr:row>
      <xdr:rowOff>153553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148869"/>
          <a:ext cx="889000" cy="20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128219</xdr:rowOff>
    </xdr:from>
    <xdr:to>
      <xdr:col>12</xdr:col>
      <xdr:colOff>561975</xdr:colOff>
      <xdr:row>77</xdr:row>
      <xdr:rowOff>58369</xdr:rowOff>
    </xdr:to>
    <xdr:sp macro="" textlink="">
      <xdr:nvSpPr>
        <xdr:cNvPr id="411" name="フローチャート : 判断 410">
          <a:extLst>
            <a:ext uri="{FF2B5EF4-FFF2-40B4-BE49-F238E27FC236}">
              <a16:creationId xmlns:a16="http://schemas.microsoft.com/office/drawing/2014/main" id="{00000000-0008-0000-0700-00009B010000}"/>
            </a:ext>
          </a:extLst>
        </xdr:cNvPr>
        <xdr:cNvSpPr/>
      </xdr:nvSpPr>
      <xdr:spPr>
        <a:xfrm>
          <a:off x="8699500" y="1315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49496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5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13,280</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141963</xdr:rowOff>
    </xdr:from>
    <xdr:to>
      <xdr:col>11</xdr:col>
      <xdr:colOff>307975</xdr:colOff>
      <xdr:row>77</xdr:row>
      <xdr:rowOff>153553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343613"/>
          <a:ext cx="8890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145867</xdr:rowOff>
    </xdr:from>
    <xdr:to>
      <xdr:col>11</xdr:col>
      <xdr:colOff>358775</xdr:colOff>
      <xdr:row>77</xdr:row>
      <xdr:rowOff>76017</xdr:rowOff>
    </xdr:to>
    <xdr:sp macro="" textlink="">
      <xdr:nvSpPr>
        <xdr:cNvPr id="414" name="フローチャート : 判断 413">
          <a:extLst>
            <a:ext uri="{FF2B5EF4-FFF2-40B4-BE49-F238E27FC236}">
              <a16:creationId xmlns:a16="http://schemas.microsoft.com/office/drawing/2014/main" id="{00000000-0008-0000-0700-00009E010000}"/>
            </a:ext>
          </a:extLst>
        </xdr:cNvPr>
        <xdr:cNvSpPr/>
      </xdr:nvSpPr>
      <xdr:spPr>
        <a:xfrm>
          <a:off x="7810500" y="1317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92544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95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12,508</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127739</xdr:rowOff>
    </xdr:from>
    <xdr:to>
      <xdr:col>10</xdr:col>
      <xdr:colOff>155575</xdr:colOff>
      <xdr:row>77</xdr:row>
      <xdr:rowOff>57889</xdr:rowOff>
    </xdr:to>
    <xdr:sp macro="" textlink="">
      <xdr:nvSpPr>
        <xdr:cNvPr id="416" name="フローチャート : 判断 415">
          <a:extLst>
            <a:ext uri="{FF2B5EF4-FFF2-40B4-BE49-F238E27FC236}">
              <a16:creationId xmlns:a16="http://schemas.microsoft.com/office/drawing/2014/main" id="{00000000-0008-0000-0700-0000A0010000}"/>
            </a:ext>
          </a:extLst>
        </xdr:cNvPr>
        <xdr:cNvSpPr/>
      </xdr:nvSpPr>
      <xdr:spPr>
        <a:xfrm>
          <a:off x="6921500" y="1315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74416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93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13,301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7015</xdr:rowOff>
    </xdr:from>
    <xdr:to>
      <xdr:col>15</xdr:col>
      <xdr:colOff>231775</xdr:colOff>
      <xdr:row>77</xdr:row>
      <xdr:rowOff>108615</xdr:rowOff>
    </xdr:to>
    <xdr:sp macro="" textlink="">
      <xdr:nvSpPr>
        <xdr:cNvPr id="423" name="円/楕円 422">
          <a:extLst>
            <a:ext uri="{FF2B5EF4-FFF2-40B4-BE49-F238E27FC236}">
              <a16:creationId xmlns:a16="http://schemas.microsoft.com/office/drawing/2014/main" id="{00000000-0008-0000-0700-0000A7010000}"/>
            </a:ext>
          </a:extLst>
        </xdr:cNvPr>
        <xdr:cNvSpPr/>
      </xdr:nvSpPr>
      <xdr:spPr>
        <a:xfrm>
          <a:off x="10426700" y="1320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156892</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18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11,082</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22630</xdr:rowOff>
    </xdr:from>
    <xdr:to>
      <xdr:col>14</xdr:col>
      <xdr:colOff>79375</xdr:colOff>
      <xdr:row>76</xdr:row>
      <xdr:rowOff>124230</xdr:rowOff>
    </xdr:to>
    <xdr:sp macro="" textlink="">
      <xdr:nvSpPr>
        <xdr:cNvPr id="425" name="円/楕円 424">
          <a:extLst>
            <a:ext uri="{FF2B5EF4-FFF2-40B4-BE49-F238E27FC236}">
              <a16:creationId xmlns:a16="http://schemas.microsoft.com/office/drawing/2014/main" id="{00000000-0008-0000-0700-0000A9010000}"/>
            </a:ext>
          </a:extLst>
        </xdr:cNvPr>
        <xdr:cNvSpPr/>
      </xdr:nvSpPr>
      <xdr:spPr>
        <a:xfrm>
          <a:off x="9588500" y="130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140756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8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17,899</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67869</xdr:rowOff>
    </xdr:from>
    <xdr:to>
      <xdr:col>12</xdr:col>
      <xdr:colOff>561975</xdr:colOff>
      <xdr:row>76</xdr:row>
      <xdr:rowOff>169469</xdr:rowOff>
    </xdr:to>
    <xdr:sp macro="" textlink="">
      <xdr:nvSpPr>
        <xdr:cNvPr id="427" name="円/楕円 426">
          <a:extLst>
            <a:ext uri="{FF2B5EF4-FFF2-40B4-BE49-F238E27FC236}">
              <a16:creationId xmlns:a16="http://schemas.microsoft.com/office/drawing/2014/main" id="{00000000-0008-0000-0700-0000AB010000}"/>
            </a:ext>
          </a:extLst>
        </xdr:cNvPr>
        <xdr:cNvSpPr/>
      </xdr:nvSpPr>
      <xdr:spPr>
        <a:xfrm>
          <a:off x="8699500" y="1309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14546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8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15,920</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102753</xdr:rowOff>
    </xdr:from>
    <xdr:to>
      <xdr:col>11</xdr:col>
      <xdr:colOff>358775</xdr:colOff>
      <xdr:row>78</xdr:row>
      <xdr:rowOff>32903</xdr:rowOff>
    </xdr:to>
    <xdr:sp macro="" textlink="">
      <xdr:nvSpPr>
        <xdr:cNvPr id="429" name="円/楕円 428">
          <a:extLst>
            <a:ext uri="{FF2B5EF4-FFF2-40B4-BE49-F238E27FC236}">
              <a16:creationId xmlns:a16="http://schemas.microsoft.com/office/drawing/2014/main" id="{00000000-0008-0000-0700-0000AD010000}"/>
            </a:ext>
          </a:extLst>
        </xdr:cNvPr>
        <xdr:cNvSpPr/>
      </xdr:nvSpPr>
      <xdr:spPr>
        <a:xfrm>
          <a:off x="7810500" y="1330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24030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7" y="1339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6,894</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91163</xdr:rowOff>
    </xdr:from>
    <xdr:to>
      <xdr:col>10</xdr:col>
      <xdr:colOff>155575</xdr:colOff>
      <xdr:row>78</xdr:row>
      <xdr:rowOff>21313</xdr:rowOff>
    </xdr:to>
    <xdr:sp macro="" textlink="">
      <xdr:nvSpPr>
        <xdr:cNvPr id="431" name="円/楕円 430">
          <a:extLst>
            <a:ext uri="{FF2B5EF4-FFF2-40B4-BE49-F238E27FC236}">
              <a16:creationId xmlns:a16="http://schemas.microsoft.com/office/drawing/2014/main" id="{00000000-0008-0000-0700-0000AF010000}"/>
            </a:ext>
          </a:extLst>
        </xdr:cNvPr>
        <xdr:cNvSpPr/>
      </xdr:nvSpPr>
      <xdr:spPr>
        <a:xfrm>
          <a:off x="6921500" y="1329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12440</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7" y="1338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18430</xdr:rowOff>
    </xdr:from>
    <xdr:to>
      <xdr:col>15</xdr:col>
      <xdr:colOff>180340</xdr:colOff>
      <xdr:row>99</xdr:row>
      <xdr:rowOff>18062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48930"/>
          <a:ext cx="1270" cy="154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42337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1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20,777</a:t>
          </a:r>
          <a:endParaRPr kumimoji="1" lang="ja-JP" altLang="en-US" sz="1000" b="1">
            <a:latin typeface="ＭＳ Ｐゴシック"/>
          </a:endParaRPr>
        </a:p>
      </xdr:txBody>
    </xdr:sp>
    <xdr:clientData/>
  </xdr:oneCellAnchor>
  <xdr:twoCellAnchor>
    <xdr:from>
      <xdr:col>15</xdr:col>
      <xdr:colOff>92075</xdr:colOff>
      <xdr:row>99</xdr:row>
      <xdr:rowOff>18062</xdr:rowOff>
    </xdr:from>
    <xdr:to>
      <xdr:col>15</xdr:col>
      <xdr:colOff>269875</xdr:colOff>
      <xdr:row>99</xdr:row>
      <xdr:rowOff>18062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9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136557</xdr:rowOff>
    </xdr:from>
    <xdr:ext cx="690189"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241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1,235,488</a:t>
          </a:r>
          <a:endParaRPr kumimoji="1" lang="ja-JP" altLang="en-US" sz="1000" b="1">
            <a:latin typeface="ＭＳ Ｐゴシック"/>
          </a:endParaRPr>
        </a:p>
      </xdr:txBody>
    </xdr:sp>
    <xdr:clientData/>
  </xdr:oneCellAnchor>
  <xdr:twoCellAnchor>
    <xdr:from>
      <xdr:col>15</xdr:col>
      <xdr:colOff>92075</xdr:colOff>
      <xdr:row>90</xdr:row>
      <xdr:rowOff>18430</xdr:rowOff>
    </xdr:from>
    <xdr:to>
      <xdr:col>15</xdr:col>
      <xdr:colOff>269875</xdr:colOff>
      <xdr:row>90</xdr:row>
      <xdr:rowOff>18430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4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118667</xdr:rowOff>
    </xdr:from>
    <xdr:to>
      <xdr:col>15</xdr:col>
      <xdr:colOff>180975</xdr:colOff>
      <xdr:row>98</xdr:row>
      <xdr:rowOff>125106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920767"/>
          <a:ext cx="838200" cy="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86788</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88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44,676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108361</xdr:rowOff>
    </xdr:from>
    <xdr:to>
      <xdr:col>15</xdr:col>
      <xdr:colOff>231775</xdr:colOff>
      <xdr:row>99</xdr:row>
      <xdr:rowOff>38511</xdr:rowOff>
    </xdr:to>
    <xdr:sp macro="" textlink="">
      <xdr:nvSpPr>
        <xdr:cNvPr id="463" name="フローチャート : 判断 462">
          <a:extLst>
            <a:ext uri="{FF2B5EF4-FFF2-40B4-BE49-F238E27FC236}">
              <a16:creationId xmlns:a16="http://schemas.microsoft.com/office/drawing/2014/main" id="{00000000-0008-0000-0700-0000CF010000}"/>
            </a:ext>
          </a:extLst>
        </xdr:cNvPr>
        <xdr:cNvSpPr/>
      </xdr:nvSpPr>
      <xdr:spPr>
        <a:xfrm>
          <a:off x="10426700" y="1691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121679</xdr:rowOff>
    </xdr:from>
    <xdr:to>
      <xdr:col>14</xdr:col>
      <xdr:colOff>28575</xdr:colOff>
      <xdr:row>98</xdr:row>
      <xdr:rowOff>125106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923779"/>
          <a:ext cx="889000" cy="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110460</xdr:rowOff>
    </xdr:from>
    <xdr:to>
      <xdr:col>14</xdr:col>
      <xdr:colOff>79375</xdr:colOff>
      <xdr:row>99</xdr:row>
      <xdr:rowOff>40610</xdr:rowOff>
    </xdr:to>
    <xdr:sp macro="" textlink="">
      <xdr:nvSpPr>
        <xdr:cNvPr id="465" name="フローチャート : 判断 464">
          <a:extLst>
            <a:ext uri="{FF2B5EF4-FFF2-40B4-BE49-F238E27FC236}">
              <a16:creationId xmlns:a16="http://schemas.microsoft.com/office/drawing/2014/main" id="{00000000-0008-0000-0700-0000D1010000}"/>
            </a:ext>
          </a:extLst>
        </xdr:cNvPr>
        <xdr:cNvSpPr/>
      </xdr:nvSpPr>
      <xdr:spPr>
        <a:xfrm>
          <a:off x="9588500" y="169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31737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700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121679</xdr:rowOff>
    </xdr:from>
    <xdr:to>
      <xdr:col>12</xdr:col>
      <xdr:colOff>511175</xdr:colOff>
      <xdr:row>98</xdr:row>
      <xdr:rowOff>122954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923779"/>
          <a:ext cx="889000" cy="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107361</xdr:rowOff>
    </xdr:from>
    <xdr:to>
      <xdr:col>12</xdr:col>
      <xdr:colOff>561975</xdr:colOff>
      <xdr:row>99</xdr:row>
      <xdr:rowOff>37511</xdr:rowOff>
    </xdr:to>
    <xdr:sp macro="" textlink="">
      <xdr:nvSpPr>
        <xdr:cNvPr id="468" name="フローチャート : 判断 467">
          <a:extLst>
            <a:ext uri="{FF2B5EF4-FFF2-40B4-BE49-F238E27FC236}">
              <a16:creationId xmlns:a16="http://schemas.microsoft.com/office/drawing/2014/main" id="{00000000-0008-0000-0700-0000D4010000}"/>
            </a:ext>
          </a:extLst>
        </xdr:cNvPr>
        <xdr:cNvSpPr/>
      </xdr:nvSpPr>
      <xdr:spPr>
        <a:xfrm>
          <a:off x="8699500" y="1690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28638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70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45,464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122954</xdr:rowOff>
    </xdr:from>
    <xdr:to>
      <xdr:col>11</xdr:col>
      <xdr:colOff>307975</xdr:colOff>
      <xdr:row>98</xdr:row>
      <xdr:rowOff>134710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925054"/>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103003</xdr:rowOff>
    </xdr:from>
    <xdr:to>
      <xdr:col>11</xdr:col>
      <xdr:colOff>358775</xdr:colOff>
      <xdr:row>99</xdr:row>
      <xdr:rowOff>33153</xdr:rowOff>
    </xdr:to>
    <xdr:sp macro="" textlink="">
      <xdr:nvSpPr>
        <xdr:cNvPr id="471" name="フローチャート : 判断 470">
          <a:extLst>
            <a:ext uri="{FF2B5EF4-FFF2-40B4-BE49-F238E27FC236}">
              <a16:creationId xmlns:a16="http://schemas.microsoft.com/office/drawing/2014/main" id="{00000000-0008-0000-0700-0000D7010000}"/>
            </a:ext>
          </a:extLst>
        </xdr:cNvPr>
        <xdr:cNvSpPr/>
      </xdr:nvSpPr>
      <xdr:spPr>
        <a:xfrm>
          <a:off x="7810500" y="1690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24280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99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109057</xdr:rowOff>
    </xdr:from>
    <xdr:to>
      <xdr:col>10</xdr:col>
      <xdr:colOff>155575</xdr:colOff>
      <xdr:row>99</xdr:row>
      <xdr:rowOff>39207</xdr:rowOff>
    </xdr:to>
    <xdr:sp macro="" textlink="">
      <xdr:nvSpPr>
        <xdr:cNvPr id="473" name="フローチャート : 判断 472">
          <a:extLst>
            <a:ext uri="{FF2B5EF4-FFF2-40B4-BE49-F238E27FC236}">
              <a16:creationId xmlns:a16="http://schemas.microsoft.com/office/drawing/2014/main" id="{00000000-0008-0000-0700-0000D9010000}"/>
            </a:ext>
          </a:extLst>
        </xdr:cNvPr>
        <xdr:cNvSpPr/>
      </xdr:nvSpPr>
      <xdr:spPr>
        <a:xfrm>
          <a:off x="6921500" y="1691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30334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700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44,128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67867</xdr:rowOff>
    </xdr:from>
    <xdr:to>
      <xdr:col>15</xdr:col>
      <xdr:colOff>231775</xdr:colOff>
      <xdr:row>98</xdr:row>
      <xdr:rowOff>169467</xdr:rowOff>
    </xdr:to>
    <xdr:sp macro="" textlink="">
      <xdr:nvSpPr>
        <xdr:cNvPr id="480" name="円/楕円 479">
          <a:extLst>
            <a:ext uri="{FF2B5EF4-FFF2-40B4-BE49-F238E27FC236}">
              <a16:creationId xmlns:a16="http://schemas.microsoft.com/office/drawing/2014/main" id="{00000000-0008-0000-0700-0000E0010000}"/>
            </a:ext>
          </a:extLst>
        </xdr:cNvPr>
        <xdr:cNvSpPr/>
      </xdr:nvSpPr>
      <xdr:spPr>
        <a:xfrm>
          <a:off x="10426700" y="1686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27244</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5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76,561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74306</xdr:rowOff>
    </xdr:from>
    <xdr:to>
      <xdr:col>14</xdr:col>
      <xdr:colOff>79375</xdr:colOff>
      <xdr:row>99</xdr:row>
      <xdr:rowOff>4456</xdr:rowOff>
    </xdr:to>
    <xdr:sp macro="" textlink="">
      <xdr:nvSpPr>
        <xdr:cNvPr id="482" name="円/楕円 481">
          <a:extLst>
            <a:ext uri="{FF2B5EF4-FFF2-40B4-BE49-F238E27FC236}">
              <a16:creationId xmlns:a16="http://schemas.microsoft.com/office/drawing/2014/main" id="{00000000-0008-0000-0700-0000E2010000}"/>
            </a:ext>
          </a:extLst>
        </xdr:cNvPr>
        <xdr:cNvSpPr/>
      </xdr:nvSpPr>
      <xdr:spPr>
        <a:xfrm>
          <a:off x="9588500" y="1687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20983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65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71,492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70879</xdr:rowOff>
    </xdr:from>
    <xdr:to>
      <xdr:col>12</xdr:col>
      <xdr:colOff>561975</xdr:colOff>
      <xdr:row>99</xdr:row>
      <xdr:rowOff>1029</xdr:rowOff>
    </xdr:to>
    <xdr:sp macro="" textlink="">
      <xdr:nvSpPr>
        <xdr:cNvPr id="484" name="円/楕円 483">
          <a:extLst>
            <a:ext uri="{FF2B5EF4-FFF2-40B4-BE49-F238E27FC236}">
              <a16:creationId xmlns:a16="http://schemas.microsoft.com/office/drawing/2014/main" id="{00000000-0008-0000-0700-0000E4010000}"/>
            </a:ext>
          </a:extLst>
        </xdr:cNvPr>
        <xdr:cNvSpPr/>
      </xdr:nvSpPr>
      <xdr:spPr>
        <a:xfrm>
          <a:off x="8699500" y="1687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17556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64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74,189</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72154</xdr:rowOff>
    </xdr:from>
    <xdr:to>
      <xdr:col>11</xdr:col>
      <xdr:colOff>358775</xdr:colOff>
      <xdr:row>99</xdr:row>
      <xdr:rowOff>2304</xdr:rowOff>
    </xdr:to>
    <xdr:sp macro="" textlink="">
      <xdr:nvSpPr>
        <xdr:cNvPr id="486" name="円/楕円 485">
          <a:extLst>
            <a:ext uri="{FF2B5EF4-FFF2-40B4-BE49-F238E27FC236}">
              <a16:creationId xmlns:a16="http://schemas.microsoft.com/office/drawing/2014/main" id="{00000000-0008-0000-0700-0000E6010000}"/>
            </a:ext>
          </a:extLst>
        </xdr:cNvPr>
        <xdr:cNvSpPr/>
      </xdr:nvSpPr>
      <xdr:spPr>
        <a:xfrm>
          <a:off x="7810500" y="1687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18831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64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73,186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83910</xdr:rowOff>
    </xdr:from>
    <xdr:to>
      <xdr:col>10</xdr:col>
      <xdr:colOff>155575</xdr:colOff>
      <xdr:row>99</xdr:row>
      <xdr:rowOff>14060</xdr:rowOff>
    </xdr:to>
    <xdr:sp macro="" textlink="">
      <xdr:nvSpPr>
        <xdr:cNvPr id="488" name="円/楕円 487">
          <a:extLst>
            <a:ext uri="{FF2B5EF4-FFF2-40B4-BE49-F238E27FC236}">
              <a16:creationId xmlns:a16="http://schemas.microsoft.com/office/drawing/2014/main" id="{00000000-0008-0000-0700-0000E8010000}"/>
            </a:ext>
          </a:extLst>
        </xdr:cNvPr>
        <xdr:cNvSpPr/>
      </xdr:nvSpPr>
      <xdr:spPr>
        <a:xfrm>
          <a:off x="6921500" y="168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30587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66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63,929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167041</xdr:rowOff>
    </xdr:from>
    <xdr:to>
      <xdr:col>23</xdr:col>
      <xdr:colOff>516889</xdr:colOff>
      <xdr:row>38</xdr:row>
      <xdr:rowOff>163840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10541"/>
          <a:ext cx="1269" cy="136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167667</xdr:rowOff>
    </xdr:from>
    <xdr:ext cx="469744"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9,472</a:t>
          </a:r>
          <a:endParaRPr kumimoji="1" lang="ja-JP" altLang="en-US" sz="1000" b="1">
            <a:latin typeface="ＭＳ Ｐゴシック"/>
          </a:endParaRPr>
        </a:p>
      </xdr:txBody>
    </xdr:sp>
    <xdr:clientData/>
  </xdr:oneCellAnchor>
  <xdr:twoCellAnchor>
    <xdr:from>
      <xdr:col>23</xdr:col>
      <xdr:colOff>428625</xdr:colOff>
      <xdr:row>38</xdr:row>
      <xdr:rowOff>163840</xdr:rowOff>
    </xdr:from>
    <xdr:to>
      <xdr:col>23</xdr:col>
      <xdr:colOff>606425</xdr:colOff>
      <xdr:row>38</xdr:row>
      <xdr:rowOff>163840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7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113718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39,402</a:t>
          </a:r>
          <a:endParaRPr kumimoji="1" lang="ja-JP" altLang="en-US" sz="1000" b="1">
            <a:latin typeface="ＭＳ Ｐゴシック"/>
          </a:endParaRPr>
        </a:p>
      </xdr:txBody>
    </xdr:sp>
    <xdr:clientData/>
  </xdr:oneCellAnchor>
  <xdr:twoCellAnchor>
    <xdr:from>
      <xdr:col>23</xdr:col>
      <xdr:colOff>428625</xdr:colOff>
      <xdr:row>30</xdr:row>
      <xdr:rowOff>167041</xdr:rowOff>
    </xdr:from>
    <xdr:to>
      <xdr:col>23</xdr:col>
      <xdr:colOff>606425</xdr:colOff>
      <xdr:row>30</xdr:row>
      <xdr:rowOff>167041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10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61290</xdr:rowOff>
    </xdr:from>
    <xdr:to>
      <xdr:col>23</xdr:col>
      <xdr:colOff>517525</xdr:colOff>
      <xdr:row>37</xdr:row>
      <xdr:rowOff>146969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233490"/>
          <a:ext cx="838200" cy="25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18325</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9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166898</xdr:rowOff>
    </xdr:from>
    <xdr:to>
      <xdr:col>23</xdr:col>
      <xdr:colOff>568325</xdr:colOff>
      <xdr:row>37</xdr:row>
      <xdr:rowOff>97048</xdr:rowOff>
    </xdr:to>
    <xdr:sp macro="" textlink="">
      <xdr:nvSpPr>
        <xdr:cNvPr id="519" name="フローチャート : 判断 518">
          <a:extLst>
            <a:ext uri="{FF2B5EF4-FFF2-40B4-BE49-F238E27FC236}">
              <a16:creationId xmlns:a16="http://schemas.microsoft.com/office/drawing/2014/main" id="{00000000-0008-0000-0700-000007020000}"/>
            </a:ext>
          </a:extLst>
        </xdr:cNvPr>
        <xdr:cNvSpPr/>
      </xdr:nvSpPr>
      <xdr:spPr>
        <a:xfrm>
          <a:off x="162687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2037</xdr:rowOff>
    </xdr:from>
    <xdr:to>
      <xdr:col>22</xdr:col>
      <xdr:colOff>365125</xdr:colOff>
      <xdr:row>36</xdr:row>
      <xdr:rowOff>61290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174237"/>
          <a:ext cx="889000" cy="5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149525</xdr:rowOff>
    </xdr:from>
    <xdr:to>
      <xdr:col>22</xdr:col>
      <xdr:colOff>415925</xdr:colOff>
      <xdr:row>37</xdr:row>
      <xdr:rowOff>79675</xdr:rowOff>
    </xdr:to>
    <xdr:sp macro="" textlink="">
      <xdr:nvSpPr>
        <xdr:cNvPr id="521" name="フローチャート : 判断 520">
          <a:extLst>
            <a:ext uri="{FF2B5EF4-FFF2-40B4-BE49-F238E27FC236}">
              <a16:creationId xmlns:a16="http://schemas.microsoft.com/office/drawing/2014/main" id="{00000000-0008-0000-0700-000009020000}"/>
            </a:ext>
          </a:extLst>
        </xdr:cNvPr>
        <xdr:cNvSpPr/>
      </xdr:nvSpPr>
      <xdr:spPr>
        <a:xfrm>
          <a:off x="15430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70802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16,174</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2037</xdr:rowOff>
    </xdr:from>
    <xdr:to>
      <xdr:col>21</xdr:col>
      <xdr:colOff>161925</xdr:colOff>
      <xdr:row>37</xdr:row>
      <xdr:rowOff>28509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174237"/>
          <a:ext cx="889000" cy="19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97632</xdr:rowOff>
    </xdr:from>
    <xdr:to>
      <xdr:col>21</xdr:col>
      <xdr:colOff>212725</xdr:colOff>
      <xdr:row>37</xdr:row>
      <xdr:rowOff>27782</xdr:rowOff>
    </xdr:to>
    <xdr:sp macro="" textlink="">
      <xdr:nvSpPr>
        <xdr:cNvPr id="524" name="フローチャート : 判断 523">
          <a:extLst>
            <a:ext uri="{FF2B5EF4-FFF2-40B4-BE49-F238E27FC236}">
              <a16:creationId xmlns:a16="http://schemas.microsoft.com/office/drawing/2014/main" id="{00000000-0008-0000-0700-00000C020000}"/>
            </a:ext>
          </a:extLst>
        </xdr:cNvPr>
        <xdr:cNvSpPr/>
      </xdr:nvSpPr>
      <xdr:spPr>
        <a:xfrm>
          <a:off x="14541500" y="626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18909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6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17,309</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118806</xdr:rowOff>
    </xdr:from>
    <xdr:to>
      <xdr:col>19</xdr:col>
      <xdr:colOff>644525</xdr:colOff>
      <xdr:row>37</xdr:row>
      <xdr:rowOff>28509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119556"/>
          <a:ext cx="889000" cy="25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164018</xdr:rowOff>
    </xdr:from>
    <xdr:to>
      <xdr:col>20</xdr:col>
      <xdr:colOff>9525</xdr:colOff>
      <xdr:row>37</xdr:row>
      <xdr:rowOff>94168</xdr:rowOff>
    </xdr:to>
    <xdr:sp macro="" textlink="">
      <xdr:nvSpPr>
        <xdr:cNvPr id="527" name="フローチャート : 判断 526">
          <a:extLst>
            <a:ext uri="{FF2B5EF4-FFF2-40B4-BE49-F238E27FC236}">
              <a16:creationId xmlns:a16="http://schemas.microsoft.com/office/drawing/2014/main" id="{00000000-0008-0000-0700-00000F020000}"/>
            </a:ext>
          </a:extLst>
        </xdr:cNvPr>
        <xdr:cNvSpPr/>
      </xdr:nvSpPr>
      <xdr:spPr>
        <a:xfrm>
          <a:off x="13652500" y="633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85295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2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15,857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36094</xdr:rowOff>
    </xdr:from>
    <xdr:to>
      <xdr:col>18</xdr:col>
      <xdr:colOff>492125</xdr:colOff>
      <xdr:row>37</xdr:row>
      <xdr:rowOff>137694</xdr:rowOff>
    </xdr:to>
    <xdr:sp macro="" textlink="">
      <xdr:nvSpPr>
        <xdr:cNvPr id="529" name="フローチャート : 判断 528">
          <a:extLst>
            <a:ext uri="{FF2B5EF4-FFF2-40B4-BE49-F238E27FC236}">
              <a16:creationId xmlns:a16="http://schemas.microsoft.com/office/drawing/2014/main" id="{00000000-0008-0000-0700-000011020000}"/>
            </a:ext>
          </a:extLst>
        </xdr:cNvPr>
        <xdr:cNvSpPr/>
      </xdr:nvSpPr>
      <xdr:spPr>
        <a:xfrm>
          <a:off x="12763500" y="63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128820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7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96169</xdr:rowOff>
    </xdr:from>
    <xdr:to>
      <xdr:col>23</xdr:col>
      <xdr:colOff>568325</xdr:colOff>
      <xdr:row>38</xdr:row>
      <xdr:rowOff>26319</xdr:rowOff>
    </xdr:to>
    <xdr:sp macro="" textlink="">
      <xdr:nvSpPr>
        <xdr:cNvPr id="536" name="円/楕円 535">
          <a:extLst>
            <a:ext uri="{FF2B5EF4-FFF2-40B4-BE49-F238E27FC236}">
              <a16:creationId xmlns:a16="http://schemas.microsoft.com/office/drawing/2014/main" id="{00000000-0008-0000-0700-000018020000}"/>
            </a:ext>
          </a:extLst>
        </xdr:cNvPr>
        <xdr:cNvSpPr/>
      </xdr:nvSpPr>
      <xdr:spPr>
        <a:xfrm>
          <a:off x="16268700" y="643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74596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1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13,591</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10490</xdr:rowOff>
    </xdr:from>
    <xdr:to>
      <xdr:col>22</xdr:col>
      <xdr:colOff>415925</xdr:colOff>
      <xdr:row>36</xdr:row>
      <xdr:rowOff>112090</xdr:rowOff>
    </xdr:to>
    <xdr:sp macro="" textlink="">
      <xdr:nvSpPr>
        <xdr:cNvPr id="538" name="円/楕円 537">
          <a:extLst>
            <a:ext uri="{FF2B5EF4-FFF2-40B4-BE49-F238E27FC236}">
              <a16:creationId xmlns:a16="http://schemas.microsoft.com/office/drawing/2014/main" id="{00000000-0008-0000-0700-00001A020000}"/>
            </a:ext>
          </a:extLst>
        </xdr:cNvPr>
        <xdr:cNvSpPr/>
      </xdr:nvSpPr>
      <xdr:spPr>
        <a:xfrm>
          <a:off x="15430500" y="61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128617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5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19,215</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122687</xdr:rowOff>
    </xdr:from>
    <xdr:to>
      <xdr:col>21</xdr:col>
      <xdr:colOff>212725</xdr:colOff>
      <xdr:row>36</xdr:row>
      <xdr:rowOff>52837</xdr:rowOff>
    </xdr:to>
    <xdr:sp macro="" textlink="">
      <xdr:nvSpPr>
        <xdr:cNvPr id="540" name="円/楕円 539">
          <a:extLst>
            <a:ext uri="{FF2B5EF4-FFF2-40B4-BE49-F238E27FC236}">
              <a16:creationId xmlns:a16="http://schemas.microsoft.com/office/drawing/2014/main" id="{00000000-0008-0000-0700-00001C020000}"/>
            </a:ext>
          </a:extLst>
        </xdr:cNvPr>
        <xdr:cNvSpPr/>
      </xdr:nvSpPr>
      <xdr:spPr>
        <a:xfrm>
          <a:off x="14541500" y="612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69364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89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20,511</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149159</xdr:rowOff>
    </xdr:from>
    <xdr:to>
      <xdr:col>20</xdr:col>
      <xdr:colOff>9525</xdr:colOff>
      <xdr:row>37</xdr:row>
      <xdr:rowOff>79309</xdr:rowOff>
    </xdr:to>
    <xdr:sp macro="" textlink="">
      <xdr:nvSpPr>
        <xdr:cNvPr id="542" name="円/楕円 541">
          <a:extLst>
            <a:ext uri="{FF2B5EF4-FFF2-40B4-BE49-F238E27FC236}">
              <a16:creationId xmlns:a16="http://schemas.microsoft.com/office/drawing/2014/main" id="{00000000-0008-0000-0700-00001E020000}"/>
            </a:ext>
          </a:extLst>
        </xdr:cNvPr>
        <xdr:cNvSpPr/>
      </xdr:nvSpPr>
      <xdr:spPr>
        <a:xfrm>
          <a:off x="13652500" y="632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95836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09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16,182</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68006</xdr:rowOff>
    </xdr:from>
    <xdr:to>
      <xdr:col>18</xdr:col>
      <xdr:colOff>492125</xdr:colOff>
      <xdr:row>35</xdr:row>
      <xdr:rowOff>169606</xdr:rowOff>
    </xdr:to>
    <xdr:sp macro="" textlink="">
      <xdr:nvSpPr>
        <xdr:cNvPr id="544" name="円/楕円 543">
          <a:extLst>
            <a:ext uri="{FF2B5EF4-FFF2-40B4-BE49-F238E27FC236}">
              <a16:creationId xmlns:a16="http://schemas.microsoft.com/office/drawing/2014/main" id="{00000000-0008-0000-0700-000020020000}"/>
            </a:ext>
          </a:extLst>
        </xdr:cNvPr>
        <xdr:cNvSpPr/>
      </xdr:nvSpPr>
      <xdr:spPr>
        <a:xfrm>
          <a:off x="12763500" y="60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14683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84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21,707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15570</xdr:rowOff>
    </xdr:from>
    <xdr:to>
      <xdr:col>23</xdr:col>
      <xdr:colOff>516889</xdr:colOff>
      <xdr:row>59</xdr:row>
      <xdr:rowOff>62845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88070"/>
          <a:ext cx="1269" cy="159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66672</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18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23,793</a:t>
          </a:r>
          <a:endParaRPr kumimoji="1" lang="ja-JP" altLang="en-US" sz="1000" b="1">
            <a:latin typeface="ＭＳ Ｐゴシック"/>
          </a:endParaRPr>
        </a:p>
      </xdr:txBody>
    </xdr:sp>
    <xdr:clientData/>
  </xdr:oneCellAnchor>
  <xdr:twoCellAnchor>
    <xdr:from>
      <xdr:col>23</xdr:col>
      <xdr:colOff>428625</xdr:colOff>
      <xdr:row>59</xdr:row>
      <xdr:rowOff>62845</xdr:rowOff>
    </xdr:from>
    <xdr:to>
      <xdr:col>23</xdr:col>
      <xdr:colOff>606425</xdr:colOff>
      <xdr:row>59</xdr:row>
      <xdr:rowOff>62845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17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133697</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6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128,145</a:t>
          </a:r>
          <a:endParaRPr kumimoji="1" lang="ja-JP" altLang="en-US" sz="1000" b="1">
            <a:latin typeface="ＭＳ Ｐゴシック"/>
          </a:endParaRPr>
        </a:p>
      </xdr:txBody>
    </xdr:sp>
    <xdr:clientData/>
  </xdr:oneCellAnchor>
  <xdr:twoCellAnchor>
    <xdr:from>
      <xdr:col>23</xdr:col>
      <xdr:colOff>428625</xdr:colOff>
      <xdr:row>50</xdr:row>
      <xdr:rowOff>15570</xdr:rowOff>
    </xdr:from>
    <xdr:to>
      <xdr:col>23</xdr:col>
      <xdr:colOff>606425</xdr:colOff>
      <xdr:row>50</xdr:row>
      <xdr:rowOff>15570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8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115484</xdr:rowOff>
    </xdr:from>
    <xdr:to>
      <xdr:col>23</xdr:col>
      <xdr:colOff>517525</xdr:colOff>
      <xdr:row>57</xdr:row>
      <xdr:rowOff>92852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545234"/>
          <a:ext cx="838200" cy="32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3304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775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45,451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24877</xdr:rowOff>
    </xdr:from>
    <xdr:to>
      <xdr:col>23</xdr:col>
      <xdr:colOff>568325</xdr:colOff>
      <xdr:row>57</xdr:row>
      <xdr:rowOff>126477</xdr:rowOff>
    </xdr:to>
    <xdr:sp macro="" textlink="">
      <xdr:nvSpPr>
        <xdr:cNvPr id="575" name="フローチャート : 判断 574">
          <a:extLst>
            <a:ext uri="{FF2B5EF4-FFF2-40B4-BE49-F238E27FC236}">
              <a16:creationId xmlns:a16="http://schemas.microsoft.com/office/drawing/2014/main" id="{00000000-0008-0000-0700-00003F020000}"/>
            </a:ext>
          </a:extLst>
        </xdr:cNvPr>
        <xdr:cNvSpPr/>
      </xdr:nvSpPr>
      <xdr:spPr>
        <a:xfrm>
          <a:off x="162687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92852</xdr:rowOff>
    </xdr:from>
    <xdr:to>
      <xdr:col>22</xdr:col>
      <xdr:colOff>365125</xdr:colOff>
      <xdr:row>57</xdr:row>
      <xdr:rowOff>159893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865502"/>
          <a:ext cx="889000" cy="6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523</xdr:rowOff>
    </xdr:from>
    <xdr:to>
      <xdr:col>22</xdr:col>
      <xdr:colOff>415925</xdr:colOff>
      <xdr:row>57</xdr:row>
      <xdr:rowOff>102123</xdr:rowOff>
    </xdr:to>
    <xdr:sp macro="" textlink="">
      <xdr:nvSpPr>
        <xdr:cNvPr id="577" name="フローチャート : 判断 576">
          <a:extLst>
            <a:ext uri="{FF2B5EF4-FFF2-40B4-BE49-F238E27FC236}">
              <a16:creationId xmlns:a16="http://schemas.microsoft.com/office/drawing/2014/main" id="{00000000-0008-0000-0700-000041020000}"/>
            </a:ext>
          </a:extLst>
        </xdr:cNvPr>
        <xdr:cNvSpPr/>
      </xdr:nvSpPr>
      <xdr:spPr>
        <a:xfrm>
          <a:off x="15430500" y="977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118650</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5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47,049</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159893</xdr:rowOff>
    </xdr:from>
    <xdr:to>
      <xdr:col>21</xdr:col>
      <xdr:colOff>161925</xdr:colOff>
      <xdr:row>58</xdr:row>
      <xdr:rowOff>50287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32543"/>
          <a:ext cx="889000" cy="6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131800</xdr:rowOff>
    </xdr:from>
    <xdr:to>
      <xdr:col>21</xdr:col>
      <xdr:colOff>212725</xdr:colOff>
      <xdr:row>57</xdr:row>
      <xdr:rowOff>61950</xdr:rowOff>
    </xdr:to>
    <xdr:sp macro="" textlink="">
      <xdr:nvSpPr>
        <xdr:cNvPr id="580" name="フローチャート : 判断 579">
          <a:extLst>
            <a:ext uri="{FF2B5EF4-FFF2-40B4-BE49-F238E27FC236}">
              <a16:creationId xmlns:a16="http://schemas.microsoft.com/office/drawing/2014/main" id="{00000000-0008-0000-0700-000044020000}"/>
            </a:ext>
          </a:extLst>
        </xdr:cNvPr>
        <xdr:cNvSpPr/>
      </xdr:nvSpPr>
      <xdr:spPr>
        <a:xfrm>
          <a:off x="14541500" y="97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78477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5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144333</xdr:rowOff>
    </xdr:from>
    <xdr:to>
      <xdr:col>19</xdr:col>
      <xdr:colOff>644525</xdr:colOff>
      <xdr:row>58</xdr:row>
      <xdr:rowOff>50287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916983"/>
          <a:ext cx="889000" cy="7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14894</xdr:rowOff>
    </xdr:from>
    <xdr:to>
      <xdr:col>20</xdr:col>
      <xdr:colOff>9525</xdr:colOff>
      <xdr:row>57</xdr:row>
      <xdr:rowOff>116494</xdr:rowOff>
    </xdr:to>
    <xdr:sp macro="" textlink="">
      <xdr:nvSpPr>
        <xdr:cNvPr id="583" name="フローチャート : 判断 582">
          <a:extLst>
            <a:ext uri="{FF2B5EF4-FFF2-40B4-BE49-F238E27FC236}">
              <a16:creationId xmlns:a16="http://schemas.microsoft.com/office/drawing/2014/main" id="{00000000-0008-0000-0700-000047020000}"/>
            </a:ext>
          </a:extLst>
        </xdr:cNvPr>
        <xdr:cNvSpPr/>
      </xdr:nvSpPr>
      <xdr:spPr>
        <a:xfrm>
          <a:off x="13652500" y="978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133021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56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46,106</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46121</xdr:rowOff>
    </xdr:from>
    <xdr:to>
      <xdr:col>18</xdr:col>
      <xdr:colOff>492125</xdr:colOff>
      <xdr:row>57</xdr:row>
      <xdr:rowOff>147721</xdr:rowOff>
    </xdr:to>
    <xdr:sp macro="" textlink="">
      <xdr:nvSpPr>
        <xdr:cNvPr id="585" name="フローチャート : 判断 584">
          <a:extLst>
            <a:ext uri="{FF2B5EF4-FFF2-40B4-BE49-F238E27FC236}">
              <a16:creationId xmlns:a16="http://schemas.microsoft.com/office/drawing/2014/main" id="{00000000-0008-0000-0700-000049020000}"/>
            </a:ext>
          </a:extLst>
        </xdr:cNvPr>
        <xdr:cNvSpPr/>
      </xdr:nvSpPr>
      <xdr:spPr>
        <a:xfrm>
          <a:off x="12763500" y="98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164248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9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44,057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64684</xdr:rowOff>
    </xdr:from>
    <xdr:to>
      <xdr:col>23</xdr:col>
      <xdr:colOff>568325</xdr:colOff>
      <xdr:row>55</xdr:row>
      <xdr:rowOff>166284</xdr:rowOff>
    </xdr:to>
    <xdr:sp macro="" textlink="">
      <xdr:nvSpPr>
        <xdr:cNvPr id="592" name="円/楕円 591">
          <a:extLst>
            <a:ext uri="{FF2B5EF4-FFF2-40B4-BE49-F238E27FC236}">
              <a16:creationId xmlns:a16="http://schemas.microsoft.com/office/drawing/2014/main" id="{00000000-0008-0000-0700-000050020000}"/>
            </a:ext>
          </a:extLst>
        </xdr:cNvPr>
        <xdr:cNvSpPr/>
      </xdr:nvSpPr>
      <xdr:spPr>
        <a:xfrm>
          <a:off x="16268700" y="94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87561</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34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65,339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42052</xdr:rowOff>
    </xdr:from>
    <xdr:to>
      <xdr:col>22</xdr:col>
      <xdr:colOff>415925</xdr:colOff>
      <xdr:row>57</xdr:row>
      <xdr:rowOff>143652</xdr:rowOff>
    </xdr:to>
    <xdr:sp macro="" textlink="">
      <xdr:nvSpPr>
        <xdr:cNvPr id="594" name="円/楕円 593">
          <a:extLst>
            <a:ext uri="{FF2B5EF4-FFF2-40B4-BE49-F238E27FC236}">
              <a16:creationId xmlns:a16="http://schemas.microsoft.com/office/drawing/2014/main" id="{00000000-0008-0000-0700-000052020000}"/>
            </a:ext>
          </a:extLst>
        </xdr:cNvPr>
        <xdr:cNvSpPr/>
      </xdr:nvSpPr>
      <xdr:spPr>
        <a:xfrm>
          <a:off x="15430500" y="981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134779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90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44,324</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109093</xdr:rowOff>
    </xdr:from>
    <xdr:to>
      <xdr:col>21</xdr:col>
      <xdr:colOff>212725</xdr:colOff>
      <xdr:row>58</xdr:row>
      <xdr:rowOff>39243</xdr:rowOff>
    </xdr:to>
    <xdr:sp macro="" textlink="">
      <xdr:nvSpPr>
        <xdr:cNvPr id="596" name="円/楕円 595">
          <a:extLst>
            <a:ext uri="{FF2B5EF4-FFF2-40B4-BE49-F238E27FC236}">
              <a16:creationId xmlns:a16="http://schemas.microsoft.com/office/drawing/2014/main" id="{00000000-0008-0000-0700-000054020000}"/>
            </a:ext>
          </a:extLst>
        </xdr:cNvPr>
        <xdr:cNvSpPr/>
      </xdr:nvSpPr>
      <xdr:spPr>
        <a:xfrm>
          <a:off x="14541500" y="988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30370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97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39,925</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170937</xdr:rowOff>
    </xdr:from>
    <xdr:to>
      <xdr:col>20</xdr:col>
      <xdr:colOff>9525</xdr:colOff>
      <xdr:row>58</xdr:row>
      <xdr:rowOff>101087</xdr:rowOff>
    </xdr:to>
    <xdr:sp macro="" textlink="">
      <xdr:nvSpPr>
        <xdr:cNvPr id="598" name="円/楕円 597">
          <a:extLst>
            <a:ext uri="{FF2B5EF4-FFF2-40B4-BE49-F238E27FC236}">
              <a16:creationId xmlns:a16="http://schemas.microsoft.com/office/drawing/2014/main" id="{00000000-0008-0000-0700-000056020000}"/>
            </a:ext>
          </a:extLst>
        </xdr:cNvPr>
        <xdr:cNvSpPr/>
      </xdr:nvSpPr>
      <xdr:spPr>
        <a:xfrm>
          <a:off x="13652500" y="994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92214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3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35,867</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93533</xdr:rowOff>
    </xdr:from>
    <xdr:to>
      <xdr:col>18</xdr:col>
      <xdr:colOff>492125</xdr:colOff>
      <xdr:row>58</xdr:row>
      <xdr:rowOff>23683</xdr:rowOff>
    </xdr:to>
    <xdr:sp macro="" textlink="">
      <xdr:nvSpPr>
        <xdr:cNvPr id="600" name="円/楕円 599">
          <a:extLst>
            <a:ext uri="{FF2B5EF4-FFF2-40B4-BE49-F238E27FC236}">
              <a16:creationId xmlns:a16="http://schemas.microsoft.com/office/drawing/2014/main" id="{00000000-0008-0000-0700-000058020000}"/>
            </a:ext>
          </a:extLst>
        </xdr:cNvPr>
        <xdr:cNvSpPr/>
      </xdr:nvSpPr>
      <xdr:spPr>
        <a:xfrm>
          <a:off x="12763500" y="986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14810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5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40,946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51092</xdr:rowOff>
    </xdr:from>
    <xdr:to>
      <xdr:col>23</xdr:col>
      <xdr:colOff>516889</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52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69702</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614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169219</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82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70</xdr:row>
      <xdr:rowOff>51092</xdr:rowOff>
    </xdr:from>
    <xdr:to>
      <xdr:col>23</xdr:col>
      <xdr:colOff>606425</xdr:colOff>
      <xdr:row>70</xdr:row>
      <xdr:rowOff>51092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5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42583</xdr:rowOff>
    </xdr:from>
    <xdr:to>
      <xdr:col>23</xdr:col>
      <xdr:colOff>517525</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87133"/>
          <a:ext cx="8382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158602</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60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135725</xdr:rowOff>
    </xdr:from>
    <xdr:to>
      <xdr:col>23</xdr:col>
      <xdr:colOff>568325</xdr:colOff>
      <xdr:row>79</xdr:row>
      <xdr:rowOff>65875</xdr:rowOff>
    </xdr:to>
    <xdr:sp macro="" textlink="">
      <xdr:nvSpPr>
        <xdr:cNvPr id="632" name="フローチャート : 判断 631">
          <a:extLst>
            <a:ext uri="{FF2B5EF4-FFF2-40B4-BE49-F238E27FC236}">
              <a16:creationId xmlns:a16="http://schemas.microsoft.com/office/drawing/2014/main" id="{00000000-0008-0000-0700-000078020000}"/>
            </a:ext>
          </a:extLst>
        </xdr:cNvPr>
        <xdr:cNvSpPr/>
      </xdr:nvSpPr>
      <xdr:spPr>
        <a:xfrm>
          <a:off x="162687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42583</xdr:rowOff>
    </xdr:from>
    <xdr:to>
      <xdr:col>22</xdr:col>
      <xdr:colOff>365125</xdr:colOff>
      <xdr:row>79</xdr:row>
      <xdr:rowOff>43396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587133"/>
          <a:ext cx="889000" cy="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146774</xdr:rowOff>
    </xdr:from>
    <xdr:to>
      <xdr:col>22</xdr:col>
      <xdr:colOff>415925</xdr:colOff>
      <xdr:row>79</xdr:row>
      <xdr:rowOff>76924</xdr:rowOff>
    </xdr:to>
    <xdr:sp macro="" textlink="">
      <xdr:nvSpPr>
        <xdr:cNvPr id="634" name="フローチャート : 判断 633">
          <a:extLst>
            <a:ext uri="{FF2B5EF4-FFF2-40B4-BE49-F238E27FC236}">
              <a16:creationId xmlns:a16="http://schemas.microsoft.com/office/drawing/2014/main" id="{00000000-0008-0000-0700-00007A020000}"/>
            </a:ext>
          </a:extLst>
        </xdr:cNvPr>
        <xdr:cNvSpPr/>
      </xdr:nvSpPr>
      <xdr:spPr>
        <a:xfrm>
          <a:off x="15430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93451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7"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38863</xdr:rowOff>
    </xdr:from>
    <xdr:to>
      <xdr:col>21</xdr:col>
      <xdr:colOff>161925</xdr:colOff>
      <xdr:row>79</xdr:row>
      <xdr:rowOff>43396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83413"/>
          <a:ext cx="8890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162446</xdr:rowOff>
    </xdr:from>
    <xdr:to>
      <xdr:col>21</xdr:col>
      <xdr:colOff>212725</xdr:colOff>
      <xdr:row>79</xdr:row>
      <xdr:rowOff>92596</xdr:rowOff>
    </xdr:to>
    <xdr:sp macro="" textlink="">
      <xdr:nvSpPr>
        <xdr:cNvPr id="637" name="フローチャート : 判断 636">
          <a:extLst>
            <a:ext uri="{FF2B5EF4-FFF2-40B4-BE49-F238E27FC236}">
              <a16:creationId xmlns:a16="http://schemas.microsoft.com/office/drawing/2014/main" id="{00000000-0008-0000-0700-00007D020000}"/>
            </a:ext>
          </a:extLst>
        </xdr:cNvPr>
        <xdr:cNvSpPr/>
      </xdr:nvSpPr>
      <xdr:spPr>
        <a:xfrm>
          <a:off x="14541500" y="135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109123</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3017" y="13310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37973</xdr:rowOff>
    </xdr:from>
    <xdr:to>
      <xdr:col>19</xdr:col>
      <xdr:colOff>644525</xdr:colOff>
      <xdr:row>79</xdr:row>
      <xdr:rowOff>38863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82523"/>
          <a:ext cx="889000" cy="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160376</xdr:rowOff>
    </xdr:from>
    <xdr:to>
      <xdr:col>20</xdr:col>
      <xdr:colOff>9525</xdr:colOff>
      <xdr:row>79</xdr:row>
      <xdr:rowOff>90526</xdr:rowOff>
    </xdr:to>
    <xdr:sp macro="" textlink="">
      <xdr:nvSpPr>
        <xdr:cNvPr id="640" name="フローチャート : 判断 639">
          <a:extLst>
            <a:ext uri="{FF2B5EF4-FFF2-40B4-BE49-F238E27FC236}">
              <a16:creationId xmlns:a16="http://schemas.microsoft.com/office/drawing/2014/main" id="{00000000-0008-0000-0700-000080020000}"/>
            </a:ext>
          </a:extLst>
        </xdr:cNvPr>
        <xdr:cNvSpPr/>
      </xdr:nvSpPr>
      <xdr:spPr>
        <a:xfrm>
          <a:off x="13652500" y="13533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81653</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4017" y="13626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155270</xdr:rowOff>
    </xdr:from>
    <xdr:to>
      <xdr:col>18</xdr:col>
      <xdr:colOff>492125</xdr:colOff>
      <xdr:row>79</xdr:row>
      <xdr:rowOff>85420</xdr:rowOff>
    </xdr:to>
    <xdr:sp macro="" textlink="">
      <xdr:nvSpPr>
        <xdr:cNvPr id="642" name="フローチャート : 判断 641">
          <a:extLst>
            <a:ext uri="{FF2B5EF4-FFF2-40B4-BE49-F238E27FC236}">
              <a16:creationId xmlns:a16="http://schemas.microsoft.com/office/drawing/2014/main" id="{00000000-0008-0000-0700-000082020000}"/>
            </a:ext>
          </a:extLst>
        </xdr:cNvPr>
        <xdr:cNvSpPr/>
      </xdr:nvSpPr>
      <xdr:spPr>
        <a:xfrm>
          <a:off x="12763500" y="1352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77</xdr:row>
      <xdr:rowOff>101947</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5017" y="13303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9" name="円/楕円 648">
          <a:extLst>
            <a:ext uri="{FF2B5EF4-FFF2-40B4-BE49-F238E27FC236}">
              <a16:creationId xmlns:a16="http://schemas.microsoft.com/office/drawing/2014/main" id="{00000000-0008-0000-0700-000089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114152</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487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163233</xdr:rowOff>
    </xdr:from>
    <xdr:to>
      <xdr:col>22</xdr:col>
      <xdr:colOff>415925</xdr:colOff>
      <xdr:row>79</xdr:row>
      <xdr:rowOff>93383</xdr:rowOff>
    </xdr:to>
    <xdr:sp macro="" textlink="">
      <xdr:nvSpPr>
        <xdr:cNvPr id="651" name="円/楕円 650">
          <a:extLst>
            <a:ext uri="{FF2B5EF4-FFF2-40B4-BE49-F238E27FC236}">
              <a16:creationId xmlns:a16="http://schemas.microsoft.com/office/drawing/2014/main" id="{00000000-0008-0000-0700-00008B020000}"/>
            </a:ext>
          </a:extLst>
        </xdr:cNvPr>
        <xdr:cNvSpPr/>
      </xdr:nvSpPr>
      <xdr:spPr>
        <a:xfrm>
          <a:off x="15430500" y="1353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84510</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2017" y="13629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164046</xdr:rowOff>
    </xdr:from>
    <xdr:to>
      <xdr:col>21</xdr:col>
      <xdr:colOff>212725</xdr:colOff>
      <xdr:row>79</xdr:row>
      <xdr:rowOff>94196</xdr:rowOff>
    </xdr:to>
    <xdr:sp macro="" textlink="">
      <xdr:nvSpPr>
        <xdr:cNvPr id="653" name="円/楕円 652">
          <a:extLst>
            <a:ext uri="{FF2B5EF4-FFF2-40B4-BE49-F238E27FC236}">
              <a16:creationId xmlns:a16="http://schemas.microsoft.com/office/drawing/2014/main" id="{00000000-0008-0000-0700-00008D020000}"/>
            </a:ext>
          </a:extLst>
        </xdr:cNvPr>
        <xdr:cNvSpPr/>
      </xdr:nvSpPr>
      <xdr:spPr>
        <a:xfrm>
          <a:off x="14541500" y="1353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85323</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35333" y="136298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159513</xdr:rowOff>
    </xdr:from>
    <xdr:to>
      <xdr:col>20</xdr:col>
      <xdr:colOff>9525</xdr:colOff>
      <xdr:row>79</xdr:row>
      <xdr:rowOff>89663</xdr:rowOff>
    </xdr:to>
    <xdr:sp macro="" textlink="">
      <xdr:nvSpPr>
        <xdr:cNvPr id="655" name="円/楕円 654">
          <a:extLst>
            <a:ext uri="{FF2B5EF4-FFF2-40B4-BE49-F238E27FC236}">
              <a16:creationId xmlns:a16="http://schemas.microsoft.com/office/drawing/2014/main" id="{00000000-0008-0000-0700-00008F020000}"/>
            </a:ext>
          </a:extLst>
        </xdr:cNvPr>
        <xdr:cNvSpPr/>
      </xdr:nvSpPr>
      <xdr:spPr>
        <a:xfrm>
          <a:off x="13652500" y="1353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106190</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307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158623</xdr:rowOff>
    </xdr:from>
    <xdr:to>
      <xdr:col>18</xdr:col>
      <xdr:colOff>492125</xdr:colOff>
      <xdr:row>79</xdr:row>
      <xdr:rowOff>88773</xdr:rowOff>
    </xdr:to>
    <xdr:sp macro="" textlink="">
      <xdr:nvSpPr>
        <xdr:cNvPr id="657" name="円/楕円 656">
          <a:extLst>
            <a:ext uri="{FF2B5EF4-FFF2-40B4-BE49-F238E27FC236}">
              <a16:creationId xmlns:a16="http://schemas.microsoft.com/office/drawing/2014/main" id="{00000000-0008-0000-0700-000091020000}"/>
            </a:ext>
          </a:extLst>
        </xdr:cNvPr>
        <xdr:cNvSpPr/>
      </xdr:nvSpPr>
      <xdr:spPr>
        <a:xfrm>
          <a:off x="12763500" y="1353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79900</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624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164111</xdr:rowOff>
    </xdr:from>
    <xdr:to>
      <xdr:col>23</xdr:col>
      <xdr:colOff>516889</xdr:colOff>
      <xdr:row>98</xdr:row>
      <xdr:rowOff>94405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23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98232</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0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98</xdr:row>
      <xdr:rowOff>94405</xdr:rowOff>
    </xdr:from>
    <xdr:to>
      <xdr:col>23</xdr:col>
      <xdr:colOff>606425</xdr:colOff>
      <xdr:row>98</xdr:row>
      <xdr:rowOff>94405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110788</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9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89</xdr:row>
      <xdr:rowOff>164111</xdr:rowOff>
    </xdr:from>
    <xdr:to>
      <xdr:col>23</xdr:col>
      <xdr:colOff>606425</xdr:colOff>
      <xdr:row>89</xdr:row>
      <xdr:rowOff>164111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2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4711</xdr:rowOff>
    </xdr:from>
    <xdr:to>
      <xdr:col>23</xdr:col>
      <xdr:colOff>517525</xdr:colOff>
      <xdr:row>95</xdr:row>
      <xdr:rowOff>30004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292461"/>
          <a:ext cx="838200" cy="2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46476</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3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68049</xdr:rowOff>
    </xdr:from>
    <xdr:to>
      <xdr:col>23</xdr:col>
      <xdr:colOff>568325</xdr:colOff>
      <xdr:row>95</xdr:row>
      <xdr:rowOff>169649</xdr:rowOff>
    </xdr:to>
    <xdr:sp macro="" textlink="">
      <xdr:nvSpPr>
        <xdr:cNvPr id="691" name="フローチャート : 判断 690">
          <a:extLst>
            <a:ext uri="{FF2B5EF4-FFF2-40B4-BE49-F238E27FC236}">
              <a16:creationId xmlns:a16="http://schemas.microsoft.com/office/drawing/2014/main" id="{00000000-0008-0000-0700-0000B3020000}"/>
            </a:ext>
          </a:extLst>
        </xdr:cNvPr>
        <xdr:cNvSpPr/>
      </xdr:nvSpPr>
      <xdr:spPr>
        <a:xfrm>
          <a:off x="162687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165140</xdr:rowOff>
    </xdr:from>
    <xdr:to>
      <xdr:col>22</xdr:col>
      <xdr:colOff>365125</xdr:colOff>
      <xdr:row>95</xdr:row>
      <xdr:rowOff>4711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281440"/>
          <a:ext cx="889000" cy="1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62202</xdr:rowOff>
    </xdr:from>
    <xdr:to>
      <xdr:col>22</xdr:col>
      <xdr:colOff>415925</xdr:colOff>
      <xdr:row>95</xdr:row>
      <xdr:rowOff>163802</xdr:rowOff>
    </xdr:to>
    <xdr:sp macro="" textlink="">
      <xdr:nvSpPr>
        <xdr:cNvPr id="693" name="フローチャート : 判断 692">
          <a:extLst>
            <a:ext uri="{FF2B5EF4-FFF2-40B4-BE49-F238E27FC236}">
              <a16:creationId xmlns:a16="http://schemas.microsoft.com/office/drawing/2014/main" id="{00000000-0008-0000-0700-0000B5020000}"/>
            </a:ext>
          </a:extLst>
        </xdr:cNvPr>
        <xdr:cNvSpPr/>
      </xdr:nvSpPr>
      <xdr:spPr>
        <a:xfrm>
          <a:off x="15430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154929</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4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41,135</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100447</xdr:rowOff>
    </xdr:from>
    <xdr:to>
      <xdr:col>21</xdr:col>
      <xdr:colOff>161925</xdr:colOff>
      <xdr:row>94</xdr:row>
      <xdr:rowOff>165140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216747"/>
          <a:ext cx="889000" cy="6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32910</xdr:rowOff>
    </xdr:from>
    <xdr:to>
      <xdr:col>21</xdr:col>
      <xdr:colOff>212725</xdr:colOff>
      <xdr:row>95</xdr:row>
      <xdr:rowOff>134510</xdr:rowOff>
    </xdr:to>
    <xdr:sp macro="" textlink="">
      <xdr:nvSpPr>
        <xdr:cNvPr id="696" name="フローチャート : 判断 695">
          <a:extLst>
            <a:ext uri="{FF2B5EF4-FFF2-40B4-BE49-F238E27FC236}">
              <a16:creationId xmlns:a16="http://schemas.microsoft.com/office/drawing/2014/main" id="{00000000-0008-0000-0700-0000B8020000}"/>
            </a:ext>
          </a:extLst>
        </xdr:cNvPr>
        <xdr:cNvSpPr/>
      </xdr:nvSpPr>
      <xdr:spPr>
        <a:xfrm>
          <a:off x="14541500" y="16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125637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1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42,929</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93783</xdr:rowOff>
    </xdr:from>
    <xdr:to>
      <xdr:col>19</xdr:col>
      <xdr:colOff>644525</xdr:colOff>
      <xdr:row>94</xdr:row>
      <xdr:rowOff>100447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210083"/>
          <a:ext cx="889000" cy="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32190</xdr:rowOff>
    </xdr:from>
    <xdr:to>
      <xdr:col>20</xdr:col>
      <xdr:colOff>9525</xdr:colOff>
      <xdr:row>95</xdr:row>
      <xdr:rowOff>133790</xdr:rowOff>
    </xdr:to>
    <xdr:sp macro="" textlink="">
      <xdr:nvSpPr>
        <xdr:cNvPr id="699" name="フローチャート : 判断 698">
          <a:extLst>
            <a:ext uri="{FF2B5EF4-FFF2-40B4-BE49-F238E27FC236}">
              <a16:creationId xmlns:a16="http://schemas.microsoft.com/office/drawing/2014/main" id="{00000000-0008-0000-0700-0000BB020000}"/>
            </a:ext>
          </a:extLst>
        </xdr:cNvPr>
        <xdr:cNvSpPr/>
      </xdr:nvSpPr>
      <xdr:spPr>
        <a:xfrm>
          <a:off x="13652500" y="1631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124917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1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42,973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10294</xdr:rowOff>
    </xdr:from>
    <xdr:to>
      <xdr:col>18</xdr:col>
      <xdr:colOff>492125</xdr:colOff>
      <xdr:row>95</xdr:row>
      <xdr:rowOff>111894</xdr:rowOff>
    </xdr:to>
    <xdr:sp macro="" textlink="">
      <xdr:nvSpPr>
        <xdr:cNvPr id="701" name="フローチャート : 判断 700">
          <a:extLst>
            <a:ext uri="{FF2B5EF4-FFF2-40B4-BE49-F238E27FC236}">
              <a16:creationId xmlns:a16="http://schemas.microsoft.com/office/drawing/2014/main" id="{00000000-0008-0000-0700-0000BD020000}"/>
            </a:ext>
          </a:extLst>
        </xdr:cNvPr>
        <xdr:cNvSpPr/>
      </xdr:nvSpPr>
      <xdr:spPr>
        <a:xfrm>
          <a:off x="12763500" y="16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103021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9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150654</xdr:rowOff>
    </xdr:from>
    <xdr:to>
      <xdr:col>23</xdr:col>
      <xdr:colOff>568325</xdr:colOff>
      <xdr:row>95</xdr:row>
      <xdr:rowOff>80804</xdr:rowOff>
    </xdr:to>
    <xdr:sp macro="" textlink="">
      <xdr:nvSpPr>
        <xdr:cNvPr id="708" name="円/楕円 707">
          <a:extLst>
            <a:ext uri="{FF2B5EF4-FFF2-40B4-BE49-F238E27FC236}">
              <a16:creationId xmlns:a16="http://schemas.microsoft.com/office/drawing/2014/main" id="{00000000-0008-0000-0700-0000C4020000}"/>
            </a:ext>
          </a:extLst>
        </xdr:cNvPr>
        <xdr:cNvSpPr/>
      </xdr:nvSpPr>
      <xdr:spPr>
        <a:xfrm>
          <a:off x="16268700" y="1626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2081</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11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46,218</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125361</xdr:rowOff>
    </xdr:from>
    <xdr:to>
      <xdr:col>22</xdr:col>
      <xdr:colOff>415925</xdr:colOff>
      <xdr:row>95</xdr:row>
      <xdr:rowOff>55511</xdr:rowOff>
    </xdr:to>
    <xdr:sp macro="" textlink="">
      <xdr:nvSpPr>
        <xdr:cNvPr id="710" name="円/楕円 709">
          <a:extLst>
            <a:ext uri="{FF2B5EF4-FFF2-40B4-BE49-F238E27FC236}">
              <a16:creationId xmlns:a16="http://schemas.microsoft.com/office/drawing/2014/main" id="{00000000-0008-0000-0700-0000C6020000}"/>
            </a:ext>
          </a:extLst>
        </xdr:cNvPr>
        <xdr:cNvSpPr/>
      </xdr:nvSpPr>
      <xdr:spPr>
        <a:xfrm>
          <a:off x="15430500" y="1624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72038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01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47,767</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114340</xdr:rowOff>
    </xdr:from>
    <xdr:to>
      <xdr:col>21</xdr:col>
      <xdr:colOff>212725</xdr:colOff>
      <xdr:row>95</xdr:row>
      <xdr:rowOff>44490</xdr:rowOff>
    </xdr:to>
    <xdr:sp macro="" textlink="">
      <xdr:nvSpPr>
        <xdr:cNvPr id="712" name="円/楕円 711">
          <a:extLst>
            <a:ext uri="{FF2B5EF4-FFF2-40B4-BE49-F238E27FC236}">
              <a16:creationId xmlns:a16="http://schemas.microsoft.com/office/drawing/2014/main" id="{00000000-0008-0000-0700-0000C8020000}"/>
            </a:ext>
          </a:extLst>
        </xdr:cNvPr>
        <xdr:cNvSpPr/>
      </xdr:nvSpPr>
      <xdr:spPr>
        <a:xfrm>
          <a:off x="14541500" y="1623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61017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00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48,442</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49647</xdr:rowOff>
    </xdr:from>
    <xdr:to>
      <xdr:col>20</xdr:col>
      <xdr:colOff>9525</xdr:colOff>
      <xdr:row>94</xdr:row>
      <xdr:rowOff>151247</xdr:rowOff>
    </xdr:to>
    <xdr:sp macro="" textlink="">
      <xdr:nvSpPr>
        <xdr:cNvPr id="714" name="円/楕円 713">
          <a:extLst>
            <a:ext uri="{FF2B5EF4-FFF2-40B4-BE49-F238E27FC236}">
              <a16:creationId xmlns:a16="http://schemas.microsoft.com/office/drawing/2014/main" id="{00000000-0008-0000-0700-0000CA020000}"/>
            </a:ext>
          </a:extLst>
        </xdr:cNvPr>
        <xdr:cNvSpPr/>
      </xdr:nvSpPr>
      <xdr:spPr>
        <a:xfrm>
          <a:off x="13652500" y="1616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167774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94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52,404</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42983</xdr:rowOff>
    </xdr:from>
    <xdr:to>
      <xdr:col>18</xdr:col>
      <xdr:colOff>492125</xdr:colOff>
      <xdr:row>94</xdr:row>
      <xdr:rowOff>144583</xdr:rowOff>
    </xdr:to>
    <xdr:sp macro="" textlink="">
      <xdr:nvSpPr>
        <xdr:cNvPr id="716" name="円/楕円 715">
          <a:extLst>
            <a:ext uri="{FF2B5EF4-FFF2-40B4-BE49-F238E27FC236}">
              <a16:creationId xmlns:a16="http://schemas.microsoft.com/office/drawing/2014/main" id="{00000000-0008-0000-0700-0000CC020000}"/>
            </a:ext>
          </a:extLst>
        </xdr:cNvPr>
        <xdr:cNvSpPr/>
      </xdr:nvSpPr>
      <xdr:spPr>
        <a:xfrm>
          <a:off x="12763500" y="1615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161110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93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52,812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162941</xdr:rowOff>
    </xdr:from>
    <xdr:to>
      <xdr:col>32</xdr:col>
      <xdr:colOff>186689</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134991"/>
          <a:ext cx="1269"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109618</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491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8,378</a:t>
          </a:r>
          <a:endParaRPr kumimoji="1" lang="ja-JP" altLang="en-US" sz="1000" b="1">
            <a:latin typeface="ＭＳ Ｐゴシック"/>
          </a:endParaRPr>
        </a:p>
      </xdr:txBody>
    </xdr:sp>
    <xdr:clientData/>
  </xdr:oneCellAnchor>
  <xdr:twoCellAnchor>
    <xdr:from>
      <xdr:col>32</xdr:col>
      <xdr:colOff>98425</xdr:colOff>
      <xdr:row>29</xdr:row>
      <xdr:rowOff>162941</xdr:rowOff>
    </xdr:from>
    <xdr:to>
      <xdr:col>32</xdr:col>
      <xdr:colOff>276225</xdr:colOff>
      <xdr:row>29</xdr:row>
      <xdr:rowOff>162941</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13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136542</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801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113665</xdr:rowOff>
    </xdr:from>
    <xdr:to>
      <xdr:col>32</xdr:col>
      <xdr:colOff>238125</xdr:colOff>
      <xdr:row>39</xdr:row>
      <xdr:rowOff>43815</xdr:rowOff>
    </xdr:to>
    <xdr:sp macro="" textlink="">
      <xdr:nvSpPr>
        <xdr:cNvPr id="748" name="フローチャート : 判断 747">
          <a:extLst>
            <a:ext uri="{FF2B5EF4-FFF2-40B4-BE49-F238E27FC236}">
              <a16:creationId xmlns:a16="http://schemas.microsoft.com/office/drawing/2014/main" id="{00000000-0008-0000-0700-0000EC020000}"/>
            </a:ext>
          </a:extLst>
        </xdr:cNvPr>
        <xdr:cNvSpPr/>
      </xdr:nvSpPr>
      <xdr:spPr>
        <a:xfrm>
          <a:off x="221107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121856</xdr:rowOff>
    </xdr:from>
    <xdr:to>
      <xdr:col>31</xdr:col>
      <xdr:colOff>85725</xdr:colOff>
      <xdr:row>39</xdr:row>
      <xdr:rowOff>52006</xdr:rowOff>
    </xdr:to>
    <xdr:sp macro="" textlink="">
      <xdr:nvSpPr>
        <xdr:cNvPr id="750" name="フローチャート : 判断 749">
          <a:extLst>
            <a:ext uri="{FF2B5EF4-FFF2-40B4-BE49-F238E27FC236}">
              <a16:creationId xmlns:a16="http://schemas.microsoft.com/office/drawing/2014/main" id="{00000000-0008-0000-0700-0000EE020000}"/>
            </a:ext>
          </a:extLst>
        </xdr:cNvPr>
        <xdr:cNvSpPr/>
      </xdr:nvSpPr>
      <xdr:spPr>
        <a:xfrm>
          <a:off x="212725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68534</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41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14605</xdr:rowOff>
    </xdr:from>
    <xdr:to>
      <xdr:col>29</xdr:col>
      <xdr:colOff>568325</xdr:colOff>
      <xdr:row>38</xdr:row>
      <xdr:rowOff>116205</xdr:rowOff>
    </xdr:to>
    <xdr:sp macro="" textlink="">
      <xdr:nvSpPr>
        <xdr:cNvPr id="753" name="フローチャート : 判断 752">
          <a:extLst>
            <a:ext uri="{FF2B5EF4-FFF2-40B4-BE49-F238E27FC236}">
              <a16:creationId xmlns:a16="http://schemas.microsoft.com/office/drawing/2014/main" id="{00000000-0008-0000-0700-0000F1020000}"/>
            </a:ext>
          </a:extLst>
        </xdr:cNvPr>
        <xdr:cNvSpPr/>
      </xdr:nvSpPr>
      <xdr:spPr>
        <a:xfrm>
          <a:off x="20383500" y="652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132732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30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166433</xdr:rowOff>
    </xdr:from>
    <xdr:to>
      <xdr:col>28</xdr:col>
      <xdr:colOff>365125</xdr:colOff>
      <xdr:row>38</xdr:row>
      <xdr:rowOff>96583</xdr:rowOff>
    </xdr:to>
    <xdr:sp macro="" textlink="">
      <xdr:nvSpPr>
        <xdr:cNvPr id="756" name="フローチャート : 判断 755">
          <a:extLst>
            <a:ext uri="{FF2B5EF4-FFF2-40B4-BE49-F238E27FC236}">
              <a16:creationId xmlns:a16="http://schemas.microsoft.com/office/drawing/2014/main" id="{00000000-0008-0000-0700-0000F4020000}"/>
            </a:ext>
          </a:extLst>
        </xdr:cNvPr>
        <xdr:cNvSpPr/>
      </xdr:nvSpPr>
      <xdr:spPr>
        <a:xfrm>
          <a:off x="19494500" y="651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113111</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28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166624</xdr:rowOff>
    </xdr:from>
    <xdr:to>
      <xdr:col>27</xdr:col>
      <xdr:colOff>161925</xdr:colOff>
      <xdr:row>38</xdr:row>
      <xdr:rowOff>96774</xdr:rowOff>
    </xdr:to>
    <xdr:sp macro="" textlink="">
      <xdr:nvSpPr>
        <xdr:cNvPr id="758" name="フローチャート : 判断 757">
          <a:extLst>
            <a:ext uri="{FF2B5EF4-FFF2-40B4-BE49-F238E27FC236}">
              <a16:creationId xmlns:a16="http://schemas.microsoft.com/office/drawing/2014/main" id="{00000000-0008-0000-0700-0000F6020000}"/>
            </a:ext>
          </a:extLst>
        </xdr:cNvPr>
        <xdr:cNvSpPr/>
      </xdr:nvSpPr>
      <xdr:spPr>
        <a:xfrm>
          <a:off x="18605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113301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5" name="円/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92092</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0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7" name="円/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9" name="円/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1" name="円/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3" name="円/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フローチャート :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9" name="フローチャート :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2" name="フローチャート :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5" name="フローチャート :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7" name="フローチャート :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4" name="円/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6" name="円/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8" name="円/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0" name="円/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2" name="円/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特徴としては、土木費の一人当たりコストが類似団体内でも非常に高くなっているが、これは下水道事業への繰出金が影響しているものであり、今後削減に取り組んでいく必要がある。科目別には、消防費が高機能消防指令台の整備完了に伴い、一部事務組合への補助金が減少し、前年度比でも大幅に減少した。また、商工費は平成</a:t>
          </a:r>
          <a:r>
            <a:rPr kumimoji="1" lang="en-US" altLang="ja-JP" sz="1300">
              <a:latin typeface="ＭＳ Ｐゴシック"/>
            </a:rPr>
            <a:t>27</a:t>
          </a:r>
          <a:r>
            <a:rPr kumimoji="1" lang="ja-JP" altLang="en-US" sz="1300">
              <a:latin typeface="ＭＳ Ｐゴシック"/>
            </a:rPr>
            <a:t>年度に実施した「プレミアム商品券発行事業」の終了に伴い減少した。一方、教育費は中央学校給食センター建設事業の実施に伴い、前年度比で大幅な増加となった、衛生費は揖龍保健衛生施設の大規模改修の実施に伴い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合併算定替えの縮減が開始されたこともあり普通交付税が大幅に減少した。また地方消費税交付金も減少したことが影響し、実質単年度収支は赤字となった。今後も普通交付税が段階的に減少していくことが確実であり、税収をはじめとした自主財源の確保に努め、あわせて歳出面での行財政改革を引き続き実施していくことで、持続可能な財政運営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病院事業において、平成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年度以降赤字が生じているものの、平成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年度は医師の確保、病床転換等の経営見直しにより、改善傾向となった。今後も赤字解消に向け、また連結実質赤字額が生じないよう、健全財政を保っていく。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2294_&#12383;&#12388;&#12398;&#24066;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5">
          <cell r="G55" t="str">
            <v>類似団体内平均値</v>
          </cell>
        </row>
        <row r="72">
          <cell r="K72" t="str">
            <v>H24</v>
          </cell>
          <cell r="L72" t="str">
            <v>H25</v>
          </cell>
          <cell r="M72" t="str">
            <v>H26</v>
          </cell>
          <cell r="N72" t="str">
            <v>H27</v>
          </cell>
          <cell r="O72" t="str">
            <v>H28</v>
          </cell>
        </row>
        <row r="73">
          <cell r="G73" t="str">
            <v>当該団体値</v>
          </cell>
          <cell r="K73">
            <v>85.6</v>
          </cell>
          <cell r="L73">
            <v>77.400000000000006</v>
          </cell>
          <cell r="M73">
            <v>65.2</v>
          </cell>
          <cell r="N73">
            <v>45.1</v>
          </cell>
          <cell r="O73">
            <v>38</v>
          </cell>
        </row>
        <row r="75">
          <cell r="K75">
            <v>15.7</v>
          </cell>
          <cell r="L75">
            <v>15.1</v>
          </cell>
          <cell r="M75">
            <v>14</v>
          </cell>
          <cell r="N75">
            <v>13.3</v>
          </cell>
          <cell r="O75">
            <v>12.9</v>
          </cell>
        </row>
        <row r="77">
          <cell r="G77" t="str">
            <v>類似団体内平均値</v>
          </cell>
          <cell r="K77">
            <v>57.6</v>
          </cell>
          <cell r="L77">
            <v>48.3</v>
          </cell>
          <cell r="M77">
            <v>44.4</v>
          </cell>
          <cell r="N77">
            <v>37.299999999999997</v>
          </cell>
          <cell r="O77">
            <v>33.1</v>
          </cell>
        </row>
        <row r="79">
          <cell r="K79">
            <v>11.3</v>
          </cell>
          <cell r="L79">
            <v>10.4</v>
          </cell>
          <cell r="M79">
            <v>9.4</v>
          </cell>
          <cell r="N79">
            <v>7.8</v>
          </cell>
          <cell r="O79">
            <v>7.5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topLeftCell="AC1" workbookViewId="0">
      <selection activeCell="B1" sqref="B1:DI1"/>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36824843</v>
      </c>
      <c r="BO4" s="411"/>
      <c r="BP4" s="411"/>
      <c r="BQ4" s="411"/>
      <c r="BR4" s="411"/>
      <c r="BS4" s="411"/>
      <c r="BT4" s="411"/>
      <c r="BU4" s="412"/>
      <c r="BV4" s="410">
        <v>36704508</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3.6</v>
      </c>
      <c r="CU4" s="588"/>
      <c r="CV4" s="588"/>
      <c r="CW4" s="588"/>
      <c r="CX4" s="588"/>
      <c r="CY4" s="588"/>
      <c r="CZ4" s="588"/>
      <c r="DA4" s="589"/>
      <c r="DB4" s="587">
        <v>6.1</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35894712</v>
      </c>
      <c r="BO5" s="416"/>
      <c r="BP5" s="416"/>
      <c r="BQ5" s="416"/>
      <c r="BR5" s="416"/>
      <c r="BS5" s="416"/>
      <c r="BT5" s="416"/>
      <c r="BU5" s="417"/>
      <c r="BV5" s="415">
        <v>35299507</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87.6</v>
      </c>
      <c r="CU5" s="386"/>
      <c r="CV5" s="386"/>
      <c r="CW5" s="386"/>
      <c r="CX5" s="386"/>
      <c r="CY5" s="386"/>
      <c r="CZ5" s="386"/>
      <c r="DA5" s="387"/>
      <c r="DB5" s="385">
        <v>84.2</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930131</v>
      </c>
      <c r="BO6" s="416"/>
      <c r="BP6" s="416"/>
      <c r="BQ6" s="416"/>
      <c r="BR6" s="416"/>
      <c r="BS6" s="416"/>
      <c r="BT6" s="416"/>
      <c r="BU6" s="417"/>
      <c r="BV6" s="415">
        <v>1405001</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92.6</v>
      </c>
      <c r="CU6" s="562"/>
      <c r="CV6" s="562"/>
      <c r="CW6" s="562"/>
      <c r="CX6" s="562"/>
      <c r="CY6" s="562"/>
      <c r="CZ6" s="562"/>
      <c r="DA6" s="563"/>
      <c r="DB6" s="561">
        <v>90.2</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166616</v>
      </c>
      <c r="BO7" s="416"/>
      <c r="BP7" s="416"/>
      <c r="BQ7" s="416"/>
      <c r="BR7" s="416"/>
      <c r="BS7" s="416"/>
      <c r="BT7" s="416"/>
      <c r="BU7" s="417"/>
      <c r="BV7" s="415">
        <v>85945</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21372267</v>
      </c>
      <c r="CU7" s="416"/>
      <c r="CV7" s="416"/>
      <c r="CW7" s="416"/>
      <c r="CX7" s="416"/>
      <c r="CY7" s="416"/>
      <c r="CZ7" s="416"/>
      <c r="DA7" s="417"/>
      <c r="DB7" s="415">
        <v>21659561</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763515</v>
      </c>
      <c r="BO8" s="416"/>
      <c r="BP8" s="416"/>
      <c r="BQ8" s="416"/>
      <c r="BR8" s="416"/>
      <c r="BS8" s="416"/>
      <c r="BT8" s="416"/>
      <c r="BU8" s="417"/>
      <c r="BV8" s="415">
        <v>1319056</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0.57999999999999996</v>
      </c>
      <c r="CU8" s="525"/>
      <c r="CV8" s="525"/>
      <c r="CW8" s="525"/>
      <c r="CX8" s="525"/>
      <c r="CY8" s="525"/>
      <c r="CZ8" s="525"/>
      <c r="DA8" s="526"/>
      <c r="DB8" s="524">
        <v>0.57999999999999996</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77419</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-555541</v>
      </c>
      <c r="BO9" s="416"/>
      <c r="BP9" s="416"/>
      <c r="BQ9" s="416"/>
      <c r="BR9" s="416"/>
      <c r="BS9" s="416"/>
      <c r="BT9" s="416"/>
      <c r="BU9" s="417"/>
      <c r="BV9" s="415">
        <v>384662</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13.9</v>
      </c>
      <c r="CU9" s="386"/>
      <c r="CV9" s="386"/>
      <c r="CW9" s="386"/>
      <c r="CX9" s="386"/>
      <c r="CY9" s="386"/>
      <c r="CZ9" s="386"/>
      <c r="DA9" s="387"/>
      <c r="DB9" s="385">
        <v>14</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80518</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686289</v>
      </c>
      <c r="BO10" s="416"/>
      <c r="BP10" s="416"/>
      <c r="BQ10" s="416"/>
      <c r="BR10" s="416"/>
      <c r="BS10" s="416"/>
      <c r="BT10" s="416"/>
      <c r="BU10" s="417"/>
      <c r="BV10" s="415">
        <v>902981</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v>5800</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78231</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196000</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77787</v>
      </c>
      <c r="S13" s="517"/>
      <c r="T13" s="517"/>
      <c r="U13" s="517"/>
      <c r="V13" s="518"/>
      <c r="W13" s="504" t="s">
        <v>124</v>
      </c>
      <c r="X13" s="428"/>
      <c r="Y13" s="428"/>
      <c r="Z13" s="428"/>
      <c r="AA13" s="428"/>
      <c r="AB13" s="429"/>
      <c r="AC13" s="391">
        <v>1023</v>
      </c>
      <c r="AD13" s="392"/>
      <c r="AE13" s="392"/>
      <c r="AF13" s="392"/>
      <c r="AG13" s="393"/>
      <c r="AH13" s="391">
        <v>1007</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-65252</v>
      </c>
      <c r="BO13" s="416"/>
      <c r="BP13" s="416"/>
      <c r="BQ13" s="416"/>
      <c r="BR13" s="416"/>
      <c r="BS13" s="416"/>
      <c r="BT13" s="416"/>
      <c r="BU13" s="417"/>
      <c r="BV13" s="415">
        <v>1293443</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12.9</v>
      </c>
      <c r="CU13" s="386"/>
      <c r="CV13" s="386"/>
      <c r="CW13" s="386"/>
      <c r="CX13" s="386"/>
      <c r="CY13" s="386"/>
      <c r="CZ13" s="386"/>
      <c r="DA13" s="387"/>
      <c r="DB13" s="385">
        <v>13.3</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78812</v>
      </c>
      <c r="S14" s="517"/>
      <c r="T14" s="517"/>
      <c r="U14" s="517"/>
      <c r="V14" s="518"/>
      <c r="W14" s="519"/>
      <c r="X14" s="431"/>
      <c r="Y14" s="431"/>
      <c r="Z14" s="431"/>
      <c r="AA14" s="431"/>
      <c r="AB14" s="432"/>
      <c r="AC14" s="509">
        <v>3</v>
      </c>
      <c r="AD14" s="510"/>
      <c r="AE14" s="510"/>
      <c r="AF14" s="510"/>
      <c r="AG14" s="511"/>
      <c r="AH14" s="509">
        <v>2.8</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38</v>
      </c>
      <c r="CU14" s="488"/>
      <c r="CV14" s="488"/>
      <c r="CW14" s="488"/>
      <c r="CX14" s="488"/>
      <c r="CY14" s="488"/>
      <c r="CZ14" s="488"/>
      <c r="DA14" s="489"/>
      <c r="DB14" s="520">
        <v>45.1</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78399</v>
      </c>
      <c r="S15" s="517"/>
      <c r="T15" s="517"/>
      <c r="U15" s="517"/>
      <c r="V15" s="518"/>
      <c r="W15" s="504" t="s">
        <v>131</v>
      </c>
      <c r="X15" s="428"/>
      <c r="Y15" s="428"/>
      <c r="Z15" s="428"/>
      <c r="AA15" s="428"/>
      <c r="AB15" s="429"/>
      <c r="AC15" s="391">
        <v>12844</v>
      </c>
      <c r="AD15" s="392"/>
      <c r="AE15" s="392"/>
      <c r="AF15" s="392"/>
      <c r="AG15" s="393"/>
      <c r="AH15" s="391">
        <v>13603</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9646029</v>
      </c>
      <c r="BO15" s="411"/>
      <c r="BP15" s="411"/>
      <c r="BQ15" s="411"/>
      <c r="BR15" s="411"/>
      <c r="BS15" s="411"/>
      <c r="BT15" s="411"/>
      <c r="BU15" s="412"/>
      <c r="BV15" s="410">
        <v>9108137</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37.200000000000003</v>
      </c>
      <c r="AD16" s="510"/>
      <c r="AE16" s="510"/>
      <c r="AF16" s="510"/>
      <c r="AG16" s="511"/>
      <c r="AH16" s="509">
        <v>38.4</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16530641</v>
      </c>
      <c r="BO16" s="416"/>
      <c r="BP16" s="416"/>
      <c r="BQ16" s="416"/>
      <c r="BR16" s="416"/>
      <c r="BS16" s="416"/>
      <c r="BT16" s="416"/>
      <c r="BU16" s="417"/>
      <c r="BV16" s="415">
        <v>16045735</v>
      </c>
      <c r="BW16" s="416"/>
      <c r="BX16" s="416"/>
      <c r="BY16" s="416"/>
      <c r="BZ16" s="416"/>
      <c r="CA16" s="416"/>
      <c r="CB16" s="416"/>
      <c r="CC16" s="417"/>
      <c r="CD16" s="154"/>
      <c r="CE16" s="413" t="s">
        <v>137</v>
      </c>
      <c r="CF16" s="413"/>
      <c r="CG16" s="413"/>
      <c r="CH16" s="413"/>
      <c r="CI16" s="413"/>
      <c r="CJ16" s="413"/>
      <c r="CK16" s="413"/>
      <c r="CL16" s="413"/>
      <c r="CM16" s="413"/>
      <c r="CN16" s="413"/>
      <c r="CO16" s="413"/>
      <c r="CP16" s="413"/>
      <c r="CQ16" s="413"/>
      <c r="CR16" s="413"/>
      <c r="CS16" s="414"/>
      <c r="CT16" s="385">
        <v>8.1999999999999993</v>
      </c>
      <c r="CU16" s="386"/>
      <c r="CV16" s="386"/>
      <c r="CW16" s="386"/>
      <c r="CX16" s="386"/>
      <c r="CY16" s="386"/>
      <c r="CZ16" s="386"/>
      <c r="DA16" s="387"/>
      <c r="DB16" s="385">
        <v>9.9</v>
      </c>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138</v>
      </c>
      <c r="N17" s="499"/>
      <c r="O17" s="499"/>
      <c r="P17" s="499"/>
      <c r="Q17" s="500"/>
      <c r="R17" s="501" t="s">
        <v>139</v>
      </c>
      <c r="S17" s="502"/>
      <c r="T17" s="502"/>
      <c r="U17" s="502"/>
      <c r="V17" s="503"/>
      <c r="W17" s="504" t="s">
        <v>140</v>
      </c>
      <c r="X17" s="428"/>
      <c r="Y17" s="428"/>
      <c r="Z17" s="428"/>
      <c r="AA17" s="428"/>
      <c r="AB17" s="429"/>
      <c r="AC17" s="391">
        <v>20653</v>
      </c>
      <c r="AD17" s="392"/>
      <c r="AE17" s="392"/>
      <c r="AF17" s="392"/>
      <c r="AG17" s="393"/>
      <c r="AH17" s="391">
        <v>20775</v>
      </c>
      <c r="AI17" s="392"/>
      <c r="AJ17" s="392"/>
      <c r="AK17" s="392"/>
      <c r="AL17" s="394"/>
      <c r="AM17" s="484"/>
      <c r="AN17" s="389"/>
      <c r="AO17" s="389"/>
      <c r="AP17" s="389"/>
      <c r="AQ17" s="389"/>
      <c r="AR17" s="389"/>
      <c r="AS17" s="389"/>
      <c r="AT17" s="390"/>
      <c r="AU17" s="472"/>
      <c r="AV17" s="473"/>
      <c r="AW17" s="473"/>
      <c r="AX17" s="473"/>
      <c r="AY17" s="395" t="s">
        <v>141</v>
      </c>
      <c r="AZ17" s="396"/>
      <c r="BA17" s="396"/>
      <c r="BB17" s="396"/>
      <c r="BC17" s="396"/>
      <c r="BD17" s="396"/>
      <c r="BE17" s="396"/>
      <c r="BF17" s="396"/>
      <c r="BG17" s="396"/>
      <c r="BH17" s="396"/>
      <c r="BI17" s="396"/>
      <c r="BJ17" s="396"/>
      <c r="BK17" s="396"/>
      <c r="BL17" s="396"/>
      <c r="BM17" s="397"/>
      <c r="BN17" s="415">
        <v>12335165</v>
      </c>
      <c r="BO17" s="416"/>
      <c r="BP17" s="416"/>
      <c r="BQ17" s="416"/>
      <c r="BR17" s="416"/>
      <c r="BS17" s="416"/>
      <c r="BT17" s="416"/>
      <c r="BU17" s="417"/>
      <c r="BV17" s="415">
        <v>11582835</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142</v>
      </c>
      <c r="C18" s="478"/>
      <c r="D18" s="478"/>
      <c r="E18" s="479"/>
      <c r="F18" s="479"/>
      <c r="G18" s="479"/>
      <c r="H18" s="479"/>
      <c r="I18" s="479"/>
      <c r="J18" s="479"/>
      <c r="K18" s="479"/>
      <c r="L18" s="480">
        <v>210.87</v>
      </c>
      <c r="M18" s="480"/>
      <c r="N18" s="480"/>
      <c r="O18" s="480"/>
      <c r="P18" s="480"/>
      <c r="Q18" s="480"/>
      <c r="R18" s="481"/>
      <c r="S18" s="481"/>
      <c r="T18" s="481"/>
      <c r="U18" s="481"/>
      <c r="V18" s="482"/>
      <c r="W18" s="496"/>
      <c r="X18" s="497"/>
      <c r="Y18" s="497"/>
      <c r="Z18" s="497"/>
      <c r="AA18" s="497"/>
      <c r="AB18" s="505"/>
      <c r="AC18" s="379">
        <v>59.8</v>
      </c>
      <c r="AD18" s="380"/>
      <c r="AE18" s="380"/>
      <c r="AF18" s="380"/>
      <c r="AG18" s="483"/>
      <c r="AH18" s="379">
        <v>58.7</v>
      </c>
      <c r="AI18" s="380"/>
      <c r="AJ18" s="380"/>
      <c r="AK18" s="380"/>
      <c r="AL18" s="381"/>
      <c r="AM18" s="484"/>
      <c r="AN18" s="389"/>
      <c r="AO18" s="389"/>
      <c r="AP18" s="389"/>
      <c r="AQ18" s="389"/>
      <c r="AR18" s="389"/>
      <c r="AS18" s="389"/>
      <c r="AT18" s="390"/>
      <c r="AU18" s="472"/>
      <c r="AV18" s="473"/>
      <c r="AW18" s="473"/>
      <c r="AX18" s="473"/>
      <c r="AY18" s="395" t="s">
        <v>143</v>
      </c>
      <c r="AZ18" s="396"/>
      <c r="BA18" s="396"/>
      <c r="BB18" s="396"/>
      <c r="BC18" s="396"/>
      <c r="BD18" s="396"/>
      <c r="BE18" s="396"/>
      <c r="BF18" s="396"/>
      <c r="BG18" s="396"/>
      <c r="BH18" s="396"/>
      <c r="BI18" s="396"/>
      <c r="BJ18" s="396"/>
      <c r="BK18" s="396"/>
      <c r="BL18" s="396"/>
      <c r="BM18" s="397"/>
      <c r="BN18" s="415">
        <v>18674206</v>
      </c>
      <c r="BO18" s="416"/>
      <c r="BP18" s="416"/>
      <c r="BQ18" s="416"/>
      <c r="BR18" s="416"/>
      <c r="BS18" s="416"/>
      <c r="BT18" s="416"/>
      <c r="BU18" s="417"/>
      <c r="BV18" s="415">
        <v>18915275</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144</v>
      </c>
      <c r="C19" s="478"/>
      <c r="D19" s="478"/>
      <c r="E19" s="479"/>
      <c r="F19" s="479"/>
      <c r="G19" s="479"/>
      <c r="H19" s="479"/>
      <c r="I19" s="479"/>
      <c r="J19" s="479"/>
      <c r="K19" s="479"/>
      <c r="L19" s="485">
        <v>367</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145</v>
      </c>
      <c r="AZ19" s="396"/>
      <c r="BA19" s="396"/>
      <c r="BB19" s="396"/>
      <c r="BC19" s="396"/>
      <c r="BD19" s="396"/>
      <c r="BE19" s="396"/>
      <c r="BF19" s="396"/>
      <c r="BG19" s="396"/>
      <c r="BH19" s="396"/>
      <c r="BI19" s="396"/>
      <c r="BJ19" s="396"/>
      <c r="BK19" s="396"/>
      <c r="BL19" s="396"/>
      <c r="BM19" s="397"/>
      <c r="BN19" s="415">
        <v>25061977</v>
      </c>
      <c r="BO19" s="416"/>
      <c r="BP19" s="416"/>
      <c r="BQ19" s="416"/>
      <c r="BR19" s="416"/>
      <c r="BS19" s="416"/>
      <c r="BT19" s="416"/>
      <c r="BU19" s="417"/>
      <c r="BV19" s="415">
        <v>25941091</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146</v>
      </c>
      <c r="C20" s="478"/>
      <c r="D20" s="478"/>
      <c r="E20" s="479"/>
      <c r="F20" s="479"/>
      <c r="G20" s="479"/>
      <c r="H20" s="479"/>
      <c r="I20" s="479"/>
      <c r="J20" s="479"/>
      <c r="K20" s="479"/>
      <c r="L20" s="485">
        <v>27297</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147</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148</v>
      </c>
      <c r="C22" s="445"/>
      <c r="D22" s="446"/>
      <c r="E22" s="453" t="s">
        <v>1</v>
      </c>
      <c r="F22" s="428"/>
      <c r="G22" s="428"/>
      <c r="H22" s="428"/>
      <c r="I22" s="428"/>
      <c r="J22" s="428"/>
      <c r="K22" s="429"/>
      <c r="L22" s="453" t="s">
        <v>149</v>
      </c>
      <c r="M22" s="428"/>
      <c r="N22" s="428"/>
      <c r="O22" s="428"/>
      <c r="P22" s="429"/>
      <c r="Q22" s="438" t="s">
        <v>150</v>
      </c>
      <c r="R22" s="439"/>
      <c r="S22" s="439"/>
      <c r="T22" s="439"/>
      <c r="U22" s="439"/>
      <c r="V22" s="454"/>
      <c r="W22" s="456" t="s">
        <v>151</v>
      </c>
      <c r="X22" s="445"/>
      <c r="Y22" s="446"/>
      <c r="Z22" s="453" t="s">
        <v>1</v>
      </c>
      <c r="AA22" s="428"/>
      <c r="AB22" s="428"/>
      <c r="AC22" s="428"/>
      <c r="AD22" s="428"/>
      <c r="AE22" s="428"/>
      <c r="AF22" s="428"/>
      <c r="AG22" s="429"/>
      <c r="AH22" s="427" t="s">
        <v>152</v>
      </c>
      <c r="AI22" s="428"/>
      <c r="AJ22" s="428"/>
      <c r="AK22" s="428"/>
      <c r="AL22" s="429"/>
      <c r="AM22" s="427" t="s">
        <v>153</v>
      </c>
      <c r="AN22" s="433"/>
      <c r="AO22" s="433"/>
      <c r="AP22" s="433"/>
      <c r="AQ22" s="433"/>
      <c r="AR22" s="434"/>
      <c r="AS22" s="438" t="s">
        <v>150</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154</v>
      </c>
      <c r="AZ23" s="408"/>
      <c r="BA23" s="408"/>
      <c r="BB23" s="408"/>
      <c r="BC23" s="408"/>
      <c r="BD23" s="408"/>
      <c r="BE23" s="408"/>
      <c r="BF23" s="408"/>
      <c r="BG23" s="408"/>
      <c r="BH23" s="408"/>
      <c r="BI23" s="408"/>
      <c r="BJ23" s="408"/>
      <c r="BK23" s="408"/>
      <c r="BL23" s="408"/>
      <c r="BM23" s="409"/>
      <c r="BN23" s="415">
        <v>38778318</v>
      </c>
      <c r="BO23" s="416"/>
      <c r="BP23" s="416"/>
      <c r="BQ23" s="416"/>
      <c r="BR23" s="416"/>
      <c r="BS23" s="416"/>
      <c r="BT23" s="416"/>
      <c r="BU23" s="417"/>
      <c r="BV23" s="415">
        <v>37210275</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155</v>
      </c>
      <c r="F24" s="389"/>
      <c r="G24" s="389"/>
      <c r="H24" s="389"/>
      <c r="I24" s="389"/>
      <c r="J24" s="389"/>
      <c r="K24" s="390"/>
      <c r="L24" s="391">
        <v>1</v>
      </c>
      <c r="M24" s="392"/>
      <c r="N24" s="392"/>
      <c r="O24" s="392"/>
      <c r="P24" s="393"/>
      <c r="Q24" s="391">
        <v>9650</v>
      </c>
      <c r="R24" s="392"/>
      <c r="S24" s="392"/>
      <c r="T24" s="392"/>
      <c r="U24" s="392"/>
      <c r="V24" s="393"/>
      <c r="W24" s="457"/>
      <c r="X24" s="448"/>
      <c r="Y24" s="449"/>
      <c r="Z24" s="388" t="s">
        <v>156</v>
      </c>
      <c r="AA24" s="389"/>
      <c r="AB24" s="389"/>
      <c r="AC24" s="389"/>
      <c r="AD24" s="389"/>
      <c r="AE24" s="389"/>
      <c r="AF24" s="389"/>
      <c r="AG24" s="390"/>
      <c r="AH24" s="391">
        <v>425</v>
      </c>
      <c r="AI24" s="392"/>
      <c r="AJ24" s="392"/>
      <c r="AK24" s="392"/>
      <c r="AL24" s="393"/>
      <c r="AM24" s="391">
        <v>1383375</v>
      </c>
      <c r="AN24" s="392"/>
      <c r="AO24" s="392"/>
      <c r="AP24" s="392"/>
      <c r="AQ24" s="392"/>
      <c r="AR24" s="393"/>
      <c r="AS24" s="391">
        <v>3255</v>
      </c>
      <c r="AT24" s="392"/>
      <c r="AU24" s="392"/>
      <c r="AV24" s="392"/>
      <c r="AW24" s="392"/>
      <c r="AX24" s="394"/>
      <c r="AY24" s="382" t="s">
        <v>157</v>
      </c>
      <c r="AZ24" s="383"/>
      <c r="BA24" s="383"/>
      <c r="BB24" s="383"/>
      <c r="BC24" s="383"/>
      <c r="BD24" s="383"/>
      <c r="BE24" s="383"/>
      <c r="BF24" s="383"/>
      <c r="BG24" s="383"/>
      <c r="BH24" s="383"/>
      <c r="BI24" s="383"/>
      <c r="BJ24" s="383"/>
      <c r="BK24" s="383"/>
      <c r="BL24" s="383"/>
      <c r="BM24" s="384"/>
      <c r="BN24" s="415">
        <v>26098397</v>
      </c>
      <c r="BO24" s="416"/>
      <c r="BP24" s="416"/>
      <c r="BQ24" s="416"/>
      <c r="BR24" s="416"/>
      <c r="BS24" s="416"/>
      <c r="BT24" s="416"/>
      <c r="BU24" s="417"/>
      <c r="BV24" s="415">
        <v>26010106</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158</v>
      </c>
      <c r="F25" s="389"/>
      <c r="G25" s="389"/>
      <c r="H25" s="389"/>
      <c r="I25" s="389"/>
      <c r="J25" s="389"/>
      <c r="K25" s="390"/>
      <c r="L25" s="391">
        <v>1</v>
      </c>
      <c r="M25" s="392"/>
      <c r="N25" s="392"/>
      <c r="O25" s="392"/>
      <c r="P25" s="393"/>
      <c r="Q25" s="391">
        <v>8000</v>
      </c>
      <c r="R25" s="392"/>
      <c r="S25" s="392"/>
      <c r="T25" s="392"/>
      <c r="U25" s="392"/>
      <c r="V25" s="393"/>
      <c r="W25" s="457"/>
      <c r="X25" s="448"/>
      <c r="Y25" s="449"/>
      <c r="Z25" s="388" t="s">
        <v>159</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160</v>
      </c>
      <c r="AZ25" s="408"/>
      <c r="BA25" s="408"/>
      <c r="BB25" s="408"/>
      <c r="BC25" s="408"/>
      <c r="BD25" s="408"/>
      <c r="BE25" s="408"/>
      <c r="BF25" s="408"/>
      <c r="BG25" s="408"/>
      <c r="BH25" s="408"/>
      <c r="BI25" s="408"/>
      <c r="BJ25" s="408"/>
      <c r="BK25" s="408"/>
      <c r="BL25" s="408"/>
      <c r="BM25" s="409"/>
      <c r="BN25" s="410">
        <v>430443</v>
      </c>
      <c r="BO25" s="411"/>
      <c r="BP25" s="411"/>
      <c r="BQ25" s="411"/>
      <c r="BR25" s="411"/>
      <c r="BS25" s="411"/>
      <c r="BT25" s="411"/>
      <c r="BU25" s="412"/>
      <c r="BV25" s="410">
        <v>2791794</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161</v>
      </c>
      <c r="F26" s="389"/>
      <c r="G26" s="389"/>
      <c r="H26" s="389"/>
      <c r="I26" s="389"/>
      <c r="J26" s="389"/>
      <c r="K26" s="390"/>
      <c r="L26" s="391">
        <v>1</v>
      </c>
      <c r="M26" s="392"/>
      <c r="N26" s="392"/>
      <c r="O26" s="392"/>
      <c r="P26" s="393"/>
      <c r="Q26" s="391">
        <v>6850</v>
      </c>
      <c r="R26" s="392"/>
      <c r="S26" s="392"/>
      <c r="T26" s="392"/>
      <c r="U26" s="392"/>
      <c r="V26" s="393"/>
      <c r="W26" s="457"/>
      <c r="X26" s="448"/>
      <c r="Y26" s="449"/>
      <c r="Z26" s="388" t="s">
        <v>162</v>
      </c>
      <c r="AA26" s="470"/>
      <c r="AB26" s="470"/>
      <c r="AC26" s="470"/>
      <c r="AD26" s="470"/>
      <c r="AE26" s="470"/>
      <c r="AF26" s="470"/>
      <c r="AG26" s="471"/>
      <c r="AH26" s="391">
        <v>24</v>
      </c>
      <c r="AI26" s="392"/>
      <c r="AJ26" s="392"/>
      <c r="AK26" s="392"/>
      <c r="AL26" s="393"/>
      <c r="AM26" s="391">
        <v>75312</v>
      </c>
      <c r="AN26" s="392"/>
      <c r="AO26" s="392"/>
      <c r="AP26" s="392"/>
      <c r="AQ26" s="392"/>
      <c r="AR26" s="393"/>
      <c r="AS26" s="391">
        <v>3138</v>
      </c>
      <c r="AT26" s="392"/>
      <c r="AU26" s="392"/>
      <c r="AV26" s="392"/>
      <c r="AW26" s="392"/>
      <c r="AX26" s="394"/>
      <c r="AY26" s="424" t="s">
        <v>163</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164</v>
      </c>
      <c r="F27" s="389"/>
      <c r="G27" s="389"/>
      <c r="H27" s="389"/>
      <c r="I27" s="389"/>
      <c r="J27" s="389"/>
      <c r="K27" s="390"/>
      <c r="L27" s="391">
        <v>1</v>
      </c>
      <c r="M27" s="392"/>
      <c r="N27" s="392"/>
      <c r="O27" s="392"/>
      <c r="P27" s="393"/>
      <c r="Q27" s="391">
        <v>5240</v>
      </c>
      <c r="R27" s="392"/>
      <c r="S27" s="392"/>
      <c r="T27" s="392"/>
      <c r="U27" s="392"/>
      <c r="V27" s="393"/>
      <c r="W27" s="457"/>
      <c r="X27" s="448"/>
      <c r="Y27" s="449"/>
      <c r="Z27" s="388" t="s">
        <v>165</v>
      </c>
      <c r="AA27" s="389"/>
      <c r="AB27" s="389"/>
      <c r="AC27" s="389"/>
      <c r="AD27" s="389"/>
      <c r="AE27" s="389"/>
      <c r="AF27" s="389"/>
      <c r="AG27" s="390"/>
      <c r="AH27" s="391">
        <v>48</v>
      </c>
      <c r="AI27" s="392"/>
      <c r="AJ27" s="392"/>
      <c r="AK27" s="392"/>
      <c r="AL27" s="393"/>
      <c r="AM27" s="391">
        <v>149616</v>
      </c>
      <c r="AN27" s="392"/>
      <c r="AO27" s="392"/>
      <c r="AP27" s="392"/>
      <c r="AQ27" s="392"/>
      <c r="AR27" s="393"/>
      <c r="AS27" s="391">
        <v>3117</v>
      </c>
      <c r="AT27" s="392"/>
      <c r="AU27" s="392"/>
      <c r="AV27" s="392"/>
      <c r="AW27" s="392"/>
      <c r="AX27" s="394"/>
      <c r="AY27" s="421" t="s">
        <v>166</v>
      </c>
      <c r="AZ27" s="422"/>
      <c r="BA27" s="422"/>
      <c r="BB27" s="422"/>
      <c r="BC27" s="422"/>
      <c r="BD27" s="422"/>
      <c r="BE27" s="422"/>
      <c r="BF27" s="422"/>
      <c r="BG27" s="422"/>
      <c r="BH27" s="422"/>
      <c r="BI27" s="422"/>
      <c r="BJ27" s="422"/>
      <c r="BK27" s="422"/>
      <c r="BL27" s="422"/>
      <c r="BM27" s="423"/>
      <c r="BN27" s="418">
        <v>1304958</v>
      </c>
      <c r="BO27" s="419"/>
      <c r="BP27" s="419"/>
      <c r="BQ27" s="419"/>
      <c r="BR27" s="419"/>
      <c r="BS27" s="419"/>
      <c r="BT27" s="419"/>
      <c r="BU27" s="420"/>
      <c r="BV27" s="418">
        <v>1299952</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167</v>
      </c>
      <c r="F28" s="389"/>
      <c r="G28" s="389"/>
      <c r="H28" s="389"/>
      <c r="I28" s="389"/>
      <c r="J28" s="389"/>
      <c r="K28" s="390"/>
      <c r="L28" s="391">
        <v>1</v>
      </c>
      <c r="M28" s="392"/>
      <c r="N28" s="392"/>
      <c r="O28" s="392"/>
      <c r="P28" s="393"/>
      <c r="Q28" s="391">
        <v>4480</v>
      </c>
      <c r="R28" s="392"/>
      <c r="S28" s="392"/>
      <c r="T28" s="392"/>
      <c r="U28" s="392"/>
      <c r="V28" s="393"/>
      <c r="W28" s="457"/>
      <c r="X28" s="448"/>
      <c r="Y28" s="449"/>
      <c r="Z28" s="388" t="s">
        <v>168</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169</v>
      </c>
      <c r="AZ28" s="399"/>
      <c r="BA28" s="399"/>
      <c r="BB28" s="400"/>
      <c r="BC28" s="407" t="s">
        <v>170</v>
      </c>
      <c r="BD28" s="408"/>
      <c r="BE28" s="408"/>
      <c r="BF28" s="408"/>
      <c r="BG28" s="408"/>
      <c r="BH28" s="408"/>
      <c r="BI28" s="408"/>
      <c r="BJ28" s="408"/>
      <c r="BK28" s="408"/>
      <c r="BL28" s="408"/>
      <c r="BM28" s="409"/>
      <c r="BN28" s="410">
        <v>8026879</v>
      </c>
      <c r="BO28" s="411"/>
      <c r="BP28" s="411"/>
      <c r="BQ28" s="411"/>
      <c r="BR28" s="411"/>
      <c r="BS28" s="411"/>
      <c r="BT28" s="411"/>
      <c r="BU28" s="412"/>
      <c r="BV28" s="410">
        <v>7536590</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171</v>
      </c>
      <c r="F29" s="389"/>
      <c r="G29" s="389"/>
      <c r="H29" s="389"/>
      <c r="I29" s="389"/>
      <c r="J29" s="389"/>
      <c r="K29" s="390"/>
      <c r="L29" s="391">
        <v>22</v>
      </c>
      <c r="M29" s="392"/>
      <c r="N29" s="392"/>
      <c r="O29" s="392"/>
      <c r="P29" s="393"/>
      <c r="Q29" s="391">
        <v>4040</v>
      </c>
      <c r="R29" s="392"/>
      <c r="S29" s="392"/>
      <c r="T29" s="392"/>
      <c r="U29" s="392"/>
      <c r="V29" s="393"/>
      <c r="W29" s="458"/>
      <c r="X29" s="459"/>
      <c r="Y29" s="460"/>
      <c r="Z29" s="388" t="s">
        <v>172</v>
      </c>
      <c r="AA29" s="389"/>
      <c r="AB29" s="389"/>
      <c r="AC29" s="389"/>
      <c r="AD29" s="389"/>
      <c r="AE29" s="389"/>
      <c r="AF29" s="389"/>
      <c r="AG29" s="390"/>
      <c r="AH29" s="391">
        <v>473</v>
      </c>
      <c r="AI29" s="392"/>
      <c r="AJ29" s="392"/>
      <c r="AK29" s="392"/>
      <c r="AL29" s="393"/>
      <c r="AM29" s="391">
        <v>1532991</v>
      </c>
      <c r="AN29" s="392"/>
      <c r="AO29" s="392"/>
      <c r="AP29" s="392"/>
      <c r="AQ29" s="392"/>
      <c r="AR29" s="393"/>
      <c r="AS29" s="391">
        <v>3241</v>
      </c>
      <c r="AT29" s="392"/>
      <c r="AU29" s="392"/>
      <c r="AV29" s="392"/>
      <c r="AW29" s="392"/>
      <c r="AX29" s="394"/>
      <c r="AY29" s="401"/>
      <c r="AZ29" s="402"/>
      <c r="BA29" s="402"/>
      <c r="BB29" s="403"/>
      <c r="BC29" s="395" t="s">
        <v>173</v>
      </c>
      <c r="BD29" s="396"/>
      <c r="BE29" s="396"/>
      <c r="BF29" s="396"/>
      <c r="BG29" s="396"/>
      <c r="BH29" s="396"/>
      <c r="BI29" s="396"/>
      <c r="BJ29" s="396"/>
      <c r="BK29" s="396"/>
      <c r="BL29" s="396"/>
      <c r="BM29" s="397"/>
      <c r="BN29" s="415">
        <v>3803053</v>
      </c>
      <c r="BO29" s="416"/>
      <c r="BP29" s="416"/>
      <c r="BQ29" s="416"/>
      <c r="BR29" s="416"/>
      <c r="BS29" s="416"/>
      <c r="BT29" s="416"/>
      <c r="BU29" s="417"/>
      <c r="BV29" s="415">
        <v>3765658</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174</v>
      </c>
      <c r="X30" s="468"/>
      <c r="Y30" s="468"/>
      <c r="Z30" s="468"/>
      <c r="AA30" s="468"/>
      <c r="AB30" s="468"/>
      <c r="AC30" s="468"/>
      <c r="AD30" s="468"/>
      <c r="AE30" s="468"/>
      <c r="AF30" s="468"/>
      <c r="AG30" s="469"/>
      <c r="AH30" s="379">
        <v>98.3</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175</v>
      </c>
      <c r="BD30" s="383"/>
      <c r="BE30" s="383"/>
      <c r="BF30" s="383"/>
      <c r="BG30" s="383"/>
      <c r="BH30" s="383"/>
      <c r="BI30" s="383"/>
      <c r="BJ30" s="383"/>
      <c r="BK30" s="383"/>
      <c r="BL30" s="383"/>
      <c r="BM30" s="384"/>
      <c r="BN30" s="418">
        <v>6356839</v>
      </c>
      <c r="BO30" s="419"/>
      <c r="BP30" s="419"/>
      <c r="BQ30" s="419"/>
      <c r="BR30" s="419"/>
      <c r="BS30" s="419"/>
      <c r="BT30" s="419"/>
      <c r="BU30" s="420"/>
      <c r="BV30" s="418">
        <v>5986034</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182</v>
      </c>
      <c r="D33" s="378"/>
      <c r="E33" s="377" t="s">
        <v>183</v>
      </c>
      <c r="F33" s="377"/>
      <c r="G33" s="377"/>
      <c r="H33" s="377"/>
      <c r="I33" s="377"/>
      <c r="J33" s="377"/>
      <c r="K33" s="377"/>
      <c r="L33" s="377"/>
      <c r="M33" s="377"/>
      <c r="N33" s="377"/>
      <c r="O33" s="377"/>
      <c r="P33" s="377"/>
      <c r="Q33" s="377"/>
      <c r="R33" s="377"/>
      <c r="S33" s="377"/>
      <c r="T33" s="169"/>
      <c r="U33" s="378" t="s">
        <v>182</v>
      </c>
      <c r="V33" s="378"/>
      <c r="W33" s="377" t="s">
        <v>183</v>
      </c>
      <c r="X33" s="377"/>
      <c r="Y33" s="377"/>
      <c r="Z33" s="377"/>
      <c r="AA33" s="377"/>
      <c r="AB33" s="377"/>
      <c r="AC33" s="377"/>
      <c r="AD33" s="377"/>
      <c r="AE33" s="377"/>
      <c r="AF33" s="377"/>
      <c r="AG33" s="377"/>
      <c r="AH33" s="377"/>
      <c r="AI33" s="377"/>
      <c r="AJ33" s="377"/>
      <c r="AK33" s="377"/>
      <c r="AL33" s="169"/>
      <c r="AM33" s="378" t="s">
        <v>182</v>
      </c>
      <c r="AN33" s="378"/>
      <c r="AO33" s="377" t="s">
        <v>183</v>
      </c>
      <c r="AP33" s="377"/>
      <c r="AQ33" s="377"/>
      <c r="AR33" s="377"/>
      <c r="AS33" s="377"/>
      <c r="AT33" s="377"/>
      <c r="AU33" s="377"/>
      <c r="AV33" s="377"/>
      <c r="AW33" s="377"/>
      <c r="AX33" s="377"/>
      <c r="AY33" s="377"/>
      <c r="AZ33" s="377"/>
      <c r="BA33" s="377"/>
      <c r="BB33" s="377"/>
      <c r="BC33" s="377"/>
      <c r="BD33" s="170"/>
      <c r="BE33" s="377" t="s">
        <v>184</v>
      </c>
      <c r="BF33" s="377"/>
      <c r="BG33" s="377" t="s">
        <v>185</v>
      </c>
      <c r="BH33" s="377"/>
      <c r="BI33" s="377"/>
      <c r="BJ33" s="377"/>
      <c r="BK33" s="377"/>
      <c r="BL33" s="377"/>
      <c r="BM33" s="377"/>
      <c r="BN33" s="377"/>
      <c r="BO33" s="377"/>
      <c r="BP33" s="377"/>
      <c r="BQ33" s="377"/>
      <c r="BR33" s="377"/>
      <c r="BS33" s="377"/>
      <c r="BT33" s="377"/>
      <c r="BU33" s="377"/>
      <c r="BV33" s="170"/>
      <c r="BW33" s="378" t="s">
        <v>184</v>
      </c>
      <c r="BX33" s="378"/>
      <c r="BY33" s="377" t="s">
        <v>186</v>
      </c>
      <c r="BZ33" s="377"/>
      <c r="CA33" s="377"/>
      <c r="CB33" s="377"/>
      <c r="CC33" s="377"/>
      <c r="CD33" s="377"/>
      <c r="CE33" s="377"/>
      <c r="CF33" s="377"/>
      <c r="CG33" s="377"/>
      <c r="CH33" s="377"/>
      <c r="CI33" s="377"/>
      <c r="CJ33" s="377"/>
      <c r="CK33" s="377"/>
      <c r="CL33" s="377"/>
      <c r="CM33" s="377"/>
      <c r="CN33" s="169"/>
      <c r="CO33" s="378" t="s">
        <v>182</v>
      </c>
      <c r="CP33" s="378"/>
      <c r="CQ33" s="377" t="s">
        <v>187</v>
      </c>
      <c r="CR33" s="377"/>
      <c r="CS33" s="377"/>
      <c r="CT33" s="377"/>
      <c r="CU33" s="377"/>
      <c r="CV33" s="377"/>
      <c r="CW33" s="377"/>
      <c r="CX33" s="377"/>
      <c r="CY33" s="377"/>
      <c r="CZ33" s="377"/>
      <c r="DA33" s="377"/>
      <c r="DB33" s="377"/>
      <c r="DC33" s="377"/>
      <c r="DD33" s="377"/>
      <c r="DE33" s="377"/>
      <c r="DF33" s="169"/>
      <c r="DG33" s="377" t="s">
        <v>188</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5</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8</v>
      </c>
      <c r="AN34" s="375"/>
      <c r="AO34" s="374" t="str">
        <f>IF('各会計、関係団体の財政状況及び健全化判断比率'!B31="","",'各会計、関係団体の財政状況及び健全化判断比率'!B31)</f>
        <v>病院事業会計</v>
      </c>
      <c r="AP34" s="374"/>
      <c r="AQ34" s="374"/>
      <c r="AR34" s="374"/>
      <c r="AS34" s="374"/>
      <c r="AT34" s="374"/>
      <c r="AU34" s="374"/>
      <c r="AV34" s="374"/>
      <c r="AW34" s="374"/>
      <c r="AX34" s="374"/>
      <c r="AY34" s="374"/>
      <c r="AZ34" s="374"/>
      <c r="BA34" s="374"/>
      <c r="BB34" s="374"/>
      <c r="BC34" s="374"/>
      <c r="BD34" s="167"/>
      <c r="BE34" s="375">
        <f>IF(BG34="","",MAX(C34:D43,U34:V43,AM34:AN43)+1)</f>
        <v>11</v>
      </c>
      <c r="BF34" s="375"/>
      <c r="BG34" s="374" t="str">
        <f>IF('各会計、関係団体の財政状況及び健全化判断比率'!B34="","",'各会計、関係団体の財政状況及び健全化判断比率'!B34)</f>
        <v>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15</v>
      </c>
      <c r="BX34" s="375"/>
      <c r="BY34" s="374" t="str">
        <f>IF('各会計、関係団体の財政状況及び健全化判断比率'!B68="","",'各会計、関係団体の財政状況及び健全化判断比率'!B68)</f>
        <v>播磨高原広域事務組合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学校給食センター事業特別会計</v>
      </c>
      <c r="F35" s="374"/>
      <c r="G35" s="374"/>
      <c r="H35" s="374"/>
      <c r="I35" s="374"/>
      <c r="J35" s="374"/>
      <c r="K35" s="374"/>
      <c r="L35" s="374"/>
      <c r="M35" s="374"/>
      <c r="N35" s="374"/>
      <c r="O35" s="374"/>
      <c r="P35" s="374"/>
      <c r="Q35" s="374"/>
      <c r="R35" s="374"/>
      <c r="S35" s="374"/>
      <c r="T35" s="167"/>
      <c r="U35" s="375">
        <f>IF(W35="","",U34+1)</f>
        <v>6</v>
      </c>
      <c r="V35" s="375"/>
      <c r="W35" s="374" t="str">
        <f>IF('各会計、関係団体の財政状況及び健全化判断比率'!B29="","",'各会計、関係団体の財政状況及び健全化判断比率'!B29)</f>
        <v>介護保険事業特別会計</v>
      </c>
      <c r="X35" s="374"/>
      <c r="Y35" s="374"/>
      <c r="Z35" s="374"/>
      <c r="AA35" s="374"/>
      <c r="AB35" s="374"/>
      <c r="AC35" s="374"/>
      <c r="AD35" s="374"/>
      <c r="AE35" s="374"/>
      <c r="AF35" s="374"/>
      <c r="AG35" s="374"/>
      <c r="AH35" s="374"/>
      <c r="AI35" s="374"/>
      <c r="AJ35" s="374"/>
      <c r="AK35" s="374"/>
      <c r="AL35" s="167"/>
      <c r="AM35" s="375">
        <f t="shared" ref="AM35:AM43" si="0">IF(AO35="","",AM34+1)</f>
        <v>9</v>
      </c>
      <c r="AN35" s="375"/>
      <c r="AO35" s="374" t="str">
        <f>IF('各会計、関係団体の財政状況及び健全化判断比率'!B32="","",'各会計、関係団体の財政状況及び健全化判断比率'!B32)</f>
        <v>水道事業会計</v>
      </c>
      <c r="AP35" s="374"/>
      <c r="AQ35" s="374"/>
      <c r="AR35" s="374"/>
      <c r="AS35" s="374"/>
      <c r="AT35" s="374"/>
      <c r="AU35" s="374"/>
      <c r="AV35" s="374"/>
      <c r="AW35" s="374"/>
      <c r="AX35" s="374"/>
      <c r="AY35" s="374"/>
      <c r="AZ35" s="374"/>
      <c r="BA35" s="374"/>
      <c r="BB35" s="374"/>
      <c r="BC35" s="374"/>
      <c r="BD35" s="167"/>
      <c r="BE35" s="375">
        <f t="shared" ref="BE35:BE43" si="1">IF(BG35="","",BE34+1)</f>
        <v>12</v>
      </c>
      <c r="BF35" s="375"/>
      <c r="BG35" s="374" t="str">
        <f>IF('各会計、関係団体の財政状況及び健全化判断比率'!B35="","",'各会計、関係団体の財政状況及び健全化判断比率'!B35)</f>
        <v>農業集落排水事業特別会計</v>
      </c>
      <c r="BH35" s="374"/>
      <c r="BI35" s="374"/>
      <c r="BJ35" s="374"/>
      <c r="BK35" s="374"/>
      <c r="BL35" s="374"/>
      <c r="BM35" s="374"/>
      <c r="BN35" s="374"/>
      <c r="BO35" s="374"/>
      <c r="BP35" s="374"/>
      <c r="BQ35" s="374"/>
      <c r="BR35" s="374"/>
      <c r="BS35" s="374"/>
      <c r="BT35" s="374"/>
      <c r="BU35" s="374"/>
      <c r="BV35" s="167"/>
      <c r="BW35" s="375">
        <f t="shared" ref="BW35:BW43" si="2">IF(BY35="","",BW34+1)</f>
        <v>16</v>
      </c>
      <c r="BX35" s="375"/>
      <c r="BY35" s="374" t="str">
        <f>IF('各会計、関係団体の財政状況及び健全化判断比率'!B69="","",'各会計、関係団体の財政状況及び健全化判断比率'!B69)</f>
        <v>揖龍保健衛生施設事務組合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f>IF(E36="","",C35+1)</f>
        <v>3</v>
      </c>
      <c r="D36" s="375"/>
      <c r="E36" s="374" t="str">
        <f>IF('各会計、関係団体の財政状況及び健全化判断比率'!B9="","",'各会計、関係団体の財政状況及び健全化判断比率'!B9)</f>
        <v>土地取得造成事業特別会計</v>
      </c>
      <c r="F36" s="374"/>
      <c r="G36" s="374"/>
      <c r="H36" s="374"/>
      <c r="I36" s="374"/>
      <c r="J36" s="374"/>
      <c r="K36" s="374"/>
      <c r="L36" s="374"/>
      <c r="M36" s="374"/>
      <c r="N36" s="374"/>
      <c r="O36" s="374"/>
      <c r="P36" s="374"/>
      <c r="Q36" s="374"/>
      <c r="R36" s="374"/>
      <c r="S36" s="374"/>
      <c r="T36" s="167"/>
      <c r="U36" s="375">
        <f t="shared" ref="U36:U43" si="4">IF(W36="","",U35+1)</f>
        <v>7</v>
      </c>
      <c r="V36" s="375"/>
      <c r="W36" s="374" t="str">
        <f>IF('各会計、関係団体の財政状況及び健全化判断比率'!B30="","",'各会計、関係団体の財政状況及び健全化判断比率'!B30)</f>
        <v>後期高齢者医療事業特別会計</v>
      </c>
      <c r="X36" s="374"/>
      <c r="Y36" s="374"/>
      <c r="Z36" s="374"/>
      <c r="AA36" s="374"/>
      <c r="AB36" s="374"/>
      <c r="AC36" s="374"/>
      <c r="AD36" s="374"/>
      <c r="AE36" s="374"/>
      <c r="AF36" s="374"/>
      <c r="AG36" s="374"/>
      <c r="AH36" s="374"/>
      <c r="AI36" s="374"/>
      <c r="AJ36" s="374"/>
      <c r="AK36" s="374"/>
      <c r="AL36" s="167"/>
      <c r="AM36" s="375">
        <f t="shared" si="0"/>
        <v>10</v>
      </c>
      <c r="AN36" s="375"/>
      <c r="AO36" s="374" t="str">
        <f>IF('各会計、関係団体の財政状況及び健全化判断比率'!B33="","",'各会計、関係団体の財政状況及び健全化判断比率'!B33)</f>
        <v>国民宿舎事業会計</v>
      </c>
      <c r="AP36" s="374"/>
      <c r="AQ36" s="374"/>
      <c r="AR36" s="374"/>
      <c r="AS36" s="374"/>
      <c r="AT36" s="374"/>
      <c r="AU36" s="374"/>
      <c r="AV36" s="374"/>
      <c r="AW36" s="374"/>
      <c r="AX36" s="374"/>
      <c r="AY36" s="374"/>
      <c r="AZ36" s="374"/>
      <c r="BA36" s="374"/>
      <c r="BB36" s="374"/>
      <c r="BC36" s="374"/>
      <c r="BD36" s="167"/>
      <c r="BE36" s="375">
        <f t="shared" si="1"/>
        <v>13</v>
      </c>
      <c r="BF36" s="375"/>
      <c r="BG36" s="374" t="str">
        <f>IF('各会計、関係団体の財政状況及び健全化判断比率'!B36="","",'各会計、関係団体の財政状況及び健全化判断比率'!B36)</f>
        <v>前処理場事業特別会計</v>
      </c>
      <c r="BH36" s="374"/>
      <c r="BI36" s="374"/>
      <c r="BJ36" s="374"/>
      <c r="BK36" s="374"/>
      <c r="BL36" s="374"/>
      <c r="BM36" s="374"/>
      <c r="BN36" s="374"/>
      <c r="BO36" s="374"/>
      <c r="BP36" s="374"/>
      <c r="BQ36" s="374"/>
      <c r="BR36" s="374"/>
      <c r="BS36" s="374"/>
      <c r="BT36" s="374"/>
      <c r="BU36" s="374"/>
      <c r="BV36" s="167"/>
      <c r="BW36" s="375">
        <f t="shared" si="2"/>
        <v>17</v>
      </c>
      <c r="BX36" s="375"/>
      <c r="BY36" s="374" t="str">
        <f>IF('各会計、関係団体の財政状況及び健全化判断比率'!B70="","",'各会計、関係団体の財政状況及び健全化判断比率'!B70)</f>
        <v>にしはりま環境事務組合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f>IF(E37="","",C36+1)</f>
        <v>4</v>
      </c>
      <c r="D37" s="375"/>
      <c r="E37" s="374" t="str">
        <f>IF('各会計、関係団体の財政状況及び健全化判断比率'!B10="","",'各会計、関係団体の財政状況及び健全化判断比率'!B10)</f>
        <v>揖龍公平委員会事業特別会計</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f t="shared" si="1"/>
        <v>14</v>
      </c>
      <c r="BF37" s="375"/>
      <c r="BG37" s="374" t="str">
        <f>IF('各会計、関係団体の財政状況及び健全化判断比率'!B37="","",'各会計、関係団体の財政状況及び健全化判断比率'!B37)</f>
        <v>と畜場事業特別会計</v>
      </c>
      <c r="BH37" s="374"/>
      <c r="BI37" s="374"/>
      <c r="BJ37" s="374"/>
      <c r="BK37" s="374"/>
      <c r="BL37" s="374"/>
      <c r="BM37" s="374"/>
      <c r="BN37" s="374"/>
      <c r="BO37" s="374"/>
      <c r="BP37" s="374"/>
      <c r="BQ37" s="374"/>
      <c r="BR37" s="374"/>
      <c r="BS37" s="374"/>
      <c r="BT37" s="374"/>
      <c r="BU37" s="374"/>
      <c r="BV37" s="167"/>
      <c r="BW37" s="375">
        <f t="shared" si="2"/>
        <v>18</v>
      </c>
      <c r="BX37" s="375"/>
      <c r="BY37" s="374" t="str">
        <f>IF('各会計、関係団体の財政状況及び健全化判断比率'!B71="","",'各会計、関係団体の財政状況及び健全化判断比率'!B71)</f>
        <v>西播磨水道企業団</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19</v>
      </c>
      <c r="BX38" s="375"/>
      <c r="BY38" s="374" t="str">
        <f>IF('各会計、関係団体の財政状況及び健全化判断比率'!B72="","",'各会計、関係団体の財政状況及び健全化判断比率'!B72)</f>
        <v>兵庫県市町村職員退職手当組合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20</v>
      </c>
      <c r="BX39" s="375"/>
      <c r="BY39" s="374" t="str">
        <f>IF('各会計、関係団体の財政状況及び健全化判断比率'!B73="","",'各会計、関係団体の財政状況及び健全化判断比率'!B73)</f>
        <v>兵庫県市町交通災害共済組合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21</v>
      </c>
      <c r="BX40" s="375"/>
      <c r="BY40" s="374" t="str">
        <f>IF('各会計、関係団体の財政状況及び健全化判断比率'!B74="","",'各会計、関係団体の財政状況及び健全化判断比率'!B74)</f>
        <v>兵庫県後期高齢者医療広域連合（一般会計）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22</v>
      </c>
      <c r="BX41" s="375"/>
      <c r="BY41" s="374" t="str">
        <f>IF('各会計、関係団体の財政状況及び健全化判断比率'!B75="","",'各会計、関係団体の財政状況及び健全化判断比率'!B75)</f>
        <v>兵庫県後期高齢者医療広域連合（特別会計）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23</v>
      </c>
      <c r="BX42" s="375"/>
      <c r="BY42" s="374" t="str">
        <f>IF('各会計、関係団体の財政状況及び健全化判断比率'!B76="","",'各会計、関係団体の財政状況及び健全化判断比率'!B76)</f>
        <v>西はりま消防組合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4" t="s">
        <v>533</v>
      </c>
      <c r="D34" s="1184"/>
      <c r="E34" s="1185"/>
      <c r="F34" s="32" t="s">
        <v>534</v>
      </c>
      <c r="G34" s="33" t="s">
        <v>535</v>
      </c>
      <c r="H34" s="33" t="s">
        <v>536</v>
      </c>
      <c r="I34" s="33" t="s">
        <v>537</v>
      </c>
      <c r="J34" s="34" t="s">
        <v>538</v>
      </c>
      <c r="K34" s="22"/>
      <c r="L34" s="22"/>
      <c r="M34" s="22"/>
      <c r="N34" s="22"/>
      <c r="O34" s="22"/>
      <c r="P34" s="22"/>
    </row>
    <row r="35" spans="1:16" ht="39" customHeight="1" x14ac:dyDescent="0.15">
      <c r="A35" s="22"/>
      <c r="B35" s="35"/>
      <c r="C35" s="1178" t="s">
        <v>539</v>
      </c>
      <c r="D35" s="1179"/>
      <c r="E35" s="1180"/>
      <c r="F35" s="36">
        <v>9.9600000000000009</v>
      </c>
      <c r="G35" s="37">
        <v>10.77</v>
      </c>
      <c r="H35" s="37">
        <v>12.11</v>
      </c>
      <c r="I35" s="37">
        <v>12.54</v>
      </c>
      <c r="J35" s="38">
        <v>4.2</v>
      </c>
      <c r="K35" s="22"/>
      <c r="L35" s="22"/>
      <c r="M35" s="22"/>
      <c r="N35" s="22"/>
      <c r="O35" s="22"/>
      <c r="P35" s="22"/>
    </row>
    <row r="36" spans="1:16" ht="39" customHeight="1" x14ac:dyDescent="0.15">
      <c r="A36" s="22"/>
      <c r="B36" s="35"/>
      <c r="C36" s="1178" t="s">
        <v>540</v>
      </c>
      <c r="D36" s="1179"/>
      <c r="E36" s="1180"/>
      <c r="F36" s="36">
        <v>5.9</v>
      </c>
      <c r="G36" s="37">
        <v>5.76</v>
      </c>
      <c r="H36" s="37">
        <v>4.3499999999999996</v>
      </c>
      <c r="I36" s="37">
        <v>6.08</v>
      </c>
      <c r="J36" s="38">
        <v>3.56</v>
      </c>
      <c r="K36" s="22"/>
      <c r="L36" s="22"/>
      <c r="M36" s="22"/>
      <c r="N36" s="22"/>
      <c r="O36" s="22"/>
      <c r="P36" s="22"/>
    </row>
    <row r="37" spans="1:16" ht="39" customHeight="1" x14ac:dyDescent="0.15">
      <c r="A37" s="22"/>
      <c r="B37" s="35"/>
      <c r="C37" s="1178" t="s">
        <v>541</v>
      </c>
      <c r="D37" s="1179"/>
      <c r="E37" s="1180"/>
      <c r="F37" s="36">
        <v>0.02</v>
      </c>
      <c r="G37" s="37">
        <v>0.2</v>
      </c>
      <c r="H37" s="37">
        <v>0.34</v>
      </c>
      <c r="I37" s="37">
        <v>0.7</v>
      </c>
      <c r="J37" s="38">
        <v>0.7</v>
      </c>
      <c r="K37" s="22"/>
      <c r="L37" s="22"/>
      <c r="M37" s="22"/>
      <c r="N37" s="22"/>
      <c r="O37" s="22"/>
      <c r="P37" s="22"/>
    </row>
    <row r="38" spans="1:16" ht="39" customHeight="1" x14ac:dyDescent="0.15">
      <c r="A38" s="22"/>
      <c r="B38" s="35"/>
      <c r="C38" s="1178" t="s">
        <v>542</v>
      </c>
      <c r="D38" s="1179"/>
      <c r="E38" s="1180"/>
      <c r="F38" s="36">
        <v>0.54</v>
      </c>
      <c r="G38" s="37">
        <v>0.22</v>
      </c>
      <c r="H38" s="37">
        <v>0.47</v>
      </c>
      <c r="I38" s="37">
        <v>7.0000000000000007E-2</v>
      </c>
      <c r="J38" s="38">
        <v>0.41</v>
      </c>
      <c r="K38" s="22"/>
      <c r="L38" s="22"/>
      <c r="M38" s="22"/>
      <c r="N38" s="22"/>
      <c r="O38" s="22"/>
      <c r="P38" s="22"/>
    </row>
    <row r="39" spans="1:16" ht="39" customHeight="1" x14ac:dyDescent="0.15">
      <c r="A39" s="22"/>
      <c r="B39" s="35"/>
      <c r="C39" s="1178" t="s">
        <v>543</v>
      </c>
      <c r="D39" s="1179"/>
      <c r="E39" s="1180"/>
      <c r="F39" s="36">
        <v>0.09</v>
      </c>
      <c r="G39" s="37">
        <v>0.09</v>
      </c>
      <c r="H39" s="37">
        <v>0.08</v>
      </c>
      <c r="I39" s="37">
        <v>0.09</v>
      </c>
      <c r="J39" s="38">
        <v>0.11</v>
      </c>
      <c r="K39" s="22"/>
      <c r="L39" s="22"/>
      <c r="M39" s="22"/>
      <c r="N39" s="22"/>
      <c r="O39" s="22"/>
      <c r="P39" s="22"/>
    </row>
    <row r="40" spans="1:16" ht="39" customHeight="1" x14ac:dyDescent="0.15">
      <c r="A40" s="22"/>
      <c r="B40" s="35"/>
      <c r="C40" s="1178" t="s">
        <v>544</v>
      </c>
      <c r="D40" s="1179"/>
      <c r="E40" s="1180"/>
      <c r="F40" s="36" t="s">
        <v>545</v>
      </c>
      <c r="G40" s="37" t="s">
        <v>546</v>
      </c>
      <c r="H40" s="37">
        <v>0.15</v>
      </c>
      <c r="I40" s="37">
        <v>0.02</v>
      </c>
      <c r="J40" s="38">
        <v>0.02</v>
      </c>
      <c r="K40" s="22"/>
      <c r="L40" s="22"/>
      <c r="M40" s="22"/>
      <c r="N40" s="22"/>
      <c r="O40" s="22"/>
      <c r="P40" s="22"/>
    </row>
    <row r="41" spans="1:16" ht="39" customHeight="1" x14ac:dyDescent="0.15">
      <c r="A41" s="22"/>
      <c r="B41" s="35"/>
      <c r="C41" s="1178" t="s">
        <v>547</v>
      </c>
      <c r="D41" s="1179"/>
      <c r="E41" s="1180"/>
      <c r="F41" s="36">
        <v>0</v>
      </c>
      <c r="G41" s="37">
        <v>0</v>
      </c>
      <c r="H41" s="37">
        <v>0</v>
      </c>
      <c r="I41" s="37">
        <v>0</v>
      </c>
      <c r="J41" s="38">
        <v>0</v>
      </c>
      <c r="K41" s="22"/>
      <c r="L41" s="22"/>
      <c r="M41" s="22"/>
      <c r="N41" s="22"/>
      <c r="O41" s="22"/>
      <c r="P41" s="22"/>
    </row>
    <row r="42" spans="1:16" ht="39" customHeight="1" x14ac:dyDescent="0.15">
      <c r="A42" s="22"/>
      <c r="B42" s="39"/>
      <c r="C42" s="1178" t="s">
        <v>548</v>
      </c>
      <c r="D42" s="1179"/>
      <c r="E42" s="1180"/>
      <c r="F42" s="36" t="s">
        <v>488</v>
      </c>
      <c r="G42" s="37" t="s">
        <v>488</v>
      </c>
      <c r="H42" s="37" t="s">
        <v>488</v>
      </c>
      <c r="I42" s="37" t="s">
        <v>488</v>
      </c>
      <c r="J42" s="38" t="s">
        <v>488</v>
      </c>
      <c r="K42" s="22"/>
      <c r="L42" s="22"/>
      <c r="M42" s="22"/>
      <c r="N42" s="22"/>
      <c r="O42" s="22"/>
      <c r="P42" s="22"/>
    </row>
    <row r="43" spans="1:16" ht="39" customHeight="1" thickBot="1" x14ac:dyDescent="0.2">
      <c r="A43" s="22"/>
      <c r="B43" s="40"/>
      <c r="C43" s="1181" t="s">
        <v>549</v>
      </c>
      <c r="D43" s="1182"/>
      <c r="E43" s="118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3914</v>
      </c>
      <c r="L45" s="60">
        <v>3847</v>
      </c>
      <c r="M45" s="60">
        <v>3832</v>
      </c>
      <c r="N45" s="60">
        <v>3741</v>
      </c>
      <c r="O45" s="61">
        <v>3589</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488</v>
      </c>
      <c r="L46" s="64" t="s">
        <v>488</v>
      </c>
      <c r="M46" s="64" t="s">
        <v>488</v>
      </c>
      <c r="N46" s="64" t="s">
        <v>488</v>
      </c>
      <c r="O46" s="65" t="s">
        <v>488</v>
      </c>
      <c r="P46" s="48"/>
      <c r="Q46" s="48"/>
      <c r="R46" s="48"/>
      <c r="S46" s="48"/>
      <c r="T46" s="48"/>
      <c r="U46" s="48"/>
    </row>
    <row r="47" spans="1:21" ht="30.75" customHeight="1" x14ac:dyDescent="0.15">
      <c r="A47" s="48"/>
      <c r="B47" s="1196"/>
      <c r="C47" s="1197"/>
      <c r="D47" s="62"/>
      <c r="E47" s="1188" t="s">
        <v>14</v>
      </c>
      <c r="F47" s="1188"/>
      <c r="G47" s="1188"/>
      <c r="H47" s="1188"/>
      <c r="I47" s="1188"/>
      <c r="J47" s="1189"/>
      <c r="K47" s="63">
        <v>33</v>
      </c>
      <c r="L47" s="64">
        <v>33</v>
      </c>
      <c r="M47" s="64">
        <v>33</v>
      </c>
      <c r="N47" s="64">
        <v>33</v>
      </c>
      <c r="O47" s="65">
        <v>33</v>
      </c>
      <c r="P47" s="48"/>
      <c r="Q47" s="48"/>
      <c r="R47" s="48"/>
      <c r="S47" s="48"/>
      <c r="T47" s="48"/>
      <c r="U47" s="48"/>
    </row>
    <row r="48" spans="1:21" ht="30.75" customHeight="1" x14ac:dyDescent="0.15">
      <c r="A48" s="48"/>
      <c r="B48" s="1196"/>
      <c r="C48" s="1197"/>
      <c r="D48" s="62"/>
      <c r="E48" s="1188" t="s">
        <v>15</v>
      </c>
      <c r="F48" s="1188"/>
      <c r="G48" s="1188"/>
      <c r="H48" s="1188"/>
      <c r="I48" s="1188"/>
      <c r="J48" s="1189"/>
      <c r="K48" s="63">
        <v>3195</v>
      </c>
      <c r="L48" s="64">
        <v>3103</v>
      </c>
      <c r="M48" s="64">
        <v>3243</v>
      </c>
      <c r="N48" s="64">
        <v>3334</v>
      </c>
      <c r="O48" s="65">
        <v>3295</v>
      </c>
      <c r="P48" s="48"/>
      <c r="Q48" s="48"/>
      <c r="R48" s="48"/>
      <c r="S48" s="48"/>
      <c r="T48" s="48"/>
      <c r="U48" s="48"/>
    </row>
    <row r="49" spans="1:21" ht="30.75" customHeight="1" x14ac:dyDescent="0.15">
      <c r="A49" s="48"/>
      <c r="B49" s="1196"/>
      <c r="C49" s="1197"/>
      <c r="D49" s="62"/>
      <c r="E49" s="1188" t="s">
        <v>16</v>
      </c>
      <c r="F49" s="1188"/>
      <c r="G49" s="1188"/>
      <c r="H49" s="1188"/>
      <c r="I49" s="1188"/>
      <c r="J49" s="1189"/>
      <c r="K49" s="63">
        <v>334</v>
      </c>
      <c r="L49" s="64">
        <v>317</v>
      </c>
      <c r="M49" s="64">
        <v>308</v>
      </c>
      <c r="N49" s="64">
        <v>329</v>
      </c>
      <c r="O49" s="65">
        <v>346</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488</v>
      </c>
      <c r="L50" s="64" t="s">
        <v>488</v>
      </c>
      <c r="M50" s="64" t="s">
        <v>488</v>
      </c>
      <c r="N50" s="64" t="s">
        <v>488</v>
      </c>
      <c r="O50" s="65" t="s">
        <v>488</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t="s">
        <v>488</v>
      </c>
      <c r="O51" s="65" t="s">
        <v>488</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4872</v>
      </c>
      <c r="L52" s="64">
        <v>4982</v>
      </c>
      <c r="M52" s="64">
        <v>5266</v>
      </c>
      <c r="N52" s="64">
        <v>5164</v>
      </c>
      <c r="O52" s="65">
        <v>5141</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2604</v>
      </c>
      <c r="L53" s="69">
        <v>2318</v>
      </c>
      <c r="M53" s="69">
        <v>2150</v>
      </c>
      <c r="N53" s="69">
        <v>2273</v>
      </c>
      <c r="O53" s="70">
        <v>2122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527</v>
      </c>
      <c r="J40" s="79" t="s">
        <v>528</v>
      </c>
      <c r="K40" s="79" t="s">
        <v>529</v>
      </c>
      <c r="L40" s="79" t="s">
        <v>530</v>
      </c>
      <c r="M40" s="80" t="s">
        <v>531</v>
      </c>
    </row>
    <row r="41" spans="2:13" ht="27.75" customHeight="1" x14ac:dyDescent="0.15">
      <c r="B41" s="1214" t="s">
        <v>24</v>
      </c>
      <c r="C41" s="1215"/>
      <c r="D41" s="81"/>
      <c r="E41" s="1216" t="s">
        <v>25</v>
      </c>
      <c r="F41" s="1216"/>
      <c r="G41" s="1216"/>
      <c r="H41" s="1217"/>
      <c r="I41" s="82">
        <v>37778</v>
      </c>
      <c r="J41" s="83">
        <v>37067</v>
      </c>
      <c r="K41" s="83">
        <v>37104</v>
      </c>
      <c r="L41" s="83">
        <v>37210</v>
      </c>
      <c r="M41" s="84">
        <v>38778</v>
      </c>
    </row>
    <row r="42" spans="2:13" ht="27.75" customHeight="1" x14ac:dyDescent="0.15">
      <c r="B42" s="1204"/>
      <c r="C42" s="1205"/>
      <c r="D42" s="85"/>
      <c r="E42" s="1208" t="s">
        <v>26</v>
      </c>
      <c r="F42" s="1208"/>
      <c r="G42" s="1208"/>
      <c r="H42" s="1209"/>
      <c r="I42" s="86" t="s">
        <v>488</v>
      </c>
      <c r="J42" s="87" t="s">
        <v>488</v>
      </c>
      <c r="K42" s="87" t="s">
        <v>488</v>
      </c>
      <c r="L42" s="87" t="s">
        <v>488</v>
      </c>
      <c r="M42" s="88" t="s">
        <v>488</v>
      </c>
    </row>
    <row r="43" spans="2:13" ht="27.75" customHeight="1" x14ac:dyDescent="0.15">
      <c r="B43" s="1204"/>
      <c r="C43" s="1205"/>
      <c r="D43" s="85"/>
      <c r="E43" s="1208" t="s">
        <v>27</v>
      </c>
      <c r="F43" s="1208"/>
      <c r="G43" s="1208"/>
      <c r="H43" s="1209"/>
      <c r="I43" s="86">
        <v>37160</v>
      </c>
      <c r="J43" s="87">
        <v>37022</v>
      </c>
      <c r="K43" s="87">
        <v>34976</v>
      </c>
      <c r="L43" s="87">
        <v>33150</v>
      </c>
      <c r="M43" s="88">
        <v>31340</v>
      </c>
    </row>
    <row r="44" spans="2:13" ht="27.75" customHeight="1" x14ac:dyDescent="0.15">
      <c r="B44" s="1204"/>
      <c r="C44" s="1205"/>
      <c r="D44" s="85"/>
      <c r="E44" s="1208" t="s">
        <v>28</v>
      </c>
      <c r="F44" s="1208"/>
      <c r="G44" s="1208"/>
      <c r="H44" s="1209"/>
      <c r="I44" s="86">
        <v>4087</v>
      </c>
      <c r="J44" s="87">
        <v>3507</v>
      </c>
      <c r="K44" s="87">
        <v>3018</v>
      </c>
      <c r="L44" s="87">
        <v>2795</v>
      </c>
      <c r="M44" s="88">
        <v>2388</v>
      </c>
    </row>
    <row r="45" spans="2:13" ht="27.75" customHeight="1" x14ac:dyDescent="0.15">
      <c r="B45" s="1204"/>
      <c r="C45" s="1205"/>
      <c r="D45" s="85"/>
      <c r="E45" s="1208" t="s">
        <v>29</v>
      </c>
      <c r="F45" s="1208"/>
      <c r="G45" s="1208"/>
      <c r="H45" s="1209"/>
      <c r="I45" s="86">
        <v>4412</v>
      </c>
      <c r="J45" s="87">
        <v>4398</v>
      </c>
      <c r="K45" s="87">
        <v>3826</v>
      </c>
      <c r="L45" s="87">
        <v>3400</v>
      </c>
      <c r="M45" s="88">
        <v>3468</v>
      </c>
    </row>
    <row r="46" spans="2:13" ht="27.75" customHeight="1" x14ac:dyDescent="0.15">
      <c r="B46" s="1204"/>
      <c r="C46" s="1205"/>
      <c r="D46" s="89"/>
      <c r="E46" s="1208" t="s">
        <v>30</v>
      </c>
      <c r="F46" s="1208"/>
      <c r="G46" s="1208"/>
      <c r="H46" s="1209"/>
      <c r="I46" s="86" t="s">
        <v>488</v>
      </c>
      <c r="J46" s="87" t="s">
        <v>488</v>
      </c>
      <c r="K46" s="87" t="s">
        <v>488</v>
      </c>
      <c r="L46" s="87" t="s">
        <v>488</v>
      </c>
      <c r="M46" s="88" t="s">
        <v>488</v>
      </c>
    </row>
    <row r="47" spans="2:13" ht="27.75" customHeight="1" x14ac:dyDescent="0.15">
      <c r="B47" s="1204"/>
      <c r="C47" s="1205"/>
      <c r="D47" s="90"/>
      <c r="E47" s="1218" t="s">
        <v>31</v>
      </c>
      <c r="F47" s="1219"/>
      <c r="G47" s="1219"/>
      <c r="H47" s="1220"/>
      <c r="I47" s="86" t="s">
        <v>488</v>
      </c>
      <c r="J47" s="87" t="s">
        <v>488</v>
      </c>
      <c r="K47" s="87" t="s">
        <v>488</v>
      </c>
      <c r="L47" s="87" t="s">
        <v>488</v>
      </c>
      <c r="M47" s="88" t="s">
        <v>488</v>
      </c>
    </row>
    <row r="48" spans="2:13" ht="27.75" customHeight="1" x14ac:dyDescent="0.15">
      <c r="B48" s="1204"/>
      <c r="C48" s="1205"/>
      <c r="D48" s="85"/>
      <c r="E48" s="1208" t="s">
        <v>32</v>
      </c>
      <c r="F48" s="1208"/>
      <c r="G48" s="1208"/>
      <c r="H48" s="1209"/>
      <c r="I48" s="86" t="s">
        <v>488</v>
      </c>
      <c r="J48" s="87" t="s">
        <v>488</v>
      </c>
      <c r="K48" s="87" t="s">
        <v>488</v>
      </c>
      <c r="L48" s="87" t="s">
        <v>488</v>
      </c>
      <c r="M48" s="88" t="s">
        <v>488</v>
      </c>
    </row>
    <row r="49" spans="2:13" ht="27.75" customHeight="1" x14ac:dyDescent="0.15">
      <c r="B49" s="1206"/>
      <c r="C49" s="1207"/>
      <c r="D49" s="85"/>
      <c r="E49" s="1208" t="s">
        <v>33</v>
      </c>
      <c r="F49" s="1208"/>
      <c r="G49" s="1208"/>
      <c r="H49" s="1209"/>
      <c r="I49" s="86" t="s">
        <v>488</v>
      </c>
      <c r="J49" s="87" t="s">
        <v>488</v>
      </c>
      <c r="K49" s="87" t="s">
        <v>488</v>
      </c>
      <c r="L49" s="87" t="s">
        <v>488</v>
      </c>
      <c r="M49" s="88" t="s">
        <v>488</v>
      </c>
    </row>
    <row r="50" spans="2:13" ht="27.75" customHeight="1" x14ac:dyDescent="0.15">
      <c r="B50" s="1202" t="s">
        <v>34</v>
      </c>
      <c r="C50" s="1203"/>
      <c r="D50" s="91"/>
      <c r="E50" s="1208" t="s">
        <v>35</v>
      </c>
      <c r="F50" s="1208"/>
      <c r="G50" s="1208"/>
      <c r="H50" s="1209"/>
      <c r="I50" s="86">
        <v>10818</v>
      </c>
      <c r="J50" s="87">
        <v>12288</v>
      </c>
      <c r="K50" s="87">
        <v>12900</v>
      </c>
      <c r="L50" s="87">
        <v>15157</v>
      </c>
      <c r="M50" s="88">
        <v>16168</v>
      </c>
    </row>
    <row r="51" spans="2:13" ht="27.75" customHeight="1" x14ac:dyDescent="0.15">
      <c r="B51" s="1204"/>
      <c r="C51" s="1205"/>
      <c r="D51" s="85"/>
      <c r="E51" s="1208" t="s">
        <v>36</v>
      </c>
      <c r="F51" s="1208"/>
      <c r="G51" s="1208"/>
      <c r="H51" s="1209"/>
      <c r="I51" s="86">
        <v>6236</v>
      </c>
      <c r="J51" s="87">
        <v>5798</v>
      </c>
      <c r="K51" s="87">
        <v>5333</v>
      </c>
      <c r="L51" s="87">
        <v>4923</v>
      </c>
      <c r="M51" s="88">
        <v>4607</v>
      </c>
    </row>
    <row r="52" spans="2:13" ht="27.75" customHeight="1" x14ac:dyDescent="0.15">
      <c r="B52" s="1206"/>
      <c r="C52" s="1207"/>
      <c r="D52" s="85"/>
      <c r="E52" s="1208" t="s">
        <v>37</v>
      </c>
      <c r="F52" s="1208"/>
      <c r="G52" s="1208"/>
      <c r="H52" s="1209"/>
      <c r="I52" s="86">
        <v>51929</v>
      </c>
      <c r="J52" s="87">
        <v>50793</v>
      </c>
      <c r="K52" s="87">
        <v>49795</v>
      </c>
      <c r="L52" s="87">
        <v>48778</v>
      </c>
      <c r="M52" s="88">
        <v>48817</v>
      </c>
    </row>
    <row r="53" spans="2:13" ht="27.75" customHeight="1" thickBot="1" x14ac:dyDescent="0.2">
      <c r="B53" s="1210" t="s">
        <v>21</v>
      </c>
      <c r="C53" s="1211"/>
      <c r="D53" s="92"/>
      <c r="E53" s="1212" t="s">
        <v>38</v>
      </c>
      <c r="F53" s="1212"/>
      <c r="G53" s="1212"/>
      <c r="H53" s="1213"/>
      <c r="I53" s="93">
        <v>14454</v>
      </c>
      <c r="J53" s="94">
        <v>13114</v>
      </c>
      <c r="K53" s="94">
        <v>10895</v>
      </c>
      <c r="L53" s="94">
        <v>7697</v>
      </c>
      <c r="M53" s="95">
        <v>6382</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19" zoomScale="60" zoomScaleNormal="6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71"/>
      <c r="B1" s="373"/>
      <c r="P1" s="246"/>
      <c r="Q1" s="246"/>
    </row>
    <row r="2" spans="1:51" ht="25.5" x14ac:dyDescent="0.25">
      <c r="A2" s="371"/>
      <c r="C2" s="372"/>
      <c r="P2" s="246"/>
      <c r="Q2" s="246"/>
    </row>
    <row r="3" spans="1:51" ht="25.5" x14ac:dyDescent="0.25">
      <c r="A3" s="371"/>
      <c r="C3" s="372"/>
      <c r="P3" s="246"/>
      <c r="Q3" s="246"/>
    </row>
    <row r="4" spans="1:51" s="370"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574</v>
      </c>
    </row>
    <row r="11" spans="1:51" s="370"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574</v>
      </c>
    </row>
    <row r="13" spans="1:51" s="370"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x14ac:dyDescent="0.1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x14ac:dyDescent="0.1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x14ac:dyDescent="0.1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x14ac:dyDescent="0.1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x14ac:dyDescent="0.15">
      <c r="P19" s="246"/>
      <c r="Q19" s="246"/>
    </row>
    <row r="20" spans="1:259" x14ac:dyDescent="0.15">
      <c r="P20" s="246"/>
      <c r="Q20" s="246"/>
    </row>
    <row r="21" spans="1:259" ht="17.25" x14ac:dyDescent="0.15">
      <c r="B21" s="369"/>
      <c r="C21" s="248"/>
      <c r="D21" s="248"/>
      <c r="E21" s="248"/>
      <c r="F21" s="248"/>
      <c r="G21" s="248"/>
      <c r="H21" s="248"/>
      <c r="I21" s="248"/>
      <c r="J21" s="248"/>
      <c r="K21" s="248"/>
      <c r="L21" s="248"/>
      <c r="M21" s="248"/>
      <c r="N21" s="368"/>
      <c r="O21" s="248"/>
      <c r="P21" s="249"/>
      <c r="Q21" s="246"/>
      <c r="IY21" s="367"/>
    </row>
    <row r="22" spans="1:259" ht="17.25" x14ac:dyDescent="0.15">
      <c r="B22" s="250"/>
      <c r="IY22" s="366"/>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6"/>
      <c r="C40" s="246"/>
      <c r="D40" s="246"/>
      <c r="E40" s="246"/>
      <c r="F40" s="246"/>
      <c r="G40" s="246"/>
      <c r="H40" s="246"/>
      <c r="I40" s="246"/>
      <c r="J40" s="246"/>
      <c r="K40" s="246"/>
      <c r="L40" s="246"/>
      <c r="M40" s="246"/>
      <c r="N40" s="246"/>
      <c r="O40" s="246"/>
      <c r="P40" s="356"/>
      <c r="Q40" s="246"/>
    </row>
    <row r="41" spans="2:17" ht="17.25" x14ac:dyDescent="0.15">
      <c r="B41" s="247" t="s">
        <v>573</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5" t="s">
        <v>570</v>
      </c>
      <c r="I42" s="354"/>
      <c r="J42" s="354"/>
      <c r="K42" s="354"/>
      <c r="L42" s="246"/>
      <c r="M42" s="246"/>
      <c r="N42" s="246"/>
      <c r="O42" s="246"/>
    </row>
    <row r="43" spans="2:17" x14ac:dyDescent="0.15">
      <c r="B43" s="250"/>
      <c r="C43" s="246"/>
      <c r="D43" s="246"/>
      <c r="E43" s="246"/>
      <c r="F43" s="246"/>
      <c r="G43" s="1232"/>
      <c r="H43" s="1233"/>
      <c r="I43" s="1233"/>
      <c r="J43" s="1233"/>
      <c r="K43" s="1233"/>
      <c r="L43" s="1233"/>
      <c r="M43" s="1233"/>
      <c r="N43" s="1233"/>
      <c r="O43" s="1234"/>
    </row>
    <row r="44" spans="2:17" x14ac:dyDescent="0.15">
      <c r="B44" s="250"/>
      <c r="C44" s="246"/>
      <c r="D44" s="246"/>
      <c r="E44" s="246"/>
      <c r="F44" s="246"/>
      <c r="G44" s="1235"/>
      <c r="H44" s="1236"/>
      <c r="I44" s="1236"/>
      <c r="J44" s="1236"/>
      <c r="K44" s="1236"/>
      <c r="L44" s="1236"/>
      <c r="M44" s="1236"/>
      <c r="N44" s="1236"/>
      <c r="O44" s="1237"/>
    </row>
    <row r="45" spans="2:17" x14ac:dyDescent="0.15">
      <c r="B45" s="250"/>
      <c r="C45" s="246"/>
      <c r="D45" s="246"/>
      <c r="E45" s="246"/>
      <c r="F45" s="246"/>
      <c r="G45" s="1235"/>
      <c r="H45" s="1236"/>
      <c r="I45" s="1236"/>
      <c r="J45" s="1236"/>
      <c r="K45" s="1236"/>
      <c r="L45" s="1236"/>
      <c r="M45" s="1236"/>
      <c r="N45" s="1236"/>
      <c r="O45" s="1237"/>
    </row>
    <row r="46" spans="2:17" x14ac:dyDescent="0.15">
      <c r="B46" s="250"/>
      <c r="C46" s="246"/>
      <c r="D46" s="246"/>
      <c r="E46" s="246"/>
      <c r="F46" s="246"/>
      <c r="G46" s="1235"/>
      <c r="H46" s="1236"/>
      <c r="I46" s="1236"/>
      <c r="J46" s="1236"/>
      <c r="K46" s="1236"/>
      <c r="L46" s="1236"/>
      <c r="M46" s="1236"/>
      <c r="N46" s="1236"/>
      <c r="O46" s="1237"/>
    </row>
    <row r="47" spans="2:17" x14ac:dyDescent="0.15">
      <c r="B47" s="250"/>
      <c r="C47" s="246"/>
      <c r="D47" s="246"/>
      <c r="E47" s="246"/>
      <c r="F47" s="246"/>
      <c r="G47" s="1238"/>
      <c r="H47" s="1239"/>
      <c r="I47" s="1239"/>
      <c r="J47" s="1239"/>
      <c r="K47" s="1239"/>
      <c r="L47" s="1239"/>
      <c r="M47" s="1239"/>
      <c r="N47" s="1239"/>
      <c r="O47" s="1240"/>
    </row>
    <row r="48" spans="2:17" x14ac:dyDescent="0.15">
      <c r="B48" s="250"/>
      <c r="C48" s="246"/>
      <c r="D48" s="246"/>
      <c r="E48" s="246"/>
      <c r="F48" s="246"/>
      <c r="G48" s="246"/>
      <c r="H48" s="365"/>
      <c r="I48" s="365"/>
      <c r="J48" s="365"/>
    </row>
    <row r="49" spans="1:17" x14ac:dyDescent="0.15">
      <c r="B49" s="250"/>
      <c r="C49" s="246"/>
      <c r="D49" s="246"/>
      <c r="E49" s="246"/>
      <c r="F49" s="246"/>
      <c r="G49" s="245" t="s">
        <v>572</v>
      </c>
    </row>
    <row r="50" spans="1:17" x14ac:dyDescent="0.15">
      <c r="B50" s="250"/>
      <c r="C50" s="246"/>
      <c r="D50" s="246"/>
      <c r="E50" s="246"/>
      <c r="F50" s="246"/>
      <c r="G50" s="1241"/>
      <c r="H50" s="1242"/>
      <c r="I50" s="1242"/>
      <c r="J50" s="1243"/>
      <c r="K50" s="347" t="s">
        <v>527</v>
      </c>
      <c r="L50" s="347" t="s">
        <v>528</v>
      </c>
      <c r="M50" s="347" t="s">
        <v>529</v>
      </c>
      <c r="N50" s="347" t="s">
        <v>530</v>
      </c>
      <c r="O50" s="347" t="s">
        <v>531</v>
      </c>
    </row>
    <row r="51" spans="1:17" x14ac:dyDescent="0.15">
      <c r="B51" s="250"/>
      <c r="C51" s="246"/>
      <c r="D51" s="246"/>
      <c r="E51" s="246"/>
      <c r="F51" s="246"/>
      <c r="G51" s="1244" t="s">
        <v>568</v>
      </c>
      <c r="H51" s="1245"/>
      <c r="I51" s="1250" t="s">
        <v>566</v>
      </c>
      <c r="J51" s="1250"/>
      <c r="K51" s="1221"/>
      <c r="L51" s="1221"/>
      <c r="M51" s="1221"/>
      <c r="N51" s="1221"/>
      <c r="O51" s="1221"/>
    </row>
    <row r="52" spans="1:17" x14ac:dyDescent="0.15">
      <c r="B52" s="250"/>
      <c r="C52" s="246"/>
      <c r="D52" s="246"/>
      <c r="E52" s="246"/>
      <c r="F52" s="246"/>
      <c r="G52" s="1246"/>
      <c r="H52" s="1247"/>
      <c r="I52" s="1251"/>
      <c r="J52" s="1251"/>
      <c r="K52" s="1222"/>
      <c r="L52" s="1222"/>
      <c r="M52" s="1222"/>
      <c r="N52" s="1222"/>
      <c r="O52" s="1222"/>
    </row>
    <row r="53" spans="1:17" x14ac:dyDescent="0.15">
      <c r="A53" s="357"/>
      <c r="B53" s="250"/>
      <c r="C53" s="246"/>
      <c r="D53" s="246"/>
      <c r="E53" s="246"/>
      <c r="F53" s="246"/>
      <c r="G53" s="1246"/>
      <c r="H53" s="1247"/>
      <c r="I53" s="1223" t="s">
        <v>575</v>
      </c>
      <c r="J53" s="1223"/>
      <c r="K53" s="1224"/>
      <c r="L53" s="1224"/>
      <c r="M53" s="1224"/>
      <c r="N53" s="1224"/>
      <c r="O53" s="1224"/>
    </row>
    <row r="54" spans="1:17" x14ac:dyDescent="0.15">
      <c r="A54" s="357"/>
      <c r="B54" s="250"/>
      <c r="C54" s="246"/>
      <c r="D54" s="246"/>
      <c r="E54" s="246"/>
      <c r="F54" s="246"/>
      <c r="G54" s="1248"/>
      <c r="H54" s="1249"/>
      <c r="I54" s="1223"/>
      <c r="J54" s="1223"/>
      <c r="K54" s="1225"/>
      <c r="L54" s="1225"/>
      <c r="M54" s="1225"/>
      <c r="N54" s="1225"/>
      <c r="O54" s="1225"/>
    </row>
    <row r="55" spans="1:17" x14ac:dyDescent="0.15">
      <c r="A55" s="357"/>
      <c r="B55" s="250"/>
      <c r="C55" s="246"/>
      <c r="D55" s="246"/>
      <c r="E55" s="246"/>
      <c r="F55" s="246"/>
      <c r="G55" s="1226" t="s">
        <v>567</v>
      </c>
      <c r="H55" s="1227"/>
      <c r="I55" s="1223" t="s">
        <v>566</v>
      </c>
      <c r="J55" s="1223"/>
      <c r="K55" s="1221"/>
      <c r="L55" s="1221"/>
      <c r="M55" s="1221"/>
      <c r="N55" s="1221"/>
      <c r="O55" s="1221"/>
    </row>
    <row r="56" spans="1:17" x14ac:dyDescent="0.15">
      <c r="A56" s="357"/>
      <c r="B56" s="250"/>
      <c r="C56" s="246"/>
      <c r="D56" s="246"/>
      <c r="E56" s="246"/>
      <c r="F56" s="246"/>
      <c r="G56" s="1228"/>
      <c r="H56" s="1229"/>
      <c r="I56" s="1223"/>
      <c r="J56" s="1223"/>
      <c r="K56" s="1222"/>
      <c r="L56" s="1222"/>
      <c r="M56" s="1222"/>
      <c r="N56" s="1222"/>
      <c r="O56" s="1222"/>
    </row>
    <row r="57" spans="1:17" s="357" customFormat="1" x14ac:dyDescent="0.15">
      <c r="B57" s="358"/>
      <c r="C57" s="354"/>
      <c r="D57" s="354"/>
      <c r="E57" s="354"/>
      <c r="F57" s="354"/>
      <c r="G57" s="1228"/>
      <c r="H57" s="1229"/>
      <c r="I57" s="1252" t="s">
        <v>575</v>
      </c>
      <c r="J57" s="1252"/>
      <c r="K57" s="1224"/>
      <c r="L57" s="1224"/>
      <c r="M57" s="1224"/>
      <c r="N57" s="1224"/>
      <c r="O57" s="1224"/>
      <c r="P57" s="363"/>
      <c r="Q57" s="358"/>
    </row>
    <row r="58" spans="1:17" s="357" customFormat="1" x14ac:dyDescent="0.15">
      <c r="A58" s="245"/>
      <c r="B58" s="358"/>
      <c r="C58" s="354"/>
      <c r="D58" s="354"/>
      <c r="E58" s="354"/>
      <c r="F58" s="354"/>
      <c r="G58" s="1230"/>
      <c r="H58" s="1231"/>
      <c r="I58" s="1252"/>
      <c r="J58" s="1252"/>
      <c r="K58" s="1225"/>
      <c r="L58" s="1225"/>
      <c r="M58" s="1225"/>
      <c r="N58" s="1225"/>
      <c r="O58" s="1225"/>
      <c r="P58" s="363"/>
      <c r="Q58" s="358"/>
    </row>
    <row r="59" spans="1:17" s="357" customFormat="1" x14ac:dyDescent="0.15">
      <c r="A59" s="245"/>
      <c r="B59" s="358"/>
      <c r="C59" s="354"/>
      <c r="D59" s="354"/>
      <c r="E59" s="354"/>
      <c r="F59" s="354"/>
      <c r="G59" s="354"/>
      <c r="H59" s="354"/>
      <c r="I59" s="354"/>
      <c r="J59" s="354"/>
      <c r="K59" s="364"/>
      <c r="L59" s="364"/>
      <c r="M59" s="364"/>
      <c r="N59" s="364"/>
      <c r="O59" s="364"/>
      <c r="P59" s="363"/>
      <c r="Q59" s="358"/>
    </row>
    <row r="60" spans="1:17" s="357" customFormat="1" x14ac:dyDescent="0.15">
      <c r="A60" s="245"/>
      <c r="B60" s="358"/>
      <c r="C60" s="354"/>
      <c r="D60" s="354"/>
      <c r="E60" s="354"/>
      <c r="F60" s="354"/>
      <c r="G60" s="354"/>
      <c r="H60" s="354"/>
      <c r="I60" s="354"/>
      <c r="J60" s="354"/>
      <c r="K60" s="364"/>
      <c r="L60" s="364"/>
      <c r="M60" s="364"/>
      <c r="N60" s="364"/>
      <c r="O60" s="364"/>
      <c r="P60" s="363"/>
      <c r="Q60" s="358"/>
    </row>
    <row r="61" spans="1:17" s="357" customFormat="1" x14ac:dyDescent="0.15">
      <c r="A61" s="245"/>
      <c r="B61" s="362"/>
      <c r="C61" s="361"/>
      <c r="D61" s="361"/>
      <c r="E61" s="361"/>
      <c r="F61" s="361"/>
      <c r="G61" s="361"/>
      <c r="H61" s="361"/>
      <c r="I61" s="361"/>
      <c r="J61" s="361"/>
      <c r="K61" s="361"/>
      <c r="L61" s="361"/>
      <c r="M61" s="360"/>
      <c r="N61" s="360"/>
      <c r="O61" s="360"/>
      <c r="P61" s="359"/>
      <c r="Q61" s="358"/>
    </row>
    <row r="62" spans="1:17" x14ac:dyDescent="0.15">
      <c r="B62" s="356"/>
      <c r="C62" s="356"/>
      <c r="D62" s="356"/>
      <c r="E62" s="356"/>
      <c r="F62" s="356"/>
      <c r="G62" s="356"/>
      <c r="H62" s="356"/>
      <c r="I62" s="356"/>
      <c r="J62" s="356"/>
      <c r="K62" s="356"/>
      <c r="L62" s="356"/>
      <c r="M62" s="356"/>
      <c r="N62" s="356"/>
      <c r="O62" s="356"/>
      <c r="P62" s="356"/>
      <c r="Q62" s="246"/>
    </row>
    <row r="63" spans="1:17" ht="17.25" x14ac:dyDescent="0.15">
      <c r="B63" s="309" t="s">
        <v>571</v>
      </c>
      <c r="C63" s="246"/>
      <c r="D63" s="246"/>
      <c r="E63" s="246"/>
      <c r="F63" s="246"/>
      <c r="G63" s="246"/>
      <c r="H63" s="246"/>
      <c r="I63" s="246"/>
      <c r="J63" s="246"/>
      <c r="K63" s="246"/>
      <c r="L63" s="246"/>
      <c r="M63" s="246"/>
      <c r="N63" s="246"/>
      <c r="O63" s="246"/>
    </row>
    <row r="64" spans="1:17" x14ac:dyDescent="0.15">
      <c r="B64" s="250"/>
      <c r="C64" s="246"/>
      <c r="D64" s="246"/>
      <c r="E64" s="246"/>
      <c r="F64" s="246"/>
      <c r="G64" s="355" t="s">
        <v>570</v>
      </c>
      <c r="I64" s="354"/>
      <c r="J64" s="354"/>
      <c r="K64" s="354"/>
      <c r="L64" s="246"/>
      <c r="M64" s="246"/>
      <c r="N64" s="246"/>
      <c r="O64" s="246"/>
    </row>
    <row r="65" spans="2:30" x14ac:dyDescent="0.15">
      <c r="B65" s="250"/>
      <c r="C65" s="246"/>
      <c r="D65" s="246"/>
      <c r="E65" s="246"/>
      <c r="F65" s="246"/>
      <c r="G65" s="1232" t="s">
        <v>576</v>
      </c>
      <c r="H65" s="1233"/>
      <c r="I65" s="1233"/>
      <c r="J65" s="1233"/>
      <c r="K65" s="1233"/>
      <c r="L65" s="1233"/>
      <c r="M65" s="1233"/>
      <c r="N65" s="1233"/>
      <c r="O65" s="1234"/>
    </row>
    <row r="66" spans="2:30" x14ac:dyDescent="0.15">
      <c r="B66" s="250"/>
      <c r="C66" s="246"/>
      <c r="D66" s="246"/>
      <c r="E66" s="246"/>
      <c r="F66" s="246"/>
      <c r="G66" s="1235"/>
      <c r="H66" s="1236"/>
      <c r="I66" s="1236"/>
      <c r="J66" s="1236"/>
      <c r="K66" s="1236"/>
      <c r="L66" s="1236"/>
      <c r="M66" s="1236"/>
      <c r="N66" s="1236"/>
      <c r="O66" s="1237"/>
    </row>
    <row r="67" spans="2:30" x14ac:dyDescent="0.15">
      <c r="B67" s="250"/>
      <c r="C67" s="246"/>
      <c r="D67" s="246"/>
      <c r="E67" s="246"/>
      <c r="F67" s="246"/>
      <c r="G67" s="1235"/>
      <c r="H67" s="1236"/>
      <c r="I67" s="1236"/>
      <c r="J67" s="1236"/>
      <c r="K67" s="1236"/>
      <c r="L67" s="1236"/>
      <c r="M67" s="1236"/>
      <c r="N67" s="1236"/>
      <c r="O67" s="1237"/>
    </row>
    <row r="68" spans="2:30" x14ac:dyDescent="0.15">
      <c r="B68" s="250"/>
      <c r="C68" s="246"/>
      <c r="D68" s="246"/>
      <c r="E68" s="246"/>
      <c r="F68" s="246"/>
      <c r="G68" s="1235"/>
      <c r="H68" s="1236"/>
      <c r="I68" s="1236"/>
      <c r="J68" s="1236"/>
      <c r="K68" s="1236"/>
      <c r="L68" s="1236"/>
      <c r="M68" s="1236"/>
      <c r="N68" s="1236"/>
      <c r="O68" s="1237"/>
    </row>
    <row r="69" spans="2:30" x14ac:dyDescent="0.15">
      <c r="B69" s="250"/>
      <c r="C69" s="246"/>
      <c r="D69" s="246"/>
      <c r="E69" s="246"/>
      <c r="F69" s="246"/>
      <c r="G69" s="1238"/>
      <c r="H69" s="1239"/>
      <c r="I69" s="1239"/>
      <c r="J69" s="1239"/>
      <c r="K69" s="1239"/>
      <c r="L69" s="1239"/>
      <c r="M69" s="1239"/>
      <c r="N69" s="1239"/>
      <c r="O69" s="1240"/>
    </row>
    <row r="70" spans="2:30" x14ac:dyDescent="0.15">
      <c r="B70" s="250"/>
      <c r="C70" s="246"/>
      <c r="D70" s="246"/>
      <c r="E70" s="246"/>
      <c r="F70" s="246"/>
      <c r="G70" s="246"/>
      <c r="H70" s="353"/>
      <c r="I70" s="353"/>
      <c r="J70" s="350"/>
      <c r="K70" s="350"/>
      <c r="L70" s="349"/>
      <c r="M70" s="350"/>
      <c r="N70" s="349"/>
      <c r="O70" s="348"/>
    </row>
    <row r="71" spans="2:30" x14ac:dyDescent="0.15">
      <c r="B71" s="250"/>
      <c r="C71" s="246"/>
      <c r="D71" s="246"/>
      <c r="E71" s="246"/>
      <c r="F71" s="246"/>
      <c r="G71" s="352" t="s">
        <v>569</v>
      </c>
      <c r="I71" s="351"/>
      <c r="J71" s="350"/>
      <c r="K71" s="350"/>
      <c r="L71" s="349"/>
      <c r="M71" s="350"/>
      <c r="N71" s="349"/>
      <c r="O71" s="348"/>
    </row>
    <row r="72" spans="2:30" x14ac:dyDescent="0.15">
      <c r="B72" s="250"/>
      <c r="C72" s="246"/>
      <c r="D72" s="246"/>
      <c r="E72" s="246"/>
      <c r="F72" s="246"/>
      <c r="G72" s="1241"/>
      <c r="H72" s="1242"/>
      <c r="I72" s="1242"/>
      <c r="J72" s="1243"/>
      <c r="K72" s="347" t="s">
        <v>527</v>
      </c>
      <c r="L72" s="347" t="s">
        <v>528</v>
      </c>
      <c r="M72" s="347" t="s">
        <v>529</v>
      </c>
      <c r="N72" s="347" t="s">
        <v>530</v>
      </c>
      <c r="O72" s="347" t="s">
        <v>531</v>
      </c>
    </row>
    <row r="73" spans="2:30" x14ac:dyDescent="0.15">
      <c r="B73" s="250"/>
      <c r="C73" s="246"/>
      <c r="D73" s="246"/>
      <c r="E73" s="246"/>
      <c r="F73" s="246"/>
      <c r="G73" s="1244" t="s">
        <v>568</v>
      </c>
      <c r="H73" s="1245"/>
      <c r="I73" s="1250" t="s">
        <v>566</v>
      </c>
      <c r="J73" s="1250"/>
      <c r="K73" s="1253">
        <v>85.6</v>
      </c>
      <c r="L73" s="1253">
        <v>77.400000000000006</v>
      </c>
      <c r="M73" s="1222">
        <v>65.2</v>
      </c>
      <c r="N73" s="1222">
        <v>45.1</v>
      </c>
      <c r="O73" s="1222">
        <v>38</v>
      </c>
      <c r="S73" s="245">
        <v>9.9</v>
      </c>
    </row>
    <row r="74" spans="2:30" x14ac:dyDescent="0.15">
      <c r="B74" s="250"/>
      <c r="C74" s="246"/>
      <c r="D74" s="246"/>
      <c r="E74" s="246"/>
      <c r="F74" s="246"/>
      <c r="G74" s="1246"/>
      <c r="H74" s="1247"/>
      <c r="I74" s="1251"/>
      <c r="J74" s="1251"/>
      <c r="K74" s="1253"/>
      <c r="L74" s="1253"/>
      <c r="M74" s="1222"/>
      <c r="N74" s="1222"/>
      <c r="O74" s="1222"/>
    </row>
    <row r="75" spans="2:30" x14ac:dyDescent="0.15">
      <c r="B75" s="250"/>
      <c r="C75" s="246"/>
      <c r="D75" s="246"/>
      <c r="E75" s="246"/>
      <c r="F75" s="246"/>
      <c r="G75" s="1246"/>
      <c r="H75" s="1247"/>
      <c r="I75" s="1223" t="s">
        <v>565</v>
      </c>
      <c r="J75" s="1223"/>
      <c r="K75" s="1254">
        <v>15.7</v>
      </c>
      <c r="L75" s="1254">
        <v>15.1</v>
      </c>
      <c r="M75" s="1254">
        <v>14</v>
      </c>
      <c r="N75" s="1254">
        <v>13.3</v>
      </c>
      <c r="O75" s="1254">
        <v>12.9</v>
      </c>
      <c r="U75" s="245">
        <v>81.2</v>
      </c>
      <c r="W75" s="245">
        <v>87.2</v>
      </c>
      <c r="Y75" s="245">
        <v>99.8</v>
      </c>
      <c r="AA75" s="245">
        <v>109.5</v>
      </c>
      <c r="AC75" s="245">
        <v>115.2</v>
      </c>
    </row>
    <row r="76" spans="2:30" x14ac:dyDescent="0.15">
      <c r="B76" s="250"/>
      <c r="C76" s="246"/>
      <c r="D76" s="246"/>
      <c r="E76" s="246"/>
      <c r="F76" s="246"/>
      <c r="G76" s="1248"/>
      <c r="H76" s="1249"/>
      <c r="I76" s="1223"/>
      <c r="J76" s="1223"/>
      <c r="K76" s="1225"/>
      <c r="L76" s="1225"/>
      <c r="M76" s="1225"/>
      <c r="N76" s="1225"/>
      <c r="O76" s="1225"/>
    </row>
    <row r="77" spans="2:30" x14ac:dyDescent="0.15">
      <c r="B77" s="250"/>
      <c r="C77" s="246"/>
      <c r="D77" s="246"/>
      <c r="E77" s="246"/>
      <c r="F77" s="246"/>
      <c r="G77" s="1226" t="s">
        <v>567</v>
      </c>
      <c r="H77" s="1227"/>
      <c r="I77" s="1223" t="s">
        <v>566</v>
      </c>
      <c r="J77" s="1223"/>
      <c r="K77" s="1253">
        <v>57.6</v>
      </c>
      <c r="L77" s="1253">
        <v>48.3</v>
      </c>
      <c r="M77" s="1222">
        <v>44.4</v>
      </c>
      <c r="N77" s="1222">
        <v>37.299999999999997</v>
      </c>
      <c r="O77" s="1222">
        <v>33.1</v>
      </c>
      <c r="R77" s="245">
        <v>12.3</v>
      </c>
      <c r="T77" s="245">
        <v>11.1</v>
      </c>
    </row>
    <row r="78" spans="2:30" x14ac:dyDescent="0.15">
      <c r="B78" s="250"/>
      <c r="C78" s="246"/>
      <c r="D78" s="246"/>
      <c r="E78" s="246"/>
      <c r="F78" s="246"/>
      <c r="G78" s="1228"/>
      <c r="H78" s="1229"/>
      <c r="I78" s="1223"/>
      <c r="J78" s="1223"/>
      <c r="K78" s="1253"/>
      <c r="L78" s="1253"/>
      <c r="M78" s="1222"/>
      <c r="N78" s="1222"/>
      <c r="O78" s="1222"/>
    </row>
    <row r="79" spans="2:30" x14ac:dyDescent="0.15">
      <c r="B79" s="250"/>
      <c r="C79" s="246"/>
      <c r="D79" s="246"/>
      <c r="E79" s="246"/>
      <c r="F79" s="246"/>
      <c r="G79" s="1228"/>
      <c r="H79" s="1229"/>
      <c r="I79" s="1255" t="s">
        <v>565</v>
      </c>
      <c r="J79" s="1252"/>
      <c r="K79" s="1256">
        <v>11.3</v>
      </c>
      <c r="L79" s="1256">
        <v>10.4</v>
      </c>
      <c r="M79" s="1256">
        <v>9.4</v>
      </c>
      <c r="N79" s="1256">
        <v>7.8</v>
      </c>
      <c r="O79" s="1256">
        <v>7.5</v>
      </c>
      <c r="V79" s="245">
        <v>53.5</v>
      </c>
      <c r="X79" s="245">
        <v>48.2</v>
      </c>
      <c r="Z79" s="245">
        <v>34.200000000000003</v>
      </c>
      <c r="AB79" s="245">
        <v>30.3</v>
      </c>
      <c r="AD79" s="245">
        <v>28.9</v>
      </c>
    </row>
    <row r="80" spans="2:30" x14ac:dyDescent="0.15">
      <c r="B80" s="250"/>
      <c r="C80" s="246"/>
      <c r="D80" s="246"/>
      <c r="E80" s="246"/>
      <c r="F80" s="246"/>
      <c r="G80" s="1230"/>
      <c r="H80" s="1231"/>
      <c r="I80" s="1252"/>
      <c r="J80" s="1252"/>
      <c r="K80" s="1256"/>
      <c r="L80" s="1256"/>
      <c r="M80" s="1256"/>
      <c r="N80" s="1256"/>
      <c r="O80" s="1256"/>
    </row>
    <row r="81" spans="2:17" x14ac:dyDescent="0.15">
      <c r="B81" s="250"/>
      <c r="C81" s="246"/>
      <c r="D81" s="246"/>
      <c r="E81" s="246"/>
      <c r="F81" s="246"/>
      <c r="G81" s="246"/>
      <c r="H81" s="246"/>
      <c r="I81" s="246"/>
      <c r="J81" s="246"/>
      <c r="K81" s="346"/>
      <c r="L81" s="246"/>
      <c r="M81" s="246"/>
      <c r="N81" s="246"/>
      <c r="O81" s="246"/>
    </row>
    <row r="82" spans="2:17" ht="17.25" x14ac:dyDescent="0.15">
      <c r="B82" s="250"/>
      <c r="C82" s="246"/>
      <c r="D82" s="246"/>
      <c r="E82" s="246"/>
      <c r="F82" s="246"/>
      <c r="G82" s="246"/>
      <c r="H82" s="246"/>
      <c r="I82" s="246"/>
      <c r="J82" s="246"/>
      <c r="K82" s="345"/>
      <c r="L82" s="345"/>
      <c r="M82" s="345"/>
      <c r="N82" s="345"/>
      <c r="O82" s="345"/>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44"/>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78" zoomScale="37" zoomScaleNormal="37" zoomScaleSheetLayoutView="70" workbookViewId="0"/>
  </sheetViews>
  <sheetFormatPr defaultColWidth="0" defaultRowHeight="13.5" customHeight="1" zeroHeight="1" x14ac:dyDescent="0.15"/>
  <cols>
    <col min="1" max="1" width="9.125" style="244" customWidth="1"/>
    <col min="2" max="16" width="9" style="244" customWidth="1"/>
    <col min="17" max="18" width="9.125" style="244"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88" zoomScale="42" zoomScaleNormal="42" zoomScaleSheetLayoutView="55" workbookViewId="0"/>
  </sheetViews>
  <sheetFormatPr defaultColWidth="0" defaultRowHeight="13.5" customHeight="1" zeroHeight="1" x14ac:dyDescent="0.15"/>
  <cols>
    <col min="1" max="1" width="9.125" style="244" customWidth="1"/>
    <col min="2" max="16" width="9" style="244" customWidth="1"/>
    <col min="17" max="18" width="9.125" style="244"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526</v>
      </c>
      <c r="G2" s="113"/>
      <c r="H2" s="114"/>
    </row>
    <row r="3" spans="1:8" x14ac:dyDescent="0.15">
      <c r="A3" s="110" t="s">
        <v>519</v>
      </c>
      <c r="B3" s="115"/>
      <c r="C3" s="116"/>
      <c r="D3" s="117">
        <v>32802</v>
      </c>
      <c r="E3" s="118"/>
      <c r="F3" s="119">
        <v>45761</v>
      </c>
      <c r="G3" s="120"/>
      <c r="H3" s="121"/>
    </row>
    <row r="4" spans="1:8" x14ac:dyDescent="0.15">
      <c r="A4" s="122"/>
      <c r="B4" s="123"/>
      <c r="C4" s="124"/>
      <c r="D4" s="125">
        <v>16095</v>
      </c>
      <c r="E4" s="126"/>
      <c r="F4" s="127">
        <v>24777</v>
      </c>
      <c r="G4" s="128"/>
      <c r="H4" s="129"/>
    </row>
    <row r="5" spans="1:8" x14ac:dyDescent="0.15">
      <c r="A5" s="110" t="s">
        <v>521</v>
      </c>
      <c r="B5" s="115"/>
      <c r="C5" s="116"/>
      <c r="D5" s="117">
        <v>30445</v>
      </c>
      <c r="E5" s="118"/>
      <c r="F5" s="119">
        <v>56255</v>
      </c>
      <c r="G5" s="120"/>
      <c r="H5" s="121"/>
    </row>
    <row r="6" spans="1:8" x14ac:dyDescent="0.15">
      <c r="A6" s="122"/>
      <c r="B6" s="123"/>
      <c r="C6" s="124"/>
      <c r="D6" s="125">
        <v>10221</v>
      </c>
      <c r="E6" s="126"/>
      <c r="F6" s="127">
        <v>26957</v>
      </c>
      <c r="G6" s="128"/>
      <c r="H6" s="129"/>
    </row>
    <row r="7" spans="1:8" x14ac:dyDescent="0.15">
      <c r="A7" s="110" t="s">
        <v>522</v>
      </c>
      <c r="B7" s="115"/>
      <c r="C7" s="116"/>
      <c r="D7" s="117">
        <v>35119</v>
      </c>
      <c r="E7" s="118"/>
      <c r="F7" s="119">
        <v>57944</v>
      </c>
      <c r="G7" s="120"/>
      <c r="H7" s="121"/>
    </row>
    <row r="8" spans="1:8" x14ac:dyDescent="0.15">
      <c r="A8" s="122"/>
      <c r="B8" s="123"/>
      <c r="C8" s="124"/>
      <c r="D8" s="125">
        <v>16939</v>
      </c>
      <c r="E8" s="126"/>
      <c r="F8" s="127">
        <v>29326</v>
      </c>
      <c r="G8" s="128"/>
      <c r="H8" s="129"/>
    </row>
    <row r="9" spans="1:8" x14ac:dyDescent="0.15">
      <c r="A9" s="110" t="s">
        <v>523</v>
      </c>
      <c r="B9" s="115"/>
      <c r="C9" s="116"/>
      <c r="D9" s="117">
        <v>32594</v>
      </c>
      <c r="E9" s="118"/>
      <c r="F9" s="119">
        <v>54227</v>
      </c>
      <c r="G9" s="120"/>
      <c r="H9" s="121"/>
    </row>
    <row r="10" spans="1:8" x14ac:dyDescent="0.15">
      <c r="A10" s="122"/>
      <c r="B10" s="123"/>
      <c r="C10" s="124"/>
      <c r="D10" s="125">
        <v>18483</v>
      </c>
      <c r="E10" s="126"/>
      <c r="F10" s="127">
        <v>29694</v>
      </c>
      <c r="G10" s="128"/>
      <c r="H10" s="129"/>
    </row>
    <row r="11" spans="1:8" x14ac:dyDescent="0.15">
      <c r="A11" s="110" t="s">
        <v>524</v>
      </c>
      <c r="B11" s="115"/>
      <c r="C11" s="116"/>
      <c r="D11" s="117">
        <v>61644</v>
      </c>
      <c r="E11" s="118"/>
      <c r="F11" s="119">
        <v>57295</v>
      </c>
      <c r="G11" s="120"/>
      <c r="H11" s="121"/>
    </row>
    <row r="12" spans="1:8" x14ac:dyDescent="0.15">
      <c r="A12" s="122"/>
      <c r="B12" s="123"/>
      <c r="C12" s="130"/>
      <c r="D12" s="125">
        <v>41305</v>
      </c>
      <c r="E12" s="126"/>
      <c r="F12" s="127">
        <v>32771</v>
      </c>
      <c r="G12" s="128"/>
      <c r="H12" s="129"/>
    </row>
    <row r="13" spans="1:8" x14ac:dyDescent="0.15">
      <c r="A13" s="110"/>
      <c r="B13" s="115"/>
      <c r="C13" s="131"/>
      <c r="D13" s="132">
        <v>38521</v>
      </c>
      <c r="E13" s="133"/>
      <c r="F13" s="134">
        <v>54296</v>
      </c>
      <c r="G13" s="135"/>
      <c r="H13" s="121"/>
    </row>
    <row r="14" spans="1:8" x14ac:dyDescent="0.15">
      <c r="A14" s="122"/>
      <c r="B14" s="123"/>
      <c r="C14" s="124"/>
      <c r="D14" s="125">
        <v>20609</v>
      </c>
      <c r="E14" s="126"/>
      <c r="F14" s="127">
        <v>28705</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5.91</v>
      </c>
      <c r="C19" s="136">
        <f>ROUND(VALUE(SUBSTITUTE(実質収支比率等に係る経年分析!G$48,"▲","-")),2)</f>
        <v>5.78</v>
      </c>
      <c r="D19" s="136">
        <f>ROUND(VALUE(SUBSTITUTE(実質収支比率等に係る経年分析!H$48,"▲","-")),2)</f>
        <v>4.3600000000000003</v>
      </c>
      <c r="E19" s="136">
        <f>ROUND(VALUE(SUBSTITUTE(実質収支比率等に係る経年分析!I$48,"▲","-")),2)</f>
        <v>6.09</v>
      </c>
      <c r="F19" s="136">
        <f>ROUND(VALUE(SUBSTITUTE(実質収支比率等に係る経年分析!J$48,"▲","-")),2)</f>
        <v>3.57</v>
      </c>
    </row>
    <row r="20" spans="1:11" x14ac:dyDescent="0.15">
      <c r="A20" s="136" t="s">
        <v>43</v>
      </c>
      <c r="B20" s="136">
        <f>ROUND(VALUE(SUBSTITUTE(実質収支比率等に係る経年分析!F$47,"▲","-")),2)</f>
        <v>24.12</v>
      </c>
      <c r="C20" s="136">
        <f>ROUND(VALUE(SUBSTITUTE(実質収支比率等に係る経年分析!G$47,"▲","-")),2)</f>
        <v>27.97</v>
      </c>
      <c r="D20" s="136">
        <f>ROUND(VALUE(SUBSTITUTE(実質収支比率等に係る経年分析!H$47,"▲","-")),2)</f>
        <v>30.94</v>
      </c>
      <c r="E20" s="136">
        <f>ROUND(VALUE(SUBSTITUTE(実質収支比率等に係る経年分析!I$47,"▲","-")),2)</f>
        <v>34.799999999999997</v>
      </c>
      <c r="F20" s="136">
        <f>ROUND(VALUE(SUBSTITUTE(実質収支比率等に係る経年分析!J$47,"▲","-")),2)</f>
        <v>37.56</v>
      </c>
    </row>
    <row r="21" spans="1:11" x14ac:dyDescent="0.15">
      <c r="A21" s="136" t="s">
        <v>44</v>
      </c>
      <c r="B21" s="136">
        <f>IF(ISNUMBER(VALUE(SUBSTITUTE(実質収支比率等に係る経年分析!F$49,"▲","-"))),ROUND(VALUE(SUBSTITUTE(実質収支比率等に係る経年分析!F$49,"▲","-")),2),NA())</f>
        <v>3.43</v>
      </c>
      <c r="C21" s="136">
        <f>IF(ISNUMBER(VALUE(SUBSTITUTE(実質収支比率等に係る経年分析!G$49,"▲","-"))),ROUND(VALUE(SUBSTITUTE(実質収支比率等に係る経年分析!G$49,"▲","-")),2),NA())</f>
        <v>5.51</v>
      </c>
      <c r="D21" s="136">
        <f>IF(ISNUMBER(VALUE(SUBSTITUTE(実質収支比率等に係る経年分析!H$49,"▲","-"))),ROUND(VALUE(SUBSTITUTE(実質収支比率等に係る経年分析!H$49,"▲","-")),2),NA())</f>
        <v>1.64</v>
      </c>
      <c r="E21" s="136">
        <f>IF(ISNUMBER(VALUE(SUBSTITUTE(実質収支比率等に係る経年分析!I$49,"▲","-"))),ROUND(VALUE(SUBSTITUTE(実質収支比率等に係る経年分析!I$49,"▲","-")),2),NA())</f>
        <v>5.97</v>
      </c>
      <c r="F21" s="136">
        <f>IF(ISNUMBER(VALUE(SUBSTITUTE(実質収支比率等に係る経年分析!J$49,"▲","-"))),ROUND(VALUE(SUBSTITUTE(実質収支比率等に係る経年分析!J$49,"▲","-")),2),NA())</f>
        <v>-0.31</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学校給食センター事業特別会計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国民宿舎事業会計</v>
      </c>
      <c r="B30" s="137">
        <f>IF(ROUND(VALUE(SUBSTITUTE(連結実質赤字比率に係る赤字・黒字の構成分析!F$40,"▲", "-")), 2) &lt; 0, ABS(ROUND(VALUE(SUBSTITUTE(連結実質赤字比率に係る赤字・黒字の構成分析!F$40,"▲", "-")), 2)), NA())</f>
        <v>0.6</v>
      </c>
      <c r="C30" s="137" t="e">
        <f>IF(ROUND(VALUE(SUBSTITUTE(連結実質赤字比率に係る赤字・黒字の構成分析!F$40,"▲", "-")), 2) &gt;= 0, ABS(ROUND(VALUE(SUBSTITUTE(連結実質赤字比率に係る赤字・黒字の構成分析!F$40,"▲", "-")), 2)), NA())</f>
        <v>#N/A</v>
      </c>
      <c r="D30" s="137">
        <f>IF(ROUND(VALUE(SUBSTITUTE(連結実質赤字比率に係る赤字・黒字の構成分析!G$40,"▲", "-")), 2) &lt; 0, ABS(ROUND(VALUE(SUBSTITUTE(連結実質赤字比率に係る赤字・黒字の構成分析!G$40,"▲", "-")), 2)), NA())</f>
        <v>1.31</v>
      </c>
      <c r="E30" s="137" t="e">
        <f>IF(ROUND(VALUE(SUBSTITUTE(連結実質赤字比率に係る赤字・黒字の構成分析!G$40,"▲", "-")), 2) &gt;= 0, ABS(ROUND(VALUE(SUBSTITUTE(連結実質赤字比率に係る赤字・黒字の構成分析!G$40,"▲", "-")), 2)), NA())</f>
        <v>#N/A</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0.15</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0.02</v>
      </c>
    </row>
    <row r="31" spans="1:11" x14ac:dyDescent="0.15">
      <c r="A31" s="137" t="str">
        <f>IF(連結実質赤字比率に係る赤字・黒字の構成分析!C$39="",NA(),連結実質赤字比率に係る赤字・黒字の構成分析!C$39)</f>
        <v>後期高齢者医療事業特別会計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0.09</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0.09</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0.08</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0.09</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0.11</v>
      </c>
    </row>
    <row r="32" spans="1:11" x14ac:dyDescent="0.15">
      <c r="A32" s="137" t="str">
        <f>IF(連結実質赤字比率に係る赤字・黒字の構成分析!C$38="",NA(),連結実質赤字比率に係る赤字・黒字の構成分析!C$38)</f>
        <v>国民健康保険事業特別会計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0.54</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0.47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7.0000000000000007E-2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0.41</v>
      </c>
    </row>
    <row r="33" spans="1:16" x14ac:dyDescent="0.15">
      <c r="A33" s="137" t="str">
        <f>IF(連結実質赤字比率に係る赤字・黒字の構成分析!C$37="",NA(),連結実質赤字比率に係る赤字・黒字の構成分析!C$37)</f>
        <v>介護保険事業特別会計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0.34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0.7</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5.9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5.76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4.3499999999999996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6.08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3.56</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9.9600000000000009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10.77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12.11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12.54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4.2</v>
      </c>
    </row>
    <row r="36" spans="1:16" x14ac:dyDescent="0.15">
      <c r="A36" s="137" t="str">
        <f>IF(連結実質赤字比率に係る赤字・黒字の構成分析!C$34="",NA(),連結実質赤字比率に係る赤字・黒字の構成分析!C$34)</f>
        <v>病院事業会計</v>
      </c>
      <c r="B36" s="137">
        <f>IF(ROUND(VALUE(SUBSTITUTE(連結実質赤字比率に係る赤字・黒字の構成分析!F$34,"▲", "-")), 2) &lt; 0, ABS(ROUND(VALUE(SUBSTITUTE(連結実質赤字比率に係る赤字・黒字の構成分析!F$34,"▲", "-")), 2)), NA())</f>
        <v>0.38</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0.1</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0.06</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0.56999999999999995</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0.53</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4872</v>
      </c>
      <c r="E42" s="138"/>
      <c r="F42" s="138"/>
      <c r="G42" s="138">
        <f>'実質公債費比率（分子）の構造'!L$52</f>
        <v>4982</v>
      </c>
      <c r="H42" s="138"/>
      <c r="I42" s="138"/>
      <c r="J42" s="138">
        <f>'実質公債費比率（分子）の構造'!M$52</f>
        <v>5266</v>
      </c>
      <c r="K42" s="138"/>
      <c r="L42" s="138"/>
      <c r="M42" s="138">
        <f>'実質公債費比率（分子）の構造'!N$52</f>
        <v>5164</v>
      </c>
      <c r="N42" s="138"/>
      <c r="O42" s="138"/>
      <c r="P42" s="138">
        <f>'実質公債費比率（分子）の構造'!O$52</f>
        <v>5141</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334</v>
      </c>
      <c r="C45" s="138"/>
      <c r="D45" s="138"/>
      <c r="E45" s="138">
        <f>'実質公債費比率（分子）の構造'!L$49</f>
        <v>317</v>
      </c>
      <c r="F45" s="138"/>
      <c r="G45" s="138"/>
      <c r="H45" s="138">
        <f>'実質公債費比率（分子）の構造'!M$49</f>
        <v>308</v>
      </c>
      <c r="I45" s="138"/>
      <c r="J45" s="138"/>
      <c r="K45" s="138">
        <f>'実質公債費比率（分子）の構造'!N$49</f>
        <v>329</v>
      </c>
      <c r="L45" s="138"/>
      <c r="M45" s="138"/>
      <c r="N45" s="138">
        <f>'実質公債費比率（分子）の構造'!O$49</f>
        <v>346</v>
      </c>
      <c r="O45" s="138"/>
      <c r="P45" s="138"/>
    </row>
    <row r="46" spans="1:16" x14ac:dyDescent="0.15">
      <c r="A46" s="138" t="s">
        <v>55</v>
      </c>
      <c r="B46" s="138">
        <f>'実質公債費比率（分子）の構造'!K$48</f>
        <v>3195</v>
      </c>
      <c r="C46" s="138"/>
      <c r="D46" s="138"/>
      <c r="E46" s="138">
        <f>'実質公債費比率（分子）の構造'!L$48</f>
        <v>3103</v>
      </c>
      <c r="F46" s="138"/>
      <c r="G46" s="138"/>
      <c r="H46" s="138">
        <f>'実質公債費比率（分子）の構造'!M$48</f>
        <v>3243</v>
      </c>
      <c r="I46" s="138"/>
      <c r="J46" s="138"/>
      <c r="K46" s="138">
        <f>'実質公債費比率（分子）の構造'!N$48</f>
        <v>3334</v>
      </c>
      <c r="L46" s="138"/>
      <c r="M46" s="138"/>
      <c r="N46" s="138">
        <f>'実質公債費比率（分子）の構造'!O$48</f>
        <v>3295</v>
      </c>
      <c r="O46" s="138"/>
      <c r="P46" s="138"/>
    </row>
    <row r="47" spans="1:16" x14ac:dyDescent="0.15">
      <c r="A47" s="138" t="s">
        <v>56</v>
      </c>
      <c r="B47" s="138">
        <f>'実質公債費比率（分子）の構造'!K$47</f>
        <v>33</v>
      </c>
      <c r="C47" s="138"/>
      <c r="D47" s="138"/>
      <c r="E47" s="138">
        <f>'実質公債費比率（分子）の構造'!L$47</f>
        <v>33</v>
      </c>
      <c r="F47" s="138"/>
      <c r="G47" s="138"/>
      <c r="H47" s="138">
        <f>'実質公債費比率（分子）の構造'!M$47</f>
        <v>33</v>
      </c>
      <c r="I47" s="138"/>
      <c r="J47" s="138"/>
      <c r="K47" s="138">
        <f>'実質公債費比率（分子）の構造'!N$47</f>
        <v>33</v>
      </c>
      <c r="L47" s="138"/>
      <c r="M47" s="138"/>
      <c r="N47" s="138">
        <f>'実質公債費比率（分子）の構造'!O$47</f>
        <v>33</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3914</v>
      </c>
      <c r="C49" s="138"/>
      <c r="D49" s="138"/>
      <c r="E49" s="138">
        <f>'実質公債費比率（分子）の構造'!L$45</f>
        <v>3847</v>
      </c>
      <c r="F49" s="138"/>
      <c r="G49" s="138"/>
      <c r="H49" s="138">
        <f>'実質公債費比率（分子）の構造'!M$45</f>
        <v>3832</v>
      </c>
      <c r="I49" s="138"/>
      <c r="J49" s="138"/>
      <c r="K49" s="138">
        <f>'実質公債費比率（分子）の構造'!N$45</f>
        <v>3741</v>
      </c>
      <c r="L49" s="138"/>
      <c r="M49" s="138"/>
      <c r="N49" s="138">
        <f>'実質公債費比率（分子）の構造'!O$45</f>
        <v>3589</v>
      </c>
      <c r="O49" s="138"/>
      <c r="P49" s="138"/>
    </row>
    <row r="50" spans="1:16" x14ac:dyDescent="0.15">
      <c r="A50" s="138" t="s">
        <v>59</v>
      </c>
      <c r="B50" s="138" t="e">
        <f>NA()</f>
        <v>#N/A</v>
      </c>
      <c r="C50" s="138">
        <f>IF(ISNUMBER('実質公債費比率（分子）の構造'!K$53),'実質公債費比率（分子）の構造'!K$53,NA())</f>
        <v>2604</v>
      </c>
      <c r="D50" s="138" t="e">
        <f>NA()</f>
        <v>#N/A</v>
      </c>
      <c r="E50" s="138" t="e">
        <f>NA()</f>
        <v>#N/A</v>
      </c>
      <c r="F50" s="138">
        <f>IF(ISNUMBER('実質公債費比率（分子）の構造'!L$53),'実質公債費比率（分子）の構造'!L$53,NA())</f>
        <v>2318</v>
      </c>
      <c r="G50" s="138" t="e">
        <f>NA()</f>
        <v>#N/A</v>
      </c>
      <c r="H50" s="138" t="e">
        <f>NA()</f>
        <v>#N/A</v>
      </c>
      <c r="I50" s="138">
        <f>IF(ISNUMBER('実質公債費比率（分子）の構造'!M$53),'実質公債費比率（分子）の構造'!M$53,NA())</f>
        <v>2150</v>
      </c>
      <c r="J50" s="138" t="e">
        <f>NA()</f>
        <v>#N/A</v>
      </c>
      <c r="K50" s="138" t="e">
        <f>NA()</f>
        <v>#N/A</v>
      </c>
      <c r="L50" s="138">
        <f>IF(ISNUMBER('実質公債費比率（分子）の構造'!N$53),'実質公債費比率（分子）の構造'!N$53,NA())</f>
        <v>2273</v>
      </c>
      <c r="M50" s="138" t="e">
        <f>NA()</f>
        <v>#N/A</v>
      </c>
      <c r="N50" s="138" t="e">
        <f>NA()</f>
        <v>#N/A</v>
      </c>
      <c r="O50" s="138">
        <f>IF(ISNUMBER('実質公債費比率（分子）の構造'!O$53),'実質公債費比率（分子）の構造'!O$53,NA())</f>
        <v>2122</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51929</v>
      </c>
      <c r="E56" s="137"/>
      <c r="F56" s="137"/>
      <c r="G56" s="137">
        <f>'将来負担比率（分子）の構造'!J$52</f>
        <v>50793</v>
      </c>
      <c r="H56" s="137"/>
      <c r="I56" s="137"/>
      <c r="J56" s="137">
        <f>'将来負担比率（分子）の構造'!K$52</f>
        <v>49795</v>
      </c>
      <c r="K56" s="137"/>
      <c r="L56" s="137"/>
      <c r="M56" s="137">
        <f>'将来負担比率（分子）の構造'!L$52</f>
        <v>48778</v>
      </c>
      <c r="N56" s="137"/>
      <c r="O56" s="137"/>
      <c r="P56" s="137">
        <f>'将来負担比率（分子）の構造'!M$52</f>
        <v>48817</v>
      </c>
    </row>
    <row r="57" spans="1:16" x14ac:dyDescent="0.15">
      <c r="A57" s="137" t="s">
        <v>36</v>
      </c>
      <c r="B57" s="137"/>
      <c r="C57" s="137"/>
      <c r="D57" s="137">
        <f>'将来負担比率（分子）の構造'!I$51</f>
        <v>6236</v>
      </c>
      <c r="E57" s="137"/>
      <c r="F57" s="137"/>
      <c r="G57" s="137">
        <f>'将来負担比率（分子）の構造'!J$51</f>
        <v>5798</v>
      </c>
      <c r="H57" s="137"/>
      <c r="I57" s="137"/>
      <c r="J57" s="137">
        <f>'将来負担比率（分子）の構造'!K$51</f>
        <v>5333</v>
      </c>
      <c r="K57" s="137"/>
      <c r="L57" s="137"/>
      <c r="M57" s="137">
        <f>'将来負担比率（分子）の構造'!L$51</f>
        <v>4923</v>
      </c>
      <c r="N57" s="137"/>
      <c r="O57" s="137"/>
      <c r="P57" s="137">
        <f>'将来負担比率（分子）の構造'!M$51</f>
        <v>4607</v>
      </c>
    </row>
    <row r="58" spans="1:16" x14ac:dyDescent="0.15">
      <c r="A58" s="137" t="s">
        <v>35</v>
      </c>
      <c r="B58" s="137"/>
      <c r="C58" s="137"/>
      <c r="D58" s="137">
        <f>'将来負担比率（分子）の構造'!I$50</f>
        <v>10818</v>
      </c>
      <c r="E58" s="137"/>
      <c r="F58" s="137"/>
      <c r="G58" s="137">
        <f>'将来負担比率（分子）の構造'!J$50</f>
        <v>12288</v>
      </c>
      <c r="H58" s="137"/>
      <c r="I58" s="137"/>
      <c r="J58" s="137">
        <f>'将来負担比率（分子）の構造'!K$50</f>
        <v>12900</v>
      </c>
      <c r="K58" s="137"/>
      <c r="L58" s="137"/>
      <c r="M58" s="137">
        <f>'将来負担比率（分子）の構造'!L$50</f>
        <v>15157</v>
      </c>
      <c r="N58" s="137"/>
      <c r="O58" s="137"/>
      <c r="P58" s="137">
        <f>'将来負担比率（分子）の構造'!M$50</f>
        <v>16168</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4412</v>
      </c>
      <c r="C62" s="137"/>
      <c r="D62" s="137"/>
      <c r="E62" s="137">
        <f>'将来負担比率（分子）の構造'!J$45</f>
        <v>4398</v>
      </c>
      <c r="F62" s="137"/>
      <c r="G62" s="137"/>
      <c r="H62" s="137">
        <f>'将来負担比率（分子）の構造'!K$45</f>
        <v>3826</v>
      </c>
      <c r="I62" s="137"/>
      <c r="J62" s="137"/>
      <c r="K62" s="137">
        <f>'将来負担比率（分子）の構造'!L$45</f>
        <v>3400</v>
      </c>
      <c r="L62" s="137"/>
      <c r="M62" s="137"/>
      <c r="N62" s="137">
        <f>'将来負担比率（分子）の構造'!M$45</f>
        <v>3468</v>
      </c>
      <c r="O62" s="137"/>
      <c r="P62" s="137"/>
    </row>
    <row r="63" spans="1:16" x14ac:dyDescent="0.15">
      <c r="A63" s="137" t="s">
        <v>28</v>
      </c>
      <c r="B63" s="137">
        <f>'将来負担比率（分子）の構造'!I$44</f>
        <v>4087</v>
      </c>
      <c r="C63" s="137"/>
      <c r="D63" s="137"/>
      <c r="E63" s="137">
        <f>'将来負担比率（分子）の構造'!J$44</f>
        <v>3507</v>
      </c>
      <c r="F63" s="137"/>
      <c r="G63" s="137"/>
      <c r="H63" s="137">
        <f>'将来負担比率（分子）の構造'!K$44</f>
        <v>3018</v>
      </c>
      <c r="I63" s="137"/>
      <c r="J63" s="137"/>
      <c r="K63" s="137">
        <f>'将来負担比率（分子）の構造'!L$44</f>
        <v>2795</v>
      </c>
      <c r="L63" s="137"/>
      <c r="M63" s="137"/>
      <c r="N63" s="137">
        <f>'将来負担比率（分子）の構造'!M$44</f>
        <v>2388</v>
      </c>
      <c r="O63" s="137"/>
      <c r="P63" s="137"/>
    </row>
    <row r="64" spans="1:16" x14ac:dyDescent="0.15">
      <c r="A64" s="137" t="s">
        <v>27</v>
      </c>
      <c r="B64" s="137">
        <f>'将来負担比率（分子）の構造'!I$43</f>
        <v>37160</v>
      </c>
      <c r="C64" s="137"/>
      <c r="D64" s="137"/>
      <c r="E64" s="137">
        <f>'将来負担比率（分子）の構造'!J$43</f>
        <v>37022</v>
      </c>
      <c r="F64" s="137"/>
      <c r="G64" s="137"/>
      <c r="H64" s="137">
        <f>'将来負担比率（分子）の構造'!K$43</f>
        <v>34976</v>
      </c>
      <c r="I64" s="137"/>
      <c r="J64" s="137"/>
      <c r="K64" s="137">
        <f>'将来負担比率（分子）の構造'!L$43</f>
        <v>33150</v>
      </c>
      <c r="L64" s="137"/>
      <c r="M64" s="137"/>
      <c r="N64" s="137">
        <f>'将来負担比率（分子）の構造'!M$43</f>
        <v>31340</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37778</v>
      </c>
      <c r="C66" s="137"/>
      <c r="D66" s="137"/>
      <c r="E66" s="137">
        <f>'将来負担比率（分子）の構造'!J$41</f>
        <v>37067</v>
      </c>
      <c r="F66" s="137"/>
      <c r="G66" s="137"/>
      <c r="H66" s="137">
        <f>'将来負担比率（分子）の構造'!K$41</f>
        <v>37104</v>
      </c>
      <c r="I66" s="137"/>
      <c r="J66" s="137"/>
      <c r="K66" s="137">
        <f>'将来負担比率（分子）の構造'!L$41</f>
        <v>37210</v>
      </c>
      <c r="L66" s="137"/>
      <c r="M66" s="137"/>
      <c r="N66" s="137">
        <f>'将来負担比率（分子）の構造'!M$41</f>
        <v>38778</v>
      </c>
      <c r="O66" s="137"/>
      <c r="P66" s="137"/>
    </row>
    <row r="67" spans="1:16" x14ac:dyDescent="0.15">
      <c r="A67" s="137" t="s">
        <v>63</v>
      </c>
      <c r="B67" s="137" t="e">
        <f>NA()</f>
        <v>#N/A</v>
      </c>
      <c r="C67" s="137">
        <f>IF(ISNUMBER('将来負担比率（分子）の構造'!I$53), IF('将来負担比率（分子）の構造'!I$53 &lt; 0, 0, '将来負担比率（分子）の構造'!I$53), NA())</f>
        <v>14454</v>
      </c>
      <c r="D67" s="137" t="e">
        <f>NA()</f>
        <v>#N/A</v>
      </c>
      <c r="E67" s="137" t="e">
        <f>NA()</f>
        <v>#N/A</v>
      </c>
      <c r="F67" s="137">
        <f>IF(ISNUMBER('将来負担比率（分子）の構造'!J$53), IF('将来負担比率（分子）の構造'!J$53 &lt; 0, 0, '将来負担比率（分子）の構造'!J$53), NA())</f>
        <v>13114</v>
      </c>
      <c r="G67" s="137" t="e">
        <f>NA()</f>
        <v>#N/A</v>
      </c>
      <c r="H67" s="137" t="e">
        <f>NA()</f>
        <v>#N/A</v>
      </c>
      <c r="I67" s="137">
        <f>IF(ISNUMBER('将来負担比率（分子）の構造'!K$53), IF('将来負担比率（分子）の構造'!K$53 &lt; 0, 0, '将来負担比率（分子）の構造'!K$53), NA())</f>
        <v>10895</v>
      </c>
      <c r="J67" s="137" t="e">
        <f>NA()</f>
        <v>#N/A</v>
      </c>
      <c r="K67" s="137" t="e">
        <f>NA()</f>
        <v>#N/A</v>
      </c>
      <c r="L67" s="137">
        <f>IF(ISNUMBER('将来負担比率（分子）の構造'!L$53), IF('将来負担比率（分子）の構造'!L$53 &lt; 0, 0, '将来負担比率（分子）の構造'!L$53), NA())</f>
        <v>7697</v>
      </c>
      <c r="M67" s="137" t="e">
        <f>NA()</f>
        <v>#N/A</v>
      </c>
      <c r="N67" s="137" t="e">
        <f>NA()</f>
        <v>#N/A</v>
      </c>
      <c r="O67" s="137">
        <f>IF(ISNUMBER('将来負担比率（分子）の構造'!M$53), IF('将来負担比率（分子）の構造'!M$53 &lt; 0, 0, '将来負担比率（分子）の構造'!M$53), NA())</f>
        <v>6382</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197</v>
      </c>
      <c r="DI1" s="734"/>
      <c r="DJ1" s="734"/>
      <c r="DK1" s="734"/>
      <c r="DL1" s="734"/>
      <c r="DM1" s="734"/>
      <c r="DN1" s="735"/>
      <c r="DP1" s="733" t="s">
        <v>198</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200</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201</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202</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203</v>
      </c>
      <c r="S4" s="681"/>
      <c r="T4" s="681"/>
      <c r="U4" s="681"/>
      <c r="V4" s="681"/>
      <c r="W4" s="681"/>
      <c r="X4" s="681"/>
      <c r="Y4" s="682"/>
      <c r="Z4" s="680" t="s">
        <v>204</v>
      </c>
      <c r="AA4" s="681"/>
      <c r="AB4" s="681"/>
      <c r="AC4" s="682"/>
      <c r="AD4" s="680" t="s">
        <v>205</v>
      </c>
      <c r="AE4" s="681"/>
      <c r="AF4" s="681"/>
      <c r="AG4" s="681"/>
      <c r="AH4" s="681"/>
      <c r="AI4" s="681"/>
      <c r="AJ4" s="681"/>
      <c r="AK4" s="682"/>
      <c r="AL4" s="680" t="s">
        <v>204</v>
      </c>
      <c r="AM4" s="681"/>
      <c r="AN4" s="681"/>
      <c r="AO4" s="682"/>
      <c r="AP4" s="736" t="s">
        <v>206</v>
      </c>
      <c r="AQ4" s="736"/>
      <c r="AR4" s="736"/>
      <c r="AS4" s="736"/>
      <c r="AT4" s="736"/>
      <c r="AU4" s="736"/>
      <c r="AV4" s="736"/>
      <c r="AW4" s="736"/>
      <c r="AX4" s="736"/>
      <c r="AY4" s="736"/>
      <c r="AZ4" s="736"/>
      <c r="BA4" s="736"/>
      <c r="BB4" s="736"/>
      <c r="BC4" s="736"/>
      <c r="BD4" s="736"/>
      <c r="BE4" s="736"/>
      <c r="BF4" s="736"/>
      <c r="BG4" s="736" t="s">
        <v>207</v>
      </c>
      <c r="BH4" s="736"/>
      <c r="BI4" s="736"/>
      <c r="BJ4" s="736"/>
      <c r="BK4" s="736"/>
      <c r="BL4" s="736"/>
      <c r="BM4" s="736"/>
      <c r="BN4" s="736"/>
      <c r="BO4" s="736" t="s">
        <v>204</v>
      </c>
      <c r="BP4" s="736"/>
      <c r="BQ4" s="736"/>
      <c r="BR4" s="736"/>
      <c r="BS4" s="736" t="s">
        <v>208</v>
      </c>
      <c r="BT4" s="736"/>
      <c r="BU4" s="736"/>
      <c r="BV4" s="736"/>
      <c r="BW4" s="736"/>
      <c r="BX4" s="736"/>
      <c r="BY4" s="736"/>
      <c r="BZ4" s="736"/>
      <c r="CA4" s="736"/>
      <c r="CB4" s="736"/>
      <c r="CD4" s="725" t="s">
        <v>209</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5" t="s">
        <v>210</v>
      </c>
      <c r="C5" s="706"/>
      <c r="D5" s="706"/>
      <c r="E5" s="706"/>
      <c r="F5" s="706"/>
      <c r="G5" s="706"/>
      <c r="H5" s="706"/>
      <c r="I5" s="706"/>
      <c r="J5" s="706"/>
      <c r="K5" s="706"/>
      <c r="L5" s="706"/>
      <c r="M5" s="706"/>
      <c r="N5" s="706"/>
      <c r="O5" s="706"/>
      <c r="P5" s="706"/>
      <c r="Q5" s="707"/>
      <c r="R5" s="670">
        <v>10941392</v>
      </c>
      <c r="S5" s="671"/>
      <c r="T5" s="671"/>
      <c r="U5" s="671"/>
      <c r="V5" s="671"/>
      <c r="W5" s="671"/>
      <c r="X5" s="671"/>
      <c r="Y5" s="718"/>
      <c r="Z5" s="731">
        <v>29.7</v>
      </c>
      <c r="AA5" s="731"/>
      <c r="AB5" s="731"/>
      <c r="AC5" s="731"/>
      <c r="AD5" s="732">
        <v>10389781</v>
      </c>
      <c r="AE5" s="732"/>
      <c r="AF5" s="732"/>
      <c r="AG5" s="732"/>
      <c r="AH5" s="732"/>
      <c r="AI5" s="732"/>
      <c r="AJ5" s="732"/>
      <c r="AK5" s="732"/>
      <c r="AL5" s="719">
        <v>51.5</v>
      </c>
      <c r="AM5" s="688"/>
      <c r="AN5" s="688"/>
      <c r="AO5" s="720"/>
      <c r="AP5" s="705" t="s">
        <v>211</v>
      </c>
      <c r="AQ5" s="706"/>
      <c r="AR5" s="706"/>
      <c r="AS5" s="706"/>
      <c r="AT5" s="706"/>
      <c r="AU5" s="706"/>
      <c r="AV5" s="706"/>
      <c r="AW5" s="706"/>
      <c r="AX5" s="706"/>
      <c r="AY5" s="706"/>
      <c r="AZ5" s="706"/>
      <c r="BA5" s="706"/>
      <c r="BB5" s="706"/>
      <c r="BC5" s="706"/>
      <c r="BD5" s="706"/>
      <c r="BE5" s="706"/>
      <c r="BF5" s="707"/>
      <c r="BG5" s="620">
        <v>10389782</v>
      </c>
      <c r="BH5" s="621"/>
      <c r="BI5" s="621"/>
      <c r="BJ5" s="621"/>
      <c r="BK5" s="621"/>
      <c r="BL5" s="621"/>
      <c r="BM5" s="621"/>
      <c r="BN5" s="622"/>
      <c r="BO5" s="673">
        <v>95</v>
      </c>
      <c r="BP5" s="673"/>
      <c r="BQ5" s="673"/>
      <c r="BR5" s="673"/>
      <c r="BS5" s="674">
        <v>151069</v>
      </c>
      <c r="BT5" s="674"/>
      <c r="BU5" s="674"/>
      <c r="BV5" s="674"/>
      <c r="BW5" s="674"/>
      <c r="BX5" s="674"/>
      <c r="BY5" s="674"/>
      <c r="BZ5" s="674"/>
      <c r="CA5" s="674"/>
      <c r="CB5" s="710"/>
      <c r="CD5" s="725" t="s">
        <v>206</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204</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x14ac:dyDescent="0.15">
      <c r="B6" s="617" t="s">
        <v>215</v>
      </c>
      <c r="C6" s="618"/>
      <c r="D6" s="618"/>
      <c r="E6" s="618"/>
      <c r="F6" s="618"/>
      <c r="G6" s="618"/>
      <c r="H6" s="618"/>
      <c r="I6" s="618"/>
      <c r="J6" s="618"/>
      <c r="K6" s="618"/>
      <c r="L6" s="618"/>
      <c r="M6" s="618"/>
      <c r="N6" s="618"/>
      <c r="O6" s="618"/>
      <c r="P6" s="618"/>
      <c r="Q6" s="619"/>
      <c r="R6" s="620">
        <v>266266</v>
      </c>
      <c r="S6" s="621"/>
      <c r="T6" s="621"/>
      <c r="U6" s="621"/>
      <c r="V6" s="621"/>
      <c r="W6" s="621"/>
      <c r="X6" s="621"/>
      <c r="Y6" s="622"/>
      <c r="Z6" s="673">
        <v>0.7</v>
      </c>
      <c r="AA6" s="673"/>
      <c r="AB6" s="673"/>
      <c r="AC6" s="673"/>
      <c r="AD6" s="674">
        <v>266266</v>
      </c>
      <c r="AE6" s="674"/>
      <c r="AF6" s="674"/>
      <c r="AG6" s="674"/>
      <c r="AH6" s="674"/>
      <c r="AI6" s="674"/>
      <c r="AJ6" s="674"/>
      <c r="AK6" s="674"/>
      <c r="AL6" s="643">
        <v>1.3</v>
      </c>
      <c r="AM6" s="675"/>
      <c r="AN6" s="675"/>
      <c r="AO6" s="676"/>
      <c r="AP6" s="617" t="s">
        <v>216</v>
      </c>
      <c r="AQ6" s="618"/>
      <c r="AR6" s="618"/>
      <c r="AS6" s="618"/>
      <c r="AT6" s="618"/>
      <c r="AU6" s="618"/>
      <c r="AV6" s="618"/>
      <c r="AW6" s="618"/>
      <c r="AX6" s="618"/>
      <c r="AY6" s="618"/>
      <c r="AZ6" s="618"/>
      <c r="BA6" s="618"/>
      <c r="BB6" s="618"/>
      <c r="BC6" s="618"/>
      <c r="BD6" s="618"/>
      <c r="BE6" s="618"/>
      <c r="BF6" s="619"/>
      <c r="BG6" s="620">
        <v>10389782</v>
      </c>
      <c r="BH6" s="621"/>
      <c r="BI6" s="621"/>
      <c r="BJ6" s="621"/>
      <c r="BK6" s="621"/>
      <c r="BL6" s="621"/>
      <c r="BM6" s="621"/>
      <c r="BN6" s="622"/>
      <c r="BO6" s="673">
        <v>95</v>
      </c>
      <c r="BP6" s="673"/>
      <c r="BQ6" s="673"/>
      <c r="BR6" s="673"/>
      <c r="BS6" s="674">
        <v>151069</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257530</v>
      </c>
      <c r="CS6" s="621"/>
      <c r="CT6" s="621"/>
      <c r="CU6" s="621"/>
      <c r="CV6" s="621"/>
      <c r="CW6" s="621"/>
      <c r="CX6" s="621"/>
      <c r="CY6" s="622"/>
      <c r="CZ6" s="673">
        <v>0.7</v>
      </c>
      <c r="DA6" s="673"/>
      <c r="DB6" s="673"/>
      <c r="DC6" s="673"/>
      <c r="DD6" s="626" t="s">
        <v>218</v>
      </c>
      <c r="DE6" s="621"/>
      <c r="DF6" s="621"/>
      <c r="DG6" s="621"/>
      <c r="DH6" s="621"/>
      <c r="DI6" s="621"/>
      <c r="DJ6" s="621"/>
      <c r="DK6" s="621"/>
      <c r="DL6" s="621"/>
      <c r="DM6" s="621"/>
      <c r="DN6" s="621"/>
      <c r="DO6" s="621"/>
      <c r="DP6" s="622"/>
      <c r="DQ6" s="626">
        <v>257530</v>
      </c>
      <c r="DR6" s="621"/>
      <c r="DS6" s="621"/>
      <c r="DT6" s="621"/>
      <c r="DU6" s="621"/>
      <c r="DV6" s="621"/>
      <c r="DW6" s="621"/>
      <c r="DX6" s="621"/>
      <c r="DY6" s="621"/>
      <c r="DZ6" s="621"/>
      <c r="EA6" s="621"/>
      <c r="EB6" s="621"/>
      <c r="EC6" s="656"/>
    </row>
    <row r="7" spans="2:143" ht="11.25" customHeight="1" x14ac:dyDescent="0.15">
      <c r="B7" s="617" t="s">
        <v>219</v>
      </c>
      <c r="C7" s="618"/>
      <c r="D7" s="618"/>
      <c r="E7" s="618"/>
      <c r="F7" s="618"/>
      <c r="G7" s="618"/>
      <c r="H7" s="618"/>
      <c r="I7" s="618"/>
      <c r="J7" s="618"/>
      <c r="K7" s="618"/>
      <c r="L7" s="618"/>
      <c r="M7" s="618"/>
      <c r="N7" s="618"/>
      <c r="O7" s="618"/>
      <c r="P7" s="618"/>
      <c r="Q7" s="619"/>
      <c r="R7" s="620">
        <v>13047</v>
      </c>
      <c r="S7" s="621"/>
      <c r="T7" s="621"/>
      <c r="U7" s="621"/>
      <c r="V7" s="621"/>
      <c r="W7" s="621"/>
      <c r="X7" s="621"/>
      <c r="Y7" s="622"/>
      <c r="Z7" s="673">
        <v>0</v>
      </c>
      <c r="AA7" s="673"/>
      <c r="AB7" s="673"/>
      <c r="AC7" s="673"/>
      <c r="AD7" s="674">
        <v>13047</v>
      </c>
      <c r="AE7" s="674"/>
      <c r="AF7" s="674"/>
      <c r="AG7" s="674"/>
      <c r="AH7" s="674"/>
      <c r="AI7" s="674"/>
      <c r="AJ7" s="674"/>
      <c r="AK7" s="674"/>
      <c r="AL7" s="643">
        <v>0.1</v>
      </c>
      <c r="AM7" s="675"/>
      <c r="AN7" s="675"/>
      <c r="AO7" s="676"/>
      <c r="AP7" s="617" t="s">
        <v>220</v>
      </c>
      <c r="AQ7" s="618"/>
      <c r="AR7" s="618"/>
      <c r="AS7" s="618"/>
      <c r="AT7" s="618"/>
      <c r="AU7" s="618"/>
      <c r="AV7" s="618"/>
      <c r="AW7" s="618"/>
      <c r="AX7" s="618"/>
      <c r="AY7" s="618"/>
      <c r="AZ7" s="618"/>
      <c r="BA7" s="618"/>
      <c r="BB7" s="618"/>
      <c r="BC7" s="618"/>
      <c r="BD7" s="618"/>
      <c r="BE7" s="618"/>
      <c r="BF7" s="619"/>
      <c r="BG7" s="620">
        <v>4439190</v>
      </c>
      <c r="BH7" s="621"/>
      <c r="BI7" s="621"/>
      <c r="BJ7" s="621"/>
      <c r="BK7" s="621"/>
      <c r="BL7" s="621"/>
      <c r="BM7" s="621"/>
      <c r="BN7" s="622"/>
      <c r="BO7" s="673">
        <v>40.6</v>
      </c>
      <c r="BP7" s="673"/>
      <c r="BQ7" s="673"/>
      <c r="BR7" s="673"/>
      <c r="BS7" s="674">
        <v>151069</v>
      </c>
      <c r="BT7" s="674"/>
      <c r="BU7" s="674"/>
      <c r="BV7" s="674"/>
      <c r="BW7" s="674"/>
      <c r="BX7" s="674"/>
      <c r="BY7" s="674"/>
      <c r="BZ7" s="674"/>
      <c r="CA7" s="674"/>
      <c r="CB7" s="710"/>
      <c r="CD7" s="657" t="s">
        <v>221</v>
      </c>
      <c r="CE7" s="654"/>
      <c r="CF7" s="654"/>
      <c r="CG7" s="654"/>
      <c r="CH7" s="654"/>
      <c r="CI7" s="654"/>
      <c r="CJ7" s="654"/>
      <c r="CK7" s="654"/>
      <c r="CL7" s="654"/>
      <c r="CM7" s="654"/>
      <c r="CN7" s="654"/>
      <c r="CO7" s="654"/>
      <c r="CP7" s="654"/>
      <c r="CQ7" s="655"/>
      <c r="CR7" s="620">
        <v>4078944</v>
      </c>
      <c r="CS7" s="621"/>
      <c r="CT7" s="621"/>
      <c r="CU7" s="621"/>
      <c r="CV7" s="621"/>
      <c r="CW7" s="621"/>
      <c r="CX7" s="621"/>
      <c r="CY7" s="622"/>
      <c r="CZ7" s="673">
        <v>11.4</v>
      </c>
      <c r="DA7" s="673"/>
      <c r="DB7" s="673"/>
      <c r="DC7" s="673"/>
      <c r="DD7" s="626">
        <v>203977</v>
      </c>
      <c r="DE7" s="621"/>
      <c r="DF7" s="621"/>
      <c r="DG7" s="621"/>
      <c r="DH7" s="621"/>
      <c r="DI7" s="621"/>
      <c r="DJ7" s="621"/>
      <c r="DK7" s="621"/>
      <c r="DL7" s="621"/>
      <c r="DM7" s="621"/>
      <c r="DN7" s="621"/>
      <c r="DO7" s="621"/>
      <c r="DP7" s="622"/>
      <c r="DQ7" s="626">
        <v>3455654</v>
      </c>
      <c r="DR7" s="621"/>
      <c r="DS7" s="621"/>
      <c r="DT7" s="621"/>
      <c r="DU7" s="621"/>
      <c r="DV7" s="621"/>
      <c r="DW7" s="621"/>
      <c r="DX7" s="621"/>
      <c r="DY7" s="621"/>
      <c r="DZ7" s="621"/>
      <c r="EA7" s="621"/>
      <c r="EB7" s="621"/>
      <c r="EC7" s="656"/>
    </row>
    <row r="8" spans="2:143" ht="11.25" customHeight="1" x14ac:dyDescent="0.15">
      <c r="B8" s="617" t="s">
        <v>222</v>
      </c>
      <c r="C8" s="618"/>
      <c r="D8" s="618"/>
      <c r="E8" s="618"/>
      <c r="F8" s="618"/>
      <c r="G8" s="618"/>
      <c r="H8" s="618"/>
      <c r="I8" s="618"/>
      <c r="J8" s="618"/>
      <c r="K8" s="618"/>
      <c r="L8" s="618"/>
      <c r="M8" s="618"/>
      <c r="N8" s="618"/>
      <c r="O8" s="618"/>
      <c r="P8" s="618"/>
      <c r="Q8" s="619"/>
      <c r="R8" s="620">
        <v>52055</v>
      </c>
      <c r="S8" s="621"/>
      <c r="T8" s="621"/>
      <c r="U8" s="621"/>
      <c r="V8" s="621"/>
      <c r="W8" s="621"/>
      <c r="X8" s="621"/>
      <c r="Y8" s="622"/>
      <c r="Z8" s="673">
        <v>0.1</v>
      </c>
      <c r="AA8" s="673"/>
      <c r="AB8" s="673"/>
      <c r="AC8" s="673"/>
      <c r="AD8" s="674">
        <v>52055</v>
      </c>
      <c r="AE8" s="674"/>
      <c r="AF8" s="674"/>
      <c r="AG8" s="674"/>
      <c r="AH8" s="674"/>
      <c r="AI8" s="674"/>
      <c r="AJ8" s="674"/>
      <c r="AK8" s="674"/>
      <c r="AL8" s="643">
        <v>0.3</v>
      </c>
      <c r="AM8" s="675"/>
      <c r="AN8" s="675"/>
      <c r="AO8" s="676"/>
      <c r="AP8" s="617" t="s">
        <v>223</v>
      </c>
      <c r="AQ8" s="618"/>
      <c r="AR8" s="618"/>
      <c r="AS8" s="618"/>
      <c r="AT8" s="618"/>
      <c r="AU8" s="618"/>
      <c r="AV8" s="618"/>
      <c r="AW8" s="618"/>
      <c r="AX8" s="618"/>
      <c r="AY8" s="618"/>
      <c r="AZ8" s="618"/>
      <c r="BA8" s="618"/>
      <c r="BB8" s="618"/>
      <c r="BC8" s="618"/>
      <c r="BD8" s="618"/>
      <c r="BE8" s="618"/>
      <c r="BF8" s="619"/>
      <c r="BG8" s="620">
        <v>129859</v>
      </c>
      <c r="BH8" s="621"/>
      <c r="BI8" s="621"/>
      <c r="BJ8" s="621"/>
      <c r="BK8" s="621"/>
      <c r="BL8" s="621"/>
      <c r="BM8" s="621"/>
      <c r="BN8" s="622"/>
      <c r="BO8" s="673">
        <v>1.2</v>
      </c>
      <c r="BP8" s="673"/>
      <c r="BQ8" s="673"/>
      <c r="BR8" s="673"/>
      <c r="BS8" s="626" t="s">
        <v>224</v>
      </c>
      <c r="BT8" s="621"/>
      <c r="BU8" s="621"/>
      <c r="BV8" s="621"/>
      <c r="BW8" s="621"/>
      <c r="BX8" s="621"/>
      <c r="BY8" s="621"/>
      <c r="BZ8" s="621"/>
      <c r="CA8" s="621"/>
      <c r="CB8" s="656"/>
      <c r="CD8" s="657" t="s">
        <v>225</v>
      </c>
      <c r="CE8" s="654"/>
      <c r="CF8" s="654"/>
      <c r="CG8" s="654"/>
      <c r="CH8" s="654"/>
      <c r="CI8" s="654"/>
      <c r="CJ8" s="654"/>
      <c r="CK8" s="654"/>
      <c r="CL8" s="654"/>
      <c r="CM8" s="654"/>
      <c r="CN8" s="654"/>
      <c r="CO8" s="654"/>
      <c r="CP8" s="654"/>
      <c r="CQ8" s="655"/>
      <c r="CR8" s="620">
        <v>10492428</v>
      </c>
      <c r="CS8" s="621"/>
      <c r="CT8" s="621"/>
      <c r="CU8" s="621"/>
      <c r="CV8" s="621"/>
      <c r="CW8" s="621"/>
      <c r="CX8" s="621"/>
      <c r="CY8" s="622"/>
      <c r="CZ8" s="673">
        <v>29.2</v>
      </c>
      <c r="DA8" s="673"/>
      <c r="DB8" s="673"/>
      <c r="DC8" s="673"/>
      <c r="DD8" s="626">
        <v>346925</v>
      </c>
      <c r="DE8" s="621"/>
      <c r="DF8" s="621"/>
      <c r="DG8" s="621"/>
      <c r="DH8" s="621"/>
      <c r="DI8" s="621"/>
      <c r="DJ8" s="621"/>
      <c r="DK8" s="621"/>
      <c r="DL8" s="621"/>
      <c r="DM8" s="621"/>
      <c r="DN8" s="621"/>
      <c r="DO8" s="621"/>
      <c r="DP8" s="622"/>
      <c r="DQ8" s="626">
        <v>5069718</v>
      </c>
      <c r="DR8" s="621"/>
      <c r="DS8" s="621"/>
      <c r="DT8" s="621"/>
      <c r="DU8" s="621"/>
      <c r="DV8" s="621"/>
      <c r="DW8" s="621"/>
      <c r="DX8" s="621"/>
      <c r="DY8" s="621"/>
      <c r="DZ8" s="621"/>
      <c r="EA8" s="621"/>
      <c r="EB8" s="621"/>
      <c r="EC8" s="656"/>
    </row>
    <row r="9" spans="2:143" ht="11.25" customHeight="1" x14ac:dyDescent="0.15">
      <c r="B9" s="617" t="s">
        <v>226</v>
      </c>
      <c r="C9" s="618"/>
      <c r="D9" s="618"/>
      <c r="E9" s="618"/>
      <c r="F9" s="618"/>
      <c r="G9" s="618"/>
      <c r="H9" s="618"/>
      <c r="I9" s="618"/>
      <c r="J9" s="618"/>
      <c r="K9" s="618"/>
      <c r="L9" s="618"/>
      <c r="M9" s="618"/>
      <c r="N9" s="618"/>
      <c r="O9" s="618"/>
      <c r="P9" s="618"/>
      <c r="Q9" s="619"/>
      <c r="R9" s="620">
        <v>32569</v>
      </c>
      <c r="S9" s="621"/>
      <c r="T9" s="621"/>
      <c r="U9" s="621"/>
      <c r="V9" s="621"/>
      <c r="W9" s="621"/>
      <c r="X9" s="621"/>
      <c r="Y9" s="622"/>
      <c r="Z9" s="673">
        <v>0.1</v>
      </c>
      <c r="AA9" s="673"/>
      <c r="AB9" s="673"/>
      <c r="AC9" s="673"/>
      <c r="AD9" s="674">
        <v>32569</v>
      </c>
      <c r="AE9" s="674"/>
      <c r="AF9" s="674"/>
      <c r="AG9" s="674"/>
      <c r="AH9" s="674"/>
      <c r="AI9" s="674"/>
      <c r="AJ9" s="674"/>
      <c r="AK9" s="674"/>
      <c r="AL9" s="643">
        <v>0.2</v>
      </c>
      <c r="AM9" s="675"/>
      <c r="AN9" s="675"/>
      <c r="AO9" s="676"/>
      <c r="AP9" s="617" t="s">
        <v>227</v>
      </c>
      <c r="AQ9" s="618"/>
      <c r="AR9" s="618"/>
      <c r="AS9" s="618"/>
      <c r="AT9" s="618"/>
      <c r="AU9" s="618"/>
      <c r="AV9" s="618"/>
      <c r="AW9" s="618"/>
      <c r="AX9" s="618"/>
      <c r="AY9" s="618"/>
      <c r="AZ9" s="618"/>
      <c r="BA9" s="618"/>
      <c r="BB9" s="618"/>
      <c r="BC9" s="618"/>
      <c r="BD9" s="618"/>
      <c r="BE9" s="618"/>
      <c r="BF9" s="619"/>
      <c r="BG9" s="620">
        <v>3347396</v>
      </c>
      <c r="BH9" s="621"/>
      <c r="BI9" s="621"/>
      <c r="BJ9" s="621"/>
      <c r="BK9" s="621"/>
      <c r="BL9" s="621"/>
      <c r="BM9" s="621"/>
      <c r="BN9" s="622"/>
      <c r="BO9" s="673">
        <v>30.6</v>
      </c>
      <c r="BP9" s="673"/>
      <c r="BQ9" s="673"/>
      <c r="BR9" s="673"/>
      <c r="BS9" s="626" t="s">
        <v>224</v>
      </c>
      <c r="BT9" s="621"/>
      <c r="BU9" s="621"/>
      <c r="BV9" s="621"/>
      <c r="BW9" s="621"/>
      <c r="BX9" s="621"/>
      <c r="BY9" s="621"/>
      <c r="BZ9" s="621"/>
      <c r="CA9" s="621"/>
      <c r="CB9" s="656"/>
      <c r="CD9" s="657" t="s">
        <v>228</v>
      </c>
      <c r="CE9" s="654"/>
      <c r="CF9" s="654"/>
      <c r="CG9" s="654"/>
      <c r="CH9" s="654"/>
      <c r="CI9" s="654"/>
      <c r="CJ9" s="654"/>
      <c r="CK9" s="654"/>
      <c r="CL9" s="654"/>
      <c r="CM9" s="654"/>
      <c r="CN9" s="654"/>
      <c r="CO9" s="654"/>
      <c r="CP9" s="654"/>
      <c r="CQ9" s="655"/>
      <c r="CR9" s="620">
        <v>3340157</v>
      </c>
      <c r="CS9" s="621"/>
      <c r="CT9" s="621"/>
      <c r="CU9" s="621"/>
      <c r="CV9" s="621"/>
      <c r="CW9" s="621"/>
      <c r="CX9" s="621"/>
      <c r="CY9" s="622"/>
      <c r="CZ9" s="673">
        <v>9.3000000000000007</v>
      </c>
      <c r="DA9" s="673"/>
      <c r="DB9" s="673"/>
      <c r="DC9" s="673"/>
      <c r="DD9" s="626">
        <v>17945</v>
      </c>
      <c r="DE9" s="621"/>
      <c r="DF9" s="621"/>
      <c r="DG9" s="621"/>
      <c r="DH9" s="621"/>
      <c r="DI9" s="621"/>
      <c r="DJ9" s="621"/>
      <c r="DK9" s="621"/>
      <c r="DL9" s="621"/>
      <c r="DM9" s="621"/>
      <c r="DN9" s="621"/>
      <c r="DO9" s="621"/>
      <c r="DP9" s="622"/>
      <c r="DQ9" s="626">
        <v>2721994</v>
      </c>
      <c r="DR9" s="621"/>
      <c r="DS9" s="621"/>
      <c r="DT9" s="621"/>
      <c r="DU9" s="621"/>
      <c r="DV9" s="621"/>
      <c r="DW9" s="621"/>
      <c r="DX9" s="621"/>
      <c r="DY9" s="621"/>
      <c r="DZ9" s="621"/>
      <c r="EA9" s="621"/>
      <c r="EB9" s="621"/>
      <c r="EC9" s="656"/>
    </row>
    <row r="10" spans="2:143" ht="11.25" customHeight="1" x14ac:dyDescent="0.15">
      <c r="B10" s="617" t="s">
        <v>229</v>
      </c>
      <c r="C10" s="618"/>
      <c r="D10" s="618"/>
      <c r="E10" s="618"/>
      <c r="F10" s="618"/>
      <c r="G10" s="618"/>
      <c r="H10" s="618"/>
      <c r="I10" s="618"/>
      <c r="J10" s="618"/>
      <c r="K10" s="618"/>
      <c r="L10" s="618"/>
      <c r="M10" s="618"/>
      <c r="N10" s="618"/>
      <c r="O10" s="618"/>
      <c r="P10" s="618"/>
      <c r="Q10" s="619"/>
      <c r="R10" s="620">
        <v>1292452</v>
      </c>
      <c r="S10" s="621"/>
      <c r="T10" s="621"/>
      <c r="U10" s="621"/>
      <c r="V10" s="621"/>
      <c r="W10" s="621"/>
      <c r="X10" s="621"/>
      <c r="Y10" s="622"/>
      <c r="Z10" s="673">
        <v>3.5</v>
      </c>
      <c r="AA10" s="673"/>
      <c r="AB10" s="673"/>
      <c r="AC10" s="673"/>
      <c r="AD10" s="674">
        <v>1292452</v>
      </c>
      <c r="AE10" s="674"/>
      <c r="AF10" s="674"/>
      <c r="AG10" s="674"/>
      <c r="AH10" s="674"/>
      <c r="AI10" s="674"/>
      <c r="AJ10" s="674"/>
      <c r="AK10" s="674"/>
      <c r="AL10" s="643">
        <v>6.4</v>
      </c>
      <c r="AM10" s="675"/>
      <c r="AN10" s="675"/>
      <c r="AO10" s="676"/>
      <c r="AP10" s="617" t="s">
        <v>230</v>
      </c>
      <c r="AQ10" s="618"/>
      <c r="AR10" s="618"/>
      <c r="AS10" s="618"/>
      <c r="AT10" s="618"/>
      <c r="AU10" s="618"/>
      <c r="AV10" s="618"/>
      <c r="AW10" s="618"/>
      <c r="AX10" s="618"/>
      <c r="AY10" s="618"/>
      <c r="AZ10" s="618"/>
      <c r="BA10" s="618"/>
      <c r="BB10" s="618"/>
      <c r="BC10" s="618"/>
      <c r="BD10" s="618"/>
      <c r="BE10" s="618"/>
      <c r="BF10" s="619"/>
      <c r="BG10" s="620">
        <v>194921</v>
      </c>
      <c r="BH10" s="621"/>
      <c r="BI10" s="621"/>
      <c r="BJ10" s="621"/>
      <c r="BK10" s="621"/>
      <c r="BL10" s="621"/>
      <c r="BM10" s="621"/>
      <c r="BN10" s="622"/>
      <c r="BO10" s="673">
        <v>1.8</v>
      </c>
      <c r="BP10" s="673"/>
      <c r="BQ10" s="673"/>
      <c r="BR10" s="673"/>
      <c r="BS10" s="626" t="s">
        <v>224</v>
      </c>
      <c r="BT10" s="621"/>
      <c r="BU10" s="621"/>
      <c r="BV10" s="621"/>
      <c r="BW10" s="621"/>
      <c r="BX10" s="621"/>
      <c r="BY10" s="621"/>
      <c r="BZ10" s="621"/>
      <c r="CA10" s="621"/>
      <c r="CB10" s="656"/>
      <c r="CD10" s="657" t="s">
        <v>231</v>
      </c>
      <c r="CE10" s="654"/>
      <c r="CF10" s="654"/>
      <c r="CG10" s="654"/>
      <c r="CH10" s="654"/>
      <c r="CI10" s="654"/>
      <c r="CJ10" s="654"/>
      <c r="CK10" s="654"/>
      <c r="CL10" s="654"/>
      <c r="CM10" s="654"/>
      <c r="CN10" s="654"/>
      <c r="CO10" s="654"/>
      <c r="CP10" s="654"/>
      <c r="CQ10" s="655"/>
      <c r="CR10" s="620">
        <v>69494</v>
      </c>
      <c r="CS10" s="621"/>
      <c r="CT10" s="621"/>
      <c r="CU10" s="621"/>
      <c r="CV10" s="621"/>
      <c r="CW10" s="621"/>
      <c r="CX10" s="621"/>
      <c r="CY10" s="622"/>
      <c r="CZ10" s="673">
        <v>0.2</v>
      </c>
      <c r="DA10" s="673"/>
      <c r="DB10" s="673"/>
      <c r="DC10" s="673"/>
      <c r="DD10" s="626" t="s">
        <v>224</v>
      </c>
      <c r="DE10" s="621"/>
      <c r="DF10" s="621"/>
      <c r="DG10" s="621"/>
      <c r="DH10" s="621"/>
      <c r="DI10" s="621"/>
      <c r="DJ10" s="621"/>
      <c r="DK10" s="621"/>
      <c r="DL10" s="621"/>
      <c r="DM10" s="621"/>
      <c r="DN10" s="621"/>
      <c r="DO10" s="621"/>
      <c r="DP10" s="622"/>
      <c r="DQ10" s="626">
        <v>15867</v>
      </c>
      <c r="DR10" s="621"/>
      <c r="DS10" s="621"/>
      <c r="DT10" s="621"/>
      <c r="DU10" s="621"/>
      <c r="DV10" s="621"/>
      <c r="DW10" s="621"/>
      <c r="DX10" s="621"/>
      <c r="DY10" s="621"/>
      <c r="DZ10" s="621"/>
      <c r="EA10" s="621"/>
      <c r="EB10" s="621"/>
      <c r="EC10" s="656"/>
    </row>
    <row r="11" spans="2:143" ht="11.25" customHeight="1" x14ac:dyDescent="0.15">
      <c r="B11" s="617" t="s">
        <v>232</v>
      </c>
      <c r="C11" s="618"/>
      <c r="D11" s="618"/>
      <c r="E11" s="618"/>
      <c r="F11" s="618"/>
      <c r="G11" s="618"/>
      <c r="H11" s="618"/>
      <c r="I11" s="618"/>
      <c r="J11" s="618"/>
      <c r="K11" s="618"/>
      <c r="L11" s="618"/>
      <c r="M11" s="618"/>
      <c r="N11" s="618"/>
      <c r="O11" s="618"/>
      <c r="P11" s="618"/>
      <c r="Q11" s="619"/>
      <c r="R11" s="620">
        <v>16254</v>
      </c>
      <c r="S11" s="621"/>
      <c r="T11" s="621"/>
      <c r="U11" s="621"/>
      <c r="V11" s="621"/>
      <c r="W11" s="621"/>
      <c r="X11" s="621"/>
      <c r="Y11" s="622"/>
      <c r="Z11" s="673">
        <v>0</v>
      </c>
      <c r="AA11" s="673"/>
      <c r="AB11" s="673"/>
      <c r="AC11" s="673"/>
      <c r="AD11" s="674">
        <v>16254</v>
      </c>
      <c r="AE11" s="674"/>
      <c r="AF11" s="674"/>
      <c r="AG11" s="674"/>
      <c r="AH11" s="674"/>
      <c r="AI11" s="674"/>
      <c r="AJ11" s="674"/>
      <c r="AK11" s="674"/>
      <c r="AL11" s="643">
        <v>0.1</v>
      </c>
      <c r="AM11" s="675"/>
      <c r="AN11" s="675"/>
      <c r="AO11" s="676"/>
      <c r="AP11" s="617" t="s">
        <v>233</v>
      </c>
      <c r="AQ11" s="618"/>
      <c r="AR11" s="618"/>
      <c r="AS11" s="618"/>
      <c r="AT11" s="618"/>
      <c r="AU11" s="618"/>
      <c r="AV11" s="618"/>
      <c r="AW11" s="618"/>
      <c r="AX11" s="618"/>
      <c r="AY11" s="618"/>
      <c r="AZ11" s="618"/>
      <c r="BA11" s="618"/>
      <c r="BB11" s="618"/>
      <c r="BC11" s="618"/>
      <c r="BD11" s="618"/>
      <c r="BE11" s="618"/>
      <c r="BF11" s="619"/>
      <c r="BG11" s="620">
        <v>767014</v>
      </c>
      <c r="BH11" s="621"/>
      <c r="BI11" s="621"/>
      <c r="BJ11" s="621"/>
      <c r="BK11" s="621"/>
      <c r="BL11" s="621"/>
      <c r="BM11" s="621"/>
      <c r="BN11" s="622"/>
      <c r="BO11" s="673">
        <v>7</v>
      </c>
      <c r="BP11" s="673"/>
      <c r="BQ11" s="673"/>
      <c r="BR11" s="673"/>
      <c r="BS11" s="626">
        <v>151069</v>
      </c>
      <c r="BT11" s="621"/>
      <c r="BU11" s="621"/>
      <c r="BV11" s="621"/>
      <c r="BW11" s="621"/>
      <c r="BX11" s="621"/>
      <c r="BY11" s="621"/>
      <c r="BZ11" s="621"/>
      <c r="CA11" s="621"/>
      <c r="CB11" s="656"/>
      <c r="CD11" s="657" t="s">
        <v>234</v>
      </c>
      <c r="CE11" s="654"/>
      <c r="CF11" s="654"/>
      <c r="CG11" s="654"/>
      <c r="CH11" s="654"/>
      <c r="CI11" s="654"/>
      <c r="CJ11" s="654"/>
      <c r="CK11" s="654"/>
      <c r="CL11" s="654"/>
      <c r="CM11" s="654"/>
      <c r="CN11" s="654"/>
      <c r="CO11" s="654"/>
      <c r="CP11" s="654"/>
      <c r="CQ11" s="655"/>
      <c r="CR11" s="620">
        <v>1009326</v>
      </c>
      <c r="CS11" s="621"/>
      <c r="CT11" s="621"/>
      <c r="CU11" s="621"/>
      <c r="CV11" s="621"/>
      <c r="CW11" s="621"/>
      <c r="CX11" s="621"/>
      <c r="CY11" s="622"/>
      <c r="CZ11" s="673">
        <v>2.8</v>
      </c>
      <c r="DA11" s="673"/>
      <c r="DB11" s="673"/>
      <c r="DC11" s="673"/>
      <c r="DD11" s="626">
        <v>133596</v>
      </c>
      <c r="DE11" s="621"/>
      <c r="DF11" s="621"/>
      <c r="DG11" s="621"/>
      <c r="DH11" s="621"/>
      <c r="DI11" s="621"/>
      <c r="DJ11" s="621"/>
      <c r="DK11" s="621"/>
      <c r="DL11" s="621"/>
      <c r="DM11" s="621"/>
      <c r="DN11" s="621"/>
      <c r="DO11" s="621"/>
      <c r="DP11" s="622"/>
      <c r="DQ11" s="626">
        <v>719793</v>
      </c>
      <c r="DR11" s="621"/>
      <c r="DS11" s="621"/>
      <c r="DT11" s="621"/>
      <c r="DU11" s="621"/>
      <c r="DV11" s="621"/>
      <c r="DW11" s="621"/>
      <c r="DX11" s="621"/>
      <c r="DY11" s="621"/>
      <c r="DZ11" s="621"/>
      <c r="EA11" s="621"/>
      <c r="EB11" s="621"/>
      <c r="EC11" s="656"/>
    </row>
    <row r="12" spans="2:143" ht="11.25" customHeight="1" x14ac:dyDescent="0.15">
      <c r="B12" s="617" t="s">
        <v>235</v>
      </c>
      <c r="C12" s="618"/>
      <c r="D12" s="618"/>
      <c r="E12" s="618"/>
      <c r="F12" s="618"/>
      <c r="G12" s="618"/>
      <c r="H12" s="618"/>
      <c r="I12" s="618"/>
      <c r="J12" s="618"/>
      <c r="K12" s="618"/>
      <c r="L12" s="618"/>
      <c r="M12" s="618"/>
      <c r="N12" s="618"/>
      <c r="O12" s="618"/>
      <c r="P12" s="618"/>
      <c r="Q12" s="619"/>
      <c r="R12" s="620" t="s">
        <v>224</v>
      </c>
      <c r="S12" s="621"/>
      <c r="T12" s="621"/>
      <c r="U12" s="621"/>
      <c r="V12" s="621"/>
      <c r="W12" s="621"/>
      <c r="X12" s="621"/>
      <c r="Y12" s="622"/>
      <c r="Z12" s="673" t="s">
        <v>224</v>
      </c>
      <c r="AA12" s="673"/>
      <c r="AB12" s="673"/>
      <c r="AC12" s="673"/>
      <c r="AD12" s="674" t="s">
        <v>224</v>
      </c>
      <c r="AE12" s="674"/>
      <c r="AF12" s="674"/>
      <c r="AG12" s="674"/>
      <c r="AH12" s="674"/>
      <c r="AI12" s="674"/>
      <c r="AJ12" s="674"/>
      <c r="AK12" s="674"/>
      <c r="AL12" s="643" t="s">
        <v>224</v>
      </c>
      <c r="AM12" s="675"/>
      <c r="AN12" s="675"/>
      <c r="AO12" s="676"/>
      <c r="AP12" s="617" t="s">
        <v>236</v>
      </c>
      <c r="AQ12" s="618"/>
      <c r="AR12" s="618"/>
      <c r="AS12" s="618"/>
      <c r="AT12" s="618"/>
      <c r="AU12" s="618"/>
      <c r="AV12" s="618"/>
      <c r="AW12" s="618"/>
      <c r="AX12" s="618"/>
      <c r="AY12" s="618"/>
      <c r="AZ12" s="618"/>
      <c r="BA12" s="618"/>
      <c r="BB12" s="618"/>
      <c r="BC12" s="618"/>
      <c r="BD12" s="618"/>
      <c r="BE12" s="618"/>
      <c r="BF12" s="619"/>
      <c r="BG12" s="620">
        <v>5193389</v>
      </c>
      <c r="BH12" s="621"/>
      <c r="BI12" s="621"/>
      <c r="BJ12" s="621"/>
      <c r="BK12" s="621"/>
      <c r="BL12" s="621"/>
      <c r="BM12" s="621"/>
      <c r="BN12" s="622"/>
      <c r="BO12" s="673">
        <v>47.5</v>
      </c>
      <c r="BP12" s="673"/>
      <c r="BQ12" s="673"/>
      <c r="BR12" s="673"/>
      <c r="BS12" s="626" t="s">
        <v>224</v>
      </c>
      <c r="BT12" s="621"/>
      <c r="BU12" s="621"/>
      <c r="BV12" s="621"/>
      <c r="BW12" s="621"/>
      <c r="BX12" s="621"/>
      <c r="BY12" s="621"/>
      <c r="BZ12" s="621"/>
      <c r="CA12" s="621"/>
      <c r="CB12" s="656"/>
      <c r="CD12" s="657" t="s">
        <v>237</v>
      </c>
      <c r="CE12" s="654"/>
      <c r="CF12" s="654"/>
      <c r="CG12" s="654"/>
      <c r="CH12" s="654"/>
      <c r="CI12" s="654"/>
      <c r="CJ12" s="654"/>
      <c r="CK12" s="654"/>
      <c r="CL12" s="654"/>
      <c r="CM12" s="654"/>
      <c r="CN12" s="654"/>
      <c r="CO12" s="654"/>
      <c r="CP12" s="654"/>
      <c r="CQ12" s="655"/>
      <c r="CR12" s="620">
        <v>866942</v>
      </c>
      <c r="CS12" s="621"/>
      <c r="CT12" s="621"/>
      <c r="CU12" s="621"/>
      <c r="CV12" s="621"/>
      <c r="CW12" s="621"/>
      <c r="CX12" s="621"/>
      <c r="CY12" s="622"/>
      <c r="CZ12" s="673">
        <v>2.4</v>
      </c>
      <c r="DA12" s="673"/>
      <c r="DB12" s="673"/>
      <c r="DC12" s="673"/>
      <c r="DD12" s="626">
        <v>3606</v>
      </c>
      <c r="DE12" s="621"/>
      <c r="DF12" s="621"/>
      <c r="DG12" s="621"/>
      <c r="DH12" s="621"/>
      <c r="DI12" s="621"/>
      <c r="DJ12" s="621"/>
      <c r="DK12" s="621"/>
      <c r="DL12" s="621"/>
      <c r="DM12" s="621"/>
      <c r="DN12" s="621"/>
      <c r="DO12" s="621"/>
      <c r="DP12" s="622"/>
      <c r="DQ12" s="626">
        <v>548534</v>
      </c>
      <c r="DR12" s="621"/>
      <c r="DS12" s="621"/>
      <c r="DT12" s="621"/>
      <c r="DU12" s="621"/>
      <c r="DV12" s="621"/>
      <c r="DW12" s="621"/>
      <c r="DX12" s="621"/>
      <c r="DY12" s="621"/>
      <c r="DZ12" s="621"/>
      <c r="EA12" s="621"/>
      <c r="EB12" s="621"/>
      <c r="EC12" s="656"/>
    </row>
    <row r="13" spans="2:143" ht="11.25" customHeight="1" x14ac:dyDescent="0.15">
      <c r="B13" s="617" t="s">
        <v>238</v>
      </c>
      <c r="C13" s="618"/>
      <c r="D13" s="618"/>
      <c r="E13" s="618"/>
      <c r="F13" s="618"/>
      <c r="G13" s="618"/>
      <c r="H13" s="618"/>
      <c r="I13" s="618"/>
      <c r="J13" s="618"/>
      <c r="K13" s="618"/>
      <c r="L13" s="618"/>
      <c r="M13" s="618"/>
      <c r="N13" s="618"/>
      <c r="O13" s="618"/>
      <c r="P13" s="618"/>
      <c r="Q13" s="619"/>
      <c r="R13" s="620">
        <v>76314</v>
      </c>
      <c r="S13" s="621"/>
      <c r="T13" s="621"/>
      <c r="U13" s="621"/>
      <c r="V13" s="621"/>
      <c r="W13" s="621"/>
      <c r="X13" s="621"/>
      <c r="Y13" s="622"/>
      <c r="Z13" s="673">
        <v>0.2</v>
      </c>
      <c r="AA13" s="673"/>
      <c r="AB13" s="673"/>
      <c r="AC13" s="673"/>
      <c r="AD13" s="674">
        <v>76314</v>
      </c>
      <c r="AE13" s="674"/>
      <c r="AF13" s="674"/>
      <c r="AG13" s="674"/>
      <c r="AH13" s="674"/>
      <c r="AI13" s="674"/>
      <c r="AJ13" s="674"/>
      <c r="AK13" s="674"/>
      <c r="AL13" s="643">
        <v>0.4</v>
      </c>
      <c r="AM13" s="675"/>
      <c r="AN13" s="675"/>
      <c r="AO13" s="676"/>
      <c r="AP13" s="617" t="s">
        <v>239</v>
      </c>
      <c r="AQ13" s="618"/>
      <c r="AR13" s="618"/>
      <c r="AS13" s="618"/>
      <c r="AT13" s="618"/>
      <c r="AU13" s="618"/>
      <c r="AV13" s="618"/>
      <c r="AW13" s="618"/>
      <c r="AX13" s="618"/>
      <c r="AY13" s="618"/>
      <c r="AZ13" s="618"/>
      <c r="BA13" s="618"/>
      <c r="BB13" s="618"/>
      <c r="BC13" s="618"/>
      <c r="BD13" s="618"/>
      <c r="BE13" s="618"/>
      <c r="BF13" s="619"/>
      <c r="BG13" s="620">
        <v>5129446</v>
      </c>
      <c r="BH13" s="621"/>
      <c r="BI13" s="621"/>
      <c r="BJ13" s="621"/>
      <c r="BK13" s="621"/>
      <c r="BL13" s="621"/>
      <c r="BM13" s="621"/>
      <c r="BN13" s="622"/>
      <c r="BO13" s="673">
        <v>46.9</v>
      </c>
      <c r="BP13" s="673"/>
      <c r="BQ13" s="673"/>
      <c r="BR13" s="673"/>
      <c r="BS13" s="626" t="s">
        <v>224</v>
      </c>
      <c r="BT13" s="621"/>
      <c r="BU13" s="621"/>
      <c r="BV13" s="621"/>
      <c r="BW13" s="621"/>
      <c r="BX13" s="621"/>
      <c r="BY13" s="621"/>
      <c r="BZ13" s="621"/>
      <c r="CA13" s="621"/>
      <c r="CB13" s="656"/>
      <c r="CD13" s="657" t="s">
        <v>240</v>
      </c>
      <c r="CE13" s="654"/>
      <c r="CF13" s="654"/>
      <c r="CG13" s="654"/>
      <c r="CH13" s="654"/>
      <c r="CI13" s="654"/>
      <c r="CJ13" s="654"/>
      <c r="CK13" s="654"/>
      <c r="CL13" s="654"/>
      <c r="CM13" s="654"/>
      <c r="CN13" s="654"/>
      <c r="CO13" s="654"/>
      <c r="CP13" s="654"/>
      <c r="CQ13" s="655"/>
      <c r="CR13" s="620">
        <v>5989468</v>
      </c>
      <c r="CS13" s="621"/>
      <c r="CT13" s="621"/>
      <c r="CU13" s="621"/>
      <c r="CV13" s="621"/>
      <c r="CW13" s="621"/>
      <c r="CX13" s="621"/>
      <c r="CY13" s="622"/>
      <c r="CZ13" s="673">
        <v>16.7</v>
      </c>
      <c r="DA13" s="673"/>
      <c r="DB13" s="673"/>
      <c r="DC13" s="673"/>
      <c r="DD13" s="626">
        <v>1523652</v>
      </c>
      <c r="DE13" s="621"/>
      <c r="DF13" s="621"/>
      <c r="DG13" s="621"/>
      <c r="DH13" s="621"/>
      <c r="DI13" s="621"/>
      <c r="DJ13" s="621"/>
      <c r="DK13" s="621"/>
      <c r="DL13" s="621"/>
      <c r="DM13" s="621"/>
      <c r="DN13" s="621"/>
      <c r="DO13" s="621"/>
      <c r="DP13" s="622"/>
      <c r="DQ13" s="626">
        <v>4532296</v>
      </c>
      <c r="DR13" s="621"/>
      <c r="DS13" s="621"/>
      <c r="DT13" s="621"/>
      <c r="DU13" s="621"/>
      <c r="DV13" s="621"/>
      <c r="DW13" s="621"/>
      <c r="DX13" s="621"/>
      <c r="DY13" s="621"/>
      <c r="DZ13" s="621"/>
      <c r="EA13" s="621"/>
      <c r="EB13" s="621"/>
      <c r="EC13" s="656"/>
    </row>
    <row r="14" spans="2:143" ht="11.25" customHeight="1" x14ac:dyDescent="0.15">
      <c r="B14" s="617" t="s">
        <v>241</v>
      </c>
      <c r="C14" s="618"/>
      <c r="D14" s="618"/>
      <c r="E14" s="618"/>
      <c r="F14" s="618"/>
      <c r="G14" s="618"/>
      <c r="H14" s="618"/>
      <c r="I14" s="618"/>
      <c r="J14" s="618"/>
      <c r="K14" s="618"/>
      <c r="L14" s="618"/>
      <c r="M14" s="618"/>
      <c r="N14" s="618"/>
      <c r="O14" s="618"/>
      <c r="P14" s="618"/>
      <c r="Q14" s="619"/>
      <c r="R14" s="620" t="s">
        <v>224</v>
      </c>
      <c r="S14" s="621"/>
      <c r="T14" s="621"/>
      <c r="U14" s="621"/>
      <c r="V14" s="621"/>
      <c r="W14" s="621"/>
      <c r="X14" s="621"/>
      <c r="Y14" s="622"/>
      <c r="Z14" s="673" t="s">
        <v>224</v>
      </c>
      <c r="AA14" s="673"/>
      <c r="AB14" s="673"/>
      <c r="AC14" s="673"/>
      <c r="AD14" s="674" t="s">
        <v>224</v>
      </c>
      <c r="AE14" s="674"/>
      <c r="AF14" s="674"/>
      <c r="AG14" s="674"/>
      <c r="AH14" s="674"/>
      <c r="AI14" s="674"/>
      <c r="AJ14" s="674"/>
      <c r="AK14" s="674"/>
      <c r="AL14" s="643" t="s">
        <v>224</v>
      </c>
      <c r="AM14" s="675"/>
      <c r="AN14" s="675"/>
      <c r="AO14" s="676"/>
      <c r="AP14" s="617" t="s">
        <v>242</v>
      </c>
      <c r="AQ14" s="618"/>
      <c r="AR14" s="618"/>
      <c r="AS14" s="618"/>
      <c r="AT14" s="618"/>
      <c r="AU14" s="618"/>
      <c r="AV14" s="618"/>
      <c r="AW14" s="618"/>
      <c r="AX14" s="618"/>
      <c r="AY14" s="618"/>
      <c r="AZ14" s="618"/>
      <c r="BA14" s="618"/>
      <c r="BB14" s="618"/>
      <c r="BC14" s="618"/>
      <c r="BD14" s="618"/>
      <c r="BE14" s="618"/>
      <c r="BF14" s="619"/>
      <c r="BG14" s="620">
        <v>235538</v>
      </c>
      <c r="BH14" s="621"/>
      <c r="BI14" s="621"/>
      <c r="BJ14" s="621"/>
      <c r="BK14" s="621"/>
      <c r="BL14" s="621"/>
      <c r="BM14" s="621"/>
      <c r="BN14" s="622"/>
      <c r="BO14" s="673">
        <v>2.2000000000000002</v>
      </c>
      <c r="BP14" s="673"/>
      <c r="BQ14" s="673"/>
      <c r="BR14" s="673"/>
      <c r="BS14" s="626" t="s">
        <v>224</v>
      </c>
      <c r="BT14" s="621"/>
      <c r="BU14" s="621"/>
      <c r="BV14" s="621"/>
      <c r="BW14" s="621"/>
      <c r="BX14" s="621"/>
      <c r="BY14" s="621"/>
      <c r="BZ14" s="621"/>
      <c r="CA14" s="621"/>
      <c r="CB14" s="656"/>
      <c r="CD14" s="657" t="s">
        <v>243</v>
      </c>
      <c r="CE14" s="654"/>
      <c r="CF14" s="654"/>
      <c r="CG14" s="654"/>
      <c r="CH14" s="654"/>
      <c r="CI14" s="654"/>
      <c r="CJ14" s="654"/>
      <c r="CK14" s="654"/>
      <c r="CL14" s="654"/>
      <c r="CM14" s="654"/>
      <c r="CN14" s="654"/>
      <c r="CO14" s="654"/>
      <c r="CP14" s="654"/>
      <c r="CQ14" s="655"/>
      <c r="CR14" s="620">
        <v>1063245</v>
      </c>
      <c r="CS14" s="621"/>
      <c r="CT14" s="621"/>
      <c r="CU14" s="621"/>
      <c r="CV14" s="621"/>
      <c r="CW14" s="621"/>
      <c r="CX14" s="621"/>
      <c r="CY14" s="622"/>
      <c r="CZ14" s="673">
        <v>3</v>
      </c>
      <c r="DA14" s="673"/>
      <c r="DB14" s="673"/>
      <c r="DC14" s="673"/>
      <c r="DD14" s="626">
        <v>43982</v>
      </c>
      <c r="DE14" s="621"/>
      <c r="DF14" s="621"/>
      <c r="DG14" s="621"/>
      <c r="DH14" s="621"/>
      <c r="DI14" s="621"/>
      <c r="DJ14" s="621"/>
      <c r="DK14" s="621"/>
      <c r="DL14" s="621"/>
      <c r="DM14" s="621"/>
      <c r="DN14" s="621"/>
      <c r="DO14" s="621"/>
      <c r="DP14" s="622"/>
      <c r="DQ14" s="626">
        <v>986317</v>
      </c>
      <c r="DR14" s="621"/>
      <c r="DS14" s="621"/>
      <c r="DT14" s="621"/>
      <c r="DU14" s="621"/>
      <c r="DV14" s="621"/>
      <c r="DW14" s="621"/>
      <c r="DX14" s="621"/>
      <c r="DY14" s="621"/>
      <c r="DZ14" s="621"/>
      <c r="EA14" s="621"/>
      <c r="EB14" s="621"/>
      <c r="EC14" s="656"/>
    </row>
    <row r="15" spans="2:143" ht="11.25" customHeight="1" x14ac:dyDescent="0.15">
      <c r="B15" s="617" t="s">
        <v>244</v>
      </c>
      <c r="C15" s="618"/>
      <c r="D15" s="618"/>
      <c r="E15" s="618"/>
      <c r="F15" s="618"/>
      <c r="G15" s="618"/>
      <c r="H15" s="618"/>
      <c r="I15" s="618"/>
      <c r="J15" s="618"/>
      <c r="K15" s="618"/>
      <c r="L15" s="618"/>
      <c r="M15" s="618"/>
      <c r="N15" s="618"/>
      <c r="O15" s="618"/>
      <c r="P15" s="618"/>
      <c r="Q15" s="619"/>
      <c r="R15" s="620">
        <v>49924</v>
      </c>
      <c r="S15" s="621"/>
      <c r="T15" s="621"/>
      <c r="U15" s="621"/>
      <c r="V15" s="621"/>
      <c r="W15" s="621"/>
      <c r="X15" s="621"/>
      <c r="Y15" s="622"/>
      <c r="Z15" s="673">
        <v>0.1</v>
      </c>
      <c r="AA15" s="673"/>
      <c r="AB15" s="673"/>
      <c r="AC15" s="673"/>
      <c r="AD15" s="674">
        <v>49924</v>
      </c>
      <c r="AE15" s="674"/>
      <c r="AF15" s="674"/>
      <c r="AG15" s="674"/>
      <c r="AH15" s="674"/>
      <c r="AI15" s="674"/>
      <c r="AJ15" s="674"/>
      <c r="AK15" s="674"/>
      <c r="AL15" s="643">
        <v>0.2</v>
      </c>
      <c r="AM15" s="675"/>
      <c r="AN15" s="675"/>
      <c r="AO15" s="676"/>
      <c r="AP15" s="617" t="s">
        <v>245</v>
      </c>
      <c r="AQ15" s="618"/>
      <c r="AR15" s="618"/>
      <c r="AS15" s="618"/>
      <c r="AT15" s="618"/>
      <c r="AU15" s="618"/>
      <c r="AV15" s="618"/>
      <c r="AW15" s="618"/>
      <c r="AX15" s="618"/>
      <c r="AY15" s="618"/>
      <c r="AZ15" s="618"/>
      <c r="BA15" s="618"/>
      <c r="BB15" s="618"/>
      <c r="BC15" s="618"/>
      <c r="BD15" s="618"/>
      <c r="BE15" s="618"/>
      <c r="BF15" s="619"/>
      <c r="BG15" s="620">
        <v>521665</v>
      </c>
      <c r="BH15" s="621"/>
      <c r="BI15" s="621"/>
      <c r="BJ15" s="621"/>
      <c r="BK15" s="621"/>
      <c r="BL15" s="621"/>
      <c r="BM15" s="621"/>
      <c r="BN15" s="622"/>
      <c r="BO15" s="673">
        <v>4.8</v>
      </c>
      <c r="BP15" s="673"/>
      <c r="BQ15" s="673"/>
      <c r="BR15" s="673"/>
      <c r="BS15" s="626" t="s">
        <v>224</v>
      </c>
      <c r="BT15" s="621"/>
      <c r="BU15" s="621"/>
      <c r="BV15" s="621"/>
      <c r="BW15" s="621"/>
      <c r="BX15" s="621"/>
      <c r="BY15" s="621"/>
      <c r="BZ15" s="621"/>
      <c r="CA15" s="621"/>
      <c r="CB15" s="656"/>
      <c r="CD15" s="657" t="s">
        <v>246</v>
      </c>
      <c r="CE15" s="654"/>
      <c r="CF15" s="654"/>
      <c r="CG15" s="654"/>
      <c r="CH15" s="654"/>
      <c r="CI15" s="654"/>
      <c r="CJ15" s="654"/>
      <c r="CK15" s="654"/>
      <c r="CL15" s="654"/>
      <c r="CM15" s="654"/>
      <c r="CN15" s="654"/>
      <c r="CO15" s="654"/>
      <c r="CP15" s="654"/>
      <c r="CQ15" s="655"/>
      <c r="CR15" s="620">
        <v>5111513</v>
      </c>
      <c r="CS15" s="621"/>
      <c r="CT15" s="621"/>
      <c r="CU15" s="621"/>
      <c r="CV15" s="621"/>
      <c r="CW15" s="621"/>
      <c r="CX15" s="621"/>
      <c r="CY15" s="622"/>
      <c r="CZ15" s="673">
        <v>14.2</v>
      </c>
      <c r="DA15" s="673"/>
      <c r="DB15" s="673"/>
      <c r="DC15" s="673"/>
      <c r="DD15" s="626">
        <v>2548751</v>
      </c>
      <c r="DE15" s="621"/>
      <c r="DF15" s="621"/>
      <c r="DG15" s="621"/>
      <c r="DH15" s="621"/>
      <c r="DI15" s="621"/>
      <c r="DJ15" s="621"/>
      <c r="DK15" s="621"/>
      <c r="DL15" s="621"/>
      <c r="DM15" s="621"/>
      <c r="DN15" s="621"/>
      <c r="DO15" s="621"/>
      <c r="DP15" s="622"/>
      <c r="DQ15" s="626">
        <v>2338639</v>
      </c>
      <c r="DR15" s="621"/>
      <c r="DS15" s="621"/>
      <c r="DT15" s="621"/>
      <c r="DU15" s="621"/>
      <c r="DV15" s="621"/>
      <c r="DW15" s="621"/>
      <c r="DX15" s="621"/>
      <c r="DY15" s="621"/>
      <c r="DZ15" s="621"/>
      <c r="EA15" s="621"/>
      <c r="EB15" s="621"/>
      <c r="EC15" s="656"/>
    </row>
    <row r="16" spans="2:143" ht="11.25" customHeight="1" x14ac:dyDescent="0.15">
      <c r="B16" s="617" t="s">
        <v>247</v>
      </c>
      <c r="C16" s="618"/>
      <c r="D16" s="618"/>
      <c r="E16" s="618"/>
      <c r="F16" s="618"/>
      <c r="G16" s="618"/>
      <c r="H16" s="618"/>
      <c r="I16" s="618"/>
      <c r="J16" s="618"/>
      <c r="K16" s="618"/>
      <c r="L16" s="618"/>
      <c r="M16" s="618"/>
      <c r="N16" s="618"/>
      <c r="O16" s="618"/>
      <c r="P16" s="618"/>
      <c r="Q16" s="619"/>
      <c r="R16" s="620">
        <v>9443264</v>
      </c>
      <c r="S16" s="621"/>
      <c r="T16" s="621"/>
      <c r="U16" s="621"/>
      <c r="V16" s="621"/>
      <c r="W16" s="621"/>
      <c r="X16" s="621"/>
      <c r="Y16" s="622"/>
      <c r="Z16" s="673">
        <v>25.6</v>
      </c>
      <c r="AA16" s="673"/>
      <c r="AB16" s="673"/>
      <c r="AC16" s="673"/>
      <c r="AD16" s="674">
        <v>7878075</v>
      </c>
      <c r="AE16" s="674"/>
      <c r="AF16" s="674"/>
      <c r="AG16" s="674"/>
      <c r="AH16" s="674"/>
      <c r="AI16" s="674"/>
      <c r="AJ16" s="674"/>
      <c r="AK16" s="674"/>
      <c r="AL16" s="643">
        <v>39.1</v>
      </c>
      <c r="AM16" s="675"/>
      <c r="AN16" s="675"/>
      <c r="AO16" s="676"/>
      <c r="AP16" s="617" t="s">
        <v>248</v>
      </c>
      <c r="AQ16" s="618"/>
      <c r="AR16" s="618"/>
      <c r="AS16" s="618"/>
      <c r="AT16" s="618"/>
      <c r="AU16" s="618"/>
      <c r="AV16" s="618"/>
      <c r="AW16" s="618"/>
      <c r="AX16" s="618"/>
      <c r="AY16" s="618"/>
      <c r="AZ16" s="618"/>
      <c r="BA16" s="618"/>
      <c r="BB16" s="618"/>
      <c r="BC16" s="618"/>
      <c r="BD16" s="618"/>
      <c r="BE16" s="618"/>
      <c r="BF16" s="619"/>
      <c r="BG16" s="620" t="s">
        <v>224</v>
      </c>
      <c r="BH16" s="621"/>
      <c r="BI16" s="621"/>
      <c r="BJ16" s="621"/>
      <c r="BK16" s="621"/>
      <c r="BL16" s="621"/>
      <c r="BM16" s="621"/>
      <c r="BN16" s="622"/>
      <c r="BO16" s="673" t="s">
        <v>224</v>
      </c>
      <c r="BP16" s="673"/>
      <c r="BQ16" s="673"/>
      <c r="BR16" s="673"/>
      <c r="BS16" s="626" t="s">
        <v>224</v>
      </c>
      <c r="BT16" s="621"/>
      <c r="BU16" s="621"/>
      <c r="BV16" s="621"/>
      <c r="BW16" s="621"/>
      <c r="BX16" s="621"/>
      <c r="BY16" s="621"/>
      <c r="BZ16" s="621"/>
      <c r="CA16" s="621"/>
      <c r="CB16" s="656"/>
      <c r="CD16" s="657" t="s">
        <v>249</v>
      </c>
      <c r="CE16" s="654"/>
      <c r="CF16" s="654"/>
      <c r="CG16" s="654"/>
      <c r="CH16" s="654"/>
      <c r="CI16" s="654"/>
      <c r="CJ16" s="654"/>
      <c r="CK16" s="654"/>
      <c r="CL16" s="654"/>
      <c r="CM16" s="654"/>
      <c r="CN16" s="654"/>
      <c r="CO16" s="654"/>
      <c r="CP16" s="654"/>
      <c r="CQ16" s="655"/>
      <c r="CR16" s="620" t="s">
        <v>224</v>
      </c>
      <c r="CS16" s="621"/>
      <c r="CT16" s="621"/>
      <c r="CU16" s="621"/>
      <c r="CV16" s="621"/>
      <c r="CW16" s="621"/>
      <c r="CX16" s="621"/>
      <c r="CY16" s="622"/>
      <c r="CZ16" s="673" t="s">
        <v>224</v>
      </c>
      <c r="DA16" s="673"/>
      <c r="DB16" s="673"/>
      <c r="DC16" s="673"/>
      <c r="DD16" s="626" t="s">
        <v>224</v>
      </c>
      <c r="DE16" s="621"/>
      <c r="DF16" s="621"/>
      <c r="DG16" s="621"/>
      <c r="DH16" s="621"/>
      <c r="DI16" s="621"/>
      <c r="DJ16" s="621"/>
      <c r="DK16" s="621"/>
      <c r="DL16" s="621"/>
      <c r="DM16" s="621"/>
      <c r="DN16" s="621"/>
      <c r="DO16" s="621"/>
      <c r="DP16" s="622"/>
      <c r="DQ16" s="626" t="s">
        <v>224</v>
      </c>
      <c r="DR16" s="621"/>
      <c r="DS16" s="621"/>
      <c r="DT16" s="621"/>
      <c r="DU16" s="621"/>
      <c r="DV16" s="621"/>
      <c r="DW16" s="621"/>
      <c r="DX16" s="621"/>
      <c r="DY16" s="621"/>
      <c r="DZ16" s="621"/>
      <c r="EA16" s="621"/>
      <c r="EB16" s="621"/>
      <c r="EC16" s="656"/>
    </row>
    <row r="17" spans="2:133" ht="11.25" customHeight="1" x14ac:dyDescent="0.15">
      <c r="B17" s="617" t="s">
        <v>250</v>
      </c>
      <c r="C17" s="618"/>
      <c r="D17" s="618"/>
      <c r="E17" s="618"/>
      <c r="F17" s="618"/>
      <c r="G17" s="618"/>
      <c r="H17" s="618"/>
      <c r="I17" s="618"/>
      <c r="J17" s="618"/>
      <c r="K17" s="618"/>
      <c r="L17" s="618"/>
      <c r="M17" s="618"/>
      <c r="N17" s="618"/>
      <c r="O17" s="618"/>
      <c r="P17" s="618"/>
      <c r="Q17" s="619"/>
      <c r="R17" s="620">
        <v>7878075</v>
      </c>
      <c r="S17" s="621"/>
      <c r="T17" s="621"/>
      <c r="U17" s="621"/>
      <c r="V17" s="621"/>
      <c r="W17" s="621"/>
      <c r="X17" s="621"/>
      <c r="Y17" s="622"/>
      <c r="Z17" s="673">
        <v>21.4</v>
      </c>
      <c r="AA17" s="673"/>
      <c r="AB17" s="673"/>
      <c r="AC17" s="673"/>
      <c r="AD17" s="674">
        <v>7878075</v>
      </c>
      <c r="AE17" s="674"/>
      <c r="AF17" s="674"/>
      <c r="AG17" s="674"/>
      <c r="AH17" s="674"/>
      <c r="AI17" s="674"/>
      <c r="AJ17" s="674"/>
      <c r="AK17" s="674"/>
      <c r="AL17" s="643">
        <v>39.1</v>
      </c>
      <c r="AM17" s="675"/>
      <c r="AN17" s="675"/>
      <c r="AO17" s="676"/>
      <c r="AP17" s="617" t="s">
        <v>251</v>
      </c>
      <c r="AQ17" s="618"/>
      <c r="AR17" s="618"/>
      <c r="AS17" s="618"/>
      <c r="AT17" s="618"/>
      <c r="AU17" s="618"/>
      <c r="AV17" s="618"/>
      <c r="AW17" s="618"/>
      <c r="AX17" s="618"/>
      <c r="AY17" s="618"/>
      <c r="AZ17" s="618"/>
      <c r="BA17" s="618"/>
      <c r="BB17" s="618"/>
      <c r="BC17" s="618"/>
      <c r="BD17" s="618"/>
      <c r="BE17" s="618"/>
      <c r="BF17" s="619"/>
      <c r="BG17" s="620" t="s">
        <v>224</v>
      </c>
      <c r="BH17" s="621"/>
      <c r="BI17" s="621"/>
      <c r="BJ17" s="621"/>
      <c r="BK17" s="621"/>
      <c r="BL17" s="621"/>
      <c r="BM17" s="621"/>
      <c r="BN17" s="622"/>
      <c r="BO17" s="673" t="s">
        <v>224</v>
      </c>
      <c r="BP17" s="673"/>
      <c r="BQ17" s="673"/>
      <c r="BR17" s="673"/>
      <c r="BS17" s="626" t="s">
        <v>224</v>
      </c>
      <c r="BT17" s="621"/>
      <c r="BU17" s="621"/>
      <c r="BV17" s="621"/>
      <c r="BW17" s="621"/>
      <c r="BX17" s="621"/>
      <c r="BY17" s="621"/>
      <c r="BZ17" s="621"/>
      <c r="CA17" s="621"/>
      <c r="CB17" s="656"/>
      <c r="CD17" s="657" t="s">
        <v>252</v>
      </c>
      <c r="CE17" s="654"/>
      <c r="CF17" s="654"/>
      <c r="CG17" s="654"/>
      <c r="CH17" s="654"/>
      <c r="CI17" s="654"/>
      <c r="CJ17" s="654"/>
      <c r="CK17" s="654"/>
      <c r="CL17" s="654"/>
      <c r="CM17" s="654"/>
      <c r="CN17" s="654"/>
      <c r="CO17" s="654"/>
      <c r="CP17" s="654"/>
      <c r="CQ17" s="655"/>
      <c r="CR17" s="620">
        <v>3615665</v>
      </c>
      <c r="CS17" s="621"/>
      <c r="CT17" s="621"/>
      <c r="CU17" s="621"/>
      <c r="CV17" s="621"/>
      <c r="CW17" s="621"/>
      <c r="CX17" s="621"/>
      <c r="CY17" s="622"/>
      <c r="CZ17" s="673">
        <v>10.1</v>
      </c>
      <c r="DA17" s="673"/>
      <c r="DB17" s="673"/>
      <c r="DC17" s="673"/>
      <c r="DD17" s="626" t="s">
        <v>224</v>
      </c>
      <c r="DE17" s="621"/>
      <c r="DF17" s="621"/>
      <c r="DG17" s="621"/>
      <c r="DH17" s="621"/>
      <c r="DI17" s="621"/>
      <c r="DJ17" s="621"/>
      <c r="DK17" s="621"/>
      <c r="DL17" s="621"/>
      <c r="DM17" s="621"/>
      <c r="DN17" s="621"/>
      <c r="DO17" s="621"/>
      <c r="DP17" s="622"/>
      <c r="DQ17" s="626">
        <v>3485504</v>
      </c>
      <c r="DR17" s="621"/>
      <c r="DS17" s="621"/>
      <c r="DT17" s="621"/>
      <c r="DU17" s="621"/>
      <c r="DV17" s="621"/>
      <c r="DW17" s="621"/>
      <c r="DX17" s="621"/>
      <c r="DY17" s="621"/>
      <c r="DZ17" s="621"/>
      <c r="EA17" s="621"/>
      <c r="EB17" s="621"/>
      <c r="EC17" s="656"/>
    </row>
    <row r="18" spans="2:133" ht="11.25" customHeight="1" x14ac:dyDescent="0.15">
      <c r="B18" s="617" t="s">
        <v>253</v>
      </c>
      <c r="C18" s="618"/>
      <c r="D18" s="618"/>
      <c r="E18" s="618"/>
      <c r="F18" s="618"/>
      <c r="G18" s="618"/>
      <c r="H18" s="618"/>
      <c r="I18" s="618"/>
      <c r="J18" s="618"/>
      <c r="K18" s="618"/>
      <c r="L18" s="618"/>
      <c r="M18" s="618"/>
      <c r="N18" s="618"/>
      <c r="O18" s="618"/>
      <c r="P18" s="618"/>
      <c r="Q18" s="619"/>
      <c r="R18" s="620">
        <v>1565189</v>
      </c>
      <c r="S18" s="621"/>
      <c r="T18" s="621"/>
      <c r="U18" s="621"/>
      <c r="V18" s="621"/>
      <c r="W18" s="621"/>
      <c r="X18" s="621"/>
      <c r="Y18" s="622"/>
      <c r="Z18" s="673">
        <v>4.3</v>
      </c>
      <c r="AA18" s="673"/>
      <c r="AB18" s="673"/>
      <c r="AC18" s="673"/>
      <c r="AD18" s="674" t="s">
        <v>224</v>
      </c>
      <c r="AE18" s="674"/>
      <c r="AF18" s="674"/>
      <c r="AG18" s="674"/>
      <c r="AH18" s="674"/>
      <c r="AI18" s="674"/>
      <c r="AJ18" s="674"/>
      <c r="AK18" s="674"/>
      <c r="AL18" s="643" t="s">
        <v>224</v>
      </c>
      <c r="AM18" s="675"/>
      <c r="AN18" s="675"/>
      <c r="AO18" s="676"/>
      <c r="AP18" s="617" t="s">
        <v>254</v>
      </c>
      <c r="AQ18" s="618"/>
      <c r="AR18" s="618"/>
      <c r="AS18" s="618"/>
      <c r="AT18" s="618"/>
      <c r="AU18" s="618"/>
      <c r="AV18" s="618"/>
      <c r="AW18" s="618"/>
      <c r="AX18" s="618"/>
      <c r="AY18" s="618"/>
      <c r="AZ18" s="618"/>
      <c r="BA18" s="618"/>
      <c r="BB18" s="618"/>
      <c r="BC18" s="618"/>
      <c r="BD18" s="618"/>
      <c r="BE18" s="618"/>
      <c r="BF18" s="619"/>
      <c r="BG18" s="620" t="s">
        <v>224</v>
      </c>
      <c r="BH18" s="621"/>
      <c r="BI18" s="621"/>
      <c r="BJ18" s="621"/>
      <c r="BK18" s="621"/>
      <c r="BL18" s="621"/>
      <c r="BM18" s="621"/>
      <c r="BN18" s="622"/>
      <c r="BO18" s="673" t="s">
        <v>224</v>
      </c>
      <c r="BP18" s="673"/>
      <c r="BQ18" s="673"/>
      <c r="BR18" s="673"/>
      <c r="BS18" s="626" t="s">
        <v>224</v>
      </c>
      <c r="BT18" s="621"/>
      <c r="BU18" s="621"/>
      <c r="BV18" s="621"/>
      <c r="BW18" s="621"/>
      <c r="BX18" s="621"/>
      <c r="BY18" s="621"/>
      <c r="BZ18" s="621"/>
      <c r="CA18" s="621"/>
      <c r="CB18" s="656"/>
      <c r="CD18" s="657" t="s">
        <v>255</v>
      </c>
      <c r="CE18" s="654"/>
      <c r="CF18" s="654"/>
      <c r="CG18" s="654"/>
      <c r="CH18" s="654"/>
      <c r="CI18" s="654"/>
      <c r="CJ18" s="654"/>
      <c r="CK18" s="654"/>
      <c r="CL18" s="654"/>
      <c r="CM18" s="654"/>
      <c r="CN18" s="654"/>
      <c r="CO18" s="654"/>
      <c r="CP18" s="654"/>
      <c r="CQ18" s="655"/>
      <c r="CR18" s="620" t="s">
        <v>224</v>
      </c>
      <c r="CS18" s="621"/>
      <c r="CT18" s="621"/>
      <c r="CU18" s="621"/>
      <c r="CV18" s="621"/>
      <c r="CW18" s="621"/>
      <c r="CX18" s="621"/>
      <c r="CY18" s="622"/>
      <c r="CZ18" s="673" t="s">
        <v>224</v>
      </c>
      <c r="DA18" s="673"/>
      <c r="DB18" s="673"/>
      <c r="DC18" s="673"/>
      <c r="DD18" s="626" t="s">
        <v>224</v>
      </c>
      <c r="DE18" s="621"/>
      <c r="DF18" s="621"/>
      <c r="DG18" s="621"/>
      <c r="DH18" s="621"/>
      <c r="DI18" s="621"/>
      <c r="DJ18" s="621"/>
      <c r="DK18" s="621"/>
      <c r="DL18" s="621"/>
      <c r="DM18" s="621"/>
      <c r="DN18" s="621"/>
      <c r="DO18" s="621"/>
      <c r="DP18" s="622"/>
      <c r="DQ18" s="626" t="s">
        <v>224</v>
      </c>
      <c r="DR18" s="621"/>
      <c r="DS18" s="621"/>
      <c r="DT18" s="621"/>
      <c r="DU18" s="621"/>
      <c r="DV18" s="621"/>
      <c r="DW18" s="621"/>
      <c r="DX18" s="621"/>
      <c r="DY18" s="621"/>
      <c r="DZ18" s="621"/>
      <c r="EA18" s="621"/>
      <c r="EB18" s="621"/>
      <c r="EC18" s="656"/>
    </row>
    <row r="19" spans="2:133" ht="11.25" customHeight="1" x14ac:dyDescent="0.15">
      <c r="B19" s="617" t="s">
        <v>256</v>
      </c>
      <c r="C19" s="618"/>
      <c r="D19" s="618"/>
      <c r="E19" s="618"/>
      <c r="F19" s="618"/>
      <c r="G19" s="618"/>
      <c r="H19" s="618"/>
      <c r="I19" s="618"/>
      <c r="J19" s="618"/>
      <c r="K19" s="618"/>
      <c r="L19" s="618"/>
      <c r="M19" s="618"/>
      <c r="N19" s="618"/>
      <c r="O19" s="618"/>
      <c r="P19" s="618"/>
      <c r="Q19" s="619"/>
      <c r="R19" s="620" t="s">
        <v>224</v>
      </c>
      <c r="S19" s="621"/>
      <c r="T19" s="621"/>
      <c r="U19" s="621"/>
      <c r="V19" s="621"/>
      <c r="W19" s="621"/>
      <c r="X19" s="621"/>
      <c r="Y19" s="622"/>
      <c r="Z19" s="673" t="s">
        <v>224</v>
      </c>
      <c r="AA19" s="673"/>
      <c r="AB19" s="673"/>
      <c r="AC19" s="673"/>
      <c r="AD19" s="674" t="s">
        <v>224</v>
      </c>
      <c r="AE19" s="674"/>
      <c r="AF19" s="674"/>
      <c r="AG19" s="674"/>
      <c r="AH19" s="674"/>
      <c r="AI19" s="674"/>
      <c r="AJ19" s="674"/>
      <c r="AK19" s="674"/>
      <c r="AL19" s="643" t="s">
        <v>224</v>
      </c>
      <c r="AM19" s="675"/>
      <c r="AN19" s="675"/>
      <c r="AO19" s="676"/>
      <c r="AP19" s="617" t="s">
        <v>257</v>
      </c>
      <c r="AQ19" s="618"/>
      <c r="AR19" s="618"/>
      <c r="AS19" s="618"/>
      <c r="AT19" s="618"/>
      <c r="AU19" s="618"/>
      <c r="AV19" s="618"/>
      <c r="AW19" s="618"/>
      <c r="AX19" s="618"/>
      <c r="AY19" s="618"/>
      <c r="AZ19" s="618"/>
      <c r="BA19" s="618"/>
      <c r="BB19" s="618"/>
      <c r="BC19" s="618"/>
      <c r="BD19" s="618"/>
      <c r="BE19" s="618"/>
      <c r="BF19" s="619"/>
      <c r="BG19" s="620">
        <v>551610</v>
      </c>
      <c r="BH19" s="621"/>
      <c r="BI19" s="621"/>
      <c r="BJ19" s="621"/>
      <c r="BK19" s="621"/>
      <c r="BL19" s="621"/>
      <c r="BM19" s="621"/>
      <c r="BN19" s="622"/>
      <c r="BO19" s="673">
        <v>5</v>
      </c>
      <c r="BP19" s="673"/>
      <c r="BQ19" s="673"/>
      <c r="BR19" s="673"/>
      <c r="BS19" s="626" t="s">
        <v>224</v>
      </c>
      <c r="BT19" s="621"/>
      <c r="BU19" s="621"/>
      <c r="BV19" s="621"/>
      <c r="BW19" s="621"/>
      <c r="BX19" s="621"/>
      <c r="BY19" s="621"/>
      <c r="BZ19" s="621"/>
      <c r="CA19" s="621"/>
      <c r="CB19" s="656"/>
      <c r="CD19" s="657" t="s">
        <v>258</v>
      </c>
      <c r="CE19" s="654"/>
      <c r="CF19" s="654"/>
      <c r="CG19" s="654"/>
      <c r="CH19" s="654"/>
      <c r="CI19" s="654"/>
      <c r="CJ19" s="654"/>
      <c r="CK19" s="654"/>
      <c r="CL19" s="654"/>
      <c r="CM19" s="654"/>
      <c r="CN19" s="654"/>
      <c r="CO19" s="654"/>
      <c r="CP19" s="654"/>
      <c r="CQ19" s="655"/>
      <c r="CR19" s="620" t="s">
        <v>224</v>
      </c>
      <c r="CS19" s="621"/>
      <c r="CT19" s="621"/>
      <c r="CU19" s="621"/>
      <c r="CV19" s="621"/>
      <c r="CW19" s="621"/>
      <c r="CX19" s="621"/>
      <c r="CY19" s="622"/>
      <c r="CZ19" s="673" t="s">
        <v>224</v>
      </c>
      <c r="DA19" s="673"/>
      <c r="DB19" s="673"/>
      <c r="DC19" s="673"/>
      <c r="DD19" s="626" t="s">
        <v>224</v>
      </c>
      <c r="DE19" s="621"/>
      <c r="DF19" s="621"/>
      <c r="DG19" s="621"/>
      <c r="DH19" s="621"/>
      <c r="DI19" s="621"/>
      <c r="DJ19" s="621"/>
      <c r="DK19" s="621"/>
      <c r="DL19" s="621"/>
      <c r="DM19" s="621"/>
      <c r="DN19" s="621"/>
      <c r="DO19" s="621"/>
      <c r="DP19" s="622"/>
      <c r="DQ19" s="626" t="s">
        <v>224</v>
      </c>
      <c r="DR19" s="621"/>
      <c r="DS19" s="621"/>
      <c r="DT19" s="621"/>
      <c r="DU19" s="621"/>
      <c r="DV19" s="621"/>
      <c r="DW19" s="621"/>
      <c r="DX19" s="621"/>
      <c r="DY19" s="621"/>
      <c r="DZ19" s="621"/>
      <c r="EA19" s="621"/>
      <c r="EB19" s="621"/>
      <c r="EC19" s="656"/>
    </row>
    <row r="20" spans="2:133" ht="11.25" customHeight="1" x14ac:dyDescent="0.15">
      <c r="B20" s="617" t="s">
        <v>259</v>
      </c>
      <c r="C20" s="618"/>
      <c r="D20" s="618"/>
      <c r="E20" s="618"/>
      <c r="F20" s="618"/>
      <c r="G20" s="618"/>
      <c r="H20" s="618"/>
      <c r="I20" s="618"/>
      <c r="J20" s="618"/>
      <c r="K20" s="618"/>
      <c r="L20" s="618"/>
      <c r="M20" s="618"/>
      <c r="N20" s="618"/>
      <c r="O20" s="618"/>
      <c r="P20" s="618"/>
      <c r="Q20" s="619"/>
      <c r="R20" s="620">
        <v>22183537</v>
      </c>
      <c r="S20" s="621"/>
      <c r="T20" s="621"/>
      <c r="U20" s="621"/>
      <c r="V20" s="621"/>
      <c r="W20" s="621"/>
      <c r="X20" s="621"/>
      <c r="Y20" s="622"/>
      <c r="Z20" s="673">
        <v>60.2</v>
      </c>
      <c r="AA20" s="673"/>
      <c r="AB20" s="673"/>
      <c r="AC20" s="673"/>
      <c r="AD20" s="674">
        <v>20066737</v>
      </c>
      <c r="AE20" s="674"/>
      <c r="AF20" s="674"/>
      <c r="AG20" s="674"/>
      <c r="AH20" s="674"/>
      <c r="AI20" s="674"/>
      <c r="AJ20" s="674"/>
      <c r="AK20" s="674"/>
      <c r="AL20" s="643">
        <v>99.6</v>
      </c>
      <c r="AM20" s="675"/>
      <c r="AN20" s="675"/>
      <c r="AO20" s="676"/>
      <c r="AP20" s="617" t="s">
        <v>260</v>
      </c>
      <c r="AQ20" s="618"/>
      <c r="AR20" s="618"/>
      <c r="AS20" s="618"/>
      <c r="AT20" s="618"/>
      <c r="AU20" s="618"/>
      <c r="AV20" s="618"/>
      <c r="AW20" s="618"/>
      <c r="AX20" s="618"/>
      <c r="AY20" s="618"/>
      <c r="AZ20" s="618"/>
      <c r="BA20" s="618"/>
      <c r="BB20" s="618"/>
      <c r="BC20" s="618"/>
      <c r="BD20" s="618"/>
      <c r="BE20" s="618"/>
      <c r="BF20" s="619"/>
      <c r="BG20" s="620">
        <v>551610</v>
      </c>
      <c r="BH20" s="621"/>
      <c r="BI20" s="621"/>
      <c r="BJ20" s="621"/>
      <c r="BK20" s="621"/>
      <c r="BL20" s="621"/>
      <c r="BM20" s="621"/>
      <c r="BN20" s="622"/>
      <c r="BO20" s="673">
        <v>5</v>
      </c>
      <c r="BP20" s="673"/>
      <c r="BQ20" s="673"/>
      <c r="BR20" s="673"/>
      <c r="BS20" s="626" t="s">
        <v>224</v>
      </c>
      <c r="BT20" s="621"/>
      <c r="BU20" s="621"/>
      <c r="BV20" s="621"/>
      <c r="BW20" s="621"/>
      <c r="BX20" s="621"/>
      <c r="BY20" s="621"/>
      <c r="BZ20" s="621"/>
      <c r="CA20" s="621"/>
      <c r="CB20" s="656"/>
      <c r="CD20" s="657" t="s">
        <v>261</v>
      </c>
      <c r="CE20" s="654"/>
      <c r="CF20" s="654"/>
      <c r="CG20" s="654"/>
      <c r="CH20" s="654"/>
      <c r="CI20" s="654"/>
      <c r="CJ20" s="654"/>
      <c r="CK20" s="654"/>
      <c r="CL20" s="654"/>
      <c r="CM20" s="654"/>
      <c r="CN20" s="654"/>
      <c r="CO20" s="654"/>
      <c r="CP20" s="654"/>
      <c r="CQ20" s="655"/>
      <c r="CR20" s="620">
        <v>35894712</v>
      </c>
      <c r="CS20" s="621"/>
      <c r="CT20" s="621"/>
      <c r="CU20" s="621"/>
      <c r="CV20" s="621"/>
      <c r="CW20" s="621"/>
      <c r="CX20" s="621"/>
      <c r="CY20" s="622"/>
      <c r="CZ20" s="673">
        <v>100</v>
      </c>
      <c r="DA20" s="673"/>
      <c r="DB20" s="673"/>
      <c r="DC20" s="673"/>
      <c r="DD20" s="626">
        <v>4822434</v>
      </c>
      <c r="DE20" s="621"/>
      <c r="DF20" s="621"/>
      <c r="DG20" s="621"/>
      <c r="DH20" s="621"/>
      <c r="DI20" s="621"/>
      <c r="DJ20" s="621"/>
      <c r="DK20" s="621"/>
      <c r="DL20" s="621"/>
      <c r="DM20" s="621"/>
      <c r="DN20" s="621"/>
      <c r="DO20" s="621"/>
      <c r="DP20" s="622"/>
      <c r="DQ20" s="626">
        <v>24131846</v>
      </c>
      <c r="DR20" s="621"/>
      <c r="DS20" s="621"/>
      <c r="DT20" s="621"/>
      <c r="DU20" s="621"/>
      <c r="DV20" s="621"/>
      <c r="DW20" s="621"/>
      <c r="DX20" s="621"/>
      <c r="DY20" s="621"/>
      <c r="DZ20" s="621"/>
      <c r="EA20" s="621"/>
      <c r="EB20" s="621"/>
      <c r="EC20" s="656"/>
    </row>
    <row r="21" spans="2:133" ht="11.25" customHeight="1" x14ac:dyDescent="0.15">
      <c r="B21" s="617" t="s">
        <v>262</v>
      </c>
      <c r="C21" s="618"/>
      <c r="D21" s="618"/>
      <c r="E21" s="618"/>
      <c r="F21" s="618"/>
      <c r="G21" s="618"/>
      <c r="H21" s="618"/>
      <c r="I21" s="618"/>
      <c r="J21" s="618"/>
      <c r="K21" s="618"/>
      <c r="L21" s="618"/>
      <c r="M21" s="618"/>
      <c r="N21" s="618"/>
      <c r="O21" s="618"/>
      <c r="P21" s="618"/>
      <c r="Q21" s="619"/>
      <c r="R21" s="620">
        <v>14951</v>
      </c>
      <c r="S21" s="621"/>
      <c r="T21" s="621"/>
      <c r="U21" s="621"/>
      <c r="V21" s="621"/>
      <c r="W21" s="621"/>
      <c r="X21" s="621"/>
      <c r="Y21" s="622"/>
      <c r="Z21" s="673">
        <v>0</v>
      </c>
      <c r="AA21" s="673"/>
      <c r="AB21" s="673"/>
      <c r="AC21" s="673"/>
      <c r="AD21" s="674">
        <v>14951</v>
      </c>
      <c r="AE21" s="674"/>
      <c r="AF21" s="674"/>
      <c r="AG21" s="674"/>
      <c r="AH21" s="674"/>
      <c r="AI21" s="674"/>
      <c r="AJ21" s="674"/>
      <c r="AK21" s="674"/>
      <c r="AL21" s="643">
        <v>0.1</v>
      </c>
      <c r="AM21" s="675"/>
      <c r="AN21" s="675"/>
      <c r="AO21" s="676"/>
      <c r="AP21" s="714" t="s">
        <v>263</v>
      </c>
      <c r="AQ21" s="721"/>
      <c r="AR21" s="721"/>
      <c r="AS21" s="721"/>
      <c r="AT21" s="721"/>
      <c r="AU21" s="721"/>
      <c r="AV21" s="721"/>
      <c r="AW21" s="721"/>
      <c r="AX21" s="721"/>
      <c r="AY21" s="721"/>
      <c r="AZ21" s="721"/>
      <c r="BA21" s="721"/>
      <c r="BB21" s="721"/>
      <c r="BC21" s="721"/>
      <c r="BD21" s="721"/>
      <c r="BE21" s="721"/>
      <c r="BF21" s="716"/>
      <c r="BG21" s="620">
        <v>1644</v>
      </c>
      <c r="BH21" s="621"/>
      <c r="BI21" s="621"/>
      <c r="BJ21" s="621"/>
      <c r="BK21" s="621"/>
      <c r="BL21" s="621"/>
      <c r="BM21" s="621"/>
      <c r="BN21" s="622"/>
      <c r="BO21" s="673">
        <v>0</v>
      </c>
      <c r="BP21" s="673"/>
      <c r="BQ21" s="673"/>
      <c r="BR21" s="673"/>
      <c r="BS21" s="626" t="s">
        <v>224</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264</v>
      </c>
      <c r="C22" s="618"/>
      <c r="D22" s="618"/>
      <c r="E22" s="618"/>
      <c r="F22" s="618"/>
      <c r="G22" s="618"/>
      <c r="H22" s="618"/>
      <c r="I22" s="618"/>
      <c r="J22" s="618"/>
      <c r="K22" s="618"/>
      <c r="L22" s="618"/>
      <c r="M22" s="618"/>
      <c r="N22" s="618"/>
      <c r="O22" s="618"/>
      <c r="P22" s="618"/>
      <c r="Q22" s="619"/>
      <c r="R22" s="620">
        <v>502343</v>
      </c>
      <c r="S22" s="621"/>
      <c r="T22" s="621"/>
      <c r="U22" s="621"/>
      <c r="V22" s="621"/>
      <c r="W22" s="621"/>
      <c r="X22" s="621"/>
      <c r="Y22" s="622"/>
      <c r="Z22" s="673">
        <v>1.4</v>
      </c>
      <c r="AA22" s="673"/>
      <c r="AB22" s="673"/>
      <c r="AC22" s="673"/>
      <c r="AD22" s="674" t="s">
        <v>224</v>
      </c>
      <c r="AE22" s="674"/>
      <c r="AF22" s="674"/>
      <c r="AG22" s="674"/>
      <c r="AH22" s="674"/>
      <c r="AI22" s="674"/>
      <c r="AJ22" s="674"/>
      <c r="AK22" s="674"/>
      <c r="AL22" s="643" t="s">
        <v>224</v>
      </c>
      <c r="AM22" s="675"/>
      <c r="AN22" s="675"/>
      <c r="AO22" s="676"/>
      <c r="AP22" s="714" t="s">
        <v>265</v>
      </c>
      <c r="AQ22" s="721"/>
      <c r="AR22" s="721"/>
      <c r="AS22" s="721"/>
      <c r="AT22" s="721"/>
      <c r="AU22" s="721"/>
      <c r="AV22" s="721"/>
      <c r="AW22" s="721"/>
      <c r="AX22" s="721"/>
      <c r="AY22" s="721"/>
      <c r="AZ22" s="721"/>
      <c r="BA22" s="721"/>
      <c r="BB22" s="721"/>
      <c r="BC22" s="721"/>
      <c r="BD22" s="721"/>
      <c r="BE22" s="721"/>
      <c r="BF22" s="716"/>
      <c r="BG22" s="620" t="s">
        <v>224</v>
      </c>
      <c r="BH22" s="621"/>
      <c r="BI22" s="621"/>
      <c r="BJ22" s="621"/>
      <c r="BK22" s="621"/>
      <c r="BL22" s="621"/>
      <c r="BM22" s="621"/>
      <c r="BN22" s="622"/>
      <c r="BO22" s="673" t="s">
        <v>224</v>
      </c>
      <c r="BP22" s="673"/>
      <c r="BQ22" s="673"/>
      <c r="BR22" s="673"/>
      <c r="BS22" s="626" t="s">
        <v>224</v>
      </c>
      <c r="BT22" s="621"/>
      <c r="BU22" s="621"/>
      <c r="BV22" s="621"/>
      <c r="BW22" s="621"/>
      <c r="BX22" s="621"/>
      <c r="BY22" s="621"/>
      <c r="BZ22" s="621"/>
      <c r="CA22" s="621"/>
      <c r="CB22" s="656"/>
      <c r="CD22" s="725" t="s">
        <v>266</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267</v>
      </c>
      <c r="C23" s="618"/>
      <c r="D23" s="618"/>
      <c r="E23" s="618"/>
      <c r="F23" s="618"/>
      <c r="G23" s="618"/>
      <c r="H23" s="618"/>
      <c r="I23" s="618"/>
      <c r="J23" s="618"/>
      <c r="K23" s="618"/>
      <c r="L23" s="618"/>
      <c r="M23" s="618"/>
      <c r="N23" s="618"/>
      <c r="O23" s="618"/>
      <c r="P23" s="618"/>
      <c r="Q23" s="619"/>
      <c r="R23" s="620">
        <v>548847</v>
      </c>
      <c r="S23" s="621"/>
      <c r="T23" s="621"/>
      <c r="U23" s="621"/>
      <c r="V23" s="621"/>
      <c r="W23" s="621"/>
      <c r="X23" s="621"/>
      <c r="Y23" s="622"/>
      <c r="Z23" s="673">
        <v>1.5</v>
      </c>
      <c r="AA23" s="673"/>
      <c r="AB23" s="673"/>
      <c r="AC23" s="673"/>
      <c r="AD23" s="674">
        <v>55894</v>
      </c>
      <c r="AE23" s="674"/>
      <c r="AF23" s="674"/>
      <c r="AG23" s="674"/>
      <c r="AH23" s="674"/>
      <c r="AI23" s="674"/>
      <c r="AJ23" s="674"/>
      <c r="AK23" s="674"/>
      <c r="AL23" s="643">
        <v>0.3</v>
      </c>
      <c r="AM23" s="675"/>
      <c r="AN23" s="675"/>
      <c r="AO23" s="676"/>
      <c r="AP23" s="714" t="s">
        <v>268</v>
      </c>
      <c r="AQ23" s="721"/>
      <c r="AR23" s="721"/>
      <c r="AS23" s="721"/>
      <c r="AT23" s="721"/>
      <c r="AU23" s="721"/>
      <c r="AV23" s="721"/>
      <c r="AW23" s="721"/>
      <c r="AX23" s="721"/>
      <c r="AY23" s="721"/>
      <c r="AZ23" s="721"/>
      <c r="BA23" s="721"/>
      <c r="BB23" s="721"/>
      <c r="BC23" s="721"/>
      <c r="BD23" s="721"/>
      <c r="BE23" s="721"/>
      <c r="BF23" s="716"/>
      <c r="BG23" s="620">
        <v>549966</v>
      </c>
      <c r="BH23" s="621"/>
      <c r="BI23" s="621"/>
      <c r="BJ23" s="621"/>
      <c r="BK23" s="621"/>
      <c r="BL23" s="621"/>
      <c r="BM23" s="621"/>
      <c r="BN23" s="622"/>
      <c r="BO23" s="673">
        <v>5</v>
      </c>
      <c r="BP23" s="673"/>
      <c r="BQ23" s="673"/>
      <c r="BR23" s="673"/>
      <c r="BS23" s="626" t="s">
        <v>224</v>
      </c>
      <c r="BT23" s="621"/>
      <c r="BU23" s="621"/>
      <c r="BV23" s="621"/>
      <c r="BW23" s="621"/>
      <c r="BX23" s="621"/>
      <c r="BY23" s="621"/>
      <c r="BZ23" s="621"/>
      <c r="CA23" s="621"/>
      <c r="CB23" s="656"/>
      <c r="CD23" s="725" t="s">
        <v>206</v>
      </c>
      <c r="CE23" s="726"/>
      <c r="CF23" s="726"/>
      <c r="CG23" s="726"/>
      <c r="CH23" s="726"/>
      <c r="CI23" s="726"/>
      <c r="CJ23" s="726"/>
      <c r="CK23" s="726"/>
      <c r="CL23" s="726"/>
      <c r="CM23" s="726"/>
      <c r="CN23" s="726"/>
      <c r="CO23" s="726"/>
      <c r="CP23" s="726"/>
      <c r="CQ23" s="727"/>
      <c r="CR23" s="725" t="s">
        <v>269</v>
      </c>
      <c r="CS23" s="726"/>
      <c r="CT23" s="726"/>
      <c r="CU23" s="726"/>
      <c r="CV23" s="726"/>
      <c r="CW23" s="726"/>
      <c r="CX23" s="726"/>
      <c r="CY23" s="727"/>
      <c r="CZ23" s="725" t="s">
        <v>270</v>
      </c>
      <c r="DA23" s="726"/>
      <c r="DB23" s="726"/>
      <c r="DC23" s="727"/>
      <c r="DD23" s="725" t="s">
        <v>271</v>
      </c>
      <c r="DE23" s="726"/>
      <c r="DF23" s="726"/>
      <c r="DG23" s="726"/>
      <c r="DH23" s="726"/>
      <c r="DI23" s="726"/>
      <c r="DJ23" s="726"/>
      <c r="DK23" s="727"/>
      <c r="DL23" s="728" t="s">
        <v>272</v>
      </c>
      <c r="DM23" s="729"/>
      <c r="DN23" s="729"/>
      <c r="DO23" s="729"/>
      <c r="DP23" s="729"/>
      <c r="DQ23" s="729"/>
      <c r="DR23" s="729"/>
      <c r="DS23" s="729"/>
      <c r="DT23" s="729"/>
      <c r="DU23" s="729"/>
      <c r="DV23" s="730"/>
      <c r="DW23" s="725" t="s">
        <v>273</v>
      </c>
      <c r="DX23" s="726"/>
      <c r="DY23" s="726"/>
      <c r="DZ23" s="726"/>
      <c r="EA23" s="726"/>
      <c r="EB23" s="726"/>
      <c r="EC23" s="727"/>
    </row>
    <row r="24" spans="2:133" ht="11.25" customHeight="1" x14ac:dyDescent="0.15">
      <c r="B24" s="617" t="s">
        <v>274</v>
      </c>
      <c r="C24" s="618"/>
      <c r="D24" s="618"/>
      <c r="E24" s="618"/>
      <c r="F24" s="618"/>
      <c r="G24" s="618"/>
      <c r="H24" s="618"/>
      <c r="I24" s="618"/>
      <c r="J24" s="618"/>
      <c r="K24" s="618"/>
      <c r="L24" s="618"/>
      <c r="M24" s="618"/>
      <c r="N24" s="618"/>
      <c r="O24" s="618"/>
      <c r="P24" s="618"/>
      <c r="Q24" s="619"/>
      <c r="R24" s="620">
        <v>47866</v>
      </c>
      <c r="S24" s="621"/>
      <c r="T24" s="621"/>
      <c r="U24" s="621"/>
      <c r="V24" s="621"/>
      <c r="W24" s="621"/>
      <c r="X24" s="621"/>
      <c r="Y24" s="622"/>
      <c r="Z24" s="673">
        <v>0.1</v>
      </c>
      <c r="AA24" s="673"/>
      <c r="AB24" s="673"/>
      <c r="AC24" s="673"/>
      <c r="AD24" s="674" t="s">
        <v>224</v>
      </c>
      <c r="AE24" s="674"/>
      <c r="AF24" s="674"/>
      <c r="AG24" s="674"/>
      <c r="AH24" s="674"/>
      <c r="AI24" s="674"/>
      <c r="AJ24" s="674"/>
      <c r="AK24" s="674"/>
      <c r="AL24" s="643" t="s">
        <v>224</v>
      </c>
      <c r="AM24" s="675"/>
      <c r="AN24" s="675"/>
      <c r="AO24" s="676"/>
      <c r="AP24" s="714" t="s">
        <v>275</v>
      </c>
      <c r="AQ24" s="721"/>
      <c r="AR24" s="721"/>
      <c r="AS24" s="721"/>
      <c r="AT24" s="721"/>
      <c r="AU24" s="721"/>
      <c r="AV24" s="721"/>
      <c r="AW24" s="721"/>
      <c r="AX24" s="721"/>
      <c r="AY24" s="721"/>
      <c r="AZ24" s="721"/>
      <c r="BA24" s="721"/>
      <c r="BB24" s="721"/>
      <c r="BC24" s="721"/>
      <c r="BD24" s="721"/>
      <c r="BE24" s="721"/>
      <c r="BF24" s="716"/>
      <c r="BG24" s="620" t="s">
        <v>224</v>
      </c>
      <c r="BH24" s="621"/>
      <c r="BI24" s="621"/>
      <c r="BJ24" s="621"/>
      <c r="BK24" s="621"/>
      <c r="BL24" s="621"/>
      <c r="BM24" s="621"/>
      <c r="BN24" s="622"/>
      <c r="BO24" s="673" t="s">
        <v>224</v>
      </c>
      <c r="BP24" s="673"/>
      <c r="BQ24" s="673"/>
      <c r="BR24" s="673"/>
      <c r="BS24" s="626" t="s">
        <v>224</v>
      </c>
      <c r="BT24" s="621"/>
      <c r="BU24" s="621"/>
      <c r="BV24" s="621"/>
      <c r="BW24" s="621"/>
      <c r="BX24" s="621"/>
      <c r="BY24" s="621"/>
      <c r="BZ24" s="621"/>
      <c r="CA24" s="621"/>
      <c r="CB24" s="656"/>
      <c r="CD24" s="677" t="s">
        <v>276</v>
      </c>
      <c r="CE24" s="678"/>
      <c r="CF24" s="678"/>
      <c r="CG24" s="678"/>
      <c r="CH24" s="678"/>
      <c r="CI24" s="678"/>
      <c r="CJ24" s="678"/>
      <c r="CK24" s="678"/>
      <c r="CL24" s="678"/>
      <c r="CM24" s="678"/>
      <c r="CN24" s="678"/>
      <c r="CO24" s="678"/>
      <c r="CP24" s="678"/>
      <c r="CQ24" s="679"/>
      <c r="CR24" s="670">
        <v>14174317</v>
      </c>
      <c r="CS24" s="671"/>
      <c r="CT24" s="671"/>
      <c r="CU24" s="671"/>
      <c r="CV24" s="671"/>
      <c r="CW24" s="671"/>
      <c r="CX24" s="671"/>
      <c r="CY24" s="718"/>
      <c r="CZ24" s="722">
        <v>39.5</v>
      </c>
      <c r="DA24" s="723"/>
      <c r="DB24" s="723"/>
      <c r="DC24" s="724"/>
      <c r="DD24" s="717">
        <v>9159052</v>
      </c>
      <c r="DE24" s="671"/>
      <c r="DF24" s="671"/>
      <c r="DG24" s="671"/>
      <c r="DH24" s="671"/>
      <c r="DI24" s="671"/>
      <c r="DJ24" s="671"/>
      <c r="DK24" s="718"/>
      <c r="DL24" s="717">
        <v>9066532</v>
      </c>
      <c r="DM24" s="671"/>
      <c r="DN24" s="671"/>
      <c r="DO24" s="671"/>
      <c r="DP24" s="671"/>
      <c r="DQ24" s="671"/>
      <c r="DR24" s="671"/>
      <c r="DS24" s="671"/>
      <c r="DT24" s="671"/>
      <c r="DU24" s="671"/>
      <c r="DV24" s="718"/>
      <c r="DW24" s="719">
        <v>42.5</v>
      </c>
      <c r="DX24" s="688"/>
      <c r="DY24" s="688"/>
      <c r="DZ24" s="688"/>
      <c r="EA24" s="688"/>
      <c r="EB24" s="688"/>
      <c r="EC24" s="720"/>
    </row>
    <row r="25" spans="2:133" ht="11.25" customHeight="1" x14ac:dyDescent="0.15">
      <c r="B25" s="617" t="s">
        <v>277</v>
      </c>
      <c r="C25" s="618"/>
      <c r="D25" s="618"/>
      <c r="E25" s="618"/>
      <c r="F25" s="618"/>
      <c r="G25" s="618"/>
      <c r="H25" s="618"/>
      <c r="I25" s="618"/>
      <c r="J25" s="618"/>
      <c r="K25" s="618"/>
      <c r="L25" s="618"/>
      <c r="M25" s="618"/>
      <c r="N25" s="618"/>
      <c r="O25" s="618"/>
      <c r="P25" s="618"/>
      <c r="Q25" s="619"/>
      <c r="R25" s="620">
        <v>3985614</v>
      </c>
      <c r="S25" s="621"/>
      <c r="T25" s="621"/>
      <c r="U25" s="621"/>
      <c r="V25" s="621"/>
      <c r="W25" s="621"/>
      <c r="X25" s="621"/>
      <c r="Y25" s="622"/>
      <c r="Z25" s="673">
        <v>10.8</v>
      </c>
      <c r="AA25" s="673"/>
      <c r="AB25" s="673"/>
      <c r="AC25" s="673"/>
      <c r="AD25" s="674" t="s">
        <v>224</v>
      </c>
      <c r="AE25" s="674"/>
      <c r="AF25" s="674"/>
      <c r="AG25" s="674"/>
      <c r="AH25" s="674"/>
      <c r="AI25" s="674"/>
      <c r="AJ25" s="674"/>
      <c r="AK25" s="674"/>
      <c r="AL25" s="643" t="s">
        <v>224</v>
      </c>
      <c r="AM25" s="675"/>
      <c r="AN25" s="675"/>
      <c r="AO25" s="676"/>
      <c r="AP25" s="714" t="s">
        <v>278</v>
      </c>
      <c r="AQ25" s="721"/>
      <c r="AR25" s="721"/>
      <c r="AS25" s="721"/>
      <c r="AT25" s="721"/>
      <c r="AU25" s="721"/>
      <c r="AV25" s="721"/>
      <c r="AW25" s="721"/>
      <c r="AX25" s="721"/>
      <c r="AY25" s="721"/>
      <c r="AZ25" s="721"/>
      <c r="BA25" s="721"/>
      <c r="BB25" s="721"/>
      <c r="BC25" s="721"/>
      <c r="BD25" s="721"/>
      <c r="BE25" s="721"/>
      <c r="BF25" s="716"/>
      <c r="BG25" s="620" t="s">
        <v>224</v>
      </c>
      <c r="BH25" s="621"/>
      <c r="BI25" s="621"/>
      <c r="BJ25" s="621"/>
      <c r="BK25" s="621"/>
      <c r="BL25" s="621"/>
      <c r="BM25" s="621"/>
      <c r="BN25" s="622"/>
      <c r="BO25" s="673" t="s">
        <v>224</v>
      </c>
      <c r="BP25" s="673"/>
      <c r="BQ25" s="673"/>
      <c r="BR25" s="673"/>
      <c r="BS25" s="626" t="s">
        <v>224</v>
      </c>
      <c r="BT25" s="621"/>
      <c r="BU25" s="621"/>
      <c r="BV25" s="621"/>
      <c r="BW25" s="621"/>
      <c r="BX25" s="621"/>
      <c r="BY25" s="621"/>
      <c r="BZ25" s="621"/>
      <c r="CA25" s="621"/>
      <c r="CB25" s="656"/>
      <c r="CD25" s="657" t="s">
        <v>279</v>
      </c>
      <c r="CE25" s="654"/>
      <c r="CF25" s="654"/>
      <c r="CG25" s="654"/>
      <c r="CH25" s="654"/>
      <c r="CI25" s="654"/>
      <c r="CJ25" s="654"/>
      <c r="CK25" s="654"/>
      <c r="CL25" s="654"/>
      <c r="CM25" s="654"/>
      <c r="CN25" s="654"/>
      <c r="CO25" s="654"/>
      <c r="CP25" s="654"/>
      <c r="CQ25" s="655"/>
      <c r="CR25" s="620">
        <v>4374510</v>
      </c>
      <c r="CS25" s="639"/>
      <c r="CT25" s="639"/>
      <c r="CU25" s="639"/>
      <c r="CV25" s="639"/>
      <c r="CW25" s="639"/>
      <c r="CX25" s="639"/>
      <c r="CY25" s="640"/>
      <c r="CZ25" s="623">
        <v>12.2</v>
      </c>
      <c r="DA25" s="641"/>
      <c r="DB25" s="641"/>
      <c r="DC25" s="642"/>
      <c r="DD25" s="626">
        <v>3688380</v>
      </c>
      <c r="DE25" s="639"/>
      <c r="DF25" s="639"/>
      <c r="DG25" s="639"/>
      <c r="DH25" s="639"/>
      <c r="DI25" s="639"/>
      <c r="DJ25" s="639"/>
      <c r="DK25" s="640"/>
      <c r="DL25" s="626">
        <v>3656882</v>
      </c>
      <c r="DM25" s="639"/>
      <c r="DN25" s="639"/>
      <c r="DO25" s="639"/>
      <c r="DP25" s="639"/>
      <c r="DQ25" s="639"/>
      <c r="DR25" s="639"/>
      <c r="DS25" s="639"/>
      <c r="DT25" s="639"/>
      <c r="DU25" s="639"/>
      <c r="DV25" s="640"/>
      <c r="DW25" s="643">
        <v>17.2</v>
      </c>
      <c r="DX25" s="644"/>
      <c r="DY25" s="644"/>
      <c r="DZ25" s="644"/>
      <c r="EA25" s="644"/>
      <c r="EB25" s="644"/>
      <c r="EC25" s="645"/>
    </row>
    <row r="26" spans="2:133" ht="11.25" customHeight="1" x14ac:dyDescent="0.15">
      <c r="B26" s="711" t="s">
        <v>280</v>
      </c>
      <c r="C26" s="712"/>
      <c r="D26" s="712"/>
      <c r="E26" s="712"/>
      <c r="F26" s="712"/>
      <c r="G26" s="712"/>
      <c r="H26" s="712"/>
      <c r="I26" s="712"/>
      <c r="J26" s="712"/>
      <c r="K26" s="712"/>
      <c r="L26" s="712"/>
      <c r="M26" s="712"/>
      <c r="N26" s="712"/>
      <c r="O26" s="712"/>
      <c r="P26" s="712"/>
      <c r="Q26" s="713"/>
      <c r="R26" s="620" t="s">
        <v>224</v>
      </c>
      <c r="S26" s="621"/>
      <c r="T26" s="621"/>
      <c r="U26" s="621"/>
      <c r="V26" s="621"/>
      <c r="W26" s="621"/>
      <c r="X26" s="621"/>
      <c r="Y26" s="622"/>
      <c r="Z26" s="673" t="s">
        <v>224</v>
      </c>
      <c r="AA26" s="673"/>
      <c r="AB26" s="673"/>
      <c r="AC26" s="673"/>
      <c r="AD26" s="674" t="s">
        <v>224</v>
      </c>
      <c r="AE26" s="674"/>
      <c r="AF26" s="674"/>
      <c r="AG26" s="674"/>
      <c r="AH26" s="674"/>
      <c r="AI26" s="674"/>
      <c r="AJ26" s="674"/>
      <c r="AK26" s="674"/>
      <c r="AL26" s="643" t="s">
        <v>224</v>
      </c>
      <c r="AM26" s="675"/>
      <c r="AN26" s="675"/>
      <c r="AO26" s="676"/>
      <c r="AP26" s="714" t="s">
        <v>281</v>
      </c>
      <c r="AQ26" s="715"/>
      <c r="AR26" s="715"/>
      <c r="AS26" s="715"/>
      <c r="AT26" s="715"/>
      <c r="AU26" s="715"/>
      <c r="AV26" s="715"/>
      <c r="AW26" s="715"/>
      <c r="AX26" s="715"/>
      <c r="AY26" s="715"/>
      <c r="AZ26" s="715"/>
      <c r="BA26" s="715"/>
      <c r="BB26" s="715"/>
      <c r="BC26" s="715"/>
      <c r="BD26" s="715"/>
      <c r="BE26" s="715"/>
      <c r="BF26" s="716"/>
      <c r="BG26" s="620" t="s">
        <v>224</v>
      </c>
      <c r="BH26" s="621"/>
      <c r="BI26" s="621"/>
      <c r="BJ26" s="621"/>
      <c r="BK26" s="621"/>
      <c r="BL26" s="621"/>
      <c r="BM26" s="621"/>
      <c r="BN26" s="622"/>
      <c r="BO26" s="673" t="s">
        <v>224</v>
      </c>
      <c r="BP26" s="673"/>
      <c r="BQ26" s="673"/>
      <c r="BR26" s="673"/>
      <c r="BS26" s="626" t="s">
        <v>224</v>
      </c>
      <c r="BT26" s="621"/>
      <c r="BU26" s="621"/>
      <c r="BV26" s="621"/>
      <c r="BW26" s="621"/>
      <c r="BX26" s="621"/>
      <c r="BY26" s="621"/>
      <c r="BZ26" s="621"/>
      <c r="CA26" s="621"/>
      <c r="CB26" s="656"/>
      <c r="CD26" s="657" t="s">
        <v>282</v>
      </c>
      <c r="CE26" s="654"/>
      <c r="CF26" s="654"/>
      <c r="CG26" s="654"/>
      <c r="CH26" s="654"/>
      <c r="CI26" s="654"/>
      <c r="CJ26" s="654"/>
      <c r="CK26" s="654"/>
      <c r="CL26" s="654"/>
      <c r="CM26" s="654"/>
      <c r="CN26" s="654"/>
      <c r="CO26" s="654"/>
      <c r="CP26" s="654"/>
      <c r="CQ26" s="655"/>
      <c r="CR26" s="620">
        <v>2767459</v>
      </c>
      <c r="CS26" s="621"/>
      <c r="CT26" s="621"/>
      <c r="CU26" s="621"/>
      <c r="CV26" s="621"/>
      <c r="CW26" s="621"/>
      <c r="CX26" s="621"/>
      <c r="CY26" s="622"/>
      <c r="CZ26" s="623">
        <v>7.7</v>
      </c>
      <c r="DA26" s="641"/>
      <c r="DB26" s="641"/>
      <c r="DC26" s="642"/>
      <c r="DD26" s="626">
        <v>2226327</v>
      </c>
      <c r="DE26" s="621"/>
      <c r="DF26" s="621"/>
      <c r="DG26" s="621"/>
      <c r="DH26" s="621"/>
      <c r="DI26" s="621"/>
      <c r="DJ26" s="621"/>
      <c r="DK26" s="622"/>
      <c r="DL26" s="626" t="s">
        <v>218</v>
      </c>
      <c r="DM26" s="621"/>
      <c r="DN26" s="621"/>
      <c r="DO26" s="621"/>
      <c r="DP26" s="621"/>
      <c r="DQ26" s="621"/>
      <c r="DR26" s="621"/>
      <c r="DS26" s="621"/>
      <c r="DT26" s="621"/>
      <c r="DU26" s="621"/>
      <c r="DV26" s="622"/>
      <c r="DW26" s="643" t="s">
        <v>218</v>
      </c>
      <c r="DX26" s="644"/>
      <c r="DY26" s="644"/>
      <c r="DZ26" s="644"/>
      <c r="EA26" s="644"/>
      <c r="EB26" s="644"/>
      <c r="EC26" s="645"/>
    </row>
    <row r="27" spans="2:133" ht="11.25" customHeight="1" x14ac:dyDescent="0.15">
      <c r="B27" s="617" t="s">
        <v>283</v>
      </c>
      <c r="C27" s="618"/>
      <c r="D27" s="618"/>
      <c r="E27" s="618"/>
      <c r="F27" s="618"/>
      <c r="G27" s="618"/>
      <c r="H27" s="618"/>
      <c r="I27" s="618"/>
      <c r="J27" s="618"/>
      <c r="K27" s="618"/>
      <c r="L27" s="618"/>
      <c r="M27" s="618"/>
      <c r="N27" s="618"/>
      <c r="O27" s="618"/>
      <c r="P27" s="618"/>
      <c r="Q27" s="619"/>
      <c r="R27" s="620">
        <v>2078580</v>
      </c>
      <c r="S27" s="621"/>
      <c r="T27" s="621"/>
      <c r="U27" s="621"/>
      <c r="V27" s="621"/>
      <c r="W27" s="621"/>
      <c r="X27" s="621"/>
      <c r="Y27" s="622"/>
      <c r="Z27" s="673">
        <v>5.6</v>
      </c>
      <c r="AA27" s="673"/>
      <c r="AB27" s="673"/>
      <c r="AC27" s="673"/>
      <c r="AD27" s="674" t="s">
        <v>224</v>
      </c>
      <c r="AE27" s="674"/>
      <c r="AF27" s="674"/>
      <c r="AG27" s="674"/>
      <c r="AH27" s="674"/>
      <c r="AI27" s="674"/>
      <c r="AJ27" s="674"/>
      <c r="AK27" s="674"/>
      <c r="AL27" s="643" t="s">
        <v>224</v>
      </c>
      <c r="AM27" s="675"/>
      <c r="AN27" s="675"/>
      <c r="AO27" s="676"/>
      <c r="AP27" s="617" t="s">
        <v>284</v>
      </c>
      <c r="AQ27" s="618"/>
      <c r="AR27" s="618"/>
      <c r="AS27" s="618"/>
      <c r="AT27" s="618"/>
      <c r="AU27" s="618"/>
      <c r="AV27" s="618"/>
      <c r="AW27" s="618"/>
      <c r="AX27" s="618"/>
      <c r="AY27" s="618"/>
      <c r="AZ27" s="618"/>
      <c r="BA27" s="618"/>
      <c r="BB27" s="618"/>
      <c r="BC27" s="618"/>
      <c r="BD27" s="618"/>
      <c r="BE27" s="618"/>
      <c r="BF27" s="619"/>
      <c r="BG27" s="620">
        <v>10941392</v>
      </c>
      <c r="BH27" s="621"/>
      <c r="BI27" s="621"/>
      <c r="BJ27" s="621"/>
      <c r="BK27" s="621"/>
      <c r="BL27" s="621"/>
      <c r="BM27" s="621"/>
      <c r="BN27" s="622"/>
      <c r="BO27" s="673">
        <v>100</v>
      </c>
      <c r="BP27" s="673"/>
      <c r="BQ27" s="673"/>
      <c r="BR27" s="673"/>
      <c r="BS27" s="626">
        <v>151069</v>
      </c>
      <c r="BT27" s="621"/>
      <c r="BU27" s="621"/>
      <c r="BV27" s="621"/>
      <c r="BW27" s="621"/>
      <c r="BX27" s="621"/>
      <c r="BY27" s="621"/>
      <c r="BZ27" s="621"/>
      <c r="CA27" s="621"/>
      <c r="CB27" s="656"/>
      <c r="CD27" s="657" t="s">
        <v>285</v>
      </c>
      <c r="CE27" s="654"/>
      <c r="CF27" s="654"/>
      <c r="CG27" s="654"/>
      <c r="CH27" s="654"/>
      <c r="CI27" s="654"/>
      <c r="CJ27" s="654"/>
      <c r="CK27" s="654"/>
      <c r="CL27" s="654"/>
      <c r="CM27" s="654"/>
      <c r="CN27" s="654"/>
      <c r="CO27" s="654"/>
      <c r="CP27" s="654"/>
      <c r="CQ27" s="655"/>
      <c r="CR27" s="620">
        <v>6184142</v>
      </c>
      <c r="CS27" s="639"/>
      <c r="CT27" s="639"/>
      <c r="CU27" s="639"/>
      <c r="CV27" s="639"/>
      <c r="CW27" s="639"/>
      <c r="CX27" s="639"/>
      <c r="CY27" s="640"/>
      <c r="CZ27" s="623">
        <v>17.2</v>
      </c>
      <c r="DA27" s="641"/>
      <c r="DB27" s="641"/>
      <c r="DC27" s="642"/>
      <c r="DD27" s="626">
        <v>1985168</v>
      </c>
      <c r="DE27" s="639"/>
      <c r="DF27" s="639"/>
      <c r="DG27" s="639"/>
      <c r="DH27" s="639"/>
      <c r="DI27" s="639"/>
      <c r="DJ27" s="639"/>
      <c r="DK27" s="640"/>
      <c r="DL27" s="626">
        <v>1924146</v>
      </c>
      <c r="DM27" s="639"/>
      <c r="DN27" s="639"/>
      <c r="DO27" s="639"/>
      <c r="DP27" s="639"/>
      <c r="DQ27" s="639"/>
      <c r="DR27" s="639"/>
      <c r="DS27" s="639"/>
      <c r="DT27" s="639"/>
      <c r="DU27" s="639"/>
      <c r="DV27" s="640"/>
      <c r="DW27" s="643">
        <v>9</v>
      </c>
      <c r="DX27" s="644"/>
      <c r="DY27" s="644"/>
      <c r="DZ27" s="644"/>
      <c r="EA27" s="644"/>
      <c r="EB27" s="644"/>
      <c r="EC27" s="645"/>
    </row>
    <row r="28" spans="2:133" ht="11.25" customHeight="1" x14ac:dyDescent="0.15">
      <c r="B28" s="617" t="s">
        <v>286</v>
      </c>
      <c r="C28" s="618"/>
      <c r="D28" s="618"/>
      <c r="E28" s="618"/>
      <c r="F28" s="618"/>
      <c r="G28" s="618"/>
      <c r="H28" s="618"/>
      <c r="I28" s="618"/>
      <c r="J28" s="618"/>
      <c r="K28" s="618"/>
      <c r="L28" s="618"/>
      <c r="M28" s="618"/>
      <c r="N28" s="618"/>
      <c r="O28" s="618"/>
      <c r="P28" s="618"/>
      <c r="Q28" s="619"/>
      <c r="R28" s="620">
        <v>126761</v>
      </c>
      <c r="S28" s="621"/>
      <c r="T28" s="621"/>
      <c r="U28" s="621"/>
      <c r="V28" s="621"/>
      <c r="W28" s="621"/>
      <c r="X28" s="621"/>
      <c r="Y28" s="622"/>
      <c r="Z28" s="673">
        <v>0.3</v>
      </c>
      <c r="AA28" s="673"/>
      <c r="AB28" s="673"/>
      <c r="AC28" s="673"/>
      <c r="AD28" s="674">
        <v>17607</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287</v>
      </c>
      <c r="CE28" s="654"/>
      <c r="CF28" s="654"/>
      <c r="CG28" s="654"/>
      <c r="CH28" s="654"/>
      <c r="CI28" s="654"/>
      <c r="CJ28" s="654"/>
      <c r="CK28" s="654"/>
      <c r="CL28" s="654"/>
      <c r="CM28" s="654"/>
      <c r="CN28" s="654"/>
      <c r="CO28" s="654"/>
      <c r="CP28" s="654"/>
      <c r="CQ28" s="655"/>
      <c r="CR28" s="620">
        <v>3615665</v>
      </c>
      <c r="CS28" s="621"/>
      <c r="CT28" s="621"/>
      <c r="CU28" s="621"/>
      <c r="CV28" s="621"/>
      <c r="CW28" s="621"/>
      <c r="CX28" s="621"/>
      <c r="CY28" s="622"/>
      <c r="CZ28" s="623">
        <v>10.1</v>
      </c>
      <c r="DA28" s="641"/>
      <c r="DB28" s="641"/>
      <c r="DC28" s="642"/>
      <c r="DD28" s="626">
        <v>3485504</v>
      </c>
      <c r="DE28" s="621"/>
      <c r="DF28" s="621"/>
      <c r="DG28" s="621"/>
      <c r="DH28" s="621"/>
      <c r="DI28" s="621"/>
      <c r="DJ28" s="621"/>
      <c r="DK28" s="622"/>
      <c r="DL28" s="626">
        <v>3485504</v>
      </c>
      <c r="DM28" s="621"/>
      <c r="DN28" s="621"/>
      <c r="DO28" s="621"/>
      <c r="DP28" s="621"/>
      <c r="DQ28" s="621"/>
      <c r="DR28" s="621"/>
      <c r="DS28" s="621"/>
      <c r="DT28" s="621"/>
      <c r="DU28" s="621"/>
      <c r="DV28" s="622"/>
      <c r="DW28" s="643">
        <v>16.399999999999999</v>
      </c>
      <c r="DX28" s="644"/>
      <c r="DY28" s="644"/>
      <c r="DZ28" s="644"/>
      <c r="EA28" s="644"/>
      <c r="EB28" s="644"/>
      <c r="EC28" s="645"/>
    </row>
    <row r="29" spans="2:133" ht="11.25" customHeight="1" x14ac:dyDescent="0.15">
      <c r="B29" s="617" t="s">
        <v>288</v>
      </c>
      <c r="C29" s="618"/>
      <c r="D29" s="618"/>
      <c r="E29" s="618"/>
      <c r="F29" s="618"/>
      <c r="G29" s="618"/>
      <c r="H29" s="618"/>
      <c r="I29" s="618"/>
      <c r="J29" s="618"/>
      <c r="K29" s="618"/>
      <c r="L29" s="618"/>
      <c r="M29" s="618"/>
      <c r="N29" s="618"/>
      <c r="O29" s="618"/>
      <c r="P29" s="618"/>
      <c r="Q29" s="619"/>
      <c r="R29" s="620">
        <v>98014</v>
      </c>
      <c r="S29" s="621"/>
      <c r="T29" s="621"/>
      <c r="U29" s="621"/>
      <c r="V29" s="621"/>
      <c r="W29" s="621"/>
      <c r="X29" s="621"/>
      <c r="Y29" s="622"/>
      <c r="Z29" s="673">
        <v>0.3</v>
      </c>
      <c r="AA29" s="673"/>
      <c r="AB29" s="673"/>
      <c r="AC29" s="673"/>
      <c r="AD29" s="674" t="s">
        <v>224</v>
      </c>
      <c r="AE29" s="674"/>
      <c r="AF29" s="674"/>
      <c r="AG29" s="674"/>
      <c r="AH29" s="674"/>
      <c r="AI29" s="674"/>
      <c r="AJ29" s="674"/>
      <c r="AK29" s="674"/>
      <c r="AL29" s="643" t="s">
        <v>224</v>
      </c>
      <c r="AM29" s="675"/>
      <c r="AN29" s="675"/>
      <c r="AO29" s="676"/>
      <c r="AP29" s="680" t="s">
        <v>206</v>
      </c>
      <c r="AQ29" s="681"/>
      <c r="AR29" s="681"/>
      <c r="AS29" s="681"/>
      <c r="AT29" s="681"/>
      <c r="AU29" s="681"/>
      <c r="AV29" s="681"/>
      <c r="AW29" s="681"/>
      <c r="AX29" s="681"/>
      <c r="AY29" s="681"/>
      <c r="AZ29" s="681"/>
      <c r="BA29" s="681"/>
      <c r="BB29" s="681"/>
      <c r="BC29" s="681"/>
      <c r="BD29" s="681"/>
      <c r="BE29" s="681"/>
      <c r="BF29" s="682"/>
      <c r="BG29" s="680" t="s">
        <v>289</v>
      </c>
      <c r="BH29" s="708"/>
      <c r="BI29" s="708"/>
      <c r="BJ29" s="708"/>
      <c r="BK29" s="708"/>
      <c r="BL29" s="708"/>
      <c r="BM29" s="708"/>
      <c r="BN29" s="708"/>
      <c r="BO29" s="708"/>
      <c r="BP29" s="708"/>
      <c r="BQ29" s="709"/>
      <c r="BR29" s="680" t="s">
        <v>290</v>
      </c>
      <c r="BS29" s="708"/>
      <c r="BT29" s="708"/>
      <c r="BU29" s="708"/>
      <c r="BV29" s="708"/>
      <c r="BW29" s="708"/>
      <c r="BX29" s="708"/>
      <c r="BY29" s="708"/>
      <c r="BZ29" s="708"/>
      <c r="CA29" s="708"/>
      <c r="CB29" s="709"/>
      <c r="CD29" s="690" t="s">
        <v>291</v>
      </c>
      <c r="CE29" s="691"/>
      <c r="CF29" s="657" t="s">
        <v>58</v>
      </c>
      <c r="CG29" s="654"/>
      <c r="CH29" s="654"/>
      <c r="CI29" s="654"/>
      <c r="CJ29" s="654"/>
      <c r="CK29" s="654"/>
      <c r="CL29" s="654"/>
      <c r="CM29" s="654"/>
      <c r="CN29" s="654"/>
      <c r="CO29" s="654"/>
      <c r="CP29" s="654"/>
      <c r="CQ29" s="655"/>
      <c r="CR29" s="620">
        <v>3614364</v>
      </c>
      <c r="CS29" s="639"/>
      <c r="CT29" s="639"/>
      <c r="CU29" s="639"/>
      <c r="CV29" s="639"/>
      <c r="CW29" s="639"/>
      <c r="CX29" s="639"/>
      <c r="CY29" s="640"/>
      <c r="CZ29" s="623">
        <v>10.1</v>
      </c>
      <c r="DA29" s="641"/>
      <c r="DB29" s="641"/>
      <c r="DC29" s="642"/>
      <c r="DD29" s="626">
        <v>3484203</v>
      </c>
      <c r="DE29" s="639"/>
      <c r="DF29" s="639"/>
      <c r="DG29" s="639"/>
      <c r="DH29" s="639"/>
      <c r="DI29" s="639"/>
      <c r="DJ29" s="639"/>
      <c r="DK29" s="640"/>
      <c r="DL29" s="626">
        <v>3484203</v>
      </c>
      <c r="DM29" s="639"/>
      <c r="DN29" s="639"/>
      <c r="DO29" s="639"/>
      <c r="DP29" s="639"/>
      <c r="DQ29" s="639"/>
      <c r="DR29" s="639"/>
      <c r="DS29" s="639"/>
      <c r="DT29" s="639"/>
      <c r="DU29" s="639"/>
      <c r="DV29" s="640"/>
      <c r="DW29" s="643">
        <v>16.3</v>
      </c>
      <c r="DX29" s="644"/>
      <c r="DY29" s="644"/>
      <c r="DZ29" s="644"/>
      <c r="EA29" s="644"/>
      <c r="EB29" s="644"/>
      <c r="EC29" s="645"/>
    </row>
    <row r="30" spans="2:133" ht="11.25" customHeight="1" x14ac:dyDescent="0.15">
      <c r="B30" s="617" t="s">
        <v>292</v>
      </c>
      <c r="C30" s="618"/>
      <c r="D30" s="618"/>
      <c r="E30" s="618"/>
      <c r="F30" s="618"/>
      <c r="G30" s="618"/>
      <c r="H30" s="618"/>
      <c r="I30" s="618"/>
      <c r="J30" s="618"/>
      <c r="K30" s="618"/>
      <c r="L30" s="618"/>
      <c r="M30" s="618"/>
      <c r="N30" s="618"/>
      <c r="O30" s="618"/>
      <c r="P30" s="618"/>
      <c r="Q30" s="619"/>
      <c r="R30" s="620">
        <v>219019</v>
      </c>
      <c r="S30" s="621"/>
      <c r="T30" s="621"/>
      <c r="U30" s="621"/>
      <c r="V30" s="621"/>
      <c r="W30" s="621"/>
      <c r="X30" s="621"/>
      <c r="Y30" s="622"/>
      <c r="Z30" s="673">
        <v>0.6</v>
      </c>
      <c r="AA30" s="673"/>
      <c r="AB30" s="673"/>
      <c r="AC30" s="673"/>
      <c r="AD30" s="674" t="s">
        <v>224</v>
      </c>
      <c r="AE30" s="674"/>
      <c r="AF30" s="674"/>
      <c r="AG30" s="674"/>
      <c r="AH30" s="674"/>
      <c r="AI30" s="674"/>
      <c r="AJ30" s="674"/>
      <c r="AK30" s="674"/>
      <c r="AL30" s="643" t="s">
        <v>224</v>
      </c>
      <c r="AM30" s="675"/>
      <c r="AN30" s="675"/>
      <c r="AO30" s="676"/>
      <c r="AP30" s="696" t="s">
        <v>293</v>
      </c>
      <c r="AQ30" s="697"/>
      <c r="AR30" s="697"/>
      <c r="AS30" s="697"/>
      <c r="AT30" s="702" t="s">
        <v>294</v>
      </c>
      <c r="AU30" s="184"/>
      <c r="AV30" s="184"/>
      <c r="AW30" s="184"/>
      <c r="AX30" s="705" t="s">
        <v>172</v>
      </c>
      <c r="AY30" s="706"/>
      <c r="AZ30" s="706"/>
      <c r="BA30" s="706"/>
      <c r="BB30" s="706"/>
      <c r="BC30" s="706"/>
      <c r="BD30" s="706"/>
      <c r="BE30" s="706"/>
      <c r="BF30" s="707"/>
      <c r="BG30" s="686">
        <v>98.7</v>
      </c>
      <c r="BH30" s="687"/>
      <c r="BI30" s="687"/>
      <c r="BJ30" s="687"/>
      <c r="BK30" s="687"/>
      <c r="BL30" s="687"/>
      <c r="BM30" s="688">
        <v>92.6</v>
      </c>
      <c r="BN30" s="687"/>
      <c r="BO30" s="687"/>
      <c r="BP30" s="687"/>
      <c r="BQ30" s="689"/>
      <c r="BR30" s="686">
        <v>98.5</v>
      </c>
      <c r="BS30" s="687"/>
      <c r="BT30" s="687"/>
      <c r="BU30" s="687"/>
      <c r="BV30" s="687"/>
      <c r="BW30" s="687"/>
      <c r="BX30" s="688">
        <v>90.7</v>
      </c>
      <c r="BY30" s="687"/>
      <c r="BZ30" s="687"/>
      <c r="CA30" s="687"/>
      <c r="CB30" s="689"/>
      <c r="CD30" s="692"/>
      <c r="CE30" s="693"/>
      <c r="CF30" s="657" t="s">
        <v>295</v>
      </c>
      <c r="CG30" s="654"/>
      <c r="CH30" s="654"/>
      <c r="CI30" s="654"/>
      <c r="CJ30" s="654"/>
      <c r="CK30" s="654"/>
      <c r="CL30" s="654"/>
      <c r="CM30" s="654"/>
      <c r="CN30" s="654"/>
      <c r="CO30" s="654"/>
      <c r="CP30" s="654"/>
      <c r="CQ30" s="655"/>
      <c r="CR30" s="620">
        <v>3249984</v>
      </c>
      <c r="CS30" s="621"/>
      <c r="CT30" s="621"/>
      <c r="CU30" s="621"/>
      <c r="CV30" s="621"/>
      <c r="CW30" s="621"/>
      <c r="CX30" s="621"/>
      <c r="CY30" s="622"/>
      <c r="CZ30" s="623">
        <v>9.1</v>
      </c>
      <c r="DA30" s="641"/>
      <c r="DB30" s="641"/>
      <c r="DC30" s="642"/>
      <c r="DD30" s="626">
        <v>3119823</v>
      </c>
      <c r="DE30" s="621"/>
      <c r="DF30" s="621"/>
      <c r="DG30" s="621"/>
      <c r="DH30" s="621"/>
      <c r="DI30" s="621"/>
      <c r="DJ30" s="621"/>
      <c r="DK30" s="622"/>
      <c r="DL30" s="626">
        <v>3119823</v>
      </c>
      <c r="DM30" s="621"/>
      <c r="DN30" s="621"/>
      <c r="DO30" s="621"/>
      <c r="DP30" s="621"/>
      <c r="DQ30" s="621"/>
      <c r="DR30" s="621"/>
      <c r="DS30" s="621"/>
      <c r="DT30" s="621"/>
      <c r="DU30" s="621"/>
      <c r="DV30" s="622"/>
      <c r="DW30" s="643">
        <v>14.6</v>
      </c>
      <c r="DX30" s="644"/>
      <c r="DY30" s="644"/>
      <c r="DZ30" s="644"/>
      <c r="EA30" s="644"/>
      <c r="EB30" s="644"/>
      <c r="EC30" s="645"/>
    </row>
    <row r="31" spans="2:133" ht="11.25" customHeight="1" x14ac:dyDescent="0.15">
      <c r="B31" s="617" t="s">
        <v>296</v>
      </c>
      <c r="C31" s="618"/>
      <c r="D31" s="618"/>
      <c r="E31" s="618"/>
      <c r="F31" s="618"/>
      <c r="G31" s="618"/>
      <c r="H31" s="618"/>
      <c r="I31" s="618"/>
      <c r="J31" s="618"/>
      <c r="K31" s="618"/>
      <c r="L31" s="618"/>
      <c r="M31" s="618"/>
      <c r="N31" s="618"/>
      <c r="O31" s="618"/>
      <c r="P31" s="618"/>
      <c r="Q31" s="619"/>
      <c r="R31" s="620">
        <v>1405001</v>
      </c>
      <c r="S31" s="621"/>
      <c r="T31" s="621"/>
      <c r="U31" s="621"/>
      <c r="V31" s="621"/>
      <c r="W31" s="621"/>
      <c r="X31" s="621"/>
      <c r="Y31" s="622"/>
      <c r="Z31" s="673">
        <v>3.8</v>
      </c>
      <c r="AA31" s="673"/>
      <c r="AB31" s="673"/>
      <c r="AC31" s="673"/>
      <c r="AD31" s="674" t="s">
        <v>224</v>
      </c>
      <c r="AE31" s="674"/>
      <c r="AF31" s="674"/>
      <c r="AG31" s="674"/>
      <c r="AH31" s="674"/>
      <c r="AI31" s="674"/>
      <c r="AJ31" s="674"/>
      <c r="AK31" s="674"/>
      <c r="AL31" s="643" t="s">
        <v>224</v>
      </c>
      <c r="AM31" s="675"/>
      <c r="AN31" s="675"/>
      <c r="AO31" s="676"/>
      <c r="AP31" s="698"/>
      <c r="AQ31" s="699"/>
      <c r="AR31" s="699"/>
      <c r="AS31" s="699"/>
      <c r="AT31" s="703"/>
      <c r="AU31" s="183" t="s">
        <v>297</v>
      </c>
      <c r="AV31" s="183"/>
      <c r="AW31" s="183"/>
      <c r="AX31" s="617" t="s">
        <v>298</v>
      </c>
      <c r="AY31" s="618"/>
      <c r="AZ31" s="618"/>
      <c r="BA31" s="618"/>
      <c r="BB31" s="618"/>
      <c r="BC31" s="618"/>
      <c r="BD31" s="618"/>
      <c r="BE31" s="618"/>
      <c r="BF31" s="619"/>
      <c r="BG31" s="684">
        <v>99</v>
      </c>
      <c r="BH31" s="639"/>
      <c r="BI31" s="639"/>
      <c r="BJ31" s="639"/>
      <c r="BK31" s="639"/>
      <c r="BL31" s="639"/>
      <c r="BM31" s="675">
        <v>94.8</v>
      </c>
      <c r="BN31" s="685"/>
      <c r="BO31" s="685"/>
      <c r="BP31" s="685"/>
      <c r="BQ31" s="649"/>
      <c r="BR31" s="684">
        <v>98.9</v>
      </c>
      <c r="BS31" s="639"/>
      <c r="BT31" s="639"/>
      <c r="BU31" s="639"/>
      <c r="BV31" s="639"/>
      <c r="BW31" s="639"/>
      <c r="BX31" s="675">
        <v>93.8</v>
      </c>
      <c r="BY31" s="685"/>
      <c r="BZ31" s="685"/>
      <c r="CA31" s="685"/>
      <c r="CB31" s="649"/>
      <c r="CD31" s="692"/>
      <c r="CE31" s="693"/>
      <c r="CF31" s="657" t="s">
        <v>299</v>
      </c>
      <c r="CG31" s="654"/>
      <c r="CH31" s="654"/>
      <c r="CI31" s="654"/>
      <c r="CJ31" s="654"/>
      <c r="CK31" s="654"/>
      <c r="CL31" s="654"/>
      <c r="CM31" s="654"/>
      <c r="CN31" s="654"/>
      <c r="CO31" s="654"/>
      <c r="CP31" s="654"/>
      <c r="CQ31" s="655"/>
      <c r="CR31" s="620">
        <v>364380</v>
      </c>
      <c r="CS31" s="639"/>
      <c r="CT31" s="639"/>
      <c r="CU31" s="639"/>
      <c r="CV31" s="639"/>
      <c r="CW31" s="639"/>
      <c r="CX31" s="639"/>
      <c r="CY31" s="640"/>
      <c r="CZ31" s="623">
        <v>1</v>
      </c>
      <c r="DA31" s="641"/>
      <c r="DB31" s="641"/>
      <c r="DC31" s="642"/>
      <c r="DD31" s="626">
        <v>364380</v>
      </c>
      <c r="DE31" s="639"/>
      <c r="DF31" s="639"/>
      <c r="DG31" s="639"/>
      <c r="DH31" s="639"/>
      <c r="DI31" s="639"/>
      <c r="DJ31" s="639"/>
      <c r="DK31" s="640"/>
      <c r="DL31" s="626">
        <v>364380</v>
      </c>
      <c r="DM31" s="639"/>
      <c r="DN31" s="639"/>
      <c r="DO31" s="639"/>
      <c r="DP31" s="639"/>
      <c r="DQ31" s="639"/>
      <c r="DR31" s="639"/>
      <c r="DS31" s="639"/>
      <c r="DT31" s="639"/>
      <c r="DU31" s="639"/>
      <c r="DV31" s="640"/>
      <c r="DW31" s="643">
        <v>1.7</v>
      </c>
      <c r="DX31" s="644"/>
      <c r="DY31" s="644"/>
      <c r="DZ31" s="644"/>
      <c r="EA31" s="644"/>
      <c r="EB31" s="644"/>
      <c r="EC31" s="645"/>
    </row>
    <row r="32" spans="2:133" ht="11.25" customHeight="1" x14ac:dyDescent="0.15">
      <c r="B32" s="617" t="s">
        <v>300</v>
      </c>
      <c r="C32" s="618"/>
      <c r="D32" s="618"/>
      <c r="E32" s="618"/>
      <c r="F32" s="618"/>
      <c r="G32" s="618"/>
      <c r="H32" s="618"/>
      <c r="I32" s="618"/>
      <c r="J32" s="618"/>
      <c r="K32" s="618"/>
      <c r="L32" s="618"/>
      <c r="M32" s="618"/>
      <c r="N32" s="618"/>
      <c r="O32" s="618"/>
      <c r="P32" s="618"/>
      <c r="Q32" s="619"/>
      <c r="R32" s="620">
        <v>796283</v>
      </c>
      <c r="S32" s="621"/>
      <c r="T32" s="621"/>
      <c r="U32" s="621"/>
      <c r="V32" s="621"/>
      <c r="W32" s="621"/>
      <c r="X32" s="621"/>
      <c r="Y32" s="622"/>
      <c r="Z32" s="673">
        <v>2.2000000000000002</v>
      </c>
      <c r="AA32" s="673"/>
      <c r="AB32" s="673"/>
      <c r="AC32" s="673"/>
      <c r="AD32" s="674">
        <v>726</v>
      </c>
      <c r="AE32" s="674"/>
      <c r="AF32" s="674"/>
      <c r="AG32" s="674"/>
      <c r="AH32" s="674"/>
      <c r="AI32" s="674"/>
      <c r="AJ32" s="674"/>
      <c r="AK32" s="674"/>
      <c r="AL32" s="643">
        <v>0</v>
      </c>
      <c r="AM32" s="675"/>
      <c r="AN32" s="675"/>
      <c r="AO32" s="676"/>
      <c r="AP32" s="700"/>
      <c r="AQ32" s="701"/>
      <c r="AR32" s="701"/>
      <c r="AS32" s="701"/>
      <c r="AT32" s="704"/>
      <c r="AU32" s="185"/>
      <c r="AV32" s="185"/>
      <c r="AW32" s="185"/>
      <c r="AX32" s="601" t="s">
        <v>301</v>
      </c>
      <c r="AY32" s="602"/>
      <c r="AZ32" s="602"/>
      <c r="BA32" s="602"/>
      <c r="BB32" s="602"/>
      <c r="BC32" s="602"/>
      <c r="BD32" s="602"/>
      <c r="BE32" s="602"/>
      <c r="BF32" s="603"/>
      <c r="BG32" s="683">
        <v>98.3</v>
      </c>
      <c r="BH32" s="605"/>
      <c r="BI32" s="605"/>
      <c r="BJ32" s="605"/>
      <c r="BK32" s="605"/>
      <c r="BL32" s="605"/>
      <c r="BM32" s="668">
        <v>90.2</v>
      </c>
      <c r="BN32" s="605"/>
      <c r="BO32" s="605"/>
      <c r="BP32" s="605"/>
      <c r="BQ32" s="662"/>
      <c r="BR32" s="683">
        <v>98</v>
      </c>
      <c r="BS32" s="605"/>
      <c r="BT32" s="605"/>
      <c r="BU32" s="605"/>
      <c r="BV32" s="605"/>
      <c r="BW32" s="605"/>
      <c r="BX32" s="668">
        <v>87.4</v>
      </c>
      <c r="BY32" s="605"/>
      <c r="BZ32" s="605"/>
      <c r="CA32" s="605"/>
      <c r="CB32" s="662"/>
      <c r="CD32" s="694"/>
      <c r="CE32" s="695"/>
      <c r="CF32" s="657" t="s">
        <v>302</v>
      </c>
      <c r="CG32" s="654"/>
      <c r="CH32" s="654"/>
      <c r="CI32" s="654"/>
      <c r="CJ32" s="654"/>
      <c r="CK32" s="654"/>
      <c r="CL32" s="654"/>
      <c r="CM32" s="654"/>
      <c r="CN32" s="654"/>
      <c r="CO32" s="654"/>
      <c r="CP32" s="654"/>
      <c r="CQ32" s="655"/>
      <c r="CR32" s="620">
        <v>1301</v>
      </c>
      <c r="CS32" s="621"/>
      <c r="CT32" s="621"/>
      <c r="CU32" s="621"/>
      <c r="CV32" s="621"/>
      <c r="CW32" s="621"/>
      <c r="CX32" s="621"/>
      <c r="CY32" s="622"/>
      <c r="CZ32" s="623">
        <v>0</v>
      </c>
      <c r="DA32" s="641"/>
      <c r="DB32" s="641"/>
      <c r="DC32" s="642"/>
      <c r="DD32" s="626">
        <v>1301</v>
      </c>
      <c r="DE32" s="621"/>
      <c r="DF32" s="621"/>
      <c r="DG32" s="621"/>
      <c r="DH32" s="621"/>
      <c r="DI32" s="621"/>
      <c r="DJ32" s="621"/>
      <c r="DK32" s="622"/>
      <c r="DL32" s="626">
        <v>1301</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303</v>
      </c>
      <c r="C33" s="618"/>
      <c r="D33" s="618"/>
      <c r="E33" s="618"/>
      <c r="F33" s="618"/>
      <c r="G33" s="618"/>
      <c r="H33" s="618"/>
      <c r="I33" s="618"/>
      <c r="J33" s="618"/>
      <c r="K33" s="618"/>
      <c r="L33" s="618"/>
      <c r="M33" s="618"/>
      <c r="N33" s="618"/>
      <c r="O33" s="618"/>
      <c r="P33" s="618"/>
      <c r="Q33" s="619"/>
      <c r="R33" s="620">
        <v>4818027</v>
      </c>
      <c r="S33" s="621"/>
      <c r="T33" s="621"/>
      <c r="U33" s="621"/>
      <c r="V33" s="621"/>
      <c r="W33" s="621"/>
      <c r="X33" s="621"/>
      <c r="Y33" s="622"/>
      <c r="Z33" s="673">
        <v>13.1</v>
      </c>
      <c r="AA33" s="673"/>
      <c r="AB33" s="673"/>
      <c r="AC33" s="673"/>
      <c r="AD33" s="674" t="s">
        <v>224</v>
      </c>
      <c r="AE33" s="674"/>
      <c r="AF33" s="674"/>
      <c r="AG33" s="674"/>
      <c r="AH33" s="674"/>
      <c r="AI33" s="674"/>
      <c r="AJ33" s="674"/>
      <c r="AK33" s="674"/>
      <c r="AL33" s="643" t="s">
        <v>224</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304</v>
      </c>
      <c r="CE33" s="654"/>
      <c r="CF33" s="654"/>
      <c r="CG33" s="654"/>
      <c r="CH33" s="654"/>
      <c r="CI33" s="654"/>
      <c r="CJ33" s="654"/>
      <c r="CK33" s="654"/>
      <c r="CL33" s="654"/>
      <c r="CM33" s="654"/>
      <c r="CN33" s="654"/>
      <c r="CO33" s="654"/>
      <c r="CP33" s="654"/>
      <c r="CQ33" s="655"/>
      <c r="CR33" s="620">
        <v>16897961</v>
      </c>
      <c r="CS33" s="639"/>
      <c r="CT33" s="639"/>
      <c r="CU33" s="639"/>
      <c r="CV33" s="639"/>
      <c r="CW33" s="639"/>
      <c r="CX33" s="639"/>
      <c r="CY33" s="640"/>
      <c r="CZ33" s="623">
        <v>47.1</v>
      </c>
      <c r="DA33" s="641"/>
      <c r="DB33" s="641"/>
      <c r="DC33" s="642"/>
      <c r="DD33" s="626">
        <v>14343314</v>
      </c>
      <c r="DE33" s="639"/>
      <c r="DF33" s="639"/>
      <c r="DG33" s="639"/>
      <c r="DH33" s="639"/>
      <c r="DI33" s="639"/>
      <c r="DJ33" s="639"/>
      <c r="DK33" s="640"/>
      <c r="DL33" s="626">
        <v>9607674</v>
      </c>
      <c r="DM33" s="639"/>
      <c r="DN33" s="639"/>
      <c r="DO33" s="639"/>
      <c r="DP33" s="639"/>
      <c r="DQ33" s="639"/>
      <c r="DR33" s="639"/>
      <c r="DS33" s="639"/>
      <c r="DT33" s="639"/>
      <c r="DU33" s="639"/>
      <c r="DV33" s="640"/>
      <c r="DW33" s="643">
        <v>45.1</v>
      </c>
      <c r="DX33" s="644"/>
      <c r="DY33" s="644"/>
      <c r="DZ33" s="644"/>
      <c r="EA33" s="644"/>
      <c r="EB33" s="644"/>
      <c r="EC33" s="645"/>
    </row>
    <row r="34" spans="2:133" ht="11.25" customHeight="1" x14ac:dyDescent="0.15">
      <c r="B34" s="617" t="s">
        <v>305</v>
      </c>
      <c r="C34" s="618"/>
      <c r="D34" s="618"/>
      <c r="E34" s="618"/>
      <c r="F34" s="618"/>
      <c r="G34" s="618"/>
      <c r="H34" s="618"/>
      <c r="I34" s="618"/>
      <c r="J34" s="618"/>
      <c r="K34" s="618"/>
      <c r="L34" s="618"/>
      <c r="M34" s="618"/>
      <c r="N34" s="618"/>
      <c r="O34" s="618"/>
      <c r="P34" s="618"/>
      <c r="Q34" s="619"/>
      <c r="R34" s="620" t="s">
        <v>224</v>
      </c>
      <c r="S34" s="621"/>
      <c r="T34" s="621"/>
      <c r="U34" s="621"/>
      <c r="V34" s="621"/>
      <c r="W34" s="621"/>
      <c r="X34" s="621"/>
      <c r="Y34" s="622"/>
      <c r="Z34" s="673" t="s">
        <v>224</v>
      </c>
      <c r="AA34" s="673"/>
      <c r="AB34" s="673"/>
      <c r="AC34" s="673"/>
      <c r="AD34" s="674" t="s">
        <v>224</v>
      </c>
      <c r="AE34" s="674"/>
      <c r="AF34" s="674"/>
      <c r="AG34" s="674"/>
      <c r="AH34" s="674"/>
      <c r="AI34" s="674"/>
      <c r="AJ34" s="674"/>
      <c r="AK34" s="674"/>
      <c r="AL34" s="643" t="s">
        <v>224</v>
      </c>
      <c r="AM34" s="675"/>
      <c r="AN34" s="675"/>
      <c r="AO34" s="676"/>
      <c r="AP34" s="188"/>
      <c r="AQ34" s="680" t="s">
        <v>306</v>
      </c>
      <c r="AR34" s="681"/>
      <c r="AS34" s="681"/>
      <c r="AT34" s="681"/>
      <c r="AU34" s="681"/>
      <c r="AV34" s="681"/>
      <c r="AW34" s="681"/>
      <c r="AX34" s="681"/>
      <c r="AY34" s="681"/>
      <c r="AZ34" s="681"/>
      <c r="BA34" s="681"/>
      <c r="BB34" s="681"/>
      <c r="BC34" s="681"/>
      <c r="BD34" s="681"/>
      <c r="BE34" s="681"/>
      <c r="BF34" s="682"/>
      <c r="BG34" s="680" t="s">
        <v>307</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308</v>
      </c>
      <c r="CE34" s="654"/>
      <c r="CF34" s="654"/>
      <c r="CG34" s="654"/>
      <c r="CH34" s="654"/>
      <c r="CI34" s="654"/>
      <c r="CJ34" s="654"/>
      <c r="CK34" s="654"/>
      <c r="CL34" s="654"/>
      <c r="CM34" s="654"/>
      <c r="CN34" s="654"/>
      <c r="CO34" s="654"/>
      <c r="CP34" s="654"/>
      <c r="CQ34" s="655"/>
      <c r="CR34" s="620">
        <v>3327945</v>
      </c>
      <c r="CS34" s="621"/>
      <c r="CT34" s="621"/>
      <c r="CU34" s="621"/>
      <c r="CV34" s="621"/>
      <c r="CW34" s="621"/>
      <c r="CX34" s="621"/>
      <c r="CY34" s="622"/>
      <c r="CZ34" s="623">
        <v>9.3000000000000007</v>
      </c>
      <c r="DA34" s="641"/>
      <c r="DB34" s="641"/>
      <c r="DC34" s="642"/>
      <c r="DD34" s="626">
        <v>2595032</v>
      </c>
      <c r="DE34" s="621"/>
      <c r="DF34" s="621"/>
      <c r="DG34" s="621"/>
      <c r="DH34" s="621"/>
      <c r="DI34" s="621"/>
      <c r="DJ34" s="621"/>
      <c r="DK34" s="622"/>
      <c r="DL34" s="626">
        <v>2172133</v>
      </c>
      <c r="DM34" s="621"/>
      <c r="DN34" s="621"/>
      <c r="DO34" s="621"/>
      <c r="DP34" s="621"/>
      <c r="DQ34" s="621"/>
      <c r="DR34" s="621"/>
      <c r="DS34" s="621"/>
      <c r="DT34" s="621"/>
      <c r="DU34" s="621"/>
      <c r="DV34" s="622"/>
      <c r="DW34" s="643">
        <v>10.199999999999999</v>
      </c>
      <c r="DX34" s="644"/>
      <c r="DY34" s="644"/>
      <c r="DZ34" s="644"/>
      <c r="EA34" s="644"/>
      <c r="EB34" s="644"/>
      <c r="EC34" s="645"/>
    </row>
    <row r="35" spans="2:133" ht="11.25" customHeight="1" x14ac:dyDescent="0.15">
      <c r="B35" s="617" t="s">
        <v>309</v>
      </c>
      <c r="C35" s="618"/>
      <c r="D35" s="618"/>
      <c r="E35" s="618"/>
      <c r="F35" s="618"/>
      <c r="G35" s="618"/>
      <c r="H35" s="618"/>
      <c r="I35" s="618"/>
      <c r="J35" s="618"/>
      <c r="K35" s="618"/>
      <c r="L35" s="618"/>
      <c r="M35" s="618"/>
      <c r="N35" s="618"/>
      <c r="O35" s="618"/>
      <c r="P35" s="618"/>
      <c r="Q35" s="619"/>
      <c r="R35" s="620">
        <v>1159027</v>
      </c>
      <c r="S35" s="621"/>
      <c r="T35" s="621"/>
      <c r="U35" s="621"/>
      <c r="V35" s="621"/>
      <c r="W35" s="621"/>
      <c r="X35" s="621"/>
      <c r="Y35" s="622"/>
      <c r="Z35" s="673">
        <v>3.1</v>
      </c>
      <c r="AA35" s="673"/>
      <c r="AB35" s="673"/>
      <c r="AC35" s="673"/>
      <c r="AD35" s="674" t="s">
        <v>224</v>
      </c>
      <c r="AE35" s="674"/>
      <c r="AF35" s="674"/>
      <c r="AG35" s="674"/>
      <c r="AH35" s="674"/>
      <c r="AI35" s="674"/>
      <c r="AJ35" s="674"/>
      <c r="AK35" s="674"/>
      <c r="AL35" s="643" t="s">
        <v>224</v>
      </c>
      <c r="AM35" s="675"/>
      <c r="AN35" s="675"/>
      <c r="AO35" s="676"/>
      <c r="AP35" s="188"/>
      <c r="AQ35" s="677" t="s">
        <v>310</v>
      </c>
      <c r="AR35" s="678"/>
      <c r="AS35" s="678"/>
      <c r="AT35" s="678"/>
      <c r="AU35" s="678"/>
      <c r="AV35" s="678"/>
      <c r="AW35" s="678"/>
      <c r="AX35" s="678"/>
      <c r="AY35" s="679"/>
      <c r="AZ35" s="670">
        <v>7529733</v>
      </c>
      <c r="BA35" s="671"/>
      <c r="BB35" s="671"/>
      <c r="BC35" s="671"/>
      <c r="BD35" s="671"/>
      <c r="BE35" s="671"/>
      <c r="BF35" s="672"/>
      <c r="BG35" s="677" t="s">
        <v>311</v>
      </c>
      <c r="BH35" s="678"/>
      <c r="BI35" s="678"/>
      <c r="BJ35" s="678"/>
      <c r="BK35" s="678"/>
      <c r="BL35" s="678"/>
      <c r="BM35" s="678"/>
      <c r="BN35" s="678"/>
      <c r="BO35" s="678"/>
      <c r="BP35" s="678"/>
      <c r="BQ35" s="678"/>
      <c r="BR35" s="678"/>
      <c r="BS35" s="678"/>
      <c r="BT35" s="678"/>
      <c r="BU35" s="679"/>
      <c r="BV35" s="670">
        <v>88182</v>
      </c>
      <c r="BW35" s="671"/>
      <c r="BX35" s="671"/>
      <c r="BY35" s="671"/>
      <c r="BZ35" s="671"/>
      <c r="CA35" s="671"/>
      <c r="CB35" s="672"/>
      <c r="CD35" s="657" t="s">
        <v>312</v>
      </c>
      <c r="CE35" s="654"/>
      <c r="CF35" s="654"/>
      <c r="CG35" s="654"/>
      <c r="CH35" s="654"/>
      <c r="CI35" s="654"/>
      <c r="CJ35" s="654"/>
      <c r="CK35" s="654"/>
      <c r="CL35" s="654"/>
      <c r="CM35" s="654"/>
      <c r="CN35" s="654"/>
      <c r="CO35" s="654"/>
      <c r="CP35" s="654"/>
      <c r="CQ35" s="655"/>
      <c r="CR35" s="620">
        <v>302543</v>
      </c>
      <c r="CS35" s="639"/>
      <c r="CT35" s="639"/>
      <c r="CU35" s="639"/>
      <c r="CV35" s="639"/>
      <c r="CW35" s="639"/>
      <c r="CX35" s="639"/>
      <c r="CY35" s="640"/>
      <c r="CZ35" s="623">
        <v>0.8</v>
      </c>
      <c r="DA35" s="641"/>
      <c r="DB35" s="641"/>
      <c r="DC35" s="642"/>
      <c r="DD35" s="626">
        <v>285247</v>
      </c>
      <c r="DE35" s="639"/>
      <c r="DF35" s="639"/>
      <c r="DG35" s="639"/>
      <c r="DH35" s="639"/>
      <c r="DI35" s="639"/>
      <c r="DJ35" s="639"/>
      <c r="DK35" s="640"/>
      <c r="DL35" s="626">
        <v>285247</v>
      </c>
      <c r="DM35" s="639"/>
      <c r="DN35" s="639"/>
      <c r="DO35" s="639"/>
      <c r="DP35" s="639"/>
      <c r="DQ35" s="639"/>
      <c r="DR35" s="639"/>
      <c r="DS35" s="639"/>
      <c r="DT35" s="639"/>
      <c r="DU35" s="639"/>
      <c r="DV35" s="640"/>
      <c r="DW35" s="643">
        <v>1.3</v>
      </c>
      <c r="DX35" s="644"/>
      <c r="DY35" s="644"/>
      <c r="DZ35" s="644"/>
      <c r="EA35" s="644"/>
      <c r="EB35" s="644"/>
      <c r="EC35" s="645"/>
    </row>
    <row r="36" spans="2:133" ht="11.25" customHeight="1" x14ac:dyDescent="0.15">
      <c r="B36" s="601" t="s">
        <v>313</v>
      </c>
      <c r="C36" s="602"/>
      <c r="D36" s="602"/>
      <c r="E36" s="602"/>
      <c r="F36" s="602"/>
      <c r="G36" s="602"/>
      <c r="H36" s="602"/>
      <c r="I36" s="602"/>
      <c r="J36" s="602"/>
      <c r="K36" s="602"/>
      <c r="L36" s="602"/>
      <c r="M36" s="602"/>
      <c r="N36" s="602"/>
      <c r="O36" s="602"/>
      <c r="P36" s="602"/>
      <c r="Q36" s="603"/>
      <c r="R36" s="604">
        <v>36824843</v>
      </c>
      <c r="S36" s="661"/>
      <c r="T36" s="661"/>
      <c r="U36" s="661"/>
      <c r="V36" s="661"/>
      <c r="W36" s="661"/>
      <c r="X36" s="661"/>
      <c r="Y36" s="664"/>
      <c r="Z36" s="665">
        <v>100</v>
      </c>
      <c r="AA36" s="665"/>
      <c r="AB36" s="665"/>
      <c r="AC36" s="665"/>
      <c r="AD36" s="666">
        <v>20155915</v>
      </c>
      <c r="AE36" s="666"/>
      <c r="AF36" s="666"/>
      <c r="AG36" s="666"/>
      <c r="AH36" s="666"/>
      <c r="AI36" s="666"/>
      <c r="AJ36" s="666"/>
      <c r="AK36" s="666"/>
      <c r="AL36" s="667">
        <v>100</v>
      </c>
      <c r="AM36" s="668"/>
      <c r="AN36" s="668"/>
      <c r="AO36" s="669"/>
      <c r="AQ36" s="646" t="s">
        <v>314</v>
      </c>
      <c r="AR36" s="647"/>
      <c r="AS36" s="647"/>
      <c r="AT36" s="647"/>
      <c r="AU36" s="647"/>
      <c r="AV36" s="647"/>
      <c r="AW36" s="647"/>
      <c r="AX36" s="647"/>
      <c r="AY36" s="648"/>
      <c r="AZ36" s="620">
        <v>4115028</v>
      </c>
      <c r="BA36" s="621"/>
      <c r="BB36" s="621"/>
      <c r="BC36" s="621"/>
      <c r="BD36" s="639"/>
      <c r="BE36" s="639"/>
      <c r="BF36" s="649"/>
      <c r="BG36" s="657" t="s">
        <v>315</v>
      </c>
      <c r="BH36" s="654"/>
      <c r="BI36" s="654"/>
      <c r="BJ36" s="654"/>
      <c r="BK36" s="654"/>
      <c r="BL36" s="654"/>
      <c r="BM36" s="654"/>
      <c r="BN36" s="654"/>
      <c r="BO36" s="654"/>
      <c r="BP36" s="654"/>
      <c r="BQ36" s="654"/>
      <c r="BR36" s="654"/>
      <c r="BS36" s="654"/>
      <c r="BT36" s="654"/>
      <c r="BU36" s="655"/>
      <c r="BV36" s="620">
        <v>-43208</v>
      </c>
      <c r="BW36" s="621"/>
      <c r="BX36" s="621"/>
      <c r="BY36" s="621"/>
      <c r="BZ36" s="621"/>
      <c r="CA36" s="621"/>
      <c r="CB36" s="656"/>
      <c r="CD36" s="657" t="s">
        <v>316</v>
      </c>
      <c r="CE36" s="654"/>
      <c r="CF36" s="654"/>
      <c r="CG36" s="654"/>
      <c r="CH36" s="654"/>
      <c r="CI36" s="654"/>
      <c r="CJ36" s="654"/>
      <c r="CK36" s="654"/>
      <c r="CL36" s="654"/>
      <c r="CM36" s="654"/>
      <c r="CN36" s="654"/>
      <c r="CO36" s="654"/>
      <c r="CP36" s="654"/>
      <c r="CQ36" s="655"/>
      <c r="CR36" s="620">
        <v>5135365</v>
      </c>
      <c r="CS36" s="621"/>
      <c r="CT36" s="621"/>
      <c r="CU36" s="621"/>
      <c r="CV36" s="621"/>
      <c r="CW36" s="621"/>
      <c r="CX36" s="621"/>
      <c r="CY36" s="622"/>
      <c r="CZ36" s="623">
        <v>14.3</v>
      </c>
      <c r="DA36" s="641"/>
      <c r="DB36" s="641"/>
      <c r="DC36" s="642"/>
      <c r="DD36" s="626">
        <v>4352727</v>
      </c>
      <c r="DE36" s="621"/>
      <c r="DF36" s="621"/>
      <c r="DG36" s="621"/>
      <c r="DH36" s="621"/>
      <c r="DI36" s="621"/>
      <c r="DJ36" s="621"/>
      <c r="DK36" s="622"/>
      <c r="DL36" s="626">
        <v>3101211</v>
      </c>
      <c r="DM36" s="621"/>
      <c r="DN36" s="621"/>
      <c r="DO36" s="621"/>
      <c r="DP36" s="621"/>
      <c r="DQ36" s="621"/>
      <c r="DR36" s="621"/>
      <c r="DS36" s="621"/>
      <c r="DT36" s="621"/>
      <c r="DU36" s="621"/>
      <c r="DV36" s="622"/>
      <c r="DW36" s="643">
        <v>14.5</v>
      </c>
      <c r="DX36" s="644"/>
      <c r="DY36" s="644"/>
      <c r="DZ36" s="644"/>
      <c r="EA36" s="644"/>
      <c r="EB36" s="644"/>
      <c r="EC36" s="645"/>
    </row>
    <row r="37" spans="2:133" ht="11.25" customHeight="1" x14ac:dyDescent="0.15">
      <c r="AQ37" s="646" t="s">
        <v>317</v>
      </c>
      <c r="AR37" s="647"/>
      <c r="AS37" s="647"/>
      <c r="AT37" s="647"/>
      <c r="AU37" s="647"/>
      <c r="AV37" s="647"/>
      <c r="AW37" s="647"/>
      <c r="AX37" s="647"/>
      <c r="AY37" s="648"/>
      <c r="AZ37" s="620">
        <v>600000</v>
      </c>
      <c r="BA37" s="621"/>
      <c r="BB37" s="621"/>
      <c r="BC37" s="621"/>
      <c r="BD37" s="639"/>
      <c r="BE37" s="639"/>
      <c r="BF37" s="649"/>
      <c r="BG37" s="657" t="s">
        <v>318</v>
      </c>
      <c r="BH37" s="654"/>
      <c r="BI37" s="654"/>
      <c r="BJ37" s="654"/>
      <c r="BK37" s="654"/>
      <c r="BL37" s="654"/>
      <c r="BM37" s="654"/>
      <c r="BN37" s="654"/>
      <c r="BO37" s="654"/>
      <c r="BP37" s="654"/>
      <c r="BQ37" s="654"/>
      <c r="BR37" s="654"/>
      <c r="BS37" s="654"/>
      <c r="BT37" s="654"/>
      <c r="BU37" s="655"/>
      <c r="BV37" s="620">
        <v>11005</v>
      </c>
      <c r="BW37" s="621"/>
      <c r="BX37" s="621"/>
      <c r="BY37" s="621"/>
      <c r="BZ37" s="621"/>
      <c r="CA37" s="621"/>
      <c r="CB37" s="656"/>
      <c r="CD37" s="657" t="s">
        <v>319</v>
      </c>
      <c r="CE37" s="654"/>
      <c r="CF37" s="654"/>
      <c r="CG37" s="654"/>
      <c r="CH37" s="654"/>
      <c r="CI37" s="654"/>
      <c r="CJ37" s="654"/>
      <c r="CK37" s="654"/>
      <c r="CL37" s="654"/>
      <c r="CM37" s="654"/>
      <c r="CN37" s="654"/>
      <c r="CO37" s="654"/>
      <c r="CP37" s="654"/>
      <c r="CQ37" s="655"/>
      <c r="CR37" s="620">
        <v>2606524</v>
      </c>
      <c r="CS37" s="639"/>
      <c r="CT37" s="639"/>
      <c r="CU37" s="639"/>
      <c r="CV37" s="639"/>
      <c r="CW37" s="639"/>
      <c r="CX37" s="639"/>
      <c r="CY37" s="640"/>
      <c r="CZ37" s="623">
        <v>7.3</v>
      </c>
      <c r="DA37" s="641"/>
      <c r="DB37" s="641"/>
      <c r="DC37" s="642"/>
      <c r="DD37" s="626">
        <v>2188494</v>
      </c>
      <c r="DE37" s="639"/>
      <c r="DF37" s="639"/>
      <c r="DG37" s="639"/>
      <c r="DH37" s="639"/>
      <c r="DI37" s="639"/>
      <c r="DJ37" s="639"/>
      <c r="DK37" s="640"/>
      <c r="DL37" s="626">
        <v>2104765</v>
      </c>
      <c r="DM37" s="639"/>
      <c r="DN37" s="639"/>
      <c r="DO37" s="639"/>
      <c r="DP37" s="639"/>
      <c r="DQ37" s="639"/>
      <c r="DR37" s="639"/>
      <c r="DS37" s="639"/>
      <c r="DT37" s="639"/>
      <c r="DU37" s="639"/>
      <c r="DV37" s="640"/>
      <c r="DW37" s="643">
        <v>9.9</v>
      </c>
      <c r="DX37" s="644"/>
      <c r="DY37" s="644"/>
      <c r="DZ37" s="644"/>
      <c r="EA37" s="644"/>
      <c r="EB37" s="644"/>
      <c r="EC37" s="645"/>
    </row>
    <row r="38" spans="2:133" ht="11.25" customHeight="1" x14ac:dyDescent="0.15">
      <c r="AQ38" s="646" t="s">
        <v>320</v>
      </c>
      <c r="AR38" s="647"/>
      <c r="AS38" s="647"/>
      <c r="AT38" s="647"/>
      <c r="AU38" s="647"/>
      <c r="AV38" s="647"/>
      <c r="AW38" s="647"/>
      <c r="AX38" s="647"/>
      <c r="AY38" s="648"/>
      <c r="AZ38" s="620">
        <v>131611</v>
      </c>
      <c r="BA38" s="621"/>
      <c r="BB38" s="621"/>
      <c r="BC38" s="621"/>
      <c r="BD38" s="639"/>
      <c r="BE38" s="639"/>
      <c r="BF38" s="649"/>
      <c r="BG38" s="657" t="s">
        <v>321</v>
      </c>
      <c r="BH38" s="654"/>
      <c r="BI38" s="654"/>
      <c r="BJ38" s="654"/>
      <c r="BK38" s="654"/>
      <c r="BL38" s="654"/>
      <c r="BM38" s="654"/>
      <c r="BN38" s="654"/>
      <c r="BO38" s="654"/>
      <c r="BP38" s="654"/>
      <c r="BQ38" s="654"/>
      <c r="BR38" s="654"/>
      <c r="BS38" s="654"/>
      <c r="BT38" s="654"/>
      <c r="BU38" s="655"/>
      <c r="BV38" s="620">
        <v>18970</v>
      </c>
      <c r="BW38" s="621"/>
      <c r="BX38" s="621"/>
      <c r="BY38" s="621"/>
      <c r="BZ38" s="621"/>
      <c r="CA38" s="621"/>
      <c r="CB38" s="656"/>
      <c r="CD38" s="657" t="s">
        <v>322</v>
      </c>
      <c r="CE38" s="654"/>
      <c r="CF38" s="654"/>
      <c r="CG38" s="654"/>
      <c r="CH38" s="654"/>
      <c r="CI38" s="654"/>
      <c r="CJ38" s="654"/>
      <c r="CK38" s="654"/>
      <c r="CL38" s="654"/>
      <c r="CM38" s="654"/>
      <c r="CN38" s="654"/>
      <c r="CO38" s="654"/>
      <c r="CP38" s="654"/>
      <c r="CQ38" s="655"/>
      <c r="CR38" s="620">
        <v>6630037</v>
      </c>
      <c r="CS38" s="621"/>
      <c r="CT38" s="621"/>
      <c r="CU38" s="621"/>
      <c r="CV38" s="621"/>
      <c r="CW38" s="621"/>
      <c r="CX38" s="621"/>
      <c r="CY38" s="622"/>
      <c r="CZ38" s="623">
        <v>18.5</v>
      </c>
      <c r="DA38" s="641"/>
      <c r="DB38" s="641"/>
      <c r="DC38" s="642"/>
      <c r="DD38" s="626">
        <v>6143065</v>
      </c>
      <c r="DE38" s="621"/>
      <c r="DF38" s="621"/>
      <c r="DG38" s="621"/>
      <c r="DH38" s="621"/>
      <c r="DI38" s="621"/>
      <c r="DJ38" s="621"/>
      <c r="DK38" s="622"/>
      <c r="DL38" s="626">
        <v>4049083</v>
      </c>
      <c r="DM38" s="621"/>
      <c r="DN38" s="621"/>
      <c r="DO38" s="621"/>
      <c r="DP38" s="621"/>
      <c r="DQ38" s="621"/>
      <c r="DR38" s="621"/>
      <c r="DS38" s="621"/>
      <c r="DT38" s="621"/>
      <c r="DU38" s="621"/>
      <c r="DV38" s="622"/>
      <c r="DW38" s="643">
        <v>19</v>
      </c>
      <c r="DX38" s="644"/>
      <c r="DY38" s="644"/>
      <c r="DZ38" s="644"/>
      <c r="EA38" s="644"/>
      <c r="EB38" s="644"/>
      <c r="EC38" s="645"/>
    </row>
    <row r="39" spans="2:133" ht="11.25" customHeight="1" x14ac:dyDescent="0.15">
      <c r="AQ39" s="646" t="s">
        <v>323</v>
      </c>
      <c r="AR39" s="647"/>
      <c r="AS39" s="647"/>
      <c r="AT39" s="647"/>
      <c r="AU39" s="647"/>
      <c r="AV39" s="647"/>
      <c r="AW39" s="647"/>
      <c r="AX39" s="647"/>
      <c r="AY39" s="648"/>
      <c r="AZ39" s="620">
        <v>124253</v>
      </c>
      <c r="BA39" s="621"/>
      <c r="BB39" s="621"/>
      <c r="BC39" s="621"/>
      <c r="BD39" s="639"/>
      <c r="BE39" s="639"/>
      <c r="BF39" s="649"/>
      <c r="BG39" s="650" t="s">
        <v>324</v>
      </c>
      <c r="BH39" s="651"/>
      <c r="BI39" s="651"/>
      <c r="BJ39" s="651"/>
      <c r="BK39" s="651"/>
      <c r="BL39" s="189"/>
      <c r="BM39" s="654" t="s">
        <v>325</v>
      </c>
      <c r="BN39" s="654"/>
      <c r="BO39" s="654"/>
      <c r="BP39" s="654"/>
      <c r="BQ39" s="654"/>
      <c r="BR39" s="654"/>
      <c r="BS39" s="654"/>
      <c r="BT39" s="654"/>
      <c r="BU39" s="655"/>
      <c r="BV39" s="620">
        <v>91</v>
      </c>
      <c r="BW39" s="621"/>
      <c r="BX39" s="621"/>
      <c r="BY39" s="621"/>
      <c r="BZ39" s="621"/>
      <c r="CA39" s="621"/>
      <c r="CB39" s="656"/>
      <c r="CD39" s="657" t="s">
        <v>326</v>
      </c>
      <c r="CE39" s="654"/>
      <c r="CF39" s="654"/>
      <c r="CG39" s="654"/>
      <c r="CH39" s="654"/>
      <c r="CI39" s="654"/>
      <c r="CJ39" s="654"/>
      <c r="CK39" s="654"/>
      <c r="CL39" s="654"/>
      <c r="CM39" s="654"/>
      <c r="CN39" s="654"/>
      <c r="CO39" s="654"/>
      <c r="CP39" s="654"/>
      <c r="CQ39" s="655"/>
      <c r="CR39" s="620">
        <v>1115771</v>
      </c>
      <c r="CS39" s="639"/>
      <c r="CT39" s="639"/>
      <c r="CU39" s="639"/>
      <c r="CV39" s="639"/>
      <c r="CW39" s="639"/>
      <c r="CX39" s="639"/>
      <c r="CY39" s="640"/>
      <c r="CZ39" s="623">
        <v>3.1</v>
      </c>
      <c r="DA39" s="641"/>
      <c r="DB39" s="641"/>
      <c r="DC39" s="642"/>
      <c r="DD39" s="626">
        <v>967143</v>
      </c>
      <c r="DE39" s="639"/>
      <c r="DF39" s="639"/>
      <c r="DG39" s="639"/>
      <c r="DH39" s="639"/>
      <c r="DI39" s="639"/>
      <c r="DJ39" s="639"/>
      <c r="DK39" s="640"/>
      <c r="DL39" s="626" t="s">
        <v>327</v>
      </c>
      <c r="DM39" s="639"/>
      <c r="DN39" s="639"/>
      <c r="DO39" s="639"/>
      <c r="DP39" s="639"/>
      <c r="DQ39" s="639"/>
      <c r="DR39" s="639"/>
      <c r="DS39" s="639"/>
      <c r="DT39" s="639"/>
      <c r="DU39" s="639"/>
      <c r="DV39" s="640"/>
      <c r="DW39" s="643" t="s">
        <v>327</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328</v>
      </c>
      <c r="AR40" s="647"/>
      <c r="AS40" s="647"/>
      <c r="AT40" s="647"/>
      <c r="AU40" s="647"/>
      <c r="AV40" s="647"/>
      <c r="AW40" s="647"/>
      <c r="AX40" s="647"/>
      <c r="AY40" s="648"/>
      <c r="AZ40" s="620">
        <v>697975</v>
      </c>
      <c r="BA40" s="621"/>
      <c r="BB40" s="621"/>
      <c r="BC40" s="621"/>
      <c r="BD40" s="639"/>
      <c r="BE40" s="639"/>
      <c r="BF40" s="649"/>
      <c r="BG40" s="650"/>
      <c r="BH40" s="651"/>
      <c r="BI40" s="651"/>
      <c r="BJ40" s="651"/>
      <c r="BK40" s="651"/>
      <c r="BL40" s="189"/>
      <c r="BM40" s="654" t="s">
        <v>329</v>
      </c>
      <c r="BN40" s="654"/>
      <c r="BO40" s="654"/>
      <c r="BP40" s="654"/>
      <c r="BQ40" s="654"/>
      <c r="BR40" s="654"/>
      <c r="BS40" s="654"/>
      <c r="BT40" s="654"/>
      <c r="BU40" s="655"/>
      <c r="BV40" s="620">
        <v>109</v>
      </c>
      <c r="BW40" s="621"/>
      <c r="BX40" s="621"/>
      <c r="BY40" s="621"/>
      <c r="BZ40" s="621"/>
      <c r="CA40" s="621"/>
      <c r="CB40" s="656"/>
      <c r="CD40" s="657" t="s">
        <v>330</v>
      </c>
      <c r="CE40" s="654"/>
      <c r="CF40" s="654"/>
      <c r="CG40" s="654"/>
      <c r="CH40" s="654"/>
      <c r="CI40" s="654"/>
      <c r="CJ40" s="654"/>
      <c r="CK40" s="654"/>
      <c r="CL40" s="654"/>
      <c r="CM40" s="654"/>
      <c r="CN40" s="654"/>
      <c r="CO40" s="654"/>
      <c r="CP40" s="654"/>
      <c r="CQ40" s="655"/>
      <c r="CR40" s="620">
        <v>386300</v>
      </c>
      <c r="CS40" s="621"/>
      <c r="CT40" s="621"/>
      <c r="CU40" s="621"/>
      <c r="CV40" s="621"/>
      <c r="CW40" s="621"/>
      <c r="CX40" s="621"/>
      <c r="CY40" s="622"/>
      <c r="CZ40" s="623">
        <v>1.1000000000000001</v>
      </c>
      <c r="DA40" s="641"/>
      <c r="DB40" s="641"/>
      <c r="DC40" s="642"/>
      <c r="DD40" s="626">
        <v>100</v>
      </c>
      <c r="DE40" s="621"/>
      <c r="DF40" s="621"/>
      <c r="DG40" s="621"/>
      <c r="DH40" s="621"/>
      <c r="DI40" s="621"/>
      <c r="DJ40" s="621"/>
      <c r="DK40" s="622"/>
      <c r="DL40" s="626" t="s">
        <v>327</v>
      </c>
      <c r="DM40" s="621"/>
      <c r="DN40" s="621"/>
      <c r="DO40" s="621"/>
      <c r="DP40" s="621"/>
      <c r="DQ40" s="621"/>
      <c r="DR40" s="621"/>
      <c r="DS40" s="621"/>
      <c r="DT40" s="621"/>
      <c r="DU40" s="621"/>
      <c r="DV40" s="622"/>
      <c r="DW40" s="643" t="s">
        <v>327</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331</v>
      </c>
      <c r="AR41" s="659"/>
      <c r="AS41" s="659"/>
      <c r="AT41" s="659"/>
      <c r="AU41" s="659"/>
      <c r="AV41" s="659"/>
      <c r="AW41" s="659"/>
      <c r="AX41" s="659"/>
      <c r="AY41" s="660"/>
      <c r="AZ41" s="604">
        <v>1860866</v>
      </c>
      <c r="BA41" s="661"/>
      <c r="BB41" s="661"/>
      <c r="BC41" s="661"/>
      <c r="BD41" s="605"/>
      <c r="BE41" s="605"/>
      <c r="BF41" s="662"/>
      <c r="BG41" s="652"/>
      <c r="BH41" s="653"/>
      <c r="BI41" s="653"/>
      <c r="BJ41" s="653"/>
      <c r="BK41" s="653"/>
      <c r="BL41" s="191"/>
      <c r="BM41" s="659" t="s">
        <v>332</v>
      </c>
      <c r="BN41" s="659"/>
      <c r="BO41" s="659"/>
      <c r="BP41" s="659"/>
      <c r="BQ41" s="659"/>
      <c r="BR41" s="659"/>
      <c r="BS41" s="659"/>
      <c r="BT41" s="659"/>
      <c r="BU41" s="660"/>
      <c r="BV41" s="604">
        <v>326</v>
      </c>
      <c r="BW41" s="661"/>
      <c r="BX41" s="661"/>
      <c r="BY41" s="661"/>
      <c r="BZ41" s="661"/>
      <c r="CA41" s="661"/>
      <c r="CB41" s="663"/>
      <c r="CD41" s="657" t="s">
        <v>333</v>
      </c>
      <c r="CE41" s="654"/>
      <c r="CF41" s="654"/>
      <c r="CG41" s="654"/>
      <c r="CH41" s="654"/>
      <c r="CI41" s="654"/>
      <c r="CJ41" s="654"/>
      <c r="CK41" s="654"/>
      <c r="CL41" s="654"/>
      <c r="CM41" s="654"/>
      <c r="CN41" s="654"/>
      <c r="CO41" s="654"/>
      <c r="CP41" s="654"/>
      <c r="CQ41" s="655"/>
      <c r="CR41" s="620" t="s">
        <v>334</v>
      </c>
      <c r="CS41" s="639"/>
      <c r="CT41" s="639"/>
      <c r="CU41" s="639"/>
      <c r="CV41" s="639"/>
      <c r="CW41" s="639"/>
      <c r="CX41" s="639"/>
      <c r="CY41" s="640"/>
      <c r="CZ41" s="623" t="s">
        <v>334</v>
      </c>
      <c r="DA41" s="641"/>
      <c r="DB41" s="641"/>
      <c r="DC41" s="642"/>
      <c r="DD41" s="626" t="s">
        <v>334</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335</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336</v>
      </c>
      <c r="CE42" s="618"/>
      <c r="CF42" s="618"/>
      <c r="CG42" s="618"/>
      <c r="CH42" s="618"/>
      <c r="CI42" s="618"/>
      <c r="CJ42" s="618"/>
      <c r="CK42" s="618"/>
      <c r="CL42" s="618"/>
      <c r="CM42" s="618"/>
      <c r="CN42" s="618"/>
      <c r="CO42" s="618"/>
      <c r="CP42" s="618"/>
      <c r="CQ42" s="619"/>
      <c r="CR42" s="620">
        <v>4822434</v>
      </c>
      <c r="CS42" s="621"/>
      <c r="CT42" s="621"/>
      <c r="CU42" s="621"/>
      <c r="CV42" s="621"/>
      <c r="CW42" s="621"/>
      <c r="CX42" s="621"/>
      <c r="CY42" s="622"/>
      <c r="CZ42" s="623">
        <v>13.4</v>
      </c>
      <c r="DA42" s="624"/>
      <c r="DB42" s="624"/>
      <c r="DC42" s="625"/>
      <c r="DD42" s="626">
        <v>629480</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337</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338</v>
      </c>
      <c r="CE43" s="618"/>
      <c r="CF43" s="618"/>
      <c r="CG43" s="618"/>
      <c r="CH43" s="618"/>
      <c r="CI43" s="618"/>
      <c r="CJ43" s="618"/>
      <c r="CK43" s="618"/>
      <c r="CL43" s="618"/>
      <c r="CM43" s="618"/>
      <c r="CN43" s="618"/>
      <c r="CO43" s="618"/>
      <c r="CP43" s="618"/>
      <c r="CQ43" s="619"/>
      <c r="CR43" s="620">
        <v>97540</v>
      </c>
      <c r="CS43" s="639"/>
      <c r="CT43" s="639"/>
      <c r="CU43" s="639"/>
      <c r="CV43" s="639"/>
      <c r="CW43" s="639"/>
      <c r="CX43" s="639"/>
      <c r="CY43" s="640"/>
      <c r="CZ43" s="623">
        <v>0.3</v>
      </c>
      <c r="DA43" s="641"/>
      <c r="DB43" s="641"/>
      <c r="DC43" s="642"/>
      <c r="DD43" s="626">
        <v>97540</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339</v>
      </c>
      <c r="CD44" s="633" t="s">
        <v>291</v>
      </c>
      <c r="CE44" s="634"/>
      <c r="CF44" s="617" t="s">
        <v>340</v>
      </c>
      <c r="CG44" s="618"/>
      <c r="CH44" s="618"/>
      <c r="CI44" s="618"/>
      <c r="CJ44" s="618"/>
      <c r="CK44" s="618"/>
      <c r="CL44" s="618"/>
      <c r="CM44" s="618"/>
      <c r="CN44" s="618"/>
      <c r="CO44" s="618"/>
      <c r="CP44" s="618"/>
      <c r="CQ44" s="619"/>
      <c r="CR44" s="620">
        <v>4822434</v>
      </c>
      <c r="CS44" s="621"/>
      <c r="CT44" s="621"/>
      <c r="CU44" s="621"/>
      <c r="CV44" s="621"/>
      <c r="CW44" s="621"/>
      <c r="CX44" s="621"/>
      <c r="CY44" s="622"/>
      <c r="CZ44" s="623">
        <v>13.4</v>
      </c>
      <c r="DA44" s="624"/>
      <c r="DB44" s="624"/>
      <c r="DC44" s="625"/>
      <c r="DD44" s="626">
        <v>629480</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341</v>
      </c>
      <c r="CG45" s="618"/>
      <c r="CH45" s="618"/>
      <c r="CI45" s="618"/>
      <c r="CJ45" s="618"/>
      <c r="CK45" s="618"/>
      <c r="CL45" s="618"/>
      <c r="CM45" s="618"/>
      <c r="CN45" s="618"/>
      <c r="CO45" s="618"/>
      <c r="CP45" s="618"/>
      <c r="CQ45" s="619"/>
      <c r="CR45" s="620">
        <v>1526940</v>
      </c>
      <c r="CS45" s="639"/>
      <c r="CT45" s="639"/>
      <c r="CU45" s="639"/>
      <c r="CV45" s="639"/>
      <c r="CW45" s="639"/>
      <c r="CX45" s="639"/>
      <c r="CY45" s="640"/>
      <c r="CZ45" s="623">
        <v>4.3</v>
      </c>
      <c r="DA45" s="641"/>
      <c r="DB45" s="641"/>
      <c r="DC45" s="642"/>
      <c r="DD45" s="626">
        <v>73668</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342</v>
      </c>
      <c r="CG46" s="618"/>
      <c r="CH46" s="618"/>
      <c r="CI46" s="618"/>
      <c r="CJ46" s="618"/>
      <c r="CK46" s="618"/>
      <c r="CL46" s="618"/>
      <c r="CM46" s="618"/>
      <c r="CN46" s="618"/>
      <c r="CO46" s="618"/>
      <c r="CP46" s="618"/>
      <c r="CQ46" s="619"/>
      <c r="CR46" s="620">
        <v>3231356</v>
      </c>
      <c r="CS46" s="621"/>
      <c r="CT46" s="621"/>
      <c r="CU46" s="621"/>
      <c r="CV46" s="621"/>
      <c r="CW46" s="621"/>
      <c r="CX46" s="621"/>
      <c r="CY46" s="622"/>
      <c r="CZ46" s="623">
        <v>9</v>
      </c>
      <c r="DA46" s="624"/>
      <c r="DB46" s="624"/>
      <c r="DC46" s="625"/>
      <c r="DD46" s="626">
        <v>545650</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343</v>
      </c>
      <c r="CG47" s="618"/>
      <c r="CH47" s="618"/>
      <c r="CI47" s="618"/>
      <c r="CJ47" s="618"/>
      <c r="CK47" s="618"/>
      <c r="CL47" s="618"/>
      <c r="CM47" s="618"/>
      <c r="CN47" s="618"/>
      <c r="CO47" s="618"/>
      <c r="CP47" s="618"/>
      <c r="CQ47" s="619"/>
      <c r="CR47" s="620" t="s">
        <v>224</v>
      </c>
      <c r="CS47" s="639"/>
      <c r="CT47" s="639"/>
      <c r="CU47" s="639"/>
      <c r="CV47" s="639"/>
      <c r="CW47" s="639"/>
      <c r="CX47" s="639"/>
      <c r="CY47" s="640"/>
      <c r="CZ47" s="623" t="s">
        <v>224</v>
      </c>
      <c r="DA47" s="641"/>
      <c r="DB47" s="641"/>
      <c r="DC47" s="642"/>
      <c r="DD47" s="626" t="s">
        <v>224</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344</v>
      </c>
      <c r="CG48" s="618"/>
      <c r="CH48" s="618"/>
      <c r="CI48" s="618"/>
      <c r="CJ48" s="618"/>
      <c r="CK48" s="618"/>
      <c r="CL48" s="618"/>
      <c r="CM48" s="618"/>
      <c r="CN48" s="618"/>
      <c r="CO48" s="618"/>
      <c r="CP48" s="618"/>
      <c r="CQ48" s="619"/>
      <c r="CR48" s="620" t="s">
        <v>224</v>
      </c>
      <c r="CS48" s="621"/>
      <c r="CT48" s="621"/>
      <c r="CU48" s="621"/>
      <c r="CV48" s="621"/>
      <c r="CW48" s="621"/>
      <c r="CX48" s="621"/>
      <c r="CY48" s="622"/>
      <c r="CZ48" s="623" t="s">
        <v>224</v>
      </c>
      <c r="DA48" s="624"/>
      <c r="DB48" s="624"/>
      <c r="DC48" s="625"/>
      <c r="DD48" s="626" t="s">
        <v>224</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345</v>
      </c>
      <c r="CE49" s="602"/>
      <c r="CF49" s="602"/>
      <c r="CG49" s="602"/>
      <c r="CH49" s="602"/>
      <c r="CI49" s="602"/>
      <c r="CJ49" s="602"/>
      <c r="CK49" s="602"/>
      <c r="CL49" s="602"/>
      <c r="CM49" s="602"/>
      <c r="CN49" s="602"/>
      <c r="CO49" s="602"/>
      <c r="CP49" s="602"/>
      <c r="CQ49" s="603"/>
      <c r="CR49" s="604">
        <v>35894712</v>
      </c>
      <c r="CS49" s="605"/>
      <c r="CT49" s="605"/>
      <c r="CU49" s="605"/>
      <c r="CV49" s="605"/>
      <c r="CW49" s="605"/>
      <c r="CX49" s="605"/>
      <c r="CY49" s="606"/>
      <c r="CZ49" s="607">
        <v>100</v>
      </c>
      <c r="DA49" s="608"/>
      <c r="DB49" s="608"/>
      <c r="DC49" s="609"/>
      <c r="DD49" s="610">
        <v>24131846</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U76" sqref="AU76:AY76"/>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347</v>
      </c>
      <c r="DK2" s="1140"/>
      <c r="DL2" s="1140"/>
      <c r="DM2" s="1140"/>
      <c r="DN2" s="1140"/>
      <c r="DO2" s="1141"/>
      <c r="DP2" s="202"/>
      <c r="DQ2" s="1139" t="s">
        <v>348</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349</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350</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351</v>
      </c>
      <c r="B5" s="1025"/>
      <c r="C5" s="1025"/>
      <c r="D5" s="1025"/>
      <c r="E5" s="1025"/>
      <c r="F5" s="1025"/>
      <c r="G5" s="1025"/>
      <c r="H5" s="1025"/>
      <c r="I5" s="1025"/>
      <c r="J5" s="1025"/>
      <c r="K5" s="1025"/>
      <c r="L5" s="1025"/>
      <c r="M5" s="1025"/>
      <c r="N5" s="1025"/>
      <c r="O5" s="1025"/>
      <c r="P5" s="1026"/>
      <c r="Q5" s="1030" t="s">
        <v>352</v>
      </c>
      <c r="R5" s="1031"/>
      <c r="S5" s="1031"/>
      <c r="T5" s="1031"/>
      <c r="U5" s="1032"/>
      <c r="V5" s="1030" t="s">
        <v>353</v>
      </c>
      <c r="W5" s="1031"/>
      <c r="X5" s="1031"/>
      <c r="Y5" s="1031"/>
      <c r="Z5" s="1032"/>
      <c r="AA5" s="1030" t="s">
        <v>354</v>
      </c>
      <c r="AB5" s="1031"/>
      <c r="AC5" s="1031"/>
      <c r="AD5" s="1031"/>
      <c r="AE5" s="1031"/>
      <c r="AF5" s="1142" t="s">
        <v>355</v>
      </c>
      <c r="AG5" s="1031"/>
      <c r="AH5" s="1031"/>
      <c r="AI5" s="1031"/>
      <c r="AJ5" s="1046"/>
      <c r="AK5" s="1031" t="s">
        <v>356</v>
      </c>
      <c r="AL5" s="1031"/>
      <c r="AM5" s="1031"/>
      <c r="AN5" s="1031"/>
      <c r="AO5" s="1032"/>
      <c r="AP5" s="1030" t="s">
        <v>357</v>
      </c>
      <c r="AQ5" s="1031"/>
      <c r="AR5" s="1031"/>
      <c r="AS5" s="1031"/>
      <c r="AT5" s="1032"/>
      <c r="AU5" s="1030" t="s">
        <v>358</v>
      </c>
      <c r="AV5" s="1031"/>
      <c r="AW5" s="1031"/>
      <c r="AX5" s="1031"/>
      <c r="AY5" s="1046"/>
      <c r="AZ5" s="209"/>
      <c r="BA5" s="209"/>
      <c r="BB5" s="209"/>
      <c r="BC5" s="209"/>
      <c r="BD5" s="209"/>
      <c r="BE5" s="210"/>
      <c r="BF5" s="210"/>
      <c r="BG5" s="210"/>
      <c r="BH5" s="210"/>
      <c r="BI5" s="210"/>
      <c r="BJ5" s="210"/>
      <c r="BK5" s="210"/>
      <c r="BL5" s="210"/>
      <c r="BM5" s="210"/>
      <c r="BN5" s="210"/>
      <c r="BO5" s="210"/>
      <c r="BP5" s="210"/>
      <c r="BQ5" s="1024" t="s">
        <v>359</v>
      </c>
      <c r="BR5" s="1025"/>
      <c r="BS5" s="1025"/>
      <c r="BT5" s="1025"/>
      <c r="BU5" s="1025"/>
      <c r="BV5" s="1025"/>
      <c r="BW5" s="1025"/>
      <c r="BX5" s="1025"/>
      <c r="BY5" s="1025"/>
      <c r="BZ5" s="1025"/>
      <c r="CA5" s="1025"/>
      <c r="CB5" s="1025"/>
      <c r="CC5" s="1025"/>
      <c r="CD5" s="1025"/>
      <c r="CE5" s="1025"/>
      <c r="CF5" s="1025"/>
      <c r="CG5" s="1026"/>
      <c r="CH5" s="1030" t="s">
        <v>360</v>
      </c>
      <c r="CI5" s="1031"/>
      <c r="CJ5" s="1031"/>
      <c r="CK5" s="1031"/>
      <c r="CL5" s="1032"/>
      <c r="CM5" s="1030" t="s">
        <v>361</v>
      </c>
      <c r="CN5" s="1031"/>
      <c r="CO5" s="1031"/>
      <c r="CP5" s="1031"/>
      <c r="CQ5" s="1032"/>
      <c r="CR5" s="1030" t="s">
        <v>362</v>
      </c>
      <c r="CS5" s="1031"/>
      <c r="CT5" s="1031"/>
      <c r="CU5" s="1031"/>
      <c r="CV5" s="1032"/>
      <c r="CW5" s="1030" t="s">
        <v>363</v>
      </c>
      <c r="CX5" s="1031"/>
      <c r="CY5" s="1031"/>
      <c r="CZ5" s="1031"/>
      <c r="DA5" s="1032"/>
      <c r="DB5" s="1030" t="s">
        <v>364</v>
      </c>
      <c r="DC5" s="1031"/>
      <c r="DD5" s="1031"/>
      <c r="DE5" s="1031"/>
      <c r="DF5" s="1032"/>
      <c r="DG5" s="1127" t="s">
        <v>365</v>
      </c>
      <c r="DH5" s="1128"/>
      <c r="DI5" s="1128"/>
      <c r="DJ5" s="1128"/>
      <c r="DK5" s="1129"/>
      <c r="DL5" s="1127" t="s">
        <v>366</v>
      </c>
      <c r="DM5" s="1128"/>
      <c r="DN5" s="1128"/>
      <c r="DO5" s="1128"/>
      <c r="DP5" s="1129"/>
      <c r="DQ5" s="1030" t="s">
        <v>367</v>
      </c>
      <c r="DR5" s="1031"/>
      <c r="DS5" s="1031"/>
      <c r="DT5" s="1031"/>
      <c r="DU5" s="1032"/>
      <c r="DV5" s="1030" t="s">
        <v>358</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368</v>
      </c>
      <c r="C7" s="1080"/>
      <c r="D7" s="1080"/>
      <c r="E7" s="1080"/>
      <c r="F7" s="1080"/>
      <c r="G7" s="1080"/>
      <c r="H7" s="1080"/>
      <c r="I7" s="1080"/>
      <c r="J7" s="1080"/>
      <c r="K7" s="1080"/>
      <c r="L7" s="1080"/>
      <c r="M7" s="1080"/>
      <c r="N7" s="1080"/>
      <c r="O7" s="1080"/>
      <c r="P7" s="1081"/>
      <c r="Q7" s="1133">
        <v>34570</v>
      </c>
      <c r="R7" s="1134"/>
      <c r="S7" s="1134"/>
      <c r="T7" s="1134"/>
      <c r="U7" s="1134"/>
      <c r="V7" s="1134">
        <v>33642</v>
      </c>
      <c r="W7" s="1134"/>
      <c r="X7" s="1134"/>
      <c r="Y7" s="1134"/>
      <c r="Z7" s="1134"/>
      <c r="AA7" s="1134">
        <v>928</v>
      </c>
      <c r="AB7" s="1134"/>
      <c r="AC7" s="1134"/>
      <c r="AD7" s="1134"/>
      <c r="AE7" s="1135"/>
      <c r="AF7" s="1136">
        <v>762</v>
      </c>
      <c r="AG7" s="1137"/>
      <c r="AH7" s="1137"/>
      <c r="AI7" s="1137"/>
      <c r="AJ7" s="1138"/>
      <c r="AK7" s="1120" t="s">
        <v>559</v>
      </c>
      <c r="AL7" s="1121"/>
      <c r="AM7" s="1121"/>
      <c r="AN7" s="1121"/>
      <c r="AO7" s="1121"/>
      <c r="AP7" s="1121">
        <v>36286</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x14ac:dyDescent="0.15">
      <c r="A8" s="214">
        <v>2</v>
      </c>
      <c r="B8" s="1060" t="s">
        <v>369</v>
      </c>
      <c r="C8" s="1061"/>
      <c r="D8" s="1061"/>
      <c r="E8" s="1061"/>
      <c r="F8" s="1061"/>
      <c r="G8" s="1061"/>
      <c r="H8" s="1061"/>
      <c r="I8" s="1061"/>
      <c r="J8" s="1061"/>
      <c r="K8" s="1061"/>
      <c r="L8" s="1061"/>
      <c r="M8" s="1061"/>
      <c r="N8" s="1061"/>
      <c r="O8" s="1061"/>
      <c r="P8" s="1062"/>
      <c r="Q8" s="1072">
        <v>2562</v>
      </c>
      <c r="R8" s="1073"/>
      <c r="S8" s="1073"/>
      <c r="T8" s="1073"/>
      <c r="U8" s="1073"/>
      <c r="V8" s="1073">
        <v>2560</v>
      </c>
      <c r="W8" s="1073"/>
      <c r="X8" s="1073"/>
      <c r="Y8" s="1073"/>
      <c r="Z8" s="1073"/>
      <c r="AA8" s="1073">
        <v>2</v>
      </c>
      <c r="AB8" s="1073"/>
      <c r="AC8" s="1073"/>
      <c r="AD8" s="1073"/>
      <c r="AE8" s="1074"/>
      <c r="AF8" s="1066">
        <v>2</v>
      </c>
      <c r="AG8" s="1067"/>
      <c r="AH8" s="1067"/>
      <c r="AI8" s="1067"/>
      <c r="AJ8" s="1068"/>
      <c r="AK8" s="1115">
        <v>298</v>
      </c>
      <c r="AL8" s="1116"/>
      <c r="AM8" s="1116"/>
      <c r="AN8" s="1116"/>
      <c r="AO8" s="1116"/>
      <c r="AP8" s="1116">
        <v>2493</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0" t="s">
        <v>370</v>
      </c>
      <c r="C9" s="1061"/>
      <c r="D9" s="1061"/>
      <c r="E9" s="1061"/>
      <c r="F9" s="1061"/>
      <c r="G9" s="1061"/>
      <c r="H9" s="1061"/>
      <c r="I9" s="1061"/>
      <c r="J9" s="1061"/>
      <c r="K9" s="1061"/>
      <c r="L9" s="1061"/>
      <c r="M9" s="1061"/>
      <c r="N9" s="1061"/>
      <c r="O9" s="1061"/>
      <c r="P9" s="1062"/>
      <c r="Q9" s="1072">
        <v>5</v>
      </c>
      <c r="R9" s="1073"/>
      <c r="S9" s="1073"/>
      <c r="T9" s="1073"/>
      <c r="U9" s="1073"/>
      <c r="V9" s="1073">
        <v>5</v>
      </c>
      <c r="W9" s="1073"/>
      <c r="X9" s="1073"/>
      <c r="Y9" s="1073"/>
      <c r="Z9" s="1073"/>
      <c r="AA9" s="1073">
        <v>0</v>
      </c>
      <c r="AB9" s="1073"/>
      <c r="AC9" s="1073"/>
      <c r="AD9" s="1073"/>
      <c r="AE9" s="1074"/>
      <c r="AF9" s="1066" t="s">
        <v>224</v>
      </c>
      <c r="AG9" s="1067"/>
      <c r="AH9" s="1067"/>
      <c r="AI9" s="1067"/>
      <c r="AJ9" s="1068"/>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0" t="s">
        <v>371</v>
      </c>
      <c r="C10" s="1061"/>
      <c r="D10" s="1061"/>
      <c r="E10" s="1061"/>
      <c r="F10" s="1061"/>
      <c r="G10" s="1061"/>
      <c r="H10" s="1061"/>
      <c r="I10" s="1061"/>
      <c r="J10" s="1061"/>
      <c r="K10" s="1061"/>
      <c r="L10" s="1061"/>
      <c r="M10" s="1061"/>
      <c r="N10" s="1061"/>
      <c r="O10" s="1061"/>
      <c r="P10" s="1062"/>
      <c r="Q10" s="1072">
        <v>1</v>
      </c>
      <c r="R10" s="1073"/>
      <c r="S10" s="1073"/>
      <c r="T10" s="1073"/>
      <c r="U10" s="1073"/>
      <c r="V10" s="1073">
        <v>1</v>
      </c>
      <c r="W10" s="1073"/>
      <c r="X10" s="1073"/>
      <c r="Y10" s="1073"/>
      <c r="Z10" s="1073"/>
      <c r="AA10" s="1073">
        <v>0</v>
      </c>
      <c r="AB10" s="1073"/>
      <c r="AC10" s="1073"/>
      <c r="AD10" s="1073"/>
      <c r="AE10" s="1074"/>
      <c r="AF10" s="1066">
        <v>0</v>
      </c>
      <c r="AG10" s="1067"/>
      <c r="AH10" s="1067"/>
      <c r="AI10" s="1067"/>
      <c r="AJ10" s="1068"/>
      <c r="AK10" s="1115">
        <v>1</v>
      </c>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0"/>
      <c r="C11" s="1061"/>
      <c r="D11" s="1061"/>
      <c r="E11" s="1061"/>
      <c r="F11" s="1061"/>
      <c r="G11" s="1061"/>
      <c r="H11" s="1061"/>
      <c r="I11" s="1061"/>
      <c r="J11" s="1061"/>
      <c r="K11" s="1061"/>
      <c r="L11" s="1061"/>
      <c r="M11" s="1061"/>
      <c r="N11" s="1061"/>
      <c r="O11" s="1061"/>
      <c r="P11" s="1062"/>
      <c r="Q11" s="1072"/>
      <c r="R11" s="1073"/>
      <c r="S11" s="1073"/>
      <c r="T11" s="1073"/>
      <c r="U11" s="1073"/>
      <c r="V11" s="1073"/>
      <c r="W11" s="1073"/>
      <c r="X11" s="1073"/>
      <c r="Y11" s="1073"/>
      <c r="Z11" s="1073"/>
      <c r="AA11" s="1073"/>
      <c r="AB11" s="1073"/>
      <c r="AC11" s="1073"/>
      <c r="AD11" s="1073"/>
      <c r="AE11" s="1074"/>
      <c r="AF11" s="1066"/>
      <c r="AG11" s="1067"/>
      <c r="AH11" s="1067"/>
      <c r="AI11" s="1067"/>
      <c r="AJ11" s="1068"/>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0"/>
      <c r="C12" s="1061"/>
      <c r="D12" s="1061"/>
      <c r="E12" s="1061"/>
      <c r="F12" s="1061"/>
      <c r="G12" s="1061"/>
      <c r="H12" s="1061"/>
      <c r="I12" s="1061"/>
      <c r="J12" s="1061"/>
      <c r="K12" s="1061"/>
      <c r="L12" s="1061"/>
      <c r="M12" s="1061"/>
      <c r="N12" s="1061"/>
      <c r="O12" s="1061"/>
      <c r="P12" s="1062"/>
      <c r="Q12" s="1072"/>
      <c r="R12" s="1073"/>
      <c r="S12" s="1073"/>
      <c r="T12" s="1073"/>
      <c r="U12" s="1073"/>
      <c r="V12" s="1073"/>
      <c r="W12" s="1073"/>
      <c r="X12" s="1073"/>
      <c r="Y12" s="1073"/>
      <c r="Z12" s="1073"/>
      <c r="AA12" s="1073"/>
      <c r="AB12" s="1073"/>
      <c r="AC12" s="1073"/>
      <c r="AD12" s="1073"/>
      <c r="AE12" s="1074"/>
      <c r="AF12" s="1066"/>
      <c r="AG12" s="1067"/>
      <c r="AH12" s="1067"/>
      <c r="AI12" s="1067"/>
      <c r="AJ12" s="1068"/>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0"/>
      <c r="C13" s="1061"/>
      <c r="D13" s="1061"/>
      <c r="E13" s="1061"/>
      <c r="F13" s="1061"/>
      <c r="G13" s="1061"/>
      <c r="H13" s="1061"/>
      <c r="I13" s="1061"/>
      <c r="J13" s="1061"/>
      <c r="K13" s="1061"/>
      <c r="L13" s="1061"/>
      <c r="M13" s="1061"/>
      <c r="N13" s="1061"/>
      <c r="O13" s="1061"/>
      <c r="P13" s="1062"/>
      <c r="Q13" s="1072"/>
      <c r="R13" s="1073"/>
      <c r="S13" s="1073"/>
      <c r="T13" s="1073"/>
      <c r="U13" s="1073"/>
      <c r="V13" s="1073"/>
      <c r="W13" s="1073"/>
      <c r="X13" s="1073"/>
      <c r="Y13" s="1073"/>
      <c r="Z13" s="1073"/>
      <c r="AA13" s="1073"/>
      <c r="AB13" s="1073"/>
      <c r="AC13" s="1073"/>
      <c r="AD13" s="1073"/>
      <c r="AE13" s="1074"/>
      <c r="AF13" s="1066"/>
      <c r="AG13" s="1067"/>
      <c r="AH13" s="1067"/>
      <c r="AI13" s="1067"/>
      <c r="AJ13" s="1068"/>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0"/>
      <c r="C14" s="1061"/>
      <c r="D14" s="1061"/>
      <c r="E14" s="1061"/>
      <c r="F14" s="1061"/>
      <c r="G14" s="1061"/>
      <c r="H14" s="1061"/>
      <c r="I14" s="1061"/>
      <c r="J14" s="1061"/>
      <c r="K14" s="1061"/>
      <c r="L14" s="1061"/>
      <c r="M14" s="1061"/>
      <c r="N14" s="1061"/>
      <c r="O14" s="1061"/>
      <c r="P14" s="1062"/>
      <c r="Q14" s="1072"/>
      <c r="R14" s="1073"/>
      <c r="S14" s="1073"/>
      <c r="T14" s="1073"/>
      <c r="U14" s="1073"/>
      <c r="V14" s="1073"/>
      <c r="W14" s="1073"/>
      <c r="X14" s="1073"/>
      <c r="Y14" s="1073"/>
      <c r="Z14" s="1073"/>
      <c r="AA14" s="1073"/>
      <c r="AB14" s="1073"/>
      <c r="AC14" s="1073"/>
      <c r="AD14" s="1073"/>
      <c r="AE14" s="1074"/>
      <c r="AF14" s="1066"/>
      <c r="AG14" s="1067"/>
      <c r="AH14" s="1067"/>
      <c r="AI14" s="1067"/>
      <c r="AJ14" s="1068"/>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0"/>
      <c r="C15" s="1061"/>
      <c r="D15" s="1061"/>
      <c r="E15" s="1061"/>
      <c r="F15" s="1061"/>
      <c r="G15" s="1061"/>
      <c r="H15" s="1061"/>
      <c r="I15" s="1061"/>
      <c r="J15" s="1061"/>
      <c r="K15" s="1061"/>
      <c r="L15" s="1061"/>
      <c r="M15" s="1061"/>
      <c r="N15" s="1061"/>
      <c r="O15" s="1061"/>
      <c r="P15" s="1062"/>
      <c r="Q15" s="1072"/>
      <c r="R15" s="1073"/>
      <c r="S15" s="1073"/>
      <c r="T15" s="1073"/>
      <c r="U15" s="1073"/>
      <c r="V15" s="1073"/>
      <c r="W15" s="1073"/>
      <c r="X15" s="1073"/>
      <c r="Y15" s="1073"/>
      <c r="Z15" s="1073"/>
      <c r="AA15" s="1073"/>
      <c r="AB15" s="1073"/>
      <c r="AC15" s="1073"/>
      <c r="AD15" s="1073"/>
      <c r="AE15" s="1074"/>
      <c r="AF15" s="1066"/>
      <c r="AG15" s="1067"/>
      <c r="AH15" s="1067"/>
      <c r="AI15" s="1067"/>
      <c r="AJ15" s="1068"/>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0"/>
      <c r="C16" s="1061"/>
      <c r="D16" s="1061"/>
      <c r="E16" s="1061"/>
      <c r="F16" s="1061"/>
      <c r="G16" s="1061"/>
      <c r="H16" s="1061"/>
      <c r="I16" s="1061"/>
      <c r="J16" s="1061"/>
      <c r="K16" s="1061"/>
      <c r="L16" s="1061"/>
      <c r="M16" s="1061"/>
      <c r="N16" s="1061"/>
      <c r="O16" s="1061"/>
      <c r="P16" s="1062"/>
      <c r="Q16" s="1072"/>
      <c r="R16" s="1073"/>
      <c r="S16" s="1073"/>
      <c r="T16" s="1073"/>
      <c r="U16" s="1073"/>
      <c r="V16" s="1073"/>
      <c r="W16" s="1073"/>
      <c r="X16" s="1073"/>
      <c r="Y16" s="1073"/>
      <c r="Z16" s="1073"/>
      <c r="AA16" s="1073"/>
      <c r="AB16" s="1073"/>
      <c r="AC16" s="1073"/>
      <c r="AD16" s="1073"/>
      <c r="AE16" s="1074"/>
      <c r="AF16" s="1066"/>
      <c r="AG16" s="1067"/>
      <c r="AH16" s="1067"/>
      <c r="AI16" s="1067"/>
      <c r="AJ16" s="1068"/>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0"/>
      <c r="C17" s="1061"/>
      <c r="D17" s="1061"/>
      <c r="E17" s="1061"/>
      <c r="F17" s="1061"/>
      <c r="G17" s="1061"/>
      <c r="H17" s="1061"/>
      <c r="I17" s="1061"/>
      <c r="J17" s="1061"/>
      <c r="K17" s="1061"/>
      <c r="L17" s="1061"/>
      <c r="M17" s="1061"/>
      <c r="N17" s="1061"/>
      <c r="O17" s="1061"/>
      <c r="P17" s="1062"/>
      <c r="Q17" s="1072"/>
      <c r="R17" s="1073"/>
      <c r="S17" s="1073"/>
      <c r="T17" s="1073"/>
      <c r="U17" s="1073"/>
      <c r="V17" s="1073"/>
      <c r="W17" s="1073"/>
      <c r="X17" s="1073"/>
      <c r="Y17" s="1073"/>
      <c r="Z17" s="1073"/>
      <c r="AA17" s="1073"/>
      <c r="AB17" s="1073"/>
      <c r="AC17" s="1073"/>
      <c r="AD17" s="1073"/>
      <c r="AE17" s="1074"/>
      <c r="AF17" s="1066"/>
      <c r="AG17" s="1067"/>
      <c r="AH17" s="1067"/>
      <c r="AI17" s="1067"/>
      <c r="AJ17" s="1068"/>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0"/>
      <c r="C18" s="1061"/>
      <c r="D18" s="1061"/>
      <c r="E18" s="1061"/>
      <c r="F18" s="1061"/>
      <c r="G18" s="1061"/>
      <c r="H18" s="1061"/>
      <c r="I18" s="1061"/>
      <c r="J18" s="1061"/>
      <c r="K18" s="1061"/>
      <c r="L18" s="1061"/>
      <c r="M18" s="1061"/>
      <c r="N18" s="1061"/>
      <c r="O18" s="1061"/>
      <c r="P18" s="1062"/>
      <c r="Q18" s="1072"/>
      <c r="R18" s="1073"/>
      <c r="S18" s="1073"/>
      <c r="T18" s="1073"/>
      <c r="U18" s="1073"/>
      <c r="V18" s="1073"/>
      <c r="W18" s="1073"/>
      <c r="X18" s="1073"/>
      <c r="Y18" s="1073"/>
      <c r="Z18" s="1073"/>
      <c r="AA18" s="1073"/>
      <c r="AB18" s="1073"/>
      <c r="AC18" s="1073"/>
      <c r="AD18" s="1073"/>
      <c r="AE18" s="1074"/>
      <c r="AF18" s="1066"/>
      <c r="AG18" s="1067"/>
      <c r="AH18" s="1067"/>
      <c r="AI18" s="1067"/>
      <c r="AJ18" s="1068"/>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0"/>
      <c r="C19" s="1061"/>
      <c r="D19" s="1061"/>
      <c r="E19" s="1061"/>
      <c r="F19" s="1061"/>
      <c r="G19" s="1061"/>
      <c r="H19" s="1061"/>
      <c r="I19" s="1061"/>
      <c r="J19" s="1061"/>
      <c r="K19" s="1061"/>
      <c r="L19" s="1061"/>
      <c r="M19" s="1061"/>
      <c r="N19" s="1061"/>
      <c r="O19" s="1061"/>
      <c r="P19" s="1062"/>
      <c r="Q19" s="1072"/>
      <c r="R19" s="1073"/>
      <c r="S19" s="1073"/>
      <c r="T19" s="1073"/>
      <c r="U19" s="1073"/>
      <c r="V19" s="1073"/>
      <c r="W19" s="1073"/>
      <c r="X19" s="1073"/>
      <c r="Y19" s="1073"/>
      <c r="Z19" s="1073"/>
      <c r="AA19" s="1073"/>
      <c r="AB19" s="1073"/>
      <c r="AC19" s="1073"/>
      <c r="AD19" s="1073"/>
      <c r="AE19" s="1074"/>
      <c r="AF19" s="1066"/>
      <c r="AG19" s="1067"/>
      <c r="AH19" s="1067"/>
      <c r="AI19" s="1067"/>
      <c r="AJ19" s="1068"/>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0"/>
      <c r="C20" s="1061"/>
      <c r="D20" s="1061"/>
      <c r="E20" s="1061"/>
      <c r="F20" s="1061"/>
      <c r="G20" s="1061"/>
      <c r="H20" s="1061"/>
      <c r="I20" s="1061"/>
      <c r="J20" s="1061"/>
      <c r="K20" s="1061"/>
      <c r="L20" s="1061"/>
      <c r="M20" s="1061"/>
      <c r="N20" s="1061"/>
      <c r="O20" s="1061"/>
      <c r="P20" s="1062"/>
      <c r="Q20" s="1072"/>
      <c r="R20" s="1073"/>
      <c r="S20" s="1073"/>
      <c r="T20" s="1073"/>
      <c r="U20" s="1073"/>
      <c r="V20" s="1073"/>
      <c r="W20" s="1073"/>
      <c r="X20" s="1073"/>
      <c r="Y20" s="1073"/>
      <c r="Z20" s="1073"/>
      <c r="AA20" s="1073"/>
      <c r="AB20" s="1073"/>
      <c r="AC20" s="1073"/>
      <c r="AD20" s="1073"/>
      <c r="AE20" s="1074"/>
      <c r="AF20" s="1066"/>
      <c r="AG20" s="1067"/>
      <c r="AH20" s="1067"/>
      <c r="AI20" s="1067"/>
      <c r="AJ20" s="1068"/>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0"/>
      <c r="C21" s="1061"/>
      <c r="D21" s="1061"/>
      <c r="E21" s="1061"/>
      <c r="F21" s="1061"/>
      <c r="G21" s="1061"/>
      <c r="H21" s="1061"/>
      <c r="I21" s="1061"/>
      <c r="J21" s="1061"/>
      <c r="K21" s="1061"/>
      <c r="L21" s="1061"/>
      <c r="M21" s="1061"/>
      <c r="N21" s="1061"/>
      <c r="O21" s="1061"/>
      <c r="P21" s="1062"/>
      <c r="Q21" s="1072"/>
      <c r="R21" s="1073"/>
      <c r="S21" s="1073"/>
      <c r="T21" s="1073"/>
      <c r="U21" s="1073"/>
      <c r="V21" s="1073"/>
      <c r="W21" s="1073"/>
      <c r="X21" s="1073"/>
      <c r="Y21" s="1073"/>
      <c r="Z21" s="1073"/>
      <c r="AA21" s="1073"/>
      <c r="AB21" s="1073"/>
      <c r="AC21" s="1073"/>
      <c r="AD21" s="1073"/>
      <c r="AE21" s="1074"/>
      <c r="AF21" s="1066"/>
      <c r="AG21" s="1067"/>
      <c r="AH21" s="1067"/>
      <c r="AI21" s="1067"/>
      <c r="AJ21" s="1068"/>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0"/>
      <c r="C22" s="1061"/>
      <c r="D22" s="1061"/>
      <c r="E22" s="1061"/>
      <c r="F22" s="1061"/>
      <c r="G22" s="1061"/>
      <c r="H22" s="1061"/>
      <c r="I22" s="1061"/>
      <c r="J22" s="1061"/>
      <c r="K22" s="1061"/>
      <c r="L22" s="1061"/>
      <c r="M22" s="1061"/>
      <c r="N22" s="1061"/>
      <c r="O22" s="1061"/>
      <c r="P22" s="1062"/>
      <c r="Q22" s="1110"/>
      <c r="R22" s="1111"/>
      <c r="S22" s="1111"/>
      <c r="T22" s="1111"/>
      <c r="U22" s="1111"/>
      <c r="V22" s="1111"/>
      <c r="W22" s="1111"/>
      <c r="X22" s="1111"/>
      <c r="Y22" s="1111"/>
      <c r="Z22" s="1111"/>
      <c r="AA22" s="1111"/>
      <c r="AB22" s="1111"/>
      <c r="AC22" s="1111"/>
      <c r="AD22" s="1111"/>
      <c r="AE22" s="1112"/>
      <c r="AF22" s="1066"/>
      <c r="AG22" s="1067"/>
      <c r="AH22" s="1067"/>
      <c r="AI22" s="1067"/>
      <c r="AJ22" s="1068"/>
      <c r="AK22" s="1106"/>
      <c r="AL22" s="1107"/>
      <c r="AM22" s="1107"/>
      <c r="AN22" s="1107"/>
      <c r="AO22" s="1107"/>
      <c r="AP22" s="1107"/>
      <c r="AQ22" s="1107"/>
      <c r="AR22" s="1107"/>
      <c r="AS22" s="1107"/>
      <c r="AT22" s="1107"/>
      <c r="AU22" s="1108"/>
      <c r="AV22" s="1108"/>
      <c r="AW22" s="1108"/>
      <c r="AX22" s="1108"/>
      <c r="AY22" s="1109"/>
      <c r="AZ22" s="1058" t="s">
        <v>372</v>
      </c>
      <c r="BA22" s="1058"/>
      <c r="BB22" s="1058"/>
      <c r="BC22" s="1058"/>
      <c r="BD22" s="1059"/>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373</v>
      </c>
      <c r="B23" s="973" t="s">
        <v>374</v>
      </c>
      <c r="C23" s="974"/>
      <c r="D23" s="974"/>
      <c r="E23" s="974"/>
      <c r="F23" s="974"/>
      <c r="G23" s="974"/>
      <c r="H23" s="974"/>
      <c r="I23" s="974"/>
      <c r="J23" s="974"/>
      <c r="K23" s="974"/>
      <c r="L23" s="974"/>
      <c r="M23" s="974"/>
      <c r="N23" s="974"/>
      <c r="O23" s="974"/>
      <c r="P23" s="975"/>
      <c r="Q23" s="1097"/>
      <c r="R23" s="1098"/>
      <c r="S23" s="1098"/>
      <c r="T23" s="1098"/>
      <c r="U23" s="1098"/>
      <c r="V23" s="1098"/>
      <c r="W23" s="1098"/>
      <c r="X23" s="1098"/>
      <c r="Y23" s="1098"/>
      <c r="Z23" s="1098"/>
      <c r="AA23" s="1098"/>
      <c r="AB23" s="1098"/>
      <c r="AC23" s="1098"/>
      <c r="AD23" s="1098"/>
      <c r="AE23" s="1099"/>
      <c r="AF23" s="1100">
        <v>764</v>
      </c>
      <c r="AG23" s="1098"/>
      <c r="AH23" s="1098"/>
      <c r="AI23" s="1098"/>
      <c r="AJ23" s="1101"/>
      <c r="AK23" s="1102"/>
      <c r="AL23" s="1103"/>
      <c r="AM23" s="1103"/>
      <c r="AN23" s="1103"/>
      <c r="AO23" s="1103"/>
      <c r="AP23" s="1098"/>
      <c r="AQ23" s="1098"/>
      <c r="AR23" s="1098"/>
      <c r="AS23" s="1098"/>
      <c r="AT23" s="1098"/>
      <c r="AU23" s="1104"/>
      <c r="AV23" s="1104"/>
      <c r="AW23" s="1104"/>
      <c r="AX23" s="1104"/>
      <c r="AY23" s="1105"/>
      <c r="AZ23" s="1094" t="s">
        <v>224</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375</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376</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351</v>
      </c>
      <c r="B26" s="1025"/>
      <c r="C26" s="1025"/>
      <c r="D26" s="1025"/>
      <c r="E26" s="1025"/>
      <c r="F26" s="1025"/>
      <c r="G26" s="1025"/>
      <c r="H26" s="1025"/>
      <c r="I26" s="1025"/>
      <c r="J26" s="1025"/>
      <c r="K26" s="1025"/>
      <c r="L26" s="1025"/>
      <c r="M26" s="1025"/>
      <c r="N26" s="1025"/>
      <c r="O26" s="1025"/>
      <c r="P26" s="1026"/>
      <c r="Q26" s="1030" t="s">
        <v>377</v>
      </c>
      <c r="R26" s="1031"/>
      <c r="S26" s="1031"/>
      <c r="T26" s="1031"/>
      <c r="U26" s="1032"/>
      <c r="V26" s="1030" t="s">
        <v>378</v>
      </c>
      <c r="W26" s="1031"/>
      <c r="X26" s="1031"/>
      <c r="Y26" s="1031"/>
      <c r="Z26" s="1032"/>
      <c r="AA26" s="1030" t="s">
        <v>379</v>
      </c>
      <c r="AB26" s="1031"/>
      <c r="AC26" s="1031"/>
      <c r="AD26" s="1031"/>
      <c r="AE26" s="1031"/>
      <c r="AF26" s="1088" t="s">
        <v>380</v>
      </c>
      <c r="AG26" s="1037"/>
      <c r="AH26" s="1037"/>
      <c r="AI26" s="1037"/>
      <c r="AJ26" s="1089"/>
      <c r="AK26" s="1031" t="s">
        <v>381</v>
      </c>
      <c r="AL26" s="1031"/>
      <c r="AM26" s="1031"/>
      <c r="AN26" s="1031"/>
      <c r="AO26" s="1032"/>
      <c r="AP26" s="1030" t="s">
        <v>382</v>
      </c>
      <c r="AQ26" s="1031"/>
      <c r="AR26" s="1031"/>
      <c r="AS26" s="1031"/>
      <c r="AT26" s="1032"/>
      <c r="AU26" s="1030" t="s">
        <v>383</v>
      </c>
      <c r="AV26" s="1031"/>
      <c r="AW26" s="1031"/>
      <c r="AX26" s="1031"/>
      <c r="AY26" s="1032"/>
      <c r="AZ26" s="1030" t="s">
        <v>384</v>
      </c>
      <c r="BA26" s="1031"/>
      <c r="BB26" s="1031"/>
      <c r="BC26" s="1031"/>
      <c r="BD26" s="1032"/>
      <c r="BE26" s="1030" t="s">
        <v>358</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385</v>
      </c>
      <c r="C28" s="1080"/>
      <c r="D28" s="1080"/>
      <c r="E28" s="1080"/>
      <c r="F28" s="1080"/>
      <c r="G28" s="1080"/>
      <c r="H28" s="1080"/>
      <c r="I28" s="1080"/>
      <c r="J28" s="1080"/>
      <c r="K28" s="1080"/>
      <c r="L28" s="1080"/>
      <c r="M28" s="1080"/>
      <c r="N28" s="1080"/>
      <c r="O28" s="1080"/>
      <c r="P28" s="1081"/>
      <c r="Q28" s="1082">
        <v>10223</v>
      </c>
      <c r="R28" s="1083"/>
      <c r="S28" s="1083"/>
      <c r="T28" s="1083"/>
      <c r="U28" s="1083"/>
      <c r="V28" s="1083">
        <v>10135</v>
      </c>
      <c r="W28" s="1083"/>
      <c r="X28" s="1083"/>
      <c r="Y28" s="1083"/>
      <c r="Z28" s="1083"/>
      <c r="AA28" s="1083">
        <v>88</v>
      </c>
      <c r="AB28" s="1083"/>
      <c r="AC28" s="1083"/>
      <c r="AD28" s="1083"/>
      <c r="AE28" s="1084"/>
      <c r="AF28" s="1085">
        <v>88</v>
      </c>
      <c r="AG28" s="1083"/>
      <c r="AH28" s="1083"/>
      <c r="AI28" s="1083"/>
      <c r="AJ28" s="1086"/>
      <c r="AK28" s="1087">
        <v>698</v>
      </c>
      <c r="AL28" s="1075"/>
      <c r="AM28" s="1075"/>
      <c r="AN28" s="1075"/>
      <c r="AO28" s="1075"/>
      <c r="AP28" s="1075" t="s">
        <v>561</v>
      </c>
      <c r="AQ28" s="1075"/>
      <c r="AR28" s="1075"/>
      <c r="AS28" s="1075"/>
      <c r="AT28" s="1075"/>
      <c r="AU28" s="1075" t="s">
        <v>561</v>
      </c>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0" t="s">
        <v>386</v>
      </c>
      <c r="C29" s="1061"/>
      <c r="D29" s="1061"/>
      <c r="E29" s="1061"/>
      <c r="F29" s="1061"/>
      <c r="G29" s="1061"/>
      <c r="H29" s="1061"/>
      <c r="I29" s="1061"/>
      <c r="J29" s="1061"/>
      <c r="K29" s="1061"/>
      <c r="L29" s="1061"/>
      <c r="M29" s="1061"/>
      <c r="N29" s="1061"/>
      <c r="O29" s="1061"/>
      <c r="P29" s="1062"/>
      <c r="Q29" s="1072">
        <v>6156</v>
      </c>
      <c r="R29" s="1073"/>
      <c r="S29" s="1073"/>
      <c r="T29" s="1073"/>
      <c r="U29" s="1073"/>
      <c r="V29" s="1073">
        <v>6006</v>
      </c>
      <c r="W29" s="1073"/>
      <c r="X29" s="1073"/>
      <c r="Y29" s="1073"/>
      <c r="Z29" s="1073"/>
      <c r="AA29" s="1073">
        <v>150</v>
      </c>
      <c r="AB29" s="1073"/>
      <c r="AC29" s="1073"/>
      <c r="AD29" s="1073"/>
      <c r="AE29" s="1074"/>
      <c r="AF29" s="1066">
        <v>150</v>
      </c>
      <c r="AG29" s="1067"/>
      <c r="AH29" s="1067"/>
      <c r="AI29" s="1067"/>
      <c r="AJ29" s="1068"/>
      <c r="AK29" s="1009">
        <v>846</v>
      </c>
      <c r="AL29" s="1000"/>
      <c r="AM29" s="1000"/>
      <c r="AN29" s="1000"/>
      <c r="AO29" s="1000"/>
      <c r="AP29" s="1000" t="s">
        <v>561</v>
      </c>
      <c r="AQ29" s="1000"/>
      <c r="AR29" s="1000"/>
      <c r="AS29" s="1000"/>
      <c r="AT29" s="1000"/>
      <c r="AU29" s="1000" t="s">
        <v>561</v>
      </c>
      <c r="AV29" s="1000"/>
      <c r="AW29" s="1000"/>
      <c r="AX29" s="1000"/>
      <c r="AY29" s="1000"/>
      <c r="AZ29" s="1071"/>
      <c r="BA29" s="1071"/>
      <c r="BB29" s="1071"/>
      <c r="BC29" s="1071"/>
      <c r="BD29" s="1071"/>
      <c r="BE29" s="1055"/>
      <c r="BF29" s="1055"/>
      <c r="BG29" s="1055"/>
      <c r="BH29" s="1055"/>
      <c r="BI29" s="1056"/>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0" t="s">
        <v>387</v>
      </c>
      <c r="C30" s="1061"/>
      <c r="D30" s="1061"/>
      <c r="E30" s="1061"/>
      <c r="F30" s="1061"/>
      <c r="G30" s="1061"/>
      <c r="H30" s="1061"/>
      <c r="I30" s="1061"/>
      <c r="J30" s="1061"/>
      <c r="K30" s="1061"/>
      <c r="L30" s="1061"/>
      <c r="M30" s="1061"/>
      <c r="N30" s="1061"/>
      <c r="O30" s="1061"/>
      <c r="P30" s="1062"/>
      <c r="Q30" s="1072">
        <v>986</v>
      </c>
      <c r="R30" s="1073"/>
      <c r="S30" s="1073"/>
      <c r="T30" s="1073"/>
      <c r="U30" s="1073"/>
      <c r="V30" s="1073">
        <v>961</v>
      </c>
      <c r="W30" s="1073"/>
      <c r="X30" s="1073"/>
      <c r="Y30" s="1073"/>
      <c r="Z30" s="1073"/>
      <c r="AA30" s="1073">
        <v>25</v>
      </c>
      <c r="AB30" s="1073"/>
      <c r="AC30" s="1073"/>
      <c r="AD30" s="1073"/>
      <c r="AE30" s="1074"/>
      <c r="AF30" s="1066">
        <v>25</v>
      </c>
      <c r="AG30" s="1067"/>
      <c r="AH30" s="1067"/>
      <c r="AI30" s="1067"/>
      <c r="AJ30" s="1068"/>
      <c r="AK30" s="1009">
        <v>213</v>
      </c>
      <c r="AL30" s="1000"/>
      <c r="AM30" s="1000"/>
      <c r="AN30" s="1000"/>
      <c r="AO30" s="1000"/>
      <c r="AP30" s="1000" t="s">
        <v>562</v>
      </c>
      <c r="AQ30" s="1000"/>
      <c r="AR30" s="1000"/>
      <c r="AS30" s="1000"/>
      <c r="AT30" s="1000"/>
      <c r="AU30" s="1000" t="s">
        <v>561</v>
      </c>
      <c r="AV30" s="1000"/>
      <c r="AW30" s="1000"/>
      <c r="AX30" s="1000"/>
      <c r="AY30" s="1000"/>
      <c r="AZ30" s="1071"/>
      <c r="BA30" s="1071"/>
      <c r="BB30" s="1071"/>
      <c r="BC30" s="1071"/>
      <c r="BD30" s="1071"/>
      <c r="BE30" s="1055"/>
      <c r="BF30" s="1055"/>
      <c r="BG30" s="1055"/>
      <c r="BH30" s="1055"/>
      <c r="BI30" s="1056"/>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0" t="s">
        <v>388</v>
      </c>
      <c r="C31" s="1061"/>
      <c r="D31" s="1061"/>
      <c r="E31" s="1061"/>
      <c r="F31" s="1061"/>
      <c r="G31" s="1061"/>
      <c r="H31" s="1061"/>
      <c r="I31" s="1061"/>
      <c r="J31" s="1061"/>
      <c r="K31" s="1061"/>
      <c r="L31" s="1061"/>
      <c r="M31" s="1061"/>
      <c r="N31" s="1061"/>
      <c r="O31" s="1061"/>
      <c r="P31" s="1062"/>
      <c r="Q31" s="1072">
        <v>2264</v>
      </c>
      <c r="R31" s="1073"/>
      <c r="S31" s="1073"/>
      <c r="T31" s="1073"/>
      <c r="U31" s="1073"/>
      <c r="V31" s="1073">
        <v>2269</v>
      </c>
      <c r="W31" s="1073"/>
      <c r="X31" s="1073"/>
      <c r="Y31" s="1073"/>
      <c r="Z31" s="1073"/>
      <c r="AA31" s="1073">
        <v>-5</v>
      </c>
      <c r="AB31" s="1073"/>
      <c r="AC31" s="1073"/>
      <c r="AD31" s="1073"/>
      <c r="AE31" s="1074"/>
      <c r="AF31" s="1066">
        <v>-115</v>
      </c>
      <c r="AG31" s="1067"/>
      <c r="AH31" s="1067"/>
      <c r="AI31" s="1067"/>
      <c r="AJ31" s="1068"/>
      <c r="AK31" s="1009">
        <v>600</v>
      </c>
      <c r="AL31" s="1000"/>
      <c r="AM31" s="1000"/>
      <c r="AN31" s="1000"/>
      <c r="AO31" s="1000"/>
      <c r="AP31" s="1000">
        <v>663</v>
      </c>
      <c r="AQ31" s="1000"/>
      <c r="AR31" s="1000"/>
      <c r="AS31" s="1000"/>
      <c r="AT31" s="1000"/>
      <c r="AU31" s="1000">
        <v>636</v>
      </c>
      <c r="AV31" s="1000"/>
      <c r="AW31" s="1000"/>
      <c r="AX31" s="1000"/>
      <c r="AY31" s="1000"/>
      <c r="AZ31" s="1071">
        <v>8.1999999999999993</v>
      </c>
      <c r="BA31" s="1071"/>
      <c r="BB31" s="1071"/>
      <c r="BC31" s="1071"/>
      <c r="BD31" s="1071"/>
      <c r="BE31" s="1055" t="s">
        <v>389</v>
      </c>
      <c r="BF31" s="1055"/>
      <c r="BG31" s="1055"/>
      <c r="BH31" s="1055"/>
      <c r="BI31" s="1056"/>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0" t="s">
        <v>390</v>
      </c>
      <c r="C32" s="1061"/>
      <c r="D32" s="1061"/>
      <c r="E32" s="1061"/>
      <c r="F32" s="1061"/>
      <c r="G32" s="1061"/>
      <c r="H32" s="1061"/>
      <c r="I32" s="1061"/>
      <c r="J32" s="1061"/>
      <c r="K32" s="1061"/>
      <c r="L32" s="1061"/>
      <c r="M32" s="1061"/>
      <c r="N32" s="1061"/>
      <c r="O32" s="1061"/>
      <c r="P32" s="1062"/>
      <c r="Q32" s="1072">
        <v>1178</v>
      </c>
      <c r="R32" s="1073"/>
      <c r="S32" s="1073"/>
      <c r="T32" s="1073"/>
      <c r="U32" s="1073"/>
      <c r="V32" s="1073">
        <v>1013</v>
      </c>
      <c r="W32" s="1073"/>
      <c r="X32" s="1073"/>
      <c r="Y32" s="1073"/>
      <c r="Z32" s="1073"/>
      <c r="AA32" s="1073">
        <v>165</v>
      </c>
      <c r="AB32" s="1073"/>
      <c r="AC32" s="1073"/>
      <c r="AD32" s="1073"/>
      <c r="AE32" s="1074"/>
      <c r="AF32" s="1066">
        <v>899</v>
      </c>
      <c r="AG32" s="1067"/>
      <c r="AH32" s="1067"/>
      <c r="AI32" s="1067"/>
      <c r="AJ32" s="1068"/>
      <c r="AK32" s="1009">
        <v>3</v>
      </c>
      <c r="AL32" s="1000"/>
      <c r="AM32" s="1000"/>
      <c r="AN32" s="1000"/>
      <c r="AO32" s="1000"/>
      <c r="AP32" s="1000">
        <v>2119</v>
      </c>
      <c r="AQ32" s="1000"/>
      <c r="AR32" s="1000"/>
      <c r="AS32" s="1000"/>
      <c r="AT32" s="1000"/>
      <c r="AU32" s="1000">
        <v>23</v>
      </c>
      <c r="AV32" s="1000"/>
      <c r="AW32" s="1000"/>
      <c r="AX32" s="1000"/>
      <c r="AY32" s="1000"/>
      <c r="AZ32" s="1071"/>
      <c r="BA32" s="1071"/>
      <c r="BB32" s="1071"/>
      <c r="BC32" s="1071"/>
      <c r="BD32" s="1071"/>
      <c r="BE32" s="1055" t="s">
        <v>389</v>
      </c>
      <c r="BF32" s="1055"/>
      <c r="BG32" s="1055"/>
      <c r="BH32" s="1055"/>
      <c r="BI32" s="1056"/>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0" t="s">
        <v>391</v>
      </c>
      <c r="C33" s="1061"/>
      <c r="D33" s="1061"/>
      <c r="E33" s="1061"/>
      <c r="F33" s="1061"/>
      <c r="G33" s="1061"/>
      <c r="H33" s="1061"/>
      <c r="I33" s="1061"/>
      <c r="J33" s="1061"/>
      <c r="K33" s="1061"/>
      <c r="L33" s="1061"/>
      <c r="M33" s="1061"/>
      <c r="N33" s="1061"/>
      <c r="O33" s="1061"/>
      <c r="P33" s="1062"/>
      <c r="Q33" s="1072">
        <v>92</v>
      </c>
      <c r="R33" s="1073"/>
      <c r="S33" s="1073"/>
      <c r="T33" s="1073"/>
      <c r="U33" s="1073"/>
      <c r="V33" s="1073">
        <v>144</v>
      </c>
      <c r="W33" s="1073"/>
      <c r="X33" s="1073"/>
      <c r="Y33" s="1073"/>
      <c r="Z33" s="1073"/>
      <c r="AA33" s="1073">
        <v>-52</v>
      </c>
      <c r="AB33" s="1073"/>
      <c r="AC33" s="1073"/>
      <c r="AD33" s="1073"/>
      <c r="AE33" s="1074"/>
      <c r="AF33" s="1066">
        <v>5</v>
      </c>
      <c r="AG33" s="1067"/>
      <c r="AH33" s="1067"/>
      <c r="AI33" s="1067"/>
      <c r="AJ33" s="1068"/>
      <c r="AK33" s="1009">
        <v>124</v>
      </c>
      <c r="AL33" s="1000"/>
      <c r="AM33" s="1000"/>
      <c r="AN33" s="1000"/>
      <c r="AO33" s="1000"/>
      <c r="AP33" s="1000" t="s">
        <v>560</v>
      </c>
      <c r="AQ33" s="1000"/>
      <c r="AR33" s="1000"/>
      <c r="AS33" s="1000"/>
      <c r="AT33" s="1000"/>
      <c r="AU33" s="1000" t="s">
        <v>563</v>
      </c>
      <c r="AV33" s="1000"/>
      <c r="AW33" s="1000"/>
      <c r="AX33" s="1000"/>
      <c r="AY33" s="1000"/>
      <c r="AZ33" s="1071"/>
      <c r="BA33" s="1071"/>
      <c r="BB33" s="1071"/>
      <c r="BC33" s="1071"/>
      <c r="BD33" s="1071"/>
      <c r="BE33" s="1055" t="s">
        <v>389</v>
      </c>
      <c r="BF33" s="1055"/>
      <c r="BG33" s="1055"/>
      <c r="BH33" s="1055"/>
      <c r="BI33" s="1056"/>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0" t="s">
        <v>392</v>
      </c>
      <c r="C34" s="1061"/>
      <c r="D34" s="1061"/>
      <c r="E34" s="1061"/>
      <c r="F34" s="1061"/>
      <c r="G34" s="1061"/>
      <c r="H34" s="1061"/>
      <c r="I34" s="1061"/>
      <c r="J34" s="1061"/>
      <c r="K34" s="1061"/>
      <c r="L34" s="1061"/>
      <c r="M34" s="1061"/>
      <c r="N34" s="1061"/>
      <c r="O34" s="1061"/>
      <c r="P34" s="1062"/>
      <c r="Q34" s="1072">
        <v>3938</v>
      </c>
      <c r="R34" s="1073"/>
      <c r="S34" s="1073"/>
      <c r="T34" s="1073"/>
      <c r="U34" s="1073"/>
      <c r="V34" s="1073">
        <v>3889</v>
      </c>
      <c r="W34" s="1073"/>
      <c r="X34" s="1073"/>
      <c r="Y34" s="1073"/>
      <c r="Z34" s="1073"/>
      <c r="AA34" s="1073">
        <v>49</v>
      </c>
      <c r="AB34" s="1073"/>
      <c r="AC34" s="1073"/>
      <c r="AD34" s="1073"/>
      <c r="AE34" s="1074"/>
      <c r="AF34" s="1066" t="s">
        <v>224</v>
      </c>
      <c r="AG34" s="1067"/>
      <c r="AH34" s="1067"/>
      <c r="AI34" s="1067"/>
      <c r="AJ34" s="1068"/>
      <c r="AK34" s="1009">
        <v>2858</v>
      </c>
      <c r="AL34" s="1000"/>
      <c r="AM34" s="1000"/>
      <c r="AN34" s="1000"/>
      <c r="AO34" s="1000"/>
      <c r="AP34" s="1000">
        <v>28307</v>
      </c>
      <c r="AQ34" s="1000"/>
      <c r="AR34" s="1000"/>
      <c r="AS34" s="1000"/>
      <c r="AT34" s="1000"/>
      <c r="AU34" s="1000">
        <v>23806</v>
      </c>
      <c r="AV34" s="1000"/>
      <c r="AW34" s="1000"/>
      <c r="AX34" s="1000"/>
      <c r="AY34" s="1000"/>
      <c r="AZ34" s="1071"/>
      <c r="BA34" s="1071"/>
      <c r="BB34" s="1071"/>
      <c r="BC34" s="1071"/>
      <c r="BD34" s="1071"/>
      <c r="BE34" s="1055" t="s">
        <v>393</v>
      </c>
      <c r="BF34" s="1055"/>
      <c r="BG34" s="1055"/>
      <c r="BH34" s="1055"/>
      <c r="BI34" s="1056"/>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0" t="s">
        <v>394</v>
      </c>
      <c r="C35" s="1061"/>
      <c r="D35" s="1061"/>
      <c r="E35" s="1061"/>
      <c r="F35" s="1061"/>
      <c r="G35" s="1061"/>
      <c r="H35" s="1061"/>
      <c r="I35" s="1061"/>
      <c r="J35" s="1061"/>
      <c r="K35" s="1061"/>
      <c r="L35" s="1061"/>
      <c r="M35" s="1061"/>
      <c r="N35" s="1061"/>
      <c r="O35" s="1061"/>
      <c r="P35" s="1062"/>
      <c r="Q35" s="1072">
        <v>507</v>
      </c>
      <c r="R35" s="1073"/>
      <c r="S35" s="1073"/>
      <c r="T35" s="1073"/>
      <c r="U35" s="1073"/>
      <c r="V35" s="1073">
        <v>504</v>
      </c>
      <c r="W35" s="1073"/>
      <c r="X35" s="1073"/>
      <c r="Y35" s="1073"/>
      <c r="Z35" s="1073"/>
      <c r="AA35" s="1073">
        <v>3</v>
      </c>
      <c r="AB35" s="1073"/>
      <c r="AC35" s="1073"/>
      <c r="AD35" s="1073"/>
      <c r="AE35" s="1074"/>
      <c r="AF35" s="1066" t="s">
        <v>224</v>
      </c>
      <c r="AG35" s="1067"/>
      <c r="AH35" s="1067"/>
      <c r="AI35" s="1067"/>
      <c r="AJ35" s="1068"/>
      <c r="AK35" s="1009">
        <v>387</v>
      </c>
      <c r="AL35" s="1000"/>
      <c r="AM35" s="1000"/>
      <c r="AN35" s="1000"/>
      <c r="AO35" s="1000"/>
      <c r="AP35" s="1000">
        <v>3869</v>
      </c>
      <c r="AQ35" s="1000"/>
      <c r="AR35" s="1000"/>
      <c r="AS35" s="1000"/>
      <c r="AT35" s="1000"/>
      <c r="AU35" s="1000">
        <v>3722</v>
      </c>
      <c r="AV35" s="1000"/>
      <c r="AW35" s="1000"/>
      <c r="AX35" s="1000"/>
      <c r="AY35" s="1000"/>
      <c r="AZ35" s="1071"/>
      <c r="BA35" s="1071"/>
      <c r="BB35" s="1071"/>
      <c r="BC35" s="1071"/>
      <c r="BD35" s="1071"/>
      <c r="BE35" s="1055" t="s">
        <v>393</v>
      </c>
      <c r="BF35" s="1055"/>
      <c r="BG35" s="1055"/>
      <c r="BH35" s="1055"/>
      <c r="BI35" s="1056"/>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0" t="s">
        <v>395</v>
      </c>
      <c r="C36" s="1061"/>
      <c r="D36" s="1061"/>
      <c r="E36" s="1061"/>
      <c r="F36" s="1061"/>
      <c r="G36" s="1061"/>
      <c r="H36" s="1061"/>
      <c r="I36" s="1061"/>
      <c r="J36" s="1061"/>
      <c r="K36" s="1061"/>
      <c r="L36" s="1061"/>
      <c r="M36" s="1061"/>
      <c r="N36" s="1061"/>
      <c r="O36" s="1061"/>
      <c r="P36" s="1062"/>
      <c r="Q36" s="1072">
        <v>1987</v>
      </c>
      <c r="R36" s="1073"/>
      <c r="S36" s="1073"/>
      <c r="T36" s="1073"/>
      <c r="U36" s="1073"/>
      <c r="V36" s="1073">
        <v>1973</v>
      </c>
      <c r="W36" s="1073"/>
      <c r="X36" s="1073"/>
      <c r="Y36" s="1073"/>
      <c r="Z36" s="1073"/>
      <c r="AA36" s="1073">
        <v>0</v>
      </c>
      <c r="AB36" s="1073"/>
      <c r="AC36" s="1073"/>
      <c r="AD36" s="1073"/>
      <c r="AE36" s="1074"/>
      <c r="AF36" s="1066" t="s">
        <v>224</v>
      </c>
      <c r="AG36" s="1067"/>
      <c r="AH36" s="1067"/>
      <c r="AI36" s="1067"/>
      <c r="AJ36" s="1068"/>
      <c r="AK36" s="1009">
        <v>826</v>
      </c>
      <c r="AL36" s="1000"/>
      <c r="AM36" s="1000"/>
      <c r="AN36" s="1000"/>
      <c r="AO36" s="1000"/>
      <c r="AP36" s="1000">
        <v>4850</v>
      </c>
      <c r="AQ36" s="1000"/>
      <c r="AR36" s="1000"/>
      <c r="AS36" s="1000"/>
      <c r="AT36" s="1000"/>
      <c r="AU36" s="1000">
        <v>3152</v>
      </c>
      <c r="AV36" s="1000"/>
      <c r="AW36" s="1000"/>
      <c r="AX36" s="1000"/>
      <c r="AY36" s="1000"/>
      <c r="AZ36" s="1071"/>
      <c r="BA36" s="1071"/>
      <c r="BB36" s="1071"/>
      <c r="BC36" s="1071"/>
      <c r="BD36" s="1071"/>
      <c r="BE36" s="1055" t="s">
        <v>393</v>
      </c>
      <c r="BF36" s="1055"/>
      <c r="BG36" s="1055"/>
      <c r="BH36" s="1055"/>
      <c r="BI36" s="1056"/>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0" t="s">
        <v>396</v>
      </c>
      <c r="C37" s="1061"/>
      <c r="D37" s="1061"/>
      <c r="E37" s="1061"/>
      <c r="F37" s="1061"/>
      <c r="G37" s="1061"/>
      <c r="H37" s="1061"/>
      <c r="I37" s="1061"/>
      <c r="J37" s="1061"/>
      <c r="K37" s="1061"/>
      <c r="L37" s="1061"/>
      <c r="M37" s="1061"/>
      <c r="N37" s="1061"/>
      <c r="O37" s="1061"/>
      <c r="P37" s="1062"/>
      <c r="Q37" s="1072">
        <v>44</v>
      </c>
      <c r="R37" s="1073"/>
      <c r="S37" s="1073"/>
      <c r="T37" s="1073"/>
      <c r="U37" s="1073"/>
      <c r="V37" s="1073">
        <v>44</v>
      </c>
      <c r="W37" s="1073"/>
      <c r="X37" s="1073"/>
      <c r="Y37" s="1073"/>
      <c r="Z37" s="1073"/>
      <c r="AA37" s="1073">
        <v>0</v>
      </c>
      <c r="AB37" s="1073"/>
      <c r="AC37" s="1073"/>
      <c r="AD37" s="1073"/>
      <c r="AE37" s="1074"/>
      <c r="AF37" s="1066" t="s">
        <v>224</v>
      </c>
      <c r="AG37" s="1067"/>
      <c r="AH37" s="1067"/>
      <c r="AI37" s="1067"/>
      <c r="AJ37" s="1068"/>
      <c r="AK37" s="1009"/>
      <c r="AL37" s="1000"/>
      <c r="AM37" s="1000"/>
      <c r="AN37" s="1000"/>
      <c r="AO37" s="1000"/>
      <c r="AP37" s="1000" t="s">
        <v>564</v>
      </c>
      <c r="AQ37" s="1000"/>
      <c r="AR37" s="1000"/>
      <c r="AS37" s="1000"/>
      <c r="AT37" s="1000"/>
      <c r="AU37" s="1000" t="s">
        <v>563</v>
      </c>
      <c r="AV37" s="1000"/>
      <c r="AW37" s="1000"/>
      <c r="AX37" s="1000"/>
      <c r="AY37" s="1000"/>
      <c r="AZ37" s="1071"/>
      <c r="BA37" s="1071"/>
      <c r="BB37" s="1071"/>
      <c r="BC37" s="1071"/>
      <c r="BD37" s="1071"/>
      <c r="BE37" s="1055" t="s">
        <v>393</v>
      </c>
      <c r="BF37" s="1055"/>
      <c r="BG37" s="1055"/>
      <c r="BH37" s="1055"/>
      <c r="BI37" s="1056"/>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0"/>
      <c r="C38" s="1061"/>
      <c r="D38" s="1061"/>
      <c r="E38" s="1061"/>
      <c r="F38" s="1061"/>
      <c r="G38" s="1061"/>
      <c r="H38" s="1061"/>
      <c r="I38" s="1061"/>
      <c r="J38" s="1061"/>
      <c r="K38" s="1061"/>
      <c r="L38" s="1061"/>
      <c r="M38" s="1061"/>
      <c r="N38" s="1061"/>
      <c r="O38" s="1061"/>
      <c r="P38" s="1062"/>
      <c r="Q38" s="1072"/>
      <c r="R38" s="1073"/>
      <c r="S38" s="1073"/>
      <c r="T38" s="1073"/>
      <c r="U38" s="1073"/>
      <c r="V38" s="1073"/>
      <c r="W38" s="1073"/>
      <c r="X38" s="1073"/>
      <c r="Y38" s="1073"/>
      <c r="Z38" s="1073"/>
      <c r="AA38" s="1073"/>
      <c r="AB38" s="1073"/>
      <c r="AC38" s="1073"/>
      <c r="AD38" s="1073"/>
      <c r="AE38" s="1074"/>
      <c r="AF38" s="1066"/>
      <c r="AG38" s="1067"/>
      <c r="AH38" s="1067"/>
      <c r="AI38" s="1067"/>
      <c r="AJ38" s="1068"/>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55"/>
      <c r="BF38" s="1055"/>
      <c r="BG38" s="1055"/>
      <c r="BH38" s="1055"/>
      <c r="BI38" s="1056"/>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0"/>
      <c r="C39" s="1061"/>
      <c r="D39" s="1061"/>
      <c r="E39" s="1061"/>
      <c r="F39" s="1061"/>
      <c r="G39" s="1061"/>
      <c r="H39" s="1061"/>
      <c r="I39" s="1061"/>
      <c r="J39" s="1061"/>
      <c r="K39" s="1061"/>
      <c r="L39" s="1061"/>
      <c r="M39" s="1061"/>
      <c r="N39" s="1061"/>
      <c r="O39" s="1061"/>
      <c r="P39" s="1062"/>
      <c r="Q39" s="1072"/>
      <c r="R39" s="1073"/>
      <c r="S39" s="1073"/>
      <c r="T39" s="1073"/>
      <c r="U39" s="1073"/>
      <c r="V39" s="1073"/>
      <c r="W39" s="1073"/>
      <c r="X39" s="1073"/>
      <c r="Y39" s="1073"/>
      <c r="Z39" s="1073"/>
      <c r="AA39" s="1073"/>
      <c r="AB39" s="1073"/>
      <c r="AC39" s="1073"/>
      <c r="AD39" s="1073"/>
      <c r="AE39" s="1074"/>
      <c r="AF39" s="1066"/>
      <c r="AG39" s="1067"/>
      <c r="AH39" s="1067"/>
      <c r="AI39" s="1067"/>
      <c r="AJ39" s="1068"/>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55"/>
      <c r="BF39" s="1055"/>
      <c r="BG39" s="1055"/>
      <c r="BH39" s="1055"/>
      <c r="BI39" s="1056"/>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0"/>
      <c r="C40" s="1061"/>
      <c r="D40" s="1061"/>
      <c r="E40" s="1061"/>
      <c r="F40" s="1061"/>
      <c r="G40" s="1061"/>
      <c r="H40" s="1061"/>
      <c r="I40" s="1061"/>
      <c r="J40" s="1061"/>
      <c r="K40" s="1061"/>
      <c r="L40" s="1061"/>
      <c r="M40" s="1061"/>
      <c r="N40" s="1061"/>
      <c r="O40" s="1061"/>
      <c r="P40" s="1062"/>
      <c r="Q40" s="1072"/>
      <c r="R40" s="1073"/>
      <c r="S40" s="1073"/>
      <c r="T40" s="1073"/>
      <c r="U40" s="1073"/>
      <c r="V40" s="1073"/>
      <c r="W40" s="1073"/>
      <c r="X40" s="1073"/>
      <c r="Y40" s="1073"/>
      <c r="Z40" s="1073"/>
      <c r="AA40" s="1073"/>
      <c r="AB40" s="1073"/>
      <c r="AC40" s="1073"/>
      <c r="AD40" s="1073"/>
      <c r="AE40" s="1074"/>
      <c r="AF40" s="1066"/>
      <c r="AG40" s="1067"/>
      <c r="AH40" s="1067"/>
      <c r="AI40" s="1067"/>
      <c r="AJ40" s="1068"/>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55"/>
      <c r="BF40" s="1055"/>
      <c r="BG40" s="1055"/>
      <c r="BH40" s="1055"/>
      <c r="BI40" s="1056"/>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0"/>
      <c r="C41" s="1061"/>
      <c r="D41" s="1061"/>
      <c r="E41" s="1061"/>
      <c r="F41" s="1061"/>
      <c r="G41" s="1061"/>
      <c r="H41" s="1061"/>
      <c r="I41" s="1061"/>
      <c r="J41" s="1061"/>
      <c r="K41" s="1061"/>
      <c r="L41" s="1061"/>
      <c r="M41" s="1061"/>
      <c r="N41" s="1061"/>
      <c r="O41" s="1061"/>
      <c r="P41" s="1062"/>
      <c r="Q41" s="1072"/>
      <c r="R41" s="1073"/>
      <c r="S41" s="1073"/>
      <c r="T41" s="1073"/>
      <c r="U41" s="1073"/>
      <c r="V41" s="1073"/>
      <c r="W41" s="1073"/>
      <c r="X41" s="1073"/>
      <c r="Y41" s="1073"/>
      <c r="Z41" s="1073"/>
      <c r="AA41" s="1073"/>
      <c r="AB41" s="1073"/>
      <c r="AC41" s="1073"/>
      <c r="AD41" s="1073"/>
      <c r="AE41" s="1074"/>
      <c r="AF41" s="1066"/>
      <c r="AG41" s="1067"/>
      <c r="AH41" s="1067"/>
      <c r="AI41" s="1067"/>
      <c r="AJ41" s="1068"/>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55"/>
      <c r="BF41" s="1055"/>
      <c r="BG41" s="1055"/>
      <c r="BH41" s="1055"/>
      <c r="BI41" s="1056"/>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0"/>
      <c r="C42" s="1061"/>
      <c r="D42" s="1061"/>
      <c r="E42" s="1061"/>
      <c r="F42" s="1061"/>
      <c r="G42" s="1061"/>
      <c r="H42" s="1061"/>
      <c r="I42" s="1061"/>
      <c r="J42" s="1061"/>
      <c r="K42" s="1061"/>
      <c r="L42" s="1061"/>
      <c r="M42" s="1061"/>
      <c r="N42" s="1061"/>
      <c r="O42" s="1061"/>
      <c r="P42" s="1062"/>
      <c r="Q42" s="1072"/>
      <c r="R42" s="1073"/>
      <c r="S42" s="1073"/>
      <c r="T42" s="1073"/>
      <c r="U42" s="1073"/>
      <c r="V42" s="1073"/>
      <c r="W42" s="1073"/>
      <c r="X42" s="1073"/>
      <c r="Y42" s="1073"/>
      <c r="Z42" s="1073"/>
      <c r="AA42" s="1073"/>
      <c r="AB42" s="1073"/>
      <c r="AC42" s="1073"/>
      <c r="AD42" s="1073"/>
      <c r="AE42" s="1074"/>
      <c r="AF42" s="1066"/>
      <c r="AG42" s="1067"/>
      <c r="AH42" s="1067"/>
      <c r="AI42" s="1067"/>
      <c r="AJ42" s="1068"/>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55"/>
      <c r="BF42" s="1055"/>
      <c r="BG42" s="1055"/>
      <c r="BH42" s="1055"/>
      <c r="BI42" s="1056"/>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0"/>
      <c r="C43" s="1061"/>
      <c r="D43" s="1061"/>
      <c r="E43" s="1061"/>
      <c r="F43" s="1061"/>
      <c r="G43" s="1061"/>
      <c r="H43" s="1061"/>
      <c r="I43" s="1061"/>
      <c r="J43" s="1061"/>
      <c r="K43" s="1061"/>
      <c r="L43" s="1061"/>
      <c r="M43" s="1061"/>
      <c r="N43" s="1061"/>
      <c r="O43" s="1061"/>
      <c r="P43" s="1062"/>
      <c r="Q43" s="1072"/>
      <c r="R43" s="1073"/>
      <c r="S43" s="1073"/>
      <c r="T43" s="1073"/>
      <c r="U43" s="1073"/>
      <c r="V43" s="1073"/>
      <c r="W43" s="1073"/>
      <c r="X43" s="1073"/>
      <c r="Y43" s="1073"/>
      <c r="Z43" s="1073"/>
      <c r="AA43" s="1073"/>
      <c r="AB43" s="1073"/>
      <c r="AC43" s="1073"/>
      <c r="AD43" s="1073"/>
      <c r="AE43" s="1074"/>
      <c r="AF43" s="1066"/>
      <c r="AG43" s="1067"/>
      <c r="AH43" s="1067"/>
      <c r="AI43" s="1067"/>
      <c r="AJ43" s="1068"/>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55"/>
      <c r="BF43" s="1055"/>
      <c r="BG43" s="1055"/>
      <c r="BH43" s="1055"/>
      <c r="BI43" s="1056"/>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0"/>
      <c r="C44" s="1061"/>
      <c r="D44" s="1061"/>
      <c r="E44" s="1061"/>
      <c r="F44" s="1061"/>
      <c r="G44" s="1061"/>
      <c r="H44" s="1061"/>
      <c r="I44" s="1061"/>
      <c r="J44" s="1061"/>
      <c r="K44" s="1061"/>
      <c r="L44" s="1061"/>
      <c r="M44" s="1061"/>
      <c r="N44" s="1061"/>
      <c r="O44" s="1061"/>
      <c r="P44" s="1062"/>
      <c r="Q44" s="1072"/>
      <c r="R44" s="1073"/>
      <c r="S44" s="1073"/>
      <c r="T44" s="1073"/>
      <c r="U44" s="1073"/>
      <c r="V44" s="1073"/>
      <c r="W44" s="1073"/>
      <c r="X44" s="1073"/>
      <c r="Y44" s="1073"/>
      <c r="Z44" s="1073"/>
      <c r="AA44" s="1073"/>
      <c r="AB44" s="1073"/>
      <c r="AC44" s="1073"/>
      <c r="AD44" s="1073"/>
      <c r="AE44" s="1074"/>
      <c r="AF44" s="1066"/>
      <c r="AG44" s="1067"/>
      <c r="AH44" s="1067"/>
      <c r="AI44" s="1067"/>
      <c r="AJ44" s="1068"/>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55"/>
      <c r="BF44" s="1055"/>
      <c r="BG44" s="1055"/>
      <c r="BH44" s="1055"/>
      <c r="BI44" s="1056"/>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0"/>
      <c r="C45" s="1061"/>
      <c r="D45" s="1061"/>
      <c r="E45" s="1061"/>
      <c r="F45" s="1061"/>
      <c r="G45" s="1061"/>
      <c r="H45" s="1061"/>
      <c r="I45" s="1061"/>
      <c r="J45" s="1061"/>
      <c r="K45" s="1061"/>
      <c r="L45" s="1061"/>
      <c r="M45" s="1061"/>
      <c r="N45" s="1061"/>
      <c r="O45" s="1061"/>
      <c r="P45" s="1062"/>
      <c r="Q45" s="1072"/>
      <c r="R45" s="1073"/>
      <c r="S45" s="1073"/>
      <c r="T45" s="1073"/>
      <c r="U45" s="1073"/>
      <c r="V45" s="1073"/>
      <c r="W45" s="1073"/>
      <c r="X45" s="1073"/>
      <c r="Y45" s="1073"/>
      <c r="Z45" s="1073"/>
      <c r="AA45" s="1073"/>
      <c r="AB45" s="1073"/>
      <c r="AC45" s="1073"/>
      <c r="AD45" s="1073"/>
      <c r="AE45" s="1074"/>
      <c r="AF45" s="1066"/>
      <c r="AG45" s="1067"/>
      <c r="AH45" s="1067"/>
      <c r="AI45" s="1067"/>
      <c r="AJ45" s="1068"/>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55"/>
      <c r="BF45" s="1055"/>
      <c r="BG45" s="1055"/>
      <c r="BH45" s="1055"/>
      <c r="BI45" s="1056"/>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0"/>
      <c r="C46" s="1061"/>
      <c r="D46" s="1061"/>
      <c r="E46" s="1061"/>
      <c r="F46" s="1061"/>
      <c r="G46" s="1061"/>
      <c r="H46" s="1061"/>
      <c r="I46" s="1061"/>
      <c r="J46" s="1061"/>
      <c r="K46" s="1061"/>
      <c r="L46" s="1061"/>
      <c r="M46" s="1061"/>
      <c r="N46" s="1061"/>
      <c r="O46" s="1061"/>
      <c r="P46" s="1062"/>
      <c r="Q46" s="1072"/>
      <c r="R46" s="1073"/>
      <c r="S46" s="1073"/>
      <c r="T46" s="1073"/>
      <c r="U46" s="1073"/>
      <c r="V46" s="1073"/>
      <c r="W46" s="1073"/>
      <c r="X46" s="1073"/>
      <c r="Y46" s="1073"/>
      <c r="Z46" s="1073"/>
      <c r="AA46" s="1073"/>
      <c r="AB46" s="1073"/>
      <c r="AC46" s="1073"/>
      <c r="AD46" s="1073"/>
      <c r="AE46" s="1074"/>
      <c r="AF46" s="1066"/>
      <c r="AG46" s="1067"/>
      <c r="AH46" s="1067"/>
      <c r="AI46" s="1067"/>
      <c r="AJ46" s="1068"/>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55"/>
      <c r="BF46" s="1055"/>
      <c r="BG46" s="1055"/>
      <c r="BH46" s="1055"/>
      <c r="BI46" s="1056"/>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0"/>
      <c r="C47" s="1061"/>
      <c r="D47" s="1061"/>
      <c r="E47" s="1061"/>
      <c r="F47" s="1061"/>
      <c r="G47" s="1061"/>
      <c r="H47" s="1061"/>
      <c r="I47" s="1061"/>
      <c r="J47" s="1061"/>
      <c r="K47" s="1061"/>
      <c r="L47" s="1061"/>
      <c r="M47" s="1061"/>
      <c r="N47" s="1061"/>
      <c r="O47" s="1061"/>
      <c r="P47" s="1062"/>
      <c r="Q47" s="1072"/>
      <c r="R47" s="1073"/>
      <c r="S47" s="1073"/>
      <c r="T47" s="1073"/>
      <c r="U47" s="1073"/>
      <c r="V47" s="1073"/>
      <c r="W47" s="1073"/>
      <c r="X47" s="1073"/>
      <c r="Y47" s="1073"/>
      <c r="Z47" s="1073"/>
      <c r="AA47" s="1073"/>
      <c r="AB47" s="1073"/>
      <c r="AC47" s="1073"/>
      <c r="AD47" s="1073"/>
      <c r="AE47" s="1074"/>
      <c r="AF47" s="1066"/>
      <c r="AG47" s="1067"/>
      <c r="AH47" s="1067"/>
      <c r="AI47" s="1067"/>
      <c r="AJ47" s="1068"/>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55"/>
      <c r="BF47" s="1055"/>
      <c r="BG47" s="1055"/>
      <c r="BH47" s="1055"/>
      <c r="BI47" s="1056"/>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0"/>
      <c r="C48" s="1061"/>
      <c r="D48" s="1061"/>
      <c r="E48" s="1061"/>
      <c r="F48" s="1061"/>
      <c r="G48" s="1061"/>
      <c r="H48" s="1061"/>
      <c r="I48" s="1061"/>
      <c r="J48" s="1061"/>
      <c r="K48" s="1061"/>
      <c r="L48" s="1061"/>
      <c r="M48" s="1061"/>
      <c r="N48" s="1061"/>
      <c r="O48" s="1061"/>
      <c r="P48" s="1062"/>
      <c r="Q48" s="1072"/>
      <c r="R48" s="1073"/>
      <c r="S48" s="1073"/>
      <c r="T48" s="1073"/>
      <c r="U48" s="1073"/>
      <c r="V48" s="1073"/>
      <c r="W48" s="1073"/>
      <c r="X48" s="1073"/>
      <c r="Y48" s="1073"/>
      <c r="Z48" s="1073"/>
      <c r="AA48" s="1073"/>
      <c r="AB48" s="1073"/>
      <c r="AC48" s="1073"/>
      <c r="AD48" s="1073"/>
      <c r="AE48" s="1074"/>
      <c r="AF48" s="1066"/>
      <c r="AG48" s="1067"/>
      <c r="AH48" s="1067"/>
      <c r="AI48" s="1067"/>
      <c r="AJ48" s="1068"/>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55"/>
      <c r="BF48" s="1055"/>
      <c r="BG48" s="1055"/>
      <c r="BH48" s="1055"/>
      <c r="BI48" s="1056"/>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0"/>
      <c r="C49" s="1061"/>
      <c r="D49" s="1061"/>
      <c r="E49" s="1061"/>
      <c r="F49" s="1061"/>
      <c r="G49" s="1061"/>
      <c r="H49" s="1061"/>
      <c r="I49" s="1061"/>
      <c r="J49" s="1061"/>
      <c r="K49" s="1061"/>
      <c r="L49" s="1061"/>
      <c r="M49" s="1061"/>
      <c r="N49" s="1061"/>
      <c r="O49" s="1061"/>
      <c r="P49" s="1062"/>
      <c r="Q49" s="1072"/>
      <c r="R49" s="1073"/>
      <c r="S49" s="1073"/>
      <c r="T49" s="1073"/>
      <c r="U49" s="1073"/>
      <c r="V49" s="1073"/>
      <c r="W49" s="1073"/>
      <c r="X49" s="1073"/>
      <c r="Y49" s="1073"/>
      <c r="Z49" s="1073"/>
      <c r="AA49" s="1073"/>
      <c r="AB49" s="1073"/>
      <c r="AC49" s="1073"/>
      <c r="AD49" s="1073"/>
      <c r="AE49" s="1074"/>
      <c r="AF49" s="1066"/>
      <c r="AG49" s="1067"/>
      <c r="AH49" s="1067"/>
      <c r="AI49" s="1067"/>
      <c r="AJ49" s="1068"/>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55"/>
      <c r="BF49" s="1055"/>
      <c r="BG49" s="1055"/>
      <c r="BH49" s="1055"/>
      <c r="BI49" s="1056"/>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0"/>
      <c r="C50" s="1061"/>
      <c r="D50" s="1061"/>
      <c r="E50" s="1061"/>
      <c r="F50" s="1061"/>
      <c r="G50" s="1061"/>
      <c r="H50" s="1061"/>
      <c r="I50" s="1061"/>
      <c r="J50" s="1061"/>
      <c r="K50" s="1061"/>
      <c r="L50" s="1061"/>
      <c r="M50" s="1061"/>
      <c r="N50" s="1061"/>
      <c r="O50" s="1061"/>
      <c r="P50" s="1062"/>
      <c r="Q50" s="1063"/>
      <c r="R50" s="1064"/>
      <c r="S50" s="1064"/>
      <c r="T50" s="1064"/>
      <c r="U50" s="1064"/>
      <c r="V50" s="1064"/>
      <c r="W50" s="1064"/>
      <c r="X50" s="1064"/>
      <c r="Y50" s="1064"/>
      <c r="Z50" s="1064"/>
      <c r="AA50" s="1064"/>
      <c r="AB50" s="1064"/>
      <c r="AC50" s="1064"/>
      <c r="AD50" s="1064"/>
      <c r="AE50" s="1065"/>
      <c r="AF50" s="1066"/>
      <c r="AG50" s="1067"/>
      <c r="AH50" s="1067"/>
      <c r="AI50" s="1067"/>
      <c r="AJ50" s="1068"/>
      <c r="AK50" s="1069"/>
      <c r="AL50" s="1064"/>
      <c r="AM50" s="1064"/>
      <c r="AN50" s="1064"/>
      <c r="AO50" s="1064"/>
      <c r="AP50" s="1064"/>
      <c r="AQ50" s="1064"/>
      <c r="AR50" s="1064"/>
      <c r="AS50" s="1064"/>
      <c r="AT50" s="1064"/>
      <c r="AU50" s="1064"/>
      <c r="AV50" s="1064"/>
      <c r="AW50" s="1064"/>
      <c r="AX50" s="1064"/>
      <c r="AY50" s="1064"/>
      <c r="AZ50" s="1070"/>
      <c r="BA50" s="1070"/>
      <c r="BB50" s="1070"/>
      <c r="BC50" s="1070"/>
      <c r="BD50" s="1070"/>
      <c r="BE50" s="1055"/>
      <c r="BF50" s="1055"/>
      <c r="BG50" s="1055"/>
      <c r="BH50" s="1055"/>
      <c r="BI50" s="1056"/>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0"/>
      <c r="C51" s="1061"/>
      <c r="D51" s="1061"/>
      <c r="E51" s="1061"/>
      <c r="F51" s="1061"/>
      <c r="G51" s="1061"/>
      <c r="H51" s="1061"/>
      <c r="I51" s="1061"/>
      <c r="J51" s="1061"/>
      <c r="K51" s="1061"/>
      <c r="L51" s="1061"/>
      <c r="M51" s="1061"/>
      <c r="N51" s="1061"/>
      <c r="O51" s="1061"/>
      <c r="P51" s="1062"/>
      <c r="Q51" s="1063"/>
      <c r="R51" s="1064"/>
      <c r="S51" s="1064"/>
      <c r="T51" s="1064"/>
      <c r="U51" s="1064"/>
      <c r="V51" s="1064"/>
      <c r="W51" s="1064"/>
      <c r="X51" s="1064"/>
      <c r="Y51" s="1064"/>
      <c r="Z51" s="1064"/>
      <c r="AA51" s="1064"/>
      <c r="AB51" s="1064"/>
      <c r="AC51" s="1064"/>
      <c r="AD51" s="1064"/>
      <c r="AE51" s="1065"/>
      <c r="AF51" s="1066"/>
      <c r="AG51" s="1067"/>
      <c r="AH51" s="1067"/>
      <c r="AI51" s="1067"/>
      <c r="AJ51" s="1068"/>
      <c r="AK51" s="1069"/>
      <c r="AL51" s="1064"/>
      <c r="AM51" s="1064"/>
      <c r="AN51" s="1064"/>
      <c r="AO51" s="1064"/>
      <c r="AP51" s="1064"/>
      <c r="AQ51" s="1064"/>
      <c r="AR51" s="1064"/>
      <c r="AS51" s="1064"/>
      <c r="AT51" s="1064"/>
      <c r="AU51" s="1064"/>
      <c r="AV51" s="1064"/>
      <c r="AW51" s="1064"/>
      <c r="AX51" s="1064"/>
      <c r="AY51" s="1064"/>
      <c r="AZ51" s="1070"/>
      <c r="BA51" s="1070"/>
      <c r="BB51" s="1070"/>
      <c r="BC51" s="1070"/>
      <c r="BD51" s="1070"/>
      <c r="BE51" s="1055"/>
      <c r="BF51" s="1055"/>
      <c r="BG51" s="1055"/>
      <c r="BH51" s="1055"/>
      <c r="BI51" s="1056"/>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0"/>
      <c r="C52" s="1061"/>
      <c r="D52" s="1061"/>
      <c r="E52" s="1061"/>
      <c r="F52" s="1061"/>
      <c r="G52" s="1061"/>
      <c r="H52" s="1061"/>
      <c r="I52" s="1061"/>
      <c r="J52" s="1061"/>
      <c r="K52" s="1061"/>
      <c r="L52" s="1061"/>
      <c r="M52" s="1061"/>
      <c r="N52" s="1061"/>
      <c r="O52" s="1061"/>
      <c r="P52" s="1062"/>
      <c r="Q52" s="1063"/>
      <c r="R52" s="1064"/>
      <c r="S52" s="1064"/>
      <c r="T52" s="1064"/>
      <c r="U52" s="1064"/>
      <c r="V52" s="1064"/>
      <c r="W52" s="1064"/>
      <c r="X52" s="1064"/>
      <c r="Y52" s="1064"/>
      <c r="Z52" s="1064"/>
      <c r="AA52" s="1064"/>
      <c r="AB52" s="1064"/>
      <c r="AC52" s="1064"/>
      <c r="AD52" s="1064"/>
      <c r="AE52" s="1065"/>
      <c r="AF52" s="1066"/>
      <c r="AG52" s="1067"/>
      <c r="AH52" s="1067"/>
      <c r="AI52" s="1067"/>
      <c r="AJ52" s="1068"/>
      <c r="AK52" s="1069"/>
      <c r="AL52" s="1064"/>
      <c r="AM52" s="1064"/>
      <c r="AN52" s="1064"/>
      <c r="AO52" s="1064"/>
      <c r="AP52" s="1064"/>
      <c r="AQ52" s="1064"/>
      <c r="AR52" s="1064"/>
      <c r="AS52" s="1064"/>
      <c r="AT52" s="1064"/>
      <c r="AU52" s="1064"/>
      <c r="AV52" s="1064"/>
      <c r="AW52" s="1064"/>
      <c r="AX52" s="1064"/>
      <c r="AY52" s="1064"/>
      <c r="AZ52" s="1070"/>
      <c r="BA52" s="1070"/>
      <c r="BB52" s="1070"/>
      <c r="BC52" s="1070"/>
      <c r="BD52" s="1070"/>
      <c r="BE52" s="1055"/>
      <c r="BF52" s="1055"/>
      <c r="BG52" s="1055"/>
      <c r="BH52" s="1055"/>
      <c r="BI52" s="1056"/>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0"/>
      <c r="C53" s="1061"/>
      <c r="D53" s="1061"/>
      <c r="E53" s="1061"/>
      <c r="F53" s="1061"/>
      <c r="G53" s="1061"/>
      <c r="H53" s="1061"/>
      <c r="I53" s="1061"/>
      <c r="J53" s="1061"/>
      <c r="K53" s="1061"/>
      <c r="L53" s="1061"/>
      <c r="M53" s="1061"/>
      <c r="N53" s="1061"/>
      <c r="O53" s="1061"/>
      <c r="P53" s="1062"/>
      <c r="Q53" s="1063"/>
      <c r="R53" s="1064"/>
      <c r="S53" s="1064"/>
      <c r="T53" s="1064"/>
      <c r="U53" s="1064"/>
      <c r="V53" s="1064"/>
      <c r="W53" s="1064"/>
      <c r="X53" s="1064"/>
      <c r="Y53" s="1064"/>
      <c r="Z53" s="1064"/>
      <c r="AA53" s="1064"/>
      <c r="AB53" s="1064"/>
      <c r="AC53" s="1064"/>
      <c r="AD53" s="1064"/>
      <c r="AE53" s="1065"/>
      <c r="AF53" s="1066"/>
      <c r="AG53" s="1067"/>
      <c r="AH53" s="1067"/>
      <c r="AI53" s="1067"/>
      <c r="AJ53" s="1068"/>
      <c r="AK53" s="1069"/>
      <c r="AL53" s="1064"/>
      <c r="AM53" s="1064"/>
      <c r="AN53" s="1064"/>
      <c r="AO53" s="1064"/>
      <c r="AP53" s="1064"/>
      <c r="AQ53" s="1064"/>
      <c r="AR53" s="1064"/>
      <c r="AS53" s="1064"/>
      <c r="AT53" s="1064"/>
      <c r="AU53" s="1064"/>
      <c r="AV53" s="1064"/>
      <c r="AW53" s="1064"/>
      <c r="AX53" s="1064"/>
      <c r="AY53" s="1064"/>
      <c r="AZ53" s="1070"/>
      <c r="BA53" s="1070"/>
      <c r="BB53" s="1070"/>
      <c r="BC53" s="1070"/>
      <c r="BD53" s="1070"/>
      <c r="BE53" s="1055"/>
      <c r="BF53" s="1055"/>
      <c r="BG53" s="1055"/>
      <c r="BH53" s="1055"/>
      <c r="BI53" s="1056"/>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0"/>
      <c r="C54" s="1061"/>
      <c r="D54" s="1061"/>
      <c r="E54" s="1061"/>
      <c r="F54" s="1061"/>
      <c r="G54" s="1061"/>
      <c r="H54" s="1061"/>
      <c r="I54" s="1061"/>
      <c r="J54" s="1061"/>
      <c r="K54" s="1061"/>
      <c r="L54" s="1061"/>
      <c r="M54" s="1061"/>
      <c r="N54" s="1061"/>
      <c r="O54" s="1061"/>
      <c r="P54" s="1062"/>
      <c r="Q54" s="1063"/>
      <c r="R54" s="1064"/>
      <c r="S54" s="1064"/>
      <c r="T54" s="1064"/>
      <c r="U54" s="1064"/>
      <c r="V54" s="1064"/>
      <c r="W54" s="1064"/>
      <c r="X54" s="1064"/>
      <c r="Y54" s="1064"/>
      <c r="Z54" s="1064"/>
      <c r="AA54" s="1064"/>
      <c r="AB54" s="1064"/>
      <c r="AC54" s="1064"/>
      <c r="AD54" s="1064"/>
      <c r="AE54" s="1065"/>
      <c r="AF54" s="1066"/>
      <c r="AG54" s="1067"/>
      <c r="AH54" s="1067"/>
      <c r="AI54" s="1067"/>
      <c r="AJ54" s="1068"/>
      <c r="AK54" s="1069"/>
      <c r="AL54" s="1064"/>
      <c r="AM54" s="1064"/>
      <c r="AN54" s="1064"/>
      <c r="AO54" s="1064"/>
      <c r="AP54" s="1064"/>
      <c r="AQ54" s="1064"/>
      <c r="AR54" s="1064"/>
      <c r="AS54" s="1064"/>
      <c r="AT54" s="1064"/>
      <c r="AU54" s="1064"/>
      <c r="AV54" s="1064"/>
      <c r="AW54" s="1064"/>
      <c r="AX54" s="1064"/>
      <c r="AY54" s="1064"/>
      <c r="AZ54" s="1070"/>
      <c r="BA54" s="1070"/>
      <c r="BB54" s="1070"/>
      <c r="BC54" s="1070"/>
      <c r="BD54" s="1070"/>
      <c r="BE54" s="1055"/>
      <c r="BF54" s="1055"/>
      <c r="BG54" s="1055"/>
      <c r="BH54" s="1055"/>
      <c r="BI54" s="1056"/>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0"/>
      <c r="C55" s="1061"/>
      <c r="D55" s="1061"/>
      <c r="E55" s="1061"/>
      <c r="F55" s="1061"/>
      <c r="G55" s="1061"/>
      <c r="H55" s="1061"/>
      <c r="I55" s="1061"/>
      <c r="J55" s="1061"/>
      <c r="K55" s="1061"/>
      <c r="L55" s="1061"/>
      <c r="M55" s="1061"/>
      <c r="N55" s="1061"/>
      <c r="O55" s="1061"/>
      <c r="P55" s="1062"/>
      <c r="Q55" s="1063"/>
      <c r="R55" s="1064"/>
      <c r="S55" s="1064"/>
      <c r="T55" s="1064"/>
      <c r="U55" s="1064"/>
      <c r="V55" s="1064"/>
      <c r="W55" s="1064"/>
      <c r="X55" s="1064"/>
      <c r="Y55" s="1064"/>
      <c r="Z55" s="1064"/>
      <c r="AA55" s="1064"/>
      <c r="AB55" s="1064"/>
      <c r="AC55" s="1064"/>
      <c r="AD55" s="1064"/>
      <c r="AE55" s="1065"/>
      <c r="AF55" s="1066"/>
      <c r="AG55" s="1067"/>
      <c r="AH55" s="1067"/>
      <c r="AI55" s="1067"/>
      <c r="AJ55" s="1068"/>
      <c r="AK55" s="1069"/>
      <c r="AL55" s="1064"/>
      <c r="AM55" s="1064"/>
      <c r="AN55" s="1064"/>
      <c r="AO55" s="1064"/>
      <c r="AP55" s="1064"/>
      <c r="AQ55" s="1064"/>
      <c r="AR55" s="1064"/>
      <c r="AS55" s="1064"/>
      <c r="AT55" s="1064"/>
      <c r="AU55" s="1064"/>
      <c r="AV55" s="1064"/>
      <c r="AW55" s="1064"/>
      <c r="AX55" s="1064"/>
      <c r="AY55" s="1064"/>
      <c r="AZ55" s="1070"/>
      <c r="BA55" s="1070"/>
      <c r="BB55" s="1070"/>
      <c r="BC55" s="1070"/>
      <c r="BD55" s="1070"/>
      <c r="BE55" s="1055"/>
      <c r="BF55" s="1055"/>
      <c r="BG55" s="1055"/>
      <c r="BH55" s="1055"/>
      <c r="BI55" s="1056"/>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0"/>
      <c r="C56" s="1061"/>
      <c r="D56" s="1061"/>
      <c r="E56" s="1061"/>
      <c r="F56" s="1061"/>
      <c r="G56" s="1061"/>
      <c r="H56" s="1061"/>
      <c r="I56" s="1061"/>
      <c r="J56" s="1061"/>
      <c r="K56" s="1061"/>
      <c r="L56" s="1061"/>
      <c r="M56" s="1061"/>
      <c r="N56" s="1061"/>
      <c r="O56" s="1061"/>
      <c r="P56" s="1062"/>
      <c r="Q56" s="1063"/>
      <c r="R56" s="1064"/>
      <c r="S56" s="1064"/>
      <c r="T56" s="1064"/>
      <c r="U56" s="1064"/>
      <c r="V56" s="1064"/>
      <c r="W56" s="1064"/>
      <c r="X56" s="1064"/>
      <c r="Y56" s="1064"/>
      <c r="Z56" s="1064"/>
      <c r="AA56" s="1064"/>
      <c r="AB56" s="1064"/>
      <c r="AC56" s="1064"/>
      <c r="AD56" s="1064"/>
      <c r="AE56" s="1065"/>
      <c r="AF56" s="1066"/>
      <c r="AG56" s="1067"/>
      <c r="AH56" s="1067"/>
      <c r="AI56" s="1067"/>
      <c r="AJ56" s="1068"/>
      <c r="AK56" s="1069"/>
      <c r="AL56" s="1064"/>
      <c r="AM56" s="1064"/>
      <c r="AN56" s="1064"/>
      <c r="AO56" s="1064"/>
      <c r="AP56" s="1064"/>
      <c r="AQ56" s="1064"/>
      <c r="AR56" s="1064"/>
      <c r="AS56" s="1064"/>
      <c r="AT56" s="1064"/>
      <c r="AU56" s="1064"/>
      <c r="AV56" s="1064"/>
      <c r="AW56" s="1064"/>
      <c r="AX56" s="1064"/>
      <c r="AY56" s="1064"/>
      <c r="AZ56" s="1070"/>
      <c r="BA56" s="1070"/>
      <c r="BB56" s="1070"/>
      <c r="BC56" s="1070"/>
      <c r="BD56" s="1070"/>
      <c r="BE56" s="1055"/>
      <c r="BF56" s="1055"/>
      <c r="BG56" s="1055"/>
      <c r="BH56" s="1055"/>
      <c r="BI56" s="1056"/>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0"/>
      <c r="C57" s="1061"/>
      <c r="D57" s="1061"/>
      <c r="E57" s="1061"/>
      <c r="F57" s="1061"/>
      <c r="G57" s="1061"/>
      <c r="H57" s="1061"/>
      <c r="I57" s="1061"/>
      <c r="J57" s="1061"/>
      <c r="K57" s="1061"/>
      <c r="L57" s="1061"/>
      <c r="M57" s="1061"/>
      <c r="N57" s="1061"/>
      <c r="O57" s="1061"/>
      <c r="P57" s="1062"/>
      <c r="Q57" s="1063"/>
      <c r="R57" s="1064"/>
      <c r="S57" s="1064"/>
      <c r="T57" s="1064"/>
      <c r="U57" s="1064"/>
      <c r="V57" s="1064"/>
      <c r="W57" s="1064"/>
      <c r="X57" s="1064"/>
      <c r="Y57" s="1064"/>
      <c r="Z57" s="1064"/>
      <c r="AA57" s="1064"/>
      <c r="AB57" s="1064"/>
      <c r="AC57" s="1064"/>
      <c r="AD57" s="1064"/>
      <c r="AE57" s="1065"/>
      <c r="AF57" s="1066"/>
      <c r="AG57" s="1067"/>
      <c r="AH57" s="1067"/>
      <c r="AI57" s="1067"/>
      <c r="AJ57" s="1068"/>
      <c r="AK57" s="1069"/>
      <c r="AL57" s="1064"/>
      <c r="AM57" s="1064"/>
      <c r="AN57" s="1064"/>
      <c r="AO57" s="1064"/>
      <c r="AP57" s="1064"/>
      <c r="AQ57" s="1064"/>
      <c r="AR57" s="1064"/>
      <c r="AS57" s="1064"/>
      <c r="AT57" s="1064"/>
      <c r="AU57" s="1064"/>
      <c r="AV57" s="1064"/>
      <c r="AW57" s="1064"/>
      <c r="AX57" s="1064"/>
      <c r="AY57" s="1064"/>
      <c r="AZ57" s="1070"/>
      <c r="BA57" s="1070"/>
      <c r="BB57" s="1070"/>
      <c r="BC57" s="1070"/>
      <c r="BD57" s="1070"/>
      <c r="BE57" s="1055"/>
      <c r="BF57" s="1055"/>
      <c r="BG57" s="1055"/>
      <c r="BH57" s="1055"/>
      <c r="BI57" s="1056"/>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0"/>
      <c r="C58" s="1061"/>
      <c r="D58" s="1061"/>
      <c r="E58" s="1061"/>
      <c r="F58" s="1061"/>
      <c r="G58" s="1061"/>
      <c r="H58" s="1061"/>
      <c r="I58" s="1061"/>
      <c r="J58" s="1061"/>
      <c r="K58" s="1061"/>
      <c r="L58" s="1061"/>
      <c r="M58" s="1061"/>
      <c r="N58" s="1061"/>
      <c r="O58" s="1061"/>
      <c r="P58" s="1062"/>
      <c r="Q58" s="1063"/>
      <c r="R58" s="1064"/>
      <c r="S58" s="1064"/>
      <c r="T58" s="1064"/>
      <c r="U58" s="1064"/>
      <c r="V58" s="1064"/>
      <c r="W58" s="1064"/>
      <c r="X58" s="1064"/>
      <c r="Y58" s="1064"/>
      <c r="Z58" s="1064"/>
      <c r="AA58" s="1064"/>
      <c r="AB58" s="1064"/>
      <c r="AC58" s="1064"/>
      <c r="AD58" s="1064"/>
      <c r="AE58" s="1065"/>
      <c r="AF58" s="1066"/>
      <c r="AG58" s="1067"/>
      <c r="AH58" s="1067"/>
      <c r="AI58" s="1067"/>
      <c r="AJ58" s="1068"/>
      <c r="AK58" s="1069"/>
      <c r="AL58" s="1064"/>
      <c r="AM58" s="1064"/>
      <c r="AN58" s="1064"/>
      <c r="AO58" s="1064"/>
      <c r="AP58" s="1064"/>
      <c r="AQ58" s="1064"/>
      <c r="AR58" s="1064"/>
      <c r="AS58" s="1064"/>
      <c r="AT58" s="1064"/>
      <c r="AU58" s="1064"/>
      <c r="AV58" s="1064"/>
      <c r="AW58" s="1064"/>
      <c r="AX58" s="1064"/>
      <c r="AY58" s="1064"/>
      <c r="AZ58" s="1070"/>
      <c r="BA58" s="1070"/>
      <c r="BB58" s="1070"/>
      <c r="BC58" s="1070"/>
      <c r="BD58" s="1070"/>
      <c r="BE58" s="1055"/>
      <c r="BF58" s="1055"/>
      <c r="BG58" s="1055"/>
      <c r="BH58" s="1055"/>
      <c r="BI58" s="1056"/>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0"/>
      <c r="C59" s="1061"/>
      <c r="D59" s="1061"/>
      <c r="E59" s="1061"/>
      <c r="F59" s="1061"/>
      <c r="G59" s="1061"/>
      <c r="H59" s="1061"/>
      <c r="I59" s="1061"/>
      <c r="J59" s="1061"/>
      <c r="K59" s="1061"/>
      <c r="L59" s="1061"/>
      <c r="M59" s="1061"/>
      <c r="N59" s="1061"/>
      <c r="O59" s="1061"/>
      <c r="P59" s="1062"/>
      <c r="Q59" s="1063"/>
      <c r="R59" s="1064"/>
      <c r="S59" s="1064"/>
      <c r="T59" s="1064"/>
      <c r="U59" s="1064"/>
      <c r="V59" s="1064"/>
      <c r="W59" s="1064"/>
      <c r="X59" s="1064"/>
      <c r="Y59" s="1064"/>
      <c r="Z59" s="1064"/>
      <c r="AA59" s="1064"/>
      <c r="AB59" s="1064"/>
      <c r="AC59" s="1064"/>
      <c r="AD59" s="1064"/>
      <c r="AE59" s="1065"/>
      <c r="AF59" s="1066"/>
      <c r="AG59" s="1067"/>
      <c r="AH59" s="1067"/>
      <c r="AI59" s="1067"/>
      <c r="AJ59" s="1068"/>
      <c r="AK59" s="1069"/>
      <c r="AL59" s="1064"/>
      <c r="AM59" s="1064"/>
      <c r="AN59" s="1064"/>
      <c r="AO59" s="1064"/>
      <c r="AP59" s="1064"/>
      <c r="AQ59" s="1064"/>
      <c r="AR59" s="1064"/>
      <c r="AS59" s="1064"/>
      <c r="AT59" s="1064"/>
      <c r="AU59" s="1064"/>
      <c r="AV59" s="1064"/>
      <c r="AW59" s="1064"/>
      <c r="AX59" s="1064"/>
      <c r="AY59" s="1064"/>
      <c r="AZ59" s="1070"/>
      <c r="BA59" s="1070"/>
      <c r="BB59" s="1070"/>
      <c r="BC59" s="1070"/>
      <c r="BD59" s="1070"/>
      <c r="BE59" s="1055"/>
      <c r="BF59" s="1055"/>
      <c r="BG59" s="1055"/>
      <c r="BH59" s="1055"/>
      <c r="BI59" s="1056"/>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0"/>
      <c r="C60" s="1061"/>
      <c r="D60" s="1061"/>
      <c r="E60" s="1061"/>
      <c r="F60" s="1061"/>
      <c r="G60" s="1061"/>
      <c r="H60" s="1061"/>
      <c r="I60" s="1061"/>
      <c r="J60" s="1061"/>
      <c r="K60" s="1061"/>
      <c r="L60" s="1061"/>
      <c r="M60" s="1061"/>
      <c r="N60" s="1061"/>
      <c r="O60" s="1061"/>
      <c r="P60" s="1062"/>
      <c r="Q60" s="1063"/>
      <c r="R60" s="1064"/>
      <c r="S60" s="1064"/>
      <c r="T60" s="1064"/>
      <c r="U60" s="1064"/>
      <c r="V60" s="1064"/>
      <c r="W60" s="1064"/>
      <c r="X60" s="1064"/>
      <c r="Y60" s="1064"/>
      <c r="Z60" s="1064"/>
      <c r="AA60" s="1064"/>
      <c r="AB60" s="1064"/>
      <c r="AC60" s="1064"/>
      <c r="AD60" s="1064"/>
      <c r="AE60" s="1065"/>
      <c r="AF60" s="1066"/>
      <c r="AG60" s="1067"/>
      <c r="AH60" s="1067"/>
      <c r="AI60" s="1067"/>
      <c r="AJ60" s="1068"/>
      <c r="AK60" s="1069"/>
      <c r="AL60" s="1064"/>
      <c r="AM60" s="1064"/>
      <c r="AN60" s="1064"/>
      <c r="AO60" s="1064"/>
      <c r="AP60" s="1064"/>
      <c r="AQ60" s="1064"/>
      <c r="AR60" s="1064"/>
      <c r="AS60" s="1064"/>
      <c r="AT60" s="1064"/>
      <c r="AU60" s="1064"/>
      <c r="AV60" s="1064"/>
      <c r="AW60" s="1064"/>
      <c r="AX60" s="1064"/>
      <c r="AY60" s="1064"/>
      <c r="AZ60" s="1070"/>
      <c r="BA60" s="1070"/>
      <c r="BB60" s="1070"/>
      <c r="BC60" s="1070"/>
      <c r="BD60" s="1070"/>
      <c r="BE60" s="1055"/>
      <c r="BF60" s="1055"/>
      <c r="BG60" s="1055"/>
      <c r="BH60" s="1055"/>
      <c r="BI60" s="1056"/>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0"/>
      <c r="C61" s="1061"/>
      <c r="D61" s="1061"/>
      <c r="E61" s="1061"/>
      <c r="F61" s="1061"/>
      <c r="G61" s="1061"/>
      <c r="H61" s="1061"/>
      <c r="I61" s="1061"/>
      <c r="J61" s="1061"/>
      <c r="K61" s="1061"/>
      <c r="L61" s="1061"/>
      <c r="M61" s="1061"/>
      <c r="N61" s="1061"/>
      <c r="O61" s="1061"/>
      <c r="P61" s="1062"/>
      <c r="Q61" s="1063"/>
      <c r="R61" s="1064"/>
      <c r="S61" s="1064"/>
      <c r="T61" s="1064"/>
      <c r="U61" s="1064"/>
      <c r="V61" s="1064"/>
      <c r="W61" s="1064"/>
      <c r="X61" s="1064"/>
      <c r="Y61" s="1064"/>
      <c r="Z61" s="1064"/>
      <c r="AA61" s="1064"/>
      <c r="AB61" s="1064"/>
      <c r="AC61" s="1064"/>
      <c r="AD61" s="1064"/>
      <c r="AE61" s="1065"/>
      <c r="AF61" s="1066"/>
      <c r="AG61" s="1067"/>
      <c r="AH61" s="1067"/>
      <c r="AI61" s="1067"/>
      <c r="AJ61" s="1068"/>
      <c r="AK61" s="1069"/>
      <c r="AL61" s="1064"/>
      <c r="AM61" s="1064"/>
      <c r="AN61" s="1064"/>
      <c r="AO61" s="1064"/>
      <c r="AP61" s="1064"/>
      <c r="AQ61" s="1064"/>
      <c r="AR61" s="1064"/>
      <c r="AS61" s="1064"/>
      <c r="AT61" s="1064"/>
      <c r="AU61" s="1064"/>
      <c r="AV61" s="1064"/>
      <c r="AW61" s="1064"/>
      <c r="AX61" s="1064"/>
      <c r="AY61" s="1064"/>
      <c r="AZ61" s="1070"/>
      <c r="BA61" s="1070"/>
      <c r="BB61" s="1070"/>
      <c r="BC61" s="1070"/>
      <c r="BD61" s="1070"/>
      <c r="BE61" s="1055"/>
      <c r="BF61" s="1055"/>
      <c r="BG61" s="1055"/>
      <c r="BH61" s="1055"/>
      <c r="BI61" s="1056"/>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0"/>
      <c r="C62" s="1061"/>
      <c r="D62" s="1061"/>
      <c r="E62" s="1061"/>
      <c r="F62" s="1061"/>
      <c r="G62" s="1061"/>
      <c r="H62" s="1061"/>
      <c r="I62" s="1061"/>
      <c r="J62" s="1061"/>
      <c r="K62" s="1061"/>
      <c r="L62" s="1061"/>
      <c r="M62" s="1061"/>
      <c r="N62" s="1061"/>
      <c r="O62" s="1061"/>
      <c r="P62" s="1062"/>
      <c r="Q62" s="1063"/>
      <c r="R62" s="1064"/>
      <c r="S62" s="1064"/>
      <c r="T62" s="1064"/>
      <c r="U62" s="1064"/>
      <c r="V62" s="1064"/>
      <c r="W62" s="1064"/>
      <c r="X62" s="1064"/>
      <c r="Y62" s="1064"/>
      <c r="Z62" s="1064"/>
      <c r="AA62" s="1064"/>
      <c r="AB62" s="1064"/>
      <c r="AC62" s="1064"/>
      <c r="AD62" s="1064"/>
      <c r="AE62" s="1065"/>
      <c r="AF62" s="1066"/>
      <c r="AG62" s="1067"/>
      <c r="AH62" s="1067"/>
      <c r="AI62" s="1067"/>
      <c r="AJ62" s="1068"/>
      <c r="AK62" s="1069"/>
      <c r="AL62" s="1064"/>
      <c r="AM62" s="1064"/>
      <c r="AN62" s="1064"/>
      <c r="AO62" s="1064"/>
      <c r="AP62" s="1064"/>
      <c r="AQ62" s="1064"/>
      <c r="AR62" s="1064"/>
      <c r="AS62" s="1064"/>
      <c r="AT62" s="1064"/>
      <c r="AU62" s="1064"/>
      <c r="AV62" s="1064"/>
      <c r="AW62" s="1064"/>
      <c r="AX62" s="1064"/>
      <c r="AY62" s="1064"/>
      <c r="AZ62" s="1070"/>
      <c r="BA62" s="1070"/>
      <c r="BB62" s="1070"/>
      <c r="BC62" s="1070"/>
      <c r="BD62" s="1070"/>
      <c r="BE62" s="1055"/>
      <c r="BF62" s="1055"/>
      <c r="BG62" s="1055"/>
      <c r="BH62" s="1055"/>
      <c r="BI62" s="1056"/>
      <c r="BJ62" s="1057" t="s">
        <v>397</v>
      </c>
      <c r="BK62" s="1058"/>
      <c r="BL62" s="1058"/>
      <c r="BM62" s="1058"/>
      <c r="BN62" s="1059"/>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373</v>
      </c>
      <c r="B63" s="973" t="s">
        <v>398</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1"/>
      <c r="AF63" s="1052">
        <v>1053</v>
      </c>
      <c r="AG63" s="988"/>
      <c r="AH63" s="988"/>
      <c r="AI63" s="988"/>
      <c r="AJ63" s="1053"/>
      <c r="AK63" s="1054"/>
      <c r="AL63" s="992"/>
      <c r="AM63" s="992"/>
      <c r="AN63" s="992"/>
      <c r="AO63" s="992"/>
      <c r="AP63" s="988"/>
      <c r="AQ63" s="988"/>
      <c r="AR63" s="988"/>
      <c r="AS63" s="988"/>
      <c r="AT63" s="988"/>
      <c r="AU63" s="988"/>
      <c r="AV63" s="988"/>
      <c r="AW63" s="988"/>
      <c r="AX63" s="988"/>
      <c r="AY63" s="988"/>
      <c r="AZ63" s="1048"/>
      <c r="BA63" s="1048"/>
      <c r="BB63" s="1048"/>
      <c r="BC63" s="1048"/>
      <c r="BD63" s="1048"/>
      <c r="BE63" s="989"/>
      <c r="BF63" s="989"/>
      <c r="BG63" s="989"/>
      <c r="BH63" s="989"/>
      <c r="BI63" s="990"/>
      <c r="BJ63" s="1049" t="s">
        <v>224</v>
      </c>
      <c r="BK63" s="980"/>
      <c r="BL63" s="980"/>
      <c r="BM63" s="980"/>
      <c r="BN63" s="1050"/>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400</v>
      </c>
      <c r="B66" s="1025"/>
      <c r="C66" s="1025"/>
      <c r="D66" s="1025"/>
      <c r="E66" s="1025"/>
      <c r="F66" s="1025"/>
      <c r="G66" s="1025"/>
      <c r="H66" s="1025"/>
      <c r="I66" s="1025"/>
      <c r="J66" s="1025"/>
      <c r="K66" s="1025"/>
      <c r="L66" s="1025"/>
      <c r="M66" s="1025"/>
      <c r="N66" s="1025"/>
      <c r="O66" s="1025"/>
      <c r="P66" s="1026"/>
      <c r="Q66" s="1030" t="s">
        <v>377</v>
      </c>
      <c r="R66" s="1031"/>
      <c r="S66" s="1031"/>
      <c r="T66" s="1031"/>
      <c r="U66" s="1032"/>
      <c r="V66" s="1030" t="s">
        <v>378</v>
      </c>
      <c r="W66" s="1031"/>
      <c r="X66" s="1031"/>
      <c r="Y66" s="1031"/>
      <c r="Z66" s="1032"/>
      <c r="AA66" s="1030" t="s">
        <v>379</v>
      </c>
      <c r="AB66" s="1031"/>
      <c r="AC66" s="1031"/>
      <c r="AD66" s="1031"/>
      <c r="AE66" s="1032"/>
      <c r="AF66" s="1036" t="s">
        <v>380</v>
      </c>
      <c r="AG66" s="1037"/>
      <c r="AH66" s="1037"/>
      <c r="AI66" s="1037"/>
      <c r="AJ66" s="1038"/>
      <c r="AK66" s="1030" t="s">
        <v>381</v>
      </c>
      <c r="AL66" s="1025"/>
      <c r="AM66" s="1025"/>
      <c r="AN66" s="1025"/>
      <c r="AO66" s="1026"/>
      <c r="AP66" s="1030" t="s">
        <v>382</v>
      </c>
      <c r="AQ66" s="1031"/>
      <c r="AR66" s="1031"/>
      <c r="AS66" s="1031"/>
      <c r="AT66" s="1032"/>
      <c r="AU66" s="1030" t="s">
        <v>401</v>
      </c>
      <c r="AV66" s="1031"/>
      <c r="AW66" s="1031"/>
      <c r="AX66" s="1031"/>
      <c r="AY66" s="1032"/>
      <c r="AZ66" s="1030" t="s">
        <v>358</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550</v>
      </c>
      <c r="C68" s="1015"/>
      <c r="D68" s="1015"/>
      <c r="E68" s="1015"/>
      <c r="F68" s="1015"/>
      <c r="G68" s="1015"/>
      <c r="H68" s="1015"/>
      <c r="I68" s="1015"/>
      <c r="J68" s="1015"/>
      <c r="K68" s="1015"/>
      <c r="L68" s="1015"/>
      <c r="M68" s="1015"/>
      <c r="N68" s="1015"/>
      <c r="O68" s="1015"/>
      <c r="P68" s="1016"/>
      <c r="Q68" s="1017">
        <v>494</v>
      </c>
      <c r="R68" s="1011"/>
      <c r="S68" s="1011"/>
      <c r="T68" s="1011"/>
      <c r="U68" s="1011"/>
      <c r="V68" s="1011">
        <v>466</v>
      </c>
      <c r="W68" s="1011"/>
      <c r="X68" s="1011"/>
      <c r="Y68" s="1011"/>
      <c r="Z68" s="1011"/>
      <c r="AA68" s="1011">
        <v>28</v>
      </c>
      <c r="AB68" s="1011"/>
      <c r="AC68" s="1011"/>
      <c r="AD68" s="1011"/>
      <c r="AE68" s="1011"/>
      <c r="AF68" s="1011">
        <v>28</v>
      </c>
      <c r="AG68" s="1011"/>
      <c r="AH68" s="1011"/>
      <c r="AI68" s="1011"/>
      <c r="AJ68" s="1011"/>
      <c r="AK68" s="1011"/>
      <c r="AL68" s="1011"/>
      <c r="AM68" s="1011"/>
      <c r="AN68" s="1011"/>
      <c r="AO68" s="1011"/>
      <c r="AP68" s="1011">
        <v>1163</v>
      </c>
      <c r="AQ68" s="1011"/>
      <c r="AR68" s="1011"/>
      <c r="AS68" s="1011"/>
      <c r="AT68" s="1011"/>
      <c r="AU68" s="1011">
        <v>450</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551</v>
      </c>
      <c r="C69" s="1004"/>
      <c r="D69" s="1004"/>
      <c r="E69" s="1004"/>
      <c r="F69" s="1004"/>
      <c r="G69" s="1004"/>
      <c r="H69" s="1004"/>
      <c r="I69" s="1004"/>
      <c r="J69" s="1004"/>
      <c r="K69" s="1004"/>
      <c r="L69" s="1004"/>
      <c r="M69" s="1004"/>
      <c r="N69" s="1004"/>
      <c r="O69" s="1004"/>
      <c r="P69" s="1005"/>
      <c r="Q69" s="1006">
        <v>2617</v>
      </c>
      <c r="R69" s="1000"/>
      <c r="S69" s="1000"/>
      <c r="T69" s="1000"/>
      <c r="U69" s="1000"/>
      <c r="V69" s="1000">
        <v>2531</v>
      </c>
      <c r="W69" s="1000"/>
      <c r="X69" s="1000"/>
      <c r="Y69" s="1000"/>
      <c r="Z69" s="1000"/>
      <c r="AA69" s="1000">
        <v>86</v>
      </c>
      <c r="AB69" s="1000"/>
      <c r="AC69" s="1000"/>
      <c r="AD69" s="1000"/>
      <c r="AE69" s="1000"/>
      <c r="AF69" s="1000">
        <v>86</v>
      </c>
      <c r="AG69" s="1000"/>
      <c r="AH69" s="1000"/>
      <c r="AI69" s="1000"/>
      <c r="AJ69" s="1000"/>
      <c r="AK69" s="1000"/>
      <c r="AL69" s="1000"/>
      <c r="AM69" s="1000"/>
      <c r="AN69" s="1000"/>
      <c r="AO69" s="1000"/>
      <c r="AP69" s="1000">
        <v>560</v>
      </c>
      <c r="AQ69" s="1000"/>
      <c r="AR69" s="1000"/>
      <c r="AS69" s="1000"/>
      <c r="AT69" s="1000"/>
      <c r="AU69" s="1000">
        <v>369</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552</v>
      </c>
      <c r="C70" s="1004"/>
      <c r="D70" s="1004"/>
      <c r="E70" s="1004"/>
      <c r="F70" s="1004"/>
      <c r="G70" s="1004"/>
      <c r="H70" s="1004"/>
      <c r="I70" s="1004"/>
      <c r="J70" s="1004"/>
      <c r="K70" s="1004"/>
      <c r="L70" s="1004"/>
      <c r="M70" s="1004"/>
      <c r="N70" s="1004"/>
      <c r="O70" s="1004"/>
      <c r="P70" s="1005"/>
      <c r="Q70" s="1006">
        <v>1233</v>
      </c>
      <c r="R70" s="1000"/>
      <c r="S70" s="1000"/>
      <c r="T70" s="1000"/>
      <c r="U70" s="1000"/>
      <c r="V70" s="1000">
        <v>1211</v>
      </c>
      <c r="W70" s="1000"/>
      <c r="X70" s="1000"/>
      <c r="Y70" s="1000"/>
      <c r="Z70" s="1000"/>
      <c r="AA70" s="1000">
        <v>22</v>
      </c>
      <c r="AB70" s="1000"/>
      <c r="AC70" s="1000"/>
      <c r="AD70" s="1000"/>
      <c r="AE70" s="1000"/>
      <c r="AF70" s="1000">
        <v>22</v>
      </c>
      <c r="AG70" s="1000"/>
      <c r="AH70" s="1000"/>
      <c r="AI70" s="1000"/>
      <c r="AJ70" s="1000"/>
      <c r="AK70" s="1000"/>
      <c r="AL70" s="1000"/>
      <c r="AM70" s="1000"/>
      <c r="AN70" s="1000"/>
      <c r="AO70" s="1000"/>
      <c r="AP70" s="1000">
        <v>5717</v>
      </c>
      <c r="AQ70" s="1000"/>
      <c r="AR70" s="1000"/>
      <c r="AS70" s="1000"/>
      <c r="AT70" s="1000"/>
      <c r="AU70" s="1000">
        <v>755</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553</v>
      </c>
      <c r="C71" s="1004"/>
      <c r="D71" s="1004"/>
      <c r="E71" s="1004"/>
      <c r="F71" s="1004"/>
      <c r="G71" s="1004"/>
      <c r="H71" s="1004"/>
      <c r="I71" s="1004"/>
      <c r="J71" s="1004"/>
      <c r="K71" s="1004"/>
      <c r="L71" s="1004"/>
      <c r="M71" s="1004"/>
      <c r="N71" s="1004"/>
      <c r="O71" s="1004"/>
      <c r="P71" s="1005"/>
      <c r="Q71" s="1006">
        <v>1308</v>
      </c>
      <c r="R71" s="1000"/>
      <c r="S71" s="1000"/>
      <c r="T71" s="1000"/>
      <c r="U71" s="1000"/>
      <c r="V71" s="1000">
        <v>1082</v>
      </c>
      <c r="W71" s="1000"/>
      <c r="X71" s="1000"/>
      <c r="Y71" s="1000"/>
      <c r="Z71" s="1000"/>
      <c r="AA71" s="1000">
        <v>226</v>
      </c>
      <c r="AB71" s="1000"/>
      <c r="AC71" s="1000"/>
      <c r="AD71" s="1000"/>
      <c r="AE71" s="1000"/>
      <c r="AF71" s="1000">
        <v>3177</v>
      </c>
      <c r="AG71" s="1000"/>
      <c r="AH71" s="1000"/>
      <c r="AI71" s="1000"/>
      <c r="AJ71" s="1000"/>
      <c r="AK71" s="1000"/>
      <c r="AL71" s="1000"/>
      <c r="AM71" s="1000"/>
      <c r="AN71" s="1000"/>
      <c r="AO71" s="1000"/>
      <c r="AP71" s="1000">
        <v>1958</v>
      </c>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554</v>
      </c>
      <c r="C72" s="1004"/>
      <c r="D72" s="1004"/>
      <c r="E72" s="1004"/>
      <c r="F72" s="1004"/>
      <c r="G72" s="1004"/>
      <c r="H72" s="1004"/>
      <c r="I72" s="1004"/>
      <c r="J72" s="1004"/>
      <c r="K72" s="1004"/>
      <c r="L72" s="1004"/>
      <c r="M72" s="1004"/>
      <c r="N72" s="1004"/>
      <c r="O72" s="1004"/>
      <c r="P72" s="1005"/>
      <c r="Q72" s="1006">
        <v>15052</v>
      </c>
      <c r="R72" s="1000"/>
      <c r="S72" s="1000"/>
      <c r="T72" s="1000"/>
      <c r="U72" s="1000"/>
      <c r="V72" s="1000">
        <v>12500</v>
      </c>
      <c r="W72" s="1000"/>
      <c r="X72" s="1000"/>
      <c r="Y72" s="1000"/>
      <c r="Z72" s="1000"/>
      <c r="AA72" s="1000">
        <v>2552</v>
      </c>
      <c r="AB72" s="1000"/>
      <c r="AC72" s="1000"/>
      <c r="AD72" s="1000"/>
      <c r="AE72" s="1000"/>
      <c r="AF72" s="1000">
        <v>2552</v>
      </c>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555</v>
      </c>
      <c r="C73" s="1004"/>
      <c r="D73" s="1004"/>
      <c r="E73" s="1004"/>
      <c r="F73" s="1004"/>
      <c r="G73" s="1004"/>
      <c r="H73" s="1004"/>
      <c r="I73" s="1004"/>
      <c r="J73" s="1004"/>
      <c r="K73" s="1004"/>
      <c r="L73" s="1004"/>
      <c r="M73" s="1004"/>
      <c r="N73" s="1004"/>
      <c r="O73" s="1004"/>
      <c r="P73" s="1005"/>
      <c r="Q73" s="1006">
        <v>130</v>
      </c>
      <c r="R73" s="1000"/>
      <c r="S73" s="1000"/>
      <c r="T73" s="1000"/>
      <c r="U73" s="1000"/>
      <c r="V73" s="1000">
        <v>123</v>
      </c>
      <c r="W73" s="1000"/>
      <c r="X73" s="1000"/>
      <c r="Y73" s="1000"/>
      <c r="Z73" s="1000"/>
      <c r="AA73" s="1000">
        <v>7</v>
      </c>
      <c r="AB73" s="1000"/>
      <c r="AC73" s="1000"/>
      <c r="AD73" s="1000"/>
      <c r="AE73" s="1000"/>
      <c r="AF73" s="1000">
        <v>7</v>
      </c>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556</v>
      </c>
      <c r="C74" s="1004"/>
      <c r="D74" s="1004"/>
      <c r="E74" s="1004"/>
      <c r="F74" s="1004"/>
      <c r="G74" s="1004"/>
      <c r="H74" s="1004"/>
      <c r="I74" s="1004"/>
      <c r="J74" s="1004"/>
      <c r="K74" s="1004"/>
      <c r="L74" s="1004"/>
      <c r="M74" s="1004"/>
      <c r="N74" s="1004"/>
      <c r="O74" s="1004"/>
      <c r="P74" s="1005"/>
      <c r="Q74" s="1006">
        <v>212</v>
      </c>
      <c r="R74" s="1000"/>
      <c r="S74" s="1000"/>
      <c r="T74" s="1000"/>
      <c r="U74" s="1000"/>
      <c r="V74" s="1000">
        <v>190</v>
      </c>
      <c r="W74" s="1000"/>
      <c r="X74" s="1000"/>
      <c r="Y74" s="1000"/>
      <c r="Z74" s="1000"/>
      <c r="AA74" s="1000">
        <v>22</v>
      </c>
      <c r="AB74" s="1000"/>
      <c r="AC74" s="1000"/>
      <c r="AD74" s="1000"/>
      <c r="AE74" s="1000"/>
      <c r="AF74" s="1000">
        <v>22</v>
      </c>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557</v>
      </c>
      <c r="C75" s="1004"/>
      <c r="D75" s="1004"/>
      <c r="E75" s="1004"/>
      <c r="F75" s="1004"/>
      <c r="G75" s="1004"/>
      <c r="H75" s="1004"/>
      <c r="I75" s="1004"/>
      <c r="J75" s="1004"/>
      <c r="K75" s="1004"/>
      <c r="L75" s="1004"/>
      <c r="M75" s="1004"/>
      <c r="N75" s="1004"/>
      <c r="O75" s="1004"/>
      <c r="P75" s="1005"/>
      <c r="Q75" s="1007">
        <v>707526</v>
      </c>
      <c r="R75" s="1008"/>
      <c r="S75" s="1008"/>
      <c r="T75" s="1008"/>
      <c r="U75" s="1009"/>
      <c r="V75" s="1010">
        <v>687045</v>
      </c>
      <c r="W75" s="1008"/>
      <c r="X75" s="1008"/>
      <c r="Y75" s="1008"/>
      <c r="Z75" s="1009"/>
      <c r="AA75" s="1010">
        <v>20481</v>
      </c>
      <c r="AB75" s="1008"/>
      <c r="AC75" s="1008"/>
      <c r="AD75" s="1008"/>
      <c r="AE75" s="1009"/>
      <c r="AF75" s="1010">
        <v>20481</v>
      </c>
      <c r="AG75" s="1008"/>
      <c r="AH75" s="1008"/>
      <c r="AI75" s="1008"/>
      <c r="AJ75" s="1009"/>
      <c r="AK75" s="1010">
        <v>3255</v>
      </c>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558</v>
      </c>
      <c r="C76" s="1004"/>
      <c r="D76" s="1004"/>
      <c r="E76" s="1004"/>
      <c r="F76" s="1004"/>
      <c r="G76" s="1004"/>
      <c r="H76" s="1004"/>
      <c r="I76" s="1004"/>
      <c r="J76" s="1004"/>
      <c r="K76" s="1004"/>
      <c r="L76" s="1004"/>
      <c r="M76" s="1004"/>
      <c r="N76" s="1004"/>
      <c r="O76" s="1004"/>
      <c r="P76" s="1005"/>
      <c r="Q76" s="1007">
        <v>2971</v>
      </c>
      <c r="R76" s="1008"/>
      <c r="S76" s="1008"/>
      <c r="T76" s="1008"/>
      <c r="U76" s="1009"/>
      <c r="V76" s="1010">
        <v>2872</v>
      </c>
      <c r="W76" s="1008"/>
      <c r="X76" s="1008"/>
      <c r="Y76" s="1008"/>
      <c r="Z76" s="1009"/>
      <c r="AA76" s="1010">
        <v>99</v>
      </c>
      <c r="AB76" s="1008"/>
      <c r="AC76" s="1008"/>
      <c r="AD76" s="1008"/>
      <c r="AE76" s="1009"/>
      <c r="AF76" s="1010">
        <v>99</v>
      </c>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373</v>
      </c>
      <c r="B88" s="973" t="s">
        <v>402</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373</v>
      </c>
      <c r="BR102" s="973" t="s">
        <v>403</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410</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411</v>
      </c>
      <c r="AB109" s="923"/>
      <c r="AC109" s="923"/>
      <c r="AD109" s="923"/>
      <c r="AE109" s="924"/>
      <c r="AF109" s="925" t="s">
        <v>290</v>
      </c>
      <c r="AG109" s="923"/>
      <c r="AH109" s="923"/>
      <c r="AI109" s="923"/>
      <c r="AJ109" s="924"/>
      <c r="AK109" s="925" t="s">
        <v>289</v>
      </c>
      <c r="AL109" s="923"/>
      <c r="AM109" s="923"/>
      <c r="AN109" s="923"/>
      <c r="AO109" s="924"/>
      <c r="AP109" s="925" t="s">
        <v>412</v>
      </c>
      <c r="AQ109" s="923"/>
      <c r="AR109" s="923"/>
      <c r="AS109" s="923"/>
      <c r="AT109" s="954"/>
      <c r="AU109" s="922" t="s">
        <v>410</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411</v>
      </c>
      <c r="BR109" s="923"/>
      <c r="BS109" s="923"/>
      <c r="BT109" s="923"/>
      <c r="BU109" s="924"/>
      <c r="BV109" s="925" t="s">
        <v>290</v>
      </c>
      <c r="BW109" s="923"/>
      <c r="BX109" s="923"/>
      <c r="BY109" s="923"/>
      <c r="BZ109" s="924"/>
      <c r="CA109" s="925" t="s">
        <v>289</v>
      </c>
      <c r="CB109" s="923"/>
      <c r="CC109" s="923"/>
      <c r="CD109" s="923"/>
      <c r="CE109" s="924"/>
      <c r="CF109" s="961" t="s">
        <v>412</v>
      </c>
      <c r="CG109" s="961"/>
      <c r="CH109" s="961"/>
      <c r="CI109" s="961"/>
      <c r="CJ109" s="961"/>
      <c r="CK109" s="925" t="s">
        <v>413</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411</v>
      </c>
      <c r="DH109" s="923"/>
      <c r="DI109" s="923"/>
      <c r="DJ109" s="923"/>
      <c r="DK109" s="924"/>
      <c r="DL109" s="925" t="s">
        <v>290</v>
      </c>
      <c r="DM109" s="923"/>
      <c r="DN109" s="923"/>
      <c r="DO109" s="923"/>
      <c r="DP109" s="924"/>
      <c r="DQ109" s="925" t="s">
        <v>289</v>
      </c>
      <c r="DR109" s="923"/>
      <c r="DS109" s="923"/>
      <c r="DT109" s="923"/>
      <c r="DU109" s="924"/>
      <c r="DV109" s="925" t="s">
        <v>412</v>
      </c>
      <c r="DW109" s="923"/>
      <c r="DX109" s="923"/>
      <c r="DY109" s="923"/>
      <c r="DZ109" s="954"/>
    </row>
    <row r="110" spans="1:131" s="199" customFormat="1" ht="26.25" customHeight="1" x14ac:dyDescent="0.15">
      <c r="A110" s="825" t="s">
        <v>414</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3832405</v>
      </c>
      <c r="AB110" s="916"/>
      <c r="AC110" s="916"/>
      <c r="AD110" s="916"/>
      <c r="AE110" s="917"/>
      <c r="AF110" s="918">
        <v>3741371</v>
      </c>
      <c r="AG110" s="916"/>
      <c r="AH110" s="916"/>
      <c r="AI110" s="916"/>
      <c r="AJ110" s="917"/>
      <c r="AK110" s="918">
        <v>3588969</v>
      </c>
      <c r="AL110" s="916"/>
      <c r="AM110" s="916"/>
      <c r="AN110" s="916"/>
      <c r="AO110" s="917"/>
      <c r="AP110" s="919">
        <v>21.4</v>
      </c>
      <c r="AQ110" s="920"/>
      <c r="AR110" s="920"/>
      <c r="AS110" s="920"/>
      <c r="AT110" s="921"/>
      <c r="AU110" s="955" t="s">
        <v>61</v>
      </c>
      <c r="AV110" s="956"/>
      <c r="AW110" s="956"/>
      <c r="AX110" s="956"/>
      <c r="AY110" s="956"/>
      <c r="AZ110" s="881" t="s">
        <v>415</v>
      </c>
      <c r="BA110" s="826"/>
      <c r="BB110" s="826"/>
      <c r="BC110" s="826"/>
      <c r="BD110" s="826"/>
      <c r="BE110" s="826"/>
      <c r="BF110" s="826"/>
      <c r="BG110" s="826"/>
      <c r="BH110" s="826"/>
      <c r="BI110" s="826"/>
      <c r="BJ110" s="826"/>
      <c r="BK110" s="826"/>
      <c r="BL110" s="826"/>
      <c r="BM110" s="826"/>
      <c r="BN110" s="826"/>
      <c r="BO110" s="826"/>
      <c r="BP110" s="827"/>
      <c r="BQ110" s="882">
        <v>37103580</v>
      </c>
      <c r="BR110" s="863"/>
      <c r="BS110" s="863"/>
      <c r="BT110" s="863"/>
      <c r="BU110" s="863"/>
      <c r="BV110" s="863">
        <v>37210275</v>
      </c>
      <c r="BW110" s="863"/>
      <c r="BX110" s="863"/>
      <c r="BY110" s="863"/>
      <c r="BZ110" s="863"/>
      <c r="CA110" s="863">
        <v>38778318</v>
      </c>
      <c r="CB110" s="863"/>
      <c r="CC110" s="863"/>
      <c r="CD110" s="863"/>
      <c r="CE110" s="863"/>
      <c r="CF110" s="887">
        <v>231.2</v>
      </c>
      <c r="CG110" s="888"/>
      <c r="CH110" s="888"/>
      <c r="CI110" s="888"/>
      <c r="CJ110" s="888"/>
      <c r="CK110" s="951" t="s">
        <v>416</v>
      </c>
      <c r="CL110" s="837"/>
      <c r="CM110" s="912" t="s">
        <v>417</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224</v>
      </c>
      <c r="DH110" s="863"/>
      <c r="DI110" s="863"/>
      <c r="DJ110" s="863"/>
      <c r="DK110" s="863"/>
      <c r="DL110" s="863" t="s">
        <v>224</v>
      </c>
      <c r="DM110" s="863"/>
      <c r="DN110" s="863"/>
      <c r="DO110" s="863"/>
      <c r="DP110" s="863"/>
      <c r="DQ110" s="863" t="s">
        <v>224</v>
      </c>
      <c r="DR110" s="863"/>
      <c r="DS110" s="863"/>
      <c r="DT110" s="863"/>
      <c r="DU110" s="863"/>
      <c r="DV110" s="864" t="s">
        <v>224</v>
      </c>
      <c r="DW110" s="864"/>
      <c r="DX110" s="864"/>
      <c r="DY110" s="864"/>
      <c r="DZ110" s="865"/>
    </row>
    <row r="111" spans="1:131" s="199" customFormat="1" ht="26.25" customHeight="1" x14ac:dyDescent="0.15">
      <c r="A111" s="792" t="s">
        <v>418</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224</v>
      </c>
      <c r="AB111" s="944"/>
      <c r="AC111" s="944"/>
      <c r="AD111" s="944"/>
      <c r="AE111" s="945"/>
      <c r="AF111" s="946" t="s">
        <v>224</v>
      </c>
      <c r="AG111" s="944"/>
      <c r="AH111" s="944"/>
      <c r="AI111" s="944"/>
      <c r="AJ111" s="945"/>
      <c r="AK111" s="946" t="s">
        <v>224</v>
      </c>
      <c r="AL111" s="944"/>
      <c r="AM111" s="944"/>
      <c r="AN111" s="944"/>
      <c r="AO111" s="945"/>
      <c r="AP111" s="947" t="s">
        <v>224</v>
      </c>
      <c r="AQ111" s="948"/>
      <c r="AR111" s="948"/>
      <c r="AS111" s="948"/>
      <c r="AT111" s="949"/>
      <c r="AU111" s="957"/>
      <c r="AV111" s="958"/>
      <c r="AW111" s="958"/>
      <c r="AX111" s="958"/>
      <c r="AY111" s="958"/>
      <c r="AZ111" s="833" t="s">
        <v>419</v>
      </c>
      <c r="BA111" s="768"/>
      <c r="BB111" s="768"/>
      <c r="BC111" s="768"/>
      <c r="BD111" s="768"/>
      <c r="BE111" s="768"/>
      <c r="BF111" s="768"/>
      <c r="BG111" s="768"/>
      <c r="BH111" s="768"/>
      <c r="BI111" s="768"/>
      <c r="BJ111" s="768"/>
      <c r="BK111" s="768"/>
      <c r="BL111" s="768"/>
      <c r="BM111" s="768"/>
      <c r="BN111" s="768"/>
      <c r="BO111" s="768"/>
      <c r="BP111" s="769"/>
      <c r="BQ111" s="834" t="s">
        <v>224</v>
      </c>
      <c r="BR111" s="835"/>
      <c r="BS111" s="835"/>
      <c r="BT111" s="835"/>
      <c r="BU111" s="835"/>
      <c r="BV111" s="835" t="s">
        <v>224</v>
      </c>
      <c r="BW111" s="835"/>
      <c r="BX111" s="835"/>
      <c r="BY111" s="835"/>
      <c r="BZ111" s="835"/>
      <c r="CA111" s="835" t="s">
        <v>224</v>
      </c>
      <c r="CB111" s="835"/>
      <c r="CC111" s="835"/>
      <c r="CD111" s="835"/>
      <c r="CE111" s="835"/>
      <c r="CF111" s="896" t="s">
        <v>224</v>
      </c>
      <c r="CG111" s="897"/>
      <c r="CH111" s="897"/>
      <c r="CI111" s="897"/>
      <c r="CJ111" s="897"/>
      <c r="CK111" s="952"/>
      <c r="CL111" s="839"/>
      <c r="CM111" s="842" t="s">
        <v>420</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224</v>
      </c>
      <c r="DH111" s="835"/>
      <c r="DI111" s="835"/>
      <c r="DJ111" s="835"/>
      <c r="DK111" s="835"/>
      <c r="DL111" s="835" t="s">
        <v>224</v>
      </c>
      <c r="DM111" s="835"/>
      <c r="DN111" s="835"/>
      <c r="DO111" s="835"/>
      <c r="DP111" s="835"/>
      <c r="DQ111" s="835" t="s">
        <v>224</v>
      </c>
      <c r="DR111" s="835"/>
      <c r="DS111" s="835"/>
      <c r="DT111" s="835"/>
      <c r="DU111" s="835"/>
      <c r="DV111" s="812" t="s">
        <v>224</v>
      </c>
      <c r="DW111" s="812"/>
      <c r="DX111" s="812"/>
      <c r="DY111" s="812"/>
      <c r="DZ111" s="813"/>
    </row>
    <row r="112" spans="1:131" s="199" customFormat="1" ht="26.25" customHeight="1" x14ac:dyDescent="0.15">
      <c r="A112" s="937" t="s">
        <v>421</v>
      </c>
      <c r="B112" s="938"/>
      <c r="C112" s="768" t="s">
        <v>422</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v>33333</v>
      </c>
      <c r="AB112" s="798"/>
      <c r="AC112" s="798"/>
      <c r="AD112" s="798"/>
      <c r="AE112" s="799"/>
      <c r="AF112" s="800">
        <v>33333</v>
      </c>
      <c r="AG112" s="798"/>
      <c r="AH112" s="798"/>
      <c r="AI112" s="798"/>
      <c r="AJ112" s="799"/>
      <c r="AK112" s="800">
        <v>33333</v>
      </c>
      <c r="AL112" s="798"/>
      <c r="AM112" s="798"/>
      <c r="AN112" s="798"/>
      <c r="AO112" s="799"/>
      <c r="AP112" s="845">
        <v>0.2</v>
      </c>
      <c r="AQ112" s="846"/>
      <c r="AR112" s="846"/>
      <c r="AS112" s="846"/>
      <c r="AT112" s="847"/>
      <c r="AU112" s="957"/>
      <c r="AV112" s="958"/>
      <c r="AW112" s="958"/>
      <c r="AX112" s="958"/>
      <c r="AY112" s="958"/>
      <c r="AZ112" s="833" t="s">
        <v>423</v>
      </c>
      <c r="BA112" s="768"/>
      <c r="BB112" s="768"/>
      <c r="BC112" s="768"/>
      <c r="BD112" s="768"/>
      <c r="BE112" s="768"/>
      <c r="BF112" s="768"/>
      <c r="BG112" s="768"/>
      <c r="BH112" s="768"/>
      <c r="BI112" s="768"/>
      <c r="BJ112" s="768"/>
      <c r="BK112" s="768"/>
      <c r="BL112" s="768"/>
      <c r="BM112" s="768"/>
      <c r="BN112" s="768"/>
      <c r="BO112" s="768"/>
      <c r="BP112" s="769"/>
      <c r="BQ112" s="834">
        <v>34975959</v>
      </c>
      <c r="BR112" s="835"/>
      <c r="BS112" s="835"/>
      <c r="BT112" s="835"/>
      <c r="BU112" s="835"/>
      <c r="BV112" s="835">
        <v>33149893</v>
      </c>
      <c r="BW112" s="835"/>
      <c r="BX112" s="835"/>
      <c r="BY112" s="835"/>
      <c r="BZ112" s="835"/>
      <c r="CA112" s="835">
        <v>31339801</v>
      </c>
      <c r="CB112" s="835"/>
      <c r="CC112" s="835"/>
      <c r="CD112" s="835"/>
      <c r="CE112" s="835"/>
      <c r="CF112" s="896">
        <v>186.8</v>
      </c>
      <c r="CG112" s="897"/>
      <c r="CH112" s="897"/>
      <c r="CI112" s="897"/>
      <c r="CJ112" s="897"/>
      <c r="CK112" s="952"/>
      <c r="CL112" s="839"/>
      <c r="CM112" s="842" t="s">
        <v>424</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224</v>
      </c>
      <c r="DH112" s="835"/>
      <c r="DI112" s="835"/>
      <c r="DJ112" s="835"/>
      <c r="DK112" s="835"/>
      <c r="DL112" s="835" t="s">
        <v>224</v>
      </c>
      <c r="DM112" s="835"/>
      <c r="DN112" s="835"/>
      <c r="DO112" s="835"/>
      <c r="DP112" s="835"/>
      <c r="DQ112" s="835" t="s">
        <v>224</v>
      </c>
      <c r="DR112" s="835"/>
      <c r="DS112" s="835"/>
      <c r="DT112" s="835"/>
      <c r="DU112" s="835"/>
      <c r="DV112" s="812" t="s">
        <v>224</v>
      </c>
      <c r="DW112" s="812"/>
      <c r="DX112" s="812"/>
      <c r="DY112" s="812"/>
      <c r="DZ112" s="813"/>
    </row>
    <row r="113" spans="1:130" s="199" customFormat="1" ht="26.25" customHeight="1" x14ac:dyDescent="0.15">
      <c r="A113" s="939"/>
      <c r="B113" s="940"/>
      <c r="C113" s="768" t="s">
        <v>425</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3243153</v>
      </c>
      <c r="AB113" s="944"/>
      <c r="AC113" s="944"/>
      <c r="AD113" s="944"/>
      <c r="AE113" s="945"/>
      <c r="AF113" s="946">
        <v>3334266</v>
      </c>
      <c r="AG113" s="944"/>
      <c r="AH113" s="944"/>
      <c r="AI113" s="944"/>
      <c r="AJ113" s="945"/>
      <c r="AK113" s="946">
        <v>3294699</v>
      </c>
      <c r="AL113" s="944"/>
      <c r="AM113" s="944"/>
      <c r="AN113" s="944"/>
      <c r="AO113" s="945"/>
      <c r="AP113" s="947">
        <v>19.600000000000001</v>
      </c>
      <c r="AQ113" s="948"/>
      <c r="AR113" s="948"/>
      <c r="AS113" s="948"/>
      <c r="AT113" s="949"/>
      <c r="AU113" s="957"/>
      <c r="AV113" s="958"/>
      <c r="AW113" s="958"/>
      <c r="AX113" s="958"/>
      <c r="AY113" s="958"/>
      <c r="AZ113" s="833" t="s">
        <v>426</v>
      </c>
      <c r="BA113" s="768"/>
      <c r="BB113" s="768"/>
      <c r="BC113" s="768"/>
      <c r="BD113" s="768"/>
      <c r="BE113" s="768"/>
      <c r="BF113" s="768"/>
      <c r="BG113" s="768"/>
      <c r="BH113" s="768"/>
      <c r="BI113" s="768"/>
      <c r="BJ113" s="768"/>
      <c r="BK113" s="768"/>
      <c r="BL113" s="768"/>
      <c r="BM113" s="768"/>
      <c r="BN113" s="768"/>
      <c r="BO113" s="768"/>
      <c r="BP113" s="769"/>
      <c r="BQ113" s="834">
        <v>3017711</v>
      </c>
      <c r="BR113" s="835"/>
      <c r="BS113" s="835"/>
      <c r="BT113" s="835"/>
      <c r="BU113" s="835"/>
      <c r="BV113" s="835">
        <v>2794631</v>
      </c>
      <c r="BW113" s="835"/>
      <c r="BX113" s="835"/>
      <c r="BY113" s="835"/>
      <c r="BZ113" s="835"/>
      <c r="CA113" s="835">
        <v>2387870</v>
      </c>
      <c r="CB113" s="835"/>
      <c r="CC113" s="835"/>
      <c r="CD113" s="835"/>
      <c r="CE113" s="835"/>
      <c r="CF113" s="896">
        <v>14.2</v>
      </c>
      <c r="CG113" s="897"/>
      <c r="CH113" s="897"/>
      <c r="CI113" s="897"/>
      <c r="CJ113" s="897"/>
      <c r="CK113" s="952"/>
      <c r="CL113" s="839"/>
      <c r="CM113" s="842" t="s">
        <v>427</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224</v>
      </c>
      <c r="DH113" s="798"/>
      <c r="DI113" s="798"/>
      <c r="DJ113" s="798"/>
      <c r="DK113" s="799"/>
      <c r="DL113" s="800" t="s">
        <v>224</v>
      </c>
      <c r="DM113" s="798"/>
      <c r="DN113" s="798"/>
      <c r="DO113" s="798"/>
      <c r="DP113" s="799"/>
      <c r="DQ113" s="800" t="s">
        <v>224</v>
      </c>
      <c r="DR113" s="798"/>
      <c r="DS113" s="798"/>
      <c r="DT113" s="798"/>
      <c r="DU113" s="799"/>
      <c r="DV113" s="845" t="s">
        <v>224</v>
      </c>
      <c r="DW113" s="846"/>
      <c r="DX113" s="846"/>
      <c r="DY113" s="846"/>
      <c r="DZ113" s="847"/>
    </row>
    <row r="114" spans="1:130" s="199" customFormat="1" ht="26.25" customHeight="1" x14ac:dyDescent="0.15">
      <c r="A114" s="939"/>
      <c r="B114" s="940"/>
      <c r="C114" s="768" t="s">
        <v>428</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308122</v>
      </c>
      <c r="AB114" s="798"/>
      <c r="AC114" s="798"/>
      <c r="AD114" s="798"/>
      <c r="AE114" s="799"/>
      <c r="AF114" s="800">
        <v>329235</v>
      </c>
      <c r="AG114" s="798"/>
      <c r="AH114" s="798"/>
      <c r="AI114" s="798"/>
      <c r="AJ114" s="799"/>
      <c r="AK114" s="800">
        <v>345746</v>
      </c>
      <c r="AL114" s="798"/>
      <c r="AM114" s="798"/>
      <c r="AN114" s="798"/>
      <c r="AO114" s="799"/>
      <c r="AP114" s="845">
        <v>2.1</v>
      </c>
      <c r="AQ114" s="846"/>
      <c r="AR114" s="846"/>
      <c r="AS114" s="846"/>
      <c r="AT114" s="847"/>
      <c r="AU114" s="957"/>
      <c r="AV114" s="958"/>
      <c r="AW114" s="958"/>
      <c r="AX114" s="958"/>
      <c r="AY114" s="958"/>
      <c r="AZ114" s="833" t="s">
        <v>429</v>
      </c>
      <c r="BA114" s="768"/>
      <c r="BB114" s="768"/>
      <c r="BC114" s="768"/>
      <c r="BD114" s="768"/>
      <c r="BE114" s="768"/>
      <c r="BF114" s="768"/>
      <c r="BG114" s="768"/>
      <c r="BH114" s="768"/>
      <c r="BI114" s="768"/>
      <c r="BJ114" s="768"/>
      <c r="BK114" s="768"/>
      <c r="BL114" s="768"/>
      <c r="BM114" s="768"/>
      <c r="BN114" s="768"/>
      <c r="BO114" s="768"/>
      <c r="BP114" s="769"/>
      <c r="BQ114" s="834">
        <v>3826210</v>
      </c>
      <c r="BR114" s="835"/>
      <c r="BS114" s="835"/>
      <c r="BT114" s="835"/>
      <c r="BU114" s="835"/>
      <c r="BV114" s="835">
        <v>3399544</v>
      </c>
      <c r="BW114" s="835"/>
      <c r="BX114" s="835"/>
      <c r="BY114" s="835"/>
      <c r="BZ114" s="835"/>
      <c r="CA114" s="835">
        <v>3468124</v>
      </c>
      <c r="CB114" s="835"/>
      <c r="CC114" s="835"/>
      <c r="CD114" s="835"/>
      <c r="CE114" s="835"/>
      <c r="CF114" s="896">
        <v>20.7</v>
      </c>
      <c r="CG114" s="897"/>
      <c r="CH114" s="897"/>
      <c r="CI114" s="897"/>
      <c r="CJ114" s="897"/>
      <c r="CK114" s="952"/>
      <c r="CL114" s="839"/>
      <c r="CM114" s="842" t="s">
        <v>430</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224</v>
      </c>
      <c r="DH114" s="798"/>
      <c r="DI114" s="798"/>
      <c r="DJ114" s="798"/>
      <c r="DK114" s="799"/>
      <c r="DL114" s="800" t="s">
        <v>224</v>
      </c>
      <c r="DM114" s="798"/>
      <c r="DN114" s="798"/>
      <c r="DO114" s="798"/>
      <c r="DP114" s="799"/>
      <c r="DQ114" s="800" t="s">
        <v>224</v>
      </c>
      <c r="DR114" s="798"/>
      <c r="DS114" s="798"/>
      <c r="DT114" s="798"/>
      <c r="DU114" s="799"/>
      <c r="DV114" s="845" t="s">
        <v>224</v>
      </c>
      <c r="DW114" s="846"/>
      <c r="DX114" s="846"/>
      <c r="DY114" s="846"/>
      <c r="DZ114" s="847"/>
    </row>
    <row r="115" spans="1:130" s="199" customFormat="1" ht="26.25" customHeight="1" x14ac:dyDescent="0.15">
      <c r="A115" s="939"/>
      <c r="B115" s="940"/>
      <c r="C115" s="768" t="s">
        <v>431</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224</v>
      </c>
      <c r="AB115" s="944"/>
      <c r="AC115" s="944"/>
      <c r="AD115" s="944"/>
      <c r="AE115" s="945"/>
      <c r="AF115" s="946" t="s">
        <v>224</v>
      </c>
      <c r="AG115" s="944"/>
      <c r="AH115" s="944"/>
      <c r="AI115" s="944"/>
      <c r="AJ115" s="945"/>
      <c r="AK115" s="946" t="s">
        <v>224</v>
      </c>
      <c r="AL115" s="944"/>
      <c r="AM115" s="944"/>
      <c r="AN115" s="944"/>
      <c r="AO115" s="945"/>
      <c r="AP115" s="947" t="s">
        <v>224</v>
      </c>
      <c r="AQ115" s="948"/>
      <c r="AR115" s="948"/>
      <c r="AS115" s="948"/>
      <c r="AT115" s="949"/>
      <c r="AU115" s="957"/>
      <c r="AV115" s="958"/>
      <c r="AW115" s="958"/>
      <c r="AX115" s="958"/>
      <c r="AY115" s="958"/>
      <c r="AZ115" s="833" t="s">
        <v>432</v>
      </c>
      <c r="BA115" s="768"/>
      <c r="BB115" s="768"/>
      <c r="BC115" s="768"/>
      <c r="BD115" s="768"/>
      <c r="BE115" s="768"/>
      <c r="BF115" s="768"/>
      <c r="BG115" s="768"/>
      <c r="BH115" s="768"/>
      <c r="BI115" s="768"/>
      <c r="BJ115" s="768"/>
      <c r="BK115" s="768"/>
      <c r="BL115" s="768"/>
      <c r="BM115" s="768"/>
      <c r="BN115" s="768"/>
      <c r="BO115" s="768"/>
      <c r="BP115" s="769"/>
      <c r="BQ115" s="834" t="s">
        <v>224</v>
      </c>
      <c r="BR115" s="835"/>
      <c r="BS115" s="835"/>
      <c r="BT115" s="835"/>
      <c r="BU115" s="835"/>
      <c r="BV115" s="835" t="s">
        <v>224</v>
      </c>
      <c r="BW115" s="835"/>
      <c r="BX115" s="835"/>
      <c r="BY115" s="835"/>
      <c r="BZ115" s="835"/>
      <c r="CA115" s="835" t="s">
        <v>224</v>
      </c>
      <c r="CB115" s="835"/>
      <c r="CC115" s="835"/>
      <c r="CD115" s="835"/>
      <c r="CE115" s="835"/>
      <c r="CF115" s="896" t="s">
        <v>224</v>
      </c>
      <c r="CG115" s="897"/>
      <c r="CH115" s="897"/>
      <c r="CI115" s="897"/>
      <c r="CJ115" s="897"/>
      <c r="CK115" s="952"/>
      <c r="CL115" s="839"/>
      <c r="CM115" s="833" t="s">
        <v>433</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224</v>
      </c>
      <c r="DH115" s="798"/>
      <c r="DI115" s="798"/>
      <c r="DJ115" s="798"/>
      <c r="DK115" s="799"/>
      <c r="DL115" s="800" t="s">
        <v>224</v>
      </c>
      <c r="DM115" s="798"/>
      <c r="DN115" s="798"/>
      <c r="DO115" s="798"/>
      <c r="DP115" s="799"/>
      <c r="DQ115" s="800" t="s">
        <v>224</v>
      </c>
      <c r="DR115" s="798"/>
      <c r="DS115" s="798"/>
      <c r="DT115" s="798"/>
      <c r="DU115" s="799"/>
      <c r="DV115" s="845" t="s">
        <v>224</v>
      </c>
      <c r="DW115" s="846"/>
      <c r="DX115" s="846"/>
      <c r="DY115" s="846"/>
      <c r="DZ115" s="847"/>
    </row>
    <row r="116" spans="1:130" s="199" customFormat="1" ht="26.25" customHeight="1" x14ac:dyDescent="0.15">
      <c r="A116" s="941"/>
      <c r="B116" s="942"/>
      <c r="C116" s="901" t="s">
        <v>434</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1</v>
      </c>
      <c r="AB116" s="798"/>
      <c r="AC116" s="798"/>
      <c r="AD116" s="798"/>
      <c r="AE116" s="799"/>
      <c r="AF116" s="800" t="s">
        <v>224</v>
      </c>
      <c r="AG116" s="798"/>
      <c r="AH116" s="798"/>
      <c r="AI116" s="798"/>
      <c r="AJ116" s="799"/>
      <c r="AK116" s="800" t="s">
        <v>224</v>
      </c>
      <c r="AL116" s="798"/>
      <c r="AM116" s="798"/>
      <c r="AN116" s="798"/>
      <c r="AO116" s="799"/>
      <c r="AP116" s="845" t="s">
        <v>224</v>
      </c>
      <c r="AQ116" s="846"/>
      <c r="AR116" s="846"/>
      <c r="AS116" s="846"/>
      <c r="AT116" s="847"/>
      <c r="AU116" s="957"/>
      <c r="AV116" s="958"/>
      <c r="AW116" s="958"/>
      <c r="AX116" s="958"/>
      <c r="AY116" s="958"/>
      <c r="AZ116" s="884" t="s">
        <v>435</v>
      </c>
      <c r="BA116" s="885"/>
      <c r="BB116" s="885"/>
      <c r="BC116" s="885"/>
      <c r="BD116" s="885"/>
      <c r="BE116" s="885"/>
      <c r="BF116" s="885"/>
      <c r="BG116" s="885"/>
      <c r="BH116" s="885"/>
      <c r="BI116" s="885"/>
      <c r="BJ116" s="885"/>
      <c r="BK116" s="885"/>
      <c r="BL116" s="885"/>
      <c r="BM116" s="885"/>
      <c r="BN116" s="885"/>
      <c r="BO116" s="885"/>
      <c r="BP116" s="886"/>
      <c r="BQ116" s="834" t="s">
        <v>224</v>
      </c>
      <c r="BR116" s="835"/>
      <c r="BS116" s="835"/>
      <c r="BT116" s="835"/>
      <c r="BU116" s="835"/>
      <c r="BV116" s="835" t="s">
        <v>224</v>
      </c>
      <c r="BW116" s="835"/>
      <c r="BX116" s="835"/>
      <c r="BY116" s="835"/>
      <c r="BZ116" s="835"/>
      <c r="CA116" s="835" t="s">
        <v>224</v>
      </c>
      <c r="CB116" s="835"/>
      <c r="CC116" s="835"/>
      <c r="CD116" s="835"/>
      <c r="CE116" s="835"/>
      <c r="CF116" s="896" t="s">
        <v>224</v>
      </c>
      <c r="CG116" s="897"/>
      <c r="CH116" s="897"/>
      <c r="CI116" s="897"/>
      <c r="CJ116" s="897"/>
      <c r="CK116" s="952"/>
      <c r="CL116" s="839"/>
      <c r="CM116" s="842" t="s">
        <v>436</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224</v>
      </c>
      <c r="DH116" s="798"/>
      <c r="DI116" s="798"/>
      <c r="DJ116" s="798"/>
      <c r="DK116" s="799"/>
      <c r="DL116" s="800" t="s">
        <v>224</v>
      </c>
      <c r="DM116" s="798"/>
      <c r="DN116" s="798"/>
      <c r="DO116" s="798"/>
      <c r="DP116" s="799"/>
      <c r="DQ116" s="800" t="s">
        <v>224</v>
      </c>
      <c r="DR116" s="798"/>
      <c r="DS116" s="798"/>
      <c r="DT116" s="798"/>
      <c r="DU116" s="799"/>
      <c r="DV116" s="845" t="s">
        <v>224</v>
      </c>
      <c r="DW116" s="846"/>
      <c r="DX116" s="846"/>
      <c r="DY116" s="846"/>
      <c r="DZ116" s="847"/>
    </row>
    <row r="117" spans="1:130" s="199" customFormat="1" ht="26.25" customHeight="1" x14ac:dyDescent="0.15">
      <c r="A117" s="922" t="s">
        <v>172</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437</v>
      </c>
      <c r="Z117" s="924"/>
      <c r="AA117" s="929">
        <v>7417014</v>
      </c>
      <c r="AB117" s="930"/>
      <c r="AC117" s="930"/>
      <c r="AD117" s="930"/>
      <c r="AE117" s="931"/>
      <c r="AF117" s="932">
        <v>7438205</v>
      </c>
      <c r="AG117" s="930"/>
      <c r="AH117" s="930"/>
      <c r="AI117" s="930"/>
      <c r="AJ117" s="931"/>
      <c r="AK117" s="932">
        <v>7262747</v>
      </c>
      <c r="AL117" s="930"/>
      <c r="AM117" s="930"/>
      <c r="AN117" s="930"/>
      <c r="AO117" s="931"/>
      <c r="AP117" s="933"/>
      <c r="AQ117" s="934"/>
      <c r="AR117" s="934"/>
      <c r="AS117" s="934"/>
      <c r="AT117" s="935"/>
      <c r="AU117" s="957"/>
      <c r="AV117" s="958"/>
      <c r="AW117" s="958"/>
      <c r="AX117" s="958"/>
      <c r="AY117" s="958"/>
      <c r="AZ117" s="884" t="s">
        <v>438</v>
      </c>
      <c r="BA117" s="885"/>
      <c r="BB117" s="885"/>
      <c r="BC117" s="885"/>
      <c r="BD117" s="885"/>
      <c r="BE117" s="885"/>
      <c r="BF117" s="885"/>
      <c r="BG117" s="885"/>
      <c r="BH117" s="885"/>
      <c r="BI117" s="885"/>
      <c r="BJ117" s="885"/>
      <c r="BK117" s="885"/>
      <c r="BL117" s="885"/>
      <c r="BM117" s="885"/>
      <c r="BN117" s="885"/>
      <c r="BO117" s="885"/>
      <c r="BP117" s="886"/>
      <c r="BQ117" s="834" t="s">
        <v>224</v>
      </c>
      <c r="BR117" s="835"/>
      <c r="BS117" s="835"/>
      <c r="BT117" s="835"/>
      <c r="BU117" s="835"/>
      <c r="BV117" s="835" t="s">
        <v>224</v>
      </c>
      <c r="BW117" s="835"/>
      <c r="BX117" s="835"/>
      <c r="BY117" s="835"/>
      <c r="BZ117" s="835"/>
      <c r="CA117" s="835" t="s">
        <v>224</v>
      </c>
      <c r="CB117" s="835"/>
      <c r="CC117" s="835"/>
      <c r="CD117" s="835"/>
      <c r="CE117" s="835"/>
      <c r="CF117" s="896" t="s">
        <v>224</v>
      </c>
      <c r="CG117" s="897"/>
      <c r="CH117" s="897"/>
      <c r="CI117" s="897"/>
      <c r="CJ117" s="897"/>
      <c r="CK117" s="952"/>
      <c r="CL117" s="839"/>
      <c r="CM117" s="842" t="s">
        <v>439</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224</v>
      </c>
      <c r="DH117" s="798"/>
      <c r="DI117" s="798"/>
      <c r="DJ117" s="798"/>
      <c r="DK117" s="799"/>
      <c r="DL117" s="800" t="s">
        <v>224</v>
      </c>
      <c r="DM117" s="798"/>
      <c r="DN117" s="798"/>
      <c r="DO117" s="798"/>
      <c r="DP117" s="799"/>
      <c r="DQ117" s="800" t="s">
        <v>224</v>
      </c>
      <c r="DR117" s="798"/>
      <c r="DS117" s="798"/>
      <c r="DT117" s="798"/>
      <c r="DU117" s="799"/>
      <c r="DV117" s="845" t="s">
        <v>224</v>
      </c>
      <c r="DW117" s="846"/>
      <c r="DX117" s="846"/>
      <c r="DY117" s="846"/>
      <c r="DZ117" s="847"/>
    </row>
    <row r="118" spans="1:130" s="199" customFormat="1" ht="26.25" customHeight="1" x14ac:dyDescent="0.15">
      <c r="A118" s="922" t="s">
        <v>413</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411</v>
      </c>
      <c r="AB118" s="923"/>
      <c r="AC118" s="923"/>
      <c r="AD118" s="923"/>
      <c r="AE118" s="924"/>
      <c r="AF118" s="925" t="s">
        <v>290</v>
      </c>
      <c r="AG118" s="923"/>
      <c r="AH118" s="923"/>
      <c r="AI118" s="923"/>
      <c r="AJ118" s="924"/>
      <c r="AK118" s="925" t="s">
        <v>289</v>
      </c>
      <c r="AL118" s="923"/>
      <c r="AM118" s="923"/>
      <c r="AN118" s="923"/>
      <c r="AO118" s="924"/>
      <c r="AP118" s="926" t="s">
        <v>412</v>
      </c>
      <c r="AQ118" s="927"/>
      <c r="AR118" s="927"/>
      <c r="AS118" s="927"/>
      <c r="AT118" s="928"/>
      <c r="AU118" s="957"/>
      <c r="AV118" s="958"/>
      <c r="AW118" s="958"/>
      <c r="AX118" s="958"/>
      <c r="AY118" s="958"/>
      <c r="AZ118" s="900" t="s">
        <v>440</v>
      </c>
      <c r="BA118" s="901"/>
      <c r="BB118" s="901"/>
      <c r="BC118" s="901"/>
      <c r="BD118" s="901"/>
      <c r="BE118" s="901"/>
      <c r="BF118" s="901"/>
      <c r="BG118" s="901"/>
      <c r="BH118" s="901"/>
      <c r="BI118" s="901"/>
      <c r="BJ118" s="901"/>
      <c r="BK118" s="901"/>
      <c r="BL118" s="901"/>
      <c r="BM118" s="901"/>
      <c r="BN118" s="901"/>
      <c r="BO118" s="901"/>
      <c r="BP118" s="902"/>
      <c r="BQ118" s="903" t="s">
        <v>224</v>
      </c>
      <c r="BR118" s="866"/>
      <c r="BS118" s="866"/>
      <c r="BT118" s="866"/>
      <c r="BU118" s="866"/>
      <c r="BV118" s="866" t="s">
        <v>224</v>
      </c>
      <c r="BW118" s="866"/>
      <c r="BX118" s="866"/>
      <c r="BY118" s="866"/>
      <c r="BZ118" s="866"/>
      <c r="CA118" s="866" t="s">
        <v>224</v>
      </c>
      <c r="CB118" s="866"/>
      <c r="CC118" s="866"/>
      <c r="CD118" s="866"/>
      <c r="CE118" s="866"/>
      <c r="CF118" s="896" t="s">
        <v>224</v>
      </c>
      <c r="CG118" s="897"/>
      <c r="CH118" s="897"/>
      <c r="CI118" s="897"/>
      <c r="CJ118" s="897"/>
      <c r="CK118" s="952"/>
      <c r="CL118" s="839"/>
      <c r="CM118" s="842" t="s">
        <v>441</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224</v>
      </c>
      <c r="DH118" s="798"/>
      <c r="DI118" s="798"/>
      <c r="DJ118" s="798"/>
      <c r="DK118" s="799"/>
      <c r="DL118" s="800" t="s">
        <v>224</v>
      </c>
      <c r="DM118" s="798"/>
      <c r="DN118" s="798"/>
      <c r="DO118" s="798"/>
      <c r="DP118" s="799"/>
      <c r="DQ118" s="800" t="s">
        <v>224</v>
      </c>
      <c r="DR118" s="798"/>
      <c r="DS118" s="798"/>
      <c r="DT118" s="798"/>
      <c r="DU118" s="799"/>
      <c r="DV118" s="845" t="s">
        <v>224</v>
      </c>
      <c r="DW118" s="846"/>
      <c r="DX118" s="846"/>
      <c r="DY118" s="846"/>
      <c r="DZ118" s="847"/>
    </row>
    <row r="119" spans="1:130" s="199" customFormat="1" ht="26.25" customHeight="1" x14ac:dyDescent="0.15">
      <c r="A119" s="836" t="s">
        <v>416</v>
      </c>
      <c r="B119" s="837"/>
      <c r="C119" s="912" t="s">
        <v>417</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224</v>
      </c>
      <c r="AB119" s="916"/>
      <c r="AC119" s="916"/>
      <c r="AD119" s="916"/>
      <c r="AE119" s="917"/>
      <c r="AF119" s="918" t="s">
        <v>224</v>
      </c>
      <c r="AG119" s="916"/>
      <c r="AH119" s="916"/>
      <c r="AI119" s="916"/>
      <c r="AJ119" s="917"/>
      <c r="AK119" s="918" t="s">
        <v>224</v>
      </c>
      <c r="AL119" s="916"/>
      <c r="AM119" s="916"/>
      <c r="AN119" s="916"/>
      <c r="AO119" s="917"/>
      <c r="AP119" s="919" t="s">
        <v>224</v>
      </c>
      <c r="AQ119" s="920"/>
      <c r="AR119" s="920"/>
      <c r="AS119" s="920"/>
      <c r="AT119" s="921"/>
      <c r="AU119" s="959"/>
      <c r="AV119" s="960"/>
      <c r="AW119" s="960"/>
      <c r="AX119" s="960"/>
      <c r="AY119" s="960"/>
      <c r="AZ119" s="230" t="s">
        <v>172</v>
      </c>
      <c r="BA119" s="230"/>
      <c r="BB119" s="230"/>
      <c r="BC119" s="230"/>
      <c r="BD119" s="230"/>
      <c r="BE119" s="230"/>
      <c r="BF119" s="230"/>
      <c r="BG119" s="230"/>
      <c r="BH119" s="230"/>
      <c r="BI119" s="230"/>
      <c r="BJ119" s="230"/>
      <c r="BK119" s="230"/>
      <c r="BL119" s="230"/>
      <c r="BM119" s="230"/>
      <c r="BN119" s="230"/>
      <c r="BO119" s="898" t="s">
        <v>442</v>
      </c>
      <c r="BP119" s="899"/>
      <c r="BQ119" s="903">
        <v>78923460</v>
      </c>
      <c r="BR119" s="866"/>
      <c r="BS119" s="866"/>
      <c r="BT119" s="866"/>
      <c r="BU119" s="866"/>
      <c r="BV119" s="866">
        <v>76554343</v>
      </c>
      <c r="BW119" s="866"/>
      <c r="BX119" s="866"/>
      <c r="BY119" s="866"/>
      <c r="BZ119" s="866"/>
      <c r="CA119" s="866">
        <v>75974113</v>
      </c>
      <c r="CB119" s="866"/>
      <c r="CC119" s="866"/>
      <c r="CD119" s="866"/>
      <c r="CE119" s="866"/>
      <c r="CF119" s="764"/>
      <c r="CG119" s="765"/>
      <c r="CH119" s="765"/>
      <c r="CI119" s="765"/>
      <c r="CJ119" s="855"/>
      <c r="CK119" s="953"/>
      <c r="CL119" s="841"/>
      <c r="CM119" s="859" t="s">
        <v>443</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224</v>
      </c>
      <c r="DH119" s="781"/>
      <c r="DI119" s="781"/>
      <c r="DJ119" s="781"/>
      <c r="DK119" s="782"/>
      <c r="DL119" s="783" t="s">
        <v>224</v>
      </c>
      <c r="DM119" s="781"/>
      <c r="DN119" s="781"/>
      <c r="DO119" s="781"/>
      <c r="DP119" s="782"/>
      <c r="DQ119" s="783" t="s">
        <v>224</v>
      </c>
      <c r="DR119" s="781"/>
      <c r="DS119" s="781"/>
      <c r="DT119" s="781"/>
      <c r="DU119" s="782"/>
      <c r="DV119" s="869" t="s">
        <v>224</v>
      </c>
      <c r="DW119" s="870"/>
      <c r="DX119" s="870"/>
      <c r="DY119" s="870"/>
      <c r="DZ119" s="871"/>
    </row>
    <row r="120" spans="1:130" s="199" customFormat="1" ht="26.25" customHeight="1" x14ac:dyDescent="0.15">
      <c r="A120" s="838"/>
      <c r="B120" s="839"/>
      <c r="C120" s="842" t="s">
        <v>420</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224</v>
      </c>
      <c r="AB120" s="798"/>
      <c r="AC120" s="798"/>
      <c r="AD120" s="798"/>
      <c r="AE120" s="799"/>
      <c r="AF120" s="800" t="s">
        <v>224</v>
      </c>
      <c r="AG120" s="798"/>
      <c r="AH120" s="798"/>
      <c r="AI120" s="798"/>
      <c r="AJ120" s="799"/>
      <c r="AK120" s="800" t="s">
        <v>224</v>
      </c>
      <c r="AL120" s="798"/>
      <c r="AM120" s="798"/>
      <c r="AN120" s="798"/>
      <c r="AO120" s="799"/>
      <c r="AP120" s="845" t="s">
        <v>224</v>
      </c>
      <c r="AQ120" s="846"/>
      <c r="AR120" s="846"/>
      <c r="AS120" s="846"/>
      <c r="AT120" s="847"/>
      <c r="AU120" s="904" t="s">
        <v>444</v>
      </c>
      <c r="AV120" s="905"/>
      <c r="AW120" s="905"/>
      <c r="AX120" s="905"/>
      <c r="AY120" s="906"/>
      <c r="AZ120" s="881" t="s">
        <v>445</v>
      </c>
      <c r="BA120" s="826"/>
      <c r="BB120" s="826"/>
      <c r="BC120" s="826"/>
      <c r="BD120" s="826"/>
      <c r="BE120" s="826"/>
      <c r="BF120" s="826"/>
      <c r="BG120" s="826"/>
      <c r="BH120" s="826"/>
      <c r="BI120" s="826"/>
      <c r="BJ120" s="826"/>
      <c r="BK120" s="826"/>
      <c r="BL120" s="826"/>
      <c r="BM120" s="826"/>
      <c r="BN120" s="826"/>
      <c r="BO120" s="826"/>
      <c r="BP120" s="827"/>
      <c r="BQ120" s="882">
        <v>12899766</v>
      </c>
      <c r="BR120" s="863"/>
      <c r="BS120" s="863"/>
      <c r="BT120" s="863"/>
      <c r="BU120" s="863"/>
      <c r="BV120" s="863">
        <v>15156528</v>
      </c>
      <c r="BW120" s="863"/>
      <c r="BX120" s="863"/>
      <c r="BY120" s="863"/>
      <c r="BZ120" s="863"/>
      <c r="CA120" s="863">
        <v>16168424</v>
      </c>
      <c r="CB120" s="863"/>
      <c r="CC120" s="863"/>
      <c r="CD120" s="863"/>
      <c r="CE120" s="863"/>
      <c r="CF120" s="887">
        <v>96.4</v>
      </c>
      <c r="CG120" s="888"/>
      <c r="CH120" s="888"/>
      <c r="CI120" s="888"/>
      <c r="CJ120" s="888"/>
      <c r="CK120" s="889" t="s">
        <v>446</v>
      </c>
      <c r="CL120" s="873"/>
      <c r="CM120" s="873"/>
      <c r="CN120" s="873"/>
      <c r="CO120" s="874"/>
      <c r="CP120" s="893" t="s">
        <v>392</v>
      </c>
      <c r="CQ120" s="894"/>
      <c r="CR120" s="894"/>
      <c r="CS120" s="894"/>
      <c r="CT120" s="894"/>
      <c r="CU120" s="894"/>
      <c r="CV120" s="894"/>
      <c r="CW120" s="894"/>
      <c r="CX120" s="894"/>
      <c r="CY120" s="894"/>
      <c r="CZ120" s="894"/>
      <c r="DA120" s="894"/>
      <c r="DB120" s="894"/>
      <c r="DC120" s="894"/>
      <c r="DD120" s="894"/>
      <c r="DE120" s="894"/>
      <c r="DF120" s="895"/>
      <c r="DG120" s="882">
        <v>26885700</v>
      </c>
      <c r="DH120" s="863"/>
      <c r="DI120" s="863"/>
      <c r="DJ120" s="863"/>
      <c r="DK120" s="863"/>
      <c r="DL120" s="863">
        <v>25459765</v>
      </c>
      <c r="DM120" s="863"/>
      <c r="DN120" s="863"/>
      <c r="DO120" s="863"/>
      <c r="DP120" s="863"/>
      <c r="DQ120" s="863">
        <v>23806118</v>
      </c>
      <c r="DR120" s="863"/>
      <c r="DS120" s="863"/>
      <c r="DT120" s="863"/>
      <c r="DU120" s="863"/>
      <c r="DV120" s="864">
        <v>141.9</v>
      </c>
      <c r="DW120" s="864"/>
      <c r="DX120" s="864"/>
      <c r="DY120" s="864"/>
      <c r="DZ120" s="865"/>
    </row>
    <row r="121" spans="1:130" s="199" customFormat="1" ht="26.25" customHeight="1" x14ac:dyDescent="0.15">
      <c r="A121" s="838"/>
      <c r="B121" s="839"/>
      <c r="C121" s="884" t="s">
        <v>447</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224</v>
      </c>
      <c r="AB121" s="798"/>
      <c r="AC121" s="798"/>
      <c r="AD121" s="798"/>
      <c r="AE121" s="799"/>
      <c r="AF121" s="800" t="s">
        <v>224</v>
      </c>
      <c r="AG121" s="798"/>
      <c r="AH121" s="798"/>
      <c r="AI121" s="798"/>
      <c r="AJ121" s="799"/>
      <c r="AK121" s="800" t="s">
        <v>224</v>
      </c>
      <c r="AL121" s="798"/>
      <c r="AM121" s="798"/>
      <c r="AN121" s="798"/>
      <c r="AO121" s="799"/>
      <c r="AP121" s="845" t="s">
        <v>224</v>
      </c>
      <c r="AQ121" s="846"/>
      <c r="AR121" s="846"/>
      <c r="AS121" s="846"/>
      <c r="AT121" s="847"/>
      <c r="AU121" s="907"/>
      <c r="AV121" s="908"/>
      <c r="AW121" s="908"/>
      <c r="AX121" s="908"/>
      <c r="AY121" s="909"/>
      <c r="AZ121" s="833" t="s">
        <v>448</v>
      </c>
      <c r="BA121" s="768"/>
      <c r="BB121" s="768"/>
      <c r="BC121" s="768"/>
      <c r="BD121" s="768"/>
      <c r="BE121" s="768"/>
      <c r="BF121" s="768"/>
      <c r="BG121" s="768"/>
      <c r="BH121" s="768"/>
      <c r="BI121" s="768"/>
      <c r="BJ121" s="768"/>
      <c r="BK121" s="768"/>
      <c r="BL121" s="768"/>
      <c r="BM121" s="768"/>
      <c r="BN121" s="768"/>
      <c r="BO121" s="768"/>
      <c r="BP121" s="769"/>
      <c r="BQ121" s="834">
        <v>5332900</v>
      </c>
      <c r="BR121" s="835"/>
      <c r="BS121" s="835"/>
      <c r="BT121" s="835"/>
      <c r="BU121" s="835"/>
      <c r="BV121" s="835">
        <v>4923186</v>
      </c>
      <c r="BW121" s="835"/>
      <c r="BX121" s="835"/>
      <c r="BY121" s="835"/>
      <c r="BZ121" s="835"/>
      <c r="CA121" s="835">
        <v>4607039</v>
      </c>
      <c r="CB121" s="835"/>
      <c r="CC121" s="835"/>
      <c r="CD121" s="835"/>
      <c r="CE121" s="835"/>
      <c r="CF121" s="896">
        <v>27.5</v>
      </c>
      <c r="CG121" s="897"/>
      <c r="CH121" s="897"/>
      <c r="CI121" s="897"/>
      <c r="CJ121" s="897"/>
      <c r="CK121" s="890"/>
      <c r="CL121" s="876"/>
      <c r="CM121" s="876"/>
      <c r="CN121" s="876"/>
      <c r="CO121" s="877"/>
      <c r="CP121" s="856" t="s">
        <v>394</v>
      </c>
      <c r="CQ121" s="857"/>
      <c r="CR121" s="857"/>
      <c r="CS121" s="857"/>
      <c r="CT121" s="857"/>
      <c r="CU121" s="857"/>
      <c r="CV121" s="857"/>
      <c r="CW121" s="857"/>
      <c r="CX121" s="857"/>
      <c r="CY121" s="857"/>
      <c r="CZ121" s="857"/>
      <c r="DA121" s="857"/>
      <c r="DB121" s="857"/>
      <c r="DC121" s="857"/>
      <c r="DD121" s="857"/>
      <c r="DE121" s="857"/>
      <c r="DF121" s="858"/>
      <c r="DG121" s="834">
        <v>4075049</v>
      </c>
      <c r="DH121" s="835"/>
      <c r="DI121" s="835"/>
      <c r="DJ121" s="835"/>
      <c r="DK121" s="835"/>
      <c r="DL121" s="835">
        <v>3787075</v>
      </c>
      <c r="DM121" s="835"/>
      <c r="DN121" s="835"/>
      <c r="DO121" s="835"/>
      <c r="DP121" s="835"/>
      <c r="DQ121" s="835">
        <v>3721758</v>
      </c>
      <c r="DR121" s="835"/>
      <c r="DS121" s="835"/>
      <c r="DT121" s="835"/>
      <c r="DU121" s="835"/>
      <c r="DV121" s="812">
        <v>22.2</v>
      </c>
      <c r="DW121" s="812"/>
      <c r="DX121" s="812"/>
      <c r="DY121" s="812"/>
      <c r="DZ121" s="813"/>
    </row>
    <row r="122" spans="1:130" s="199" customFormat="1" ht="26.25" customHeight="1" x14ac:dyDescent="0.15">
      <c r="A122" s="838"/>
      <c r="B122" s="839"/>
      <c r="C122" s="842" t="s">
        <v>430</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224</v>
      </c>
      <c r="AB122" s="798"/>
      <c r="AC122" s="798"/>
      <c r="AD122" s="798"/>
      <c r="AE122" s="799"/>
      <c r="AF122" s="800" t="s">
        <v>224</v>
      </c>
      <c r="AG122" s="798"/>
      <c r="AH122" s="798"/>
      <c r="AI122" s="798"/>
      <c r="AJ122" s="799"/>
      <c r="AK122" s="800" t="s">
        <v>224</v>
      </c>
      <c r="AL122" s="798"/>
      <c r="AM122" s="798"/>
      <c r="AN122" s="798"/>
      <c r="AO122" s="799"/>
      <c r="AP122" s="845" t="s">
        <v>224</v>
      </c>
      <c r="AQ122" s="846"/>
      <c r="AR122" s="846"/>
      <c r="AS122" s="846"/>
      <c r="AT122" s="847"/>
      <c r="AU122" s="907"/>
      <c r="AV122" s="908"/>
      <c r="AW122" s="908"/>
      <c r="AX122" s="908"/>
      <c r="AY122" s="909"/>
      <c r="AZ122" s="900" t="s">
        <v>449</v>
      </c>
      <c r="BA122" s="901"/>
      <c r="BB122" s="901"/>
      <c r="BC122" s="901"/>
      <c r="BD122" s="901"/>
      <c r="BE122" s="901"/>
      <c r="BF122" s="901"/>
      <c r="BG122" s="901"/>
      <c r="BH122" s="901"/>
      <c r="BI122" s="901"/>
      <c r="BJ122" s="901"/>
      <c r="BK122" s="901"/>
      <c r="BL122" s="901"/>
      <c r="BM122" s="901"/>
      <c r="BN122" s="901"/>
      <c r="BO122" s="901"/>
      <c r="BP122" s="902"/>
      <c r="BQ122" s="903">
        <v>49795471</v>
      </c>
      <c r="BR122" s="866"/>
      <c r="BS122" s="866"/>
      <c r="BT122" s="866"/>
      <c r="BU122" s="866"/>
      <c r="BV122" s="866">
        <v>48778001</v>
      </c>
      <c r="BW122" s="866"/>
      <c r="BX122" s="866"/>
      <c r="BY122" s="866"/>
      <c r="BZ122" s="866"/>
      <c r="CA122" s="866">
        <v>48816933</v>
      </c>
      <c r="CB122" s="866"/>
      <c r="CC122" s="866"/>
      <c r="CD122" s="866"/>
      <c r="CE122" s="866"/>
      <c r="CF122" s="867">
        <v>291</v>
      </c>
      <c r="CG122" s="868"/>
      <c r="CH122" s="868"/>
      <c r="CI122" s="868"/>
      <c r="CJ122" s="868"/>
      <c r="CK122" s="890"/>
      <c r="CL122" s="876"/>
      <c r="CM122" s="876"/>
      <c r="CN122" s="876"/>
      <c r="CO122" s="877"/>
      <c r="CP122" s="856" t="s">
        <v>395</v>
      </c>
      <c r="CQ122" s="857"/>
      <c r="CR122" s="857"/>
      <c r="CS122" s="857"/>
      <c r="CT122" s="857"/>
      <c r="CU122" s="857"/>
      <c r="CV122" s="857"/>
      <c r="CW122" s="857"/>
      <c r="CX122" s="857"/>
      <c r="CY122" s="857"/>
      <c r="CZ122" s="857"/>
      <c r="DA122" s="857"/>
      <c r="DB122" s="857"/>
      <c r="DC122" s="857"/>
      <c r="DD122" s="857"/>
      <c r="DE122" s="857"/>
      <c r="DF122" s="858"/>
      <c r="DG122" s="834">
        <v>3149209</v>
      </c>
      <c r="DH122" s="835"/>
      <c r="DI122" s="835"/>
      <c r="DJ122" s="835"/>
      <c r="DK122" s="835"/>
      <c r="DL122" s="835">
        <v>3124696</v>
      </c>
      <c r="DM122" s="835"/>
      <c r="DN122" s="835"/>
      <c r="DO122" s="835"/>
      <c r="DP122" s="835"/>
      <c r="DQ122" s="835">
        <v>3152434</v>
      </c>
      <c r="DR122" s="835"/>
      <c r="DS122" s="835"/>
      <c r="DT122" s="835"/>
      <c r="DU122" s="835"/>
      <c r="DV122" s="812">
        <v>18.8</v>
      </c>
      <c r="DW122" s="812"/>
      <c r="DX122" s="812"/>
      <c r="DY122" s="812"/>
      <c r="DZ122" s="813"/>
    </row>
    <row r="123" spans="1:130" s="199" customFormat="1" ht="26.25" customHeight="1" x14ac:dyDescent="0.15">
      <c r="A123" s="838"/>
      <c r="B123" s="839"/>
      <c r="C123" s="842" t="s">
        <v>436</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224</v>
      </c>
      <c r="AB123" s="798"/>
      <c r="AC123" s="798"/>
      <c r="AD123" s="798"/>
      <c r="AE123" s="799"/>
      <c r="AF123" s="800" t="s">
        <v>224</v>
      </c>
      <c r="AG123" s="798"/>
      <c r="AH123" s="798"/>
      <c r="AI123" s="798"/>
      <c r="AJ123" s="799"/>
      <c r="AK123" s="800" t="s">
        <v>224</v>
      </c>
      <c r="AL123" s="798"/>
      <c r="AM123" s="798"/>
      <c r="AN123" s="798"/>
      <c r="AO123" s="799"/>
      <c r="AP123" s="845" t="s">
        <v>224</v>
      </c>
      <c r="AQ123" s="846"/>
      <c r="AR123" s="846"/>
      <c r="AS123" s="846"/>
      <c r="AT123" s="847"/>
      <c r="AU123" s="910"/>
      <c r="AV123" s="911"/>
      <c r="AW123" s="911"/>
      <c r="AX123" s="911"/>
      <c r="AY123" s="911"/>
      <c r="AZ123" s="230" t="s">
        <v>172</v>
      </c>
      <c r="BA123" s="230"/>
      <c r="BB123" s="230"/>
      <c r="BC123" s="230"/>
      <c r="BD123" s="230"/>
      <c r="BE123" s="230"/>
      <c r="BF123" s="230"/>
      <c r="BG123" s="230"/>
      <c r="BH123" s="230"/>
      <c r="BI123" s="230"/>
      <c r="BJ123" s="230"/>
      <c r="BK123" s="230"/>
      <c r="BL123" s="230"/>
      <c r="BM123" s="230"/>
      <c r="BN123" s="230"/>
      <c r="BO123" s="898" t="s">
        <v>450</v>
      </c>
      <c r="BP123" s="899"/>
      <c r="BQ123" s="853">
        <v>68028137</v>
      </c>
      <c r="BR123" s="854"/>
      <c r="BS123" s="854"/>
      <c r="BT123" s="854"/>
      <c r="BU123" s="854"/>
      <c r="BV123" s="854">
        <v>68857715</v>
      </c>
      <c r="BW123" s="854"/>
      <c r="BX123" s="854"/>
      <c r="BY123" s="854"/>
      <c r="BZ123" s="854"/>
      <c r="CA123" s="854">
        <v>69592396</v>
      </c>
      <c r="CB123" s="854"/>
      <c r="CC123" s="854"/>
      <c r="CD123" s="854"/>
      <c r="CE123" s="854"/>
      <c r="CF123" s="764"/>
      <c r="CG123" s="765"/>
      <c r="CH123" s="765"/>
      <c r="CI123" s="765"/>
      <c r="CJ123" s="855"/>
      <c r="CK123" s="890"/>
      <c r="CL123" s="876"/>
      <c r="CM123" s="876"/>
      <c r="CN123" s="876"/>
      <c r="CO123" s="877"/>
      <c r="CP123" s="856" t="s">
        <v>388</v>
      </c>
      <c r="CQ123" s="857"/>
      <c r="CR123" s="857"/>
      <c r="CS123" s="857"/>
      <c r="CT123" s="857"/>
      <c r="CU123" s="857"/>
      <c r="CV123" s="857"/>
      <c r="CW123" s="857"/>
      <c r="CX123" s="857"/>
      <c r="CY123" s="857"/>
      <c r="CZ123" s="857"/>
      <c r="DA123" s="857"/>
      <c r="DB123" s="857"/>
      <c r="DC123" s="857"/>
      <c r="DD123" s="857"/>
      <c r="DE123" s="857"/>
      <c r="DF123" s="858"/>
      <c r="DG123" s="797">
        <v>752158</v>
      </c>
      <c r="DH123" s="798"/>
      <c r="DI123" s="798"/>
      <c r="DJ123" s="798"/>
      <c r="DK123" s="799"/>
      <c r="DL123" s="800">
        <v>706104</v>
      </c>
      <c r="DM123" s="798"/>
      <c r="DN123" s="798"/>
      <c r="DO123" s="798"/>
      <c r="DP123" s="799"/>
      <c r="DQ123" s="800">
        <v>636185</v>
      </c>
      <c r="DR123" s="798"/>
      <c r="DS123" s="798"/>
      <c r="DT123" s="798"/>
      <c r="DU123" s="799"/>
      <c r="DV123" s="845">
        <v>3.8</v>
      </c>
      <c r="DW123" s="846"/>
      <c r="DX123" s="846"/>
      <c r="DY123" s="846"/>
      <c r="DZ123" s="847"/>
    </row>
    <row r="124" spans="1:130" s="199" customFormat="1" ht="26.25" customHeight="1" thickBot="1" x14ac:dyDescent="0.2">
      <c r="A124" s="838"/>
      <c r="B124" s="839"/>
      <c r="C124" s="842" t="s">
        <v>439</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224</v>
      </c>
      <c r="AB124" s="798"/>
      <c r="AC124" s="798"/>
      <c r="AD124" s="798"/>
      <c r="AE124" s="799"/>
      <c r="AF124" s="800" t="s">
        <v>224</v>
      </c>
      <c r="AG124" s="798"/>
      <c r="AH124" s="798"/>
      <c r="AI124" s="798"/>
      <c r="AJ124" s="799"/>
      <c r="AK124" s="800" t="s">
        <v>224</v>
      </c>
      <c r="AL124" s="798"/>
      <c r="AM124" s="798"/>
      <c r="AN124" s="798"/>
      <c r="AO124" s="799"/>
      <c r="AP124" s="845" t="s">
        <v>224</v>
      </c>
      <c r="AQ124" s="846"/>
      <c r="AR124" s="846"/>
      <c r="AS124" s="846"/>
      <c r="AT124" s="847"/>
      <c r="AU124" s="848" t="s">
        <v>451</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65.2</v>
      </c>
      <c r="BR124" s="852"/>
      <c r="BS124" s="852"/>
      <c r="BT124" s="852"/>
      <c r="BU124" s="852"/>
      <c r="BV124" s="852">
        <v>45.1</v>
      </c>
      <c r="BW124" s="852"/>
      <c r="BX124" s="852"/>
      <c r="BY124" s="852"/>
      <c r="BZ124" s="852"/>
      <c r="CA124" s="852">
        <v>38</v>
      </c>
      <c r="CB124" s="852"/>
      <c r="CC124" s="852"/>
      <c r="CD124" s="852"/>
      <c r="CE124" s="852"/>
      <c r="CF124" s="742"/>
      <c r="CG124" s="743"/>
      <c r="CH124" s="743"/>
      <c r="CI124" s="743"/>
      <c r="CJ124" s="883"/>
      <c r="CK124" s="891"/>
      <c r="CL124" s="891"/>
      <c r="CM124" s="891"/>
      <c r="CN124" s="891"/>
      <c r="CO124" s="892"/>
      <c r="CP124" s="856" t="s">
        <v>452</v>
      </c>
      <c r="CQ124" s="857"/>
      <c r="CR124" s="857"/>
      <c r="CS124" s="857"/>
      <c r="CT124" s="857"/>
      <c r="CU124" s="857"/>
      <c r="CV124" s="857"/>
      <c r="CW124" s="857"/>
      <c r="CX124" s="857"/>
      <c r="CY124" s="857"/>
      <c r="CZ124" s="857"/>
      <c r="DA124" s="857"/>
      <c r="DB124" s="857"/>
      <c r="DC124" s="857"/>
      <c r="DD124" s="857"/>
      <c r="DE124" s="857"/>
      <c r="DF124" s="858"/>
      <c r="DG124" s="780">
        <v>113843</v>
      </c>
      <c r="DH124" s="781"/>
      <c r="DI124" s="781"/>
      <c r="DJ124" s="781"/>
      <c r="DK124" s="782"/>
      <c r="DL124" s="783">
        <v>72253</v>
      </c>
      <c r="DM124" s="781"/>
      <c r="DN124" s="781"/>
      <c r="DO124" s="781"/>
      <c r="DP124" s="782"/>
      <c r="DQ124" s="783">
        <v>23306</v>
      </c>
      <c r="DR124" s="781"/>
      <c r="DS124" s="781"/>
      <c r="DT124" s="781"/>
      <c r="DU124" s="782"/>
      <c r="DV124" s="869">
        <v>0.1</v>
      </c>
      <c r="DW124" s="870"/>
      <c r="DX124" s="870"/>
      <c r="DY124" s="870"/>
      <c r="DZ124" s="871"/>
    </row>
    <row r="125" spans="1:130" s="199" customFormat="1" ht="26.25" customHeight="1" x14ac:dyDescent="0.15">
      <c r="A125" s="838"/>
      <c r="B125" s="839"/>
      <c r="C125" s="842" t="s">
        <v>441</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224</v>
      </c>
      <c r="AB125" s="798"/>
      <c r="AC125" s="798"/>
      <c r="AD125" s="798"/>
      <c r="AE125" s="799"/>
      <c r="AF125" s="800" t="s">
        <v>224</v>
      </c>
      <c r="AG125" s="798"/>
      <c r="AH125" s="798"/>
      <c r="AI125" s="798"/>
      <c r="AJ125" s="799"/>
      <c r="AK125" s="800" t="s">
        <v>224</v>
      </c>
      <c r="AL125" s="798"/>
      <c r="AM125" s="798"/>
      <c r="AN125" s="798"/>
      <c r="AO125" s="799"/>
      <c r="AP125" s="845" t="s">
        <v>224</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453</v>
      </c>
      <c r="CL125" s="873"/>
      <c r="CM125" s="873"/>
      <c r="CN125" s="873"/>
      <c r="CO125" s="874"/>
      <c r="CP125" s="881" t="s">
        <v>454</v>
      </c>
      <c r="CQ125" s="826"/>
      <c r="CR125" s="826"/>
      <c r="CS125" s="826"/>
      <c r="CT125" s="826"/>
      <c r="CU125" s="826"/>
      <c r="CV125" s="826"/>
      <c r="CW125" s="826"/>
      <c r="CX125" s="826"/>
      <c r="CY125" s="826"/>
      <c r="CZ125" s="826"/>
      <c r="DA125" s="826"/>
      <c r="DB125" s="826"/>
      <c r="DC125" s="826"/>
      <c r="DD125" s="826"/>
      <c r="DE125" s="826"/>
      <c r="DF125" s="827"/>
      <c r="DG125" s="882" t="s">
        <v>224</v>
      </c>
      <c r="DH125" s="863"/>
      <c r="DI125" s="863"/>
      <c r="DJ125" s="863"/>
      <c r="DK125" s="863"/>
      <c r="DL125" s="863" t="s">
        <v>224</v>
      </c>
      <c r="DM125" s="863"/>
      <c r="DN125" s="863"/>
      <c r="DO125" s="863"/>
      <c r="DP125" s="863"/>
      <c r="DQ125" s="863" t="s">
        <v>224</v>
      </c>
      <c r="DR125" s="863"/>
      <c r="DS125" s="863"/>
      <c r="DT125" s="863"/>
      <c r="DU125" s="863"/>
      <c r="DV125" s="864" t="s">
        <v>224</v>
      </c>
      <c r="DW125" s="864"/>
      <c r="DX125" s="864"/>
      <c r="DY125" s="864"/>
      <c r="DZ125" s="865"/>
    </row>
    <row r="126" spans="1:130" s="199" customFormat="1" ht="26.25" customHeight="1" thickBot="1" x14ac:dyDescent="0.2">
      <c r="A126" s="838"/>
      <c r="B126" s="839"/>
      <c r="C126" s="842" t="s">
        <v>443</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224</v>
      </c>
      <c r="AB126" s="798"/>
      <c r="AC126" s="798"/>
      <c r="AD126" s="798"/>
      <c r="AE126" s="799"/>
      <c r="AF126" s="800" t="s">
        <v>224</v>
      </c>
      <c r="AG126" s="798"/>
      <c r="AH126" s="798"/>
      <c r="AI126" s="798"/>
      <c r="AJ126" s="799"/>
      <c r="AK126" s="800" t="s">
        <v>224</v>
      </c>
      <c r="AL126" s="798"/>
      <c r="AM126" s="798"/>
      <c r="AN126" s="798"/>
      <c r="AO126" s="799"/>
      <c r="AP126" s="845" t="s">
        <v>224</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455</v>
      </c>
      <c r="CQ126" s="768"/>
      <c r="CR126" s="768"/>
      <c r="CS126" s="768"/>
      <c r="CT126" s="768"/>
      <c r="CU126" s="768"/>
      <c r="CV126" s="768"/>
      <c r="CW126" s="768"/>
      <c r="CX126" s="768"/>
      <c r="CY126" s="768"/>
      <c r="CZ126" s="768"/>
      <c r="DA126" s="768"/>
      <c r="DB126" s="768"/>
      <c r="DC126" s="768"/>
      <c r="DD126" s="768"/>
      <c r="DE126" s="768"/>
      <c r="DF126" s="769"/>
      <c r="DG126" s="834" t="s">
        <v>224</v>
      </c>
      <c r="DH126" s="835"/>
      <c r="DI126" s="835"/>
      <c r="DJ126" s="835"/>
      <c r="DK126" s="835"/>
      <c r="DL126" s="835" t="s">
        <v>224</v>
      </c>
      <c r="DM126" s="835"/>
      <c r="DN126" s="835"/>
      <c r="DO126" s="835"/>
      <c r="DP126" s="835"/>
      <c r="DQ126" s="835" t="s">
        <v>224</v>
      </c>
      <c r="DR126" s="835"/>
      <c r="DS126" s="835"/>
      <c r="DT126" s="835"/>
      <c r="DU126" s="835"/>
      <c r="DV126" s="812" t="s">
        <v>224</v>
      </c>
      <c r="DW126" s="812"/>
      <c r="DX126" s="812"/>
      <c r="DY126" s="812"/>
      <c r="DZ126" s="813"/>
    </row>
    <row r="127" spans="1:130" s="199" customFormat="1" ht="26.25" customHeight="1" x14ac:dyDescent="0.15">
      <c r="A127" s="840"/>
      <c r="B127" s="841"/>
      <c r="C127" s="859" t="s">
        <v>456</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224</v>
      </c>
      <c r="AB127" s="798"/>
      <c r="AC127" s="798"/>
      <c r="AD127" s="798"/>
      <c r="AE127" s="799"/>
      <c r="AF127" s="800" t="s">
        <v>224</v>
      </c>
      <c r="AG127" s="798"/>
      <c r="AH127" s="798"/>
      <c r="AI127" s="798"/>
      <c r="AJ127" s="799"/>
      <c r="AK127" s="800" t="s">
        <v>224</v>
      </c>
      <c r="AL127" s="798"/>
      <c r="AM127" s="798"/>
      <c r="AN127" s="798"/>
      <c r="AO127" s="799"/>
      <c r="AP127" s="845" t="s">
        <v>224</v>
      </c>
      <c r="AQ127" s="846"/>
      <c r="AR127" s="846"/>
      <c r="AS127" s="846"/>
      <c r="AT127" s="847"/>
      <c r="AU127" s="235"/>
      <c r="AV127" s="235"/>
      <c r="AW127" s="235"/>
      <c r="AX127" s="862" t="s">
        <v>457</v>
      </c>
      <c r="AY127" s="830"/>
      <c r="AZ127" s="830"/>
      <c r="BA127" s="830"/>
      <c r="BB127" s="830"/>
      <c r="BC127" s="830"/>
      <c r="BD127" s="830"/>
      <c r="BE127" s="831"/>
      <c r="BF127" s="829" t="s">
        <v>458</v>
      </c>
      <c r="BG127" s="830"/>
      <c r="BH127" s="830"/>
      <c r="BI127" s="830"/>
      <c r="BJ127" s="830"/>
      <c r="BK127" s="830"/>
      <c r="BL127" s="831"/>
      <c r="BM127" s="829" t="s">
        <v>459</v>
      </c>
      <c r="BN127" s="830"/>
      <c r="BO127" s="830"/>
      <c r="BP127" s="830"/>
      <c r="BQ127" s="830"/>
      <c r="BR127" s="830"/>
      <c r="BS127" s="831"/>
      <c r="BT127" s="829" t="s">
        <v>460</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461</v>
      </c>
      <c r="CQ127" s="768"/>
      <c r="CR127" s="768"/>
      <c r="CS127" s="768"/>
      <c r="CT127" s="768"/>
      <c r="CU127" s="768"/>
      <c r="CV127" s="768"/>
      <c r="CW127" s="768"/>
      <c r="CX127" s="768"/>
      <c r="CY127" s="768"/>
      <c r="CZ127" s="768"/>
      <c r="DA127" s="768"/>
      <c r="DB127" s="768"/>
      <c r="DC127" s="768"/>
      <c r="DD127" s="768"/>
      <c r="DE127" s="768"/>
      <c r="DF127" s="769"/>
      <c r="DG127" s="834" t="s">
        <v>224</v>
      </c>
      <c r="DH127" s="835"/>
      <c r="DI127" s="835"/>
      <c r="DJ127" s="835"/>
      <c r="DK127" s="835"/>
      <c r="DL127" s="835" t="s">
        <v>224</v>
      </c>
      <c r="DM127" s="835"/>
      <c r="DN127" s="835"/>
      <c r="DO127" s="835"/>
      <c r="DP127" s="835"/>
      <c r="DQ127" s="835" t="s">
        <v>224</v>
      </c>
      <c r="DR127" s="835"/>
      <c r="DS127" s="835"/>
      <c r="DT127" s="835"/>
      <c r="DU127" s="835"/>
      <c r="DV127" s="812" t="s">
        <v>224</v>
      </c>
      <c r="DW127" s="812"/>
      <c r="DX127" s="812"/>
      <c r="DY127" s="812"/>
      <c r="DZ127" s="813"/>
    </row>
    <row r="128" spans="1:130" s="199" customFormat="1" ht="26.25" customHeight="1" thickBot="1" x14ac:dyDescent="0.2">
      <c r="A128" s="814" t="s">
        <v>462</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463</v>
      </c>
      <c r="X128" s="816"/>
      <c r="Y128" s="816"/>
      <c r="Z128" s="817"/>
      <c r="AA128" s="818">
        <v>532658</v>
      </c>
      <c r="AB128" s="819"/>
      <c r="AC128" s="819"/>
      <c r="AD128" s="819"/>
      <c r="AE128" s="820"/>
      <c r="AF128" s="821">
        <v>548864</v>
      </c>
      <c r="AG128" s="819"/>
      <c r="AH128" s="819"/>
      <c r="AI128" s="819"/>
      <c r="AJ128" s="820"/>
      <c r="AK128" s="821">
        <v>543261</v>
      </c>
      <c r="AL128" s="819"/>
      <c r="AM128" s="819"/>
      <c r="AN128" s="819"/>
      <c r="AO128" s="820"/>
      <c r="AP128" s="822"/>
      <c r="AQ128" s="823"/>
      <c r="AR128" s="823"/>
      <c r="AS128" s="823"/>
      <c r="AT128" s="824"/>
      <c r="AU128" s="235"/>
      <c r="AV128" s="235"/>
      <c r="AW128" s="235"/>
      <c r="AX128" s="825" t="s">
        <v>464</v>
      </c>
      <c r="AY128" s="826"/>
      <c r="AZ128" s="826"/>
      <c r="BA128" s="826"/>
      <c r="BB128" s="826"/>
      <c r="BC128" s="826"/>
      <c r="BD128" s="826"/>
      <c r="BE128" s="827"/>
      <c r="BF128" s="804" t="s">
        <v>224</v>
      </c>
      <c r="BG128" s="805"/>
      <c r="BH128" s="805"/>
      <c r="BI128" s="805"/>
      <c r="BJ128" s="805"/>
      <c r="BK128" s="805"/>
      <c r="BL128" s="828"/>
      <c r="BM128" s="804">
        <v>12.37</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465</v>
      </c>
      <c r="CQ128" s="746"/>
      <c r="CR128" s="746"/>
      <c r="CS128" s="746"/>
      <c r="CT128" s="746"/>
      <c r="CU128" s="746"/>
      <c r="CV128" s="746"/>
      <c r="CW128" s="746"/>
      <c r="CX128" s="746"/>
      <c r="CY128" s="746"/>
      <c r="CZ128" s="746"/>
      <c r="DA128" s="746"/>
      <c r="DB128" s="746"/>
      <c r="DC128" s="746"/>
      <c r="DD128" s="746"/>
      <c r="DE128" s="746"/>
      <c r="DF128" s="747"/>
      <c r="DG128" s="808" t="s">
        <v>224</v>
      </c>
      <c r="DH128" s="809"/>
      <c r="DI128" s="809"/>
      <c r="DJ128" s="809"/>
      <c r="DK128" s="809"/>
      <c r="DL128" s="809" t="s">
        <v>224</v>
      </c>
      <c r="DM128" s="809"/>
      <c r="DN128" s="809"/>
      <c r="DO128" s="809"/>
      <c r="DP128" s="809"/>
      <c r="DQ128" s="809" t="s">
        <v>224</v>
      </c>
      <c r="DR128" s="809"/>
      <c r="DS128" s="809"/>
      <c r="DT128" s="809"/>
      <c r="DU128" s="809"/>
      <c r="DV128" s="810" t="s">
        <v>224</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466</v>
      </c>
      <c r="X129" s="795"/>
      <c r="Y129" s="795"/>
      <c r="Z129" s="796"/>
      <c r="AA129" s="797">
        <v>21437308</v>
      </c>
      <c r="AB129" s="798"/>
      <c r="AC129" s="798"/>
      <c r="AD129" s="798"/>
      <c r="AE129" s="799"/>
      <c r="AF129" s="800">
        <v>21659561</v>
      </c>
      <c r="AG129" s="798"/>
      <c r="AH129" s="798"/>
      <c r="AI129" s="798"/>
      <c r="AJ129" s="799"/>
      <c r="AK129" s="800">
        <v>21372267</v>
      </c>
      <c r="AL129" s="798"/>
      <c r="AM129" s="798"/>
      <c r="AN129" s="798"/>
      <c r="AO129" s="799"/>
      <c r="AP129" s="801"/>
      <c r="AQ129" s="802"/>
      <c r="AR129" s="802"/>
      <c r="AS129" s="802"/>
      <c r="AT129" s="803"/>
      <c r="AU129" s="237"/>
      <c r="AV129" s="237"/>
      <c r="AW129" s="237"/>
      <c r="AX129" s="767" t="s">
        <v>467</v>
      </c>
      <c r="AY129" s="768"/>
      <c r="AZ129" s="768"/>
      <c r="BA129" s="768"/>
      <c r="BB129" s="768"/>
      <c r="BC129" s="768"/>
      <c r="BD129" s="768"/>
      <c r="BE129" s="769"/>
      <c r="BF129" s="787" t="s">
        <v>224</v>
      </c>
      <c r="BG129" s="788"/>
      <c r="BH129" s="788"/>
      <c r="BI129" s="788"/>
      <c r="BJ129" s="788"/>
      <c r="BK129" s="788"/>
      <c r="BL129" s="789"/>
      <c r="BM129" s="787">
        <v>17.37</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468</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469</v>
      </c>
      <c r="X130" s="795"/>
      <c r="Y130" s="795"/>
      <c r="Z130" s="796"/>
      <c r="AA130" s="797">
        <v>4733360</v>
      </c>
      <c r="AB130" s="798"/>
      <c r="AC130" s="798"/>
      <c r="AD130" s="798"/>
      <c r="AE130" s="799"/>
      <c r="AF130" s="800">
        <v>4616169</v>
      </c>
      <c r="AG130" s="798"/>
      <c r="AH130" s="798"/>
      <c r="AI130" s="798"/>
      <c r="AJ130" s="799"/>
      <c r="AK130" s="800">
        <v>4598769</v>
      </c>
      <c r="AL130" s="798"/>
      <c r="AM130" s="798"/>
      <c r="AN130" s="798"/>
      <c r="AO130" s="799"/>
      <c r="AP130" s="801"/>
      <c r="AQ130" s="802"/>
      <c r="AR130" s="802"/>
      <c r="AS130" s="802"/>
      <c r="AT130" s="803"/>
      <c r="AU130" s="237"/>
      <c r="AV130" s="237"/>
      <c r="AW130" s="237"/>
      <c r="AX130" s="767" t="s">
        <v>470</v>
      </c>
      <c r="AY130" s="768"/>
      <c r="AZ130" s="768"/>
      <c r="BA130" s="768"/>
      <c r="BB130" s="768"/>
      <c r="BC130" s="768"/>
      <c r="BD130" s="768"/>
      <c r="BE130" s="769"/>
      <c r="BF130" s="770">
        <v>12.9</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471</v>
      </c>
      <c r="X131" s="778"/>
      <c r="Y131" s="778"/>
      <c r="Z131" s="779"/>
      <c r="AA131" s="780">
        <v>16703948</v>
      </c>
      <c r="AB131" s="781"/>
      <c r="AC131" s="781"/>
      <c r="AD131" s="781"/>
      <c r="AE131" s="782"/>
      <c r="AF131" s="783">
        <v>17043392</v>
      </c>
      <c r="AG131" s="781"/>
      <c r="AH131" s="781"/>
      <c r="AI131" s="781"/>
      <c r="AJ131" s="782"/>
      <c r="AK131" s="783">
        <v>16773498</v>
      </c>
      <c r="AL131" s="781"/>
      <c r="AM131" s="781"/>
      <c r="AN131" s="781"/>
      <c r="AO131" s="782"/>
      <c r="AP131" s="784"/>
      <c r="AQ131" s="785"/>
      <c r="AR131" s="785"/>
      <c r="AS131" s="785"/>
      <c r="AT131" s="786"/>
      <c r="AU131" s="237"/>
      <c r="AV131" s="237"/>
      <c r="AW131" s="237"/>
      <c r="AX131" s="745" t="s">
        <v>472</v>
      </c>
      <c r="AY131" s="746"/>
      <c r="AZ131" s="746"/>
      <c r="BA131" s="746"/>
      <c r="BB131" s="746"/>
      <c r="BC131" s="746"/>
      <c r="BD131" s="746"/>
      <c r="BE131" s="747"/>
      <c r="BF131" s="748">
        <v>38</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473</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474</v>
      </c>
      <c r="W132" s="758"/>
      <c r="X132" s="758"/>
      <c r="Y132" s="758"/>
      <c r="Z132" s="759"/>
      <c r="AA132" s="760">
        <v>12.87717131</v>
      </c>
      <c r="AB132" s="761"/>
      <c r="AC132" s="761"/>
      <c r="AD132" s="761"/>
      <c r="AE132" s="762"/>
      <c r="AF132" s="763">
        <v>13.337556279999999</v>
      </c>
      <c r="AG132" s="761"/>
      <c r="AH132" s="761"/>
      <c r="AI132" s="761"/>
      <c r="AJ132" s="762"/>
      <c r="AK132" s="763">
        <v>12.64326022</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475</v>
      </c>
      <c r="W133" s="737"/>
      <c r="X133" s="737"/>
      <c r="Y133" s="737"/>
      <c r="Z133" s="738"/>
      <c r="AA133" s="739">
        <v>14</v>
      </c>
      <c r="AB133" s="740"/>
      <c r="AC133" s="740"/>
      <c r="AD133" s="740"/>
      <c r="AE133" s="741"/>
      <c r="AF133" s="739">
        <v>13.3</v>
      </c>
      <c r="AG133" s="740"/>
      <c r="AH133" s="740"/>
      <c r="AI133" s="740"/>
      <c r="AJ133" s="741"/>
      <c r="AK133" s="739">
        <v>12.9</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476</v>
      </c>
      <c r="B5" s="248"/>
      <c r="C5" s="248"/>
      <c r="D5" s="248"/>
      <c r="E5" s="248"/>
      <c r="F5" s="248"/>
      <c r="G5" s="248"/>
      <c r="H5" s="248"/>
      <c r="I5" s="248"/>
      <c r="J5" s="248"/>
      <c r="K5" s="248"/>
      <c r="L5" s="248"/>
      <c r="M5" s="248"/>
      <c r="N5" s="248"/>
      <c r="O5" s="249"/>
    </row>
    <row r="6" spans="1:16" x14ac:dyDescent="0.15">
      <c r="A6" s="250"/>
      <c r="B6" s="246"/>
      <c r="C6" s="246"/>
      <c r="D6" s="246"/>
      <c r="E6" s="246"/>
      <c r="F6" s="246"/>
      <c r="G6" s="251" t="s">
        <v>477</v>
      </c>
      <c r="H6" s="251"/>
      <c r="I6" s="251"/>
      <c r="J6" s="251"/>
      <c r="K6" s="246"/>
      <c r="L6" s="246"/>
      <c r="M6" s="246"/>
      <c r="N6" s="246"/>
    </row>
    <row r="7" spans="1:16" x14ac:dyDescent="0.15">
      <c r="A7" s="250"/>
      <c r="B7" s="246"/>
      <c r="C7" s="246"/>
      <c r="D7" s="246"/>
      <c r="E7" s="246"/>
      <c r="F7" s="246"/>
      <c r="G7" s="253"/>
      <c r="H7" s="254"/>
      <c r="I7" s="254"/>
      <c r="J7" s="255"/>
      <c r="K7" s="1152" t="s">
        <v>478</v>
      </c>
      <c r="L7" s="256"/>
      <c r="M7" s="257" t="s">
        <v>479</v>
      </c>
      <c r="N7" s="258"/>
    </row>
    <row r="8" spans="1:16" x14ac:dyDescent="0.15">
      <c r="A8" s="250"/>
      <c r="B8" s="246"/>
      <c r="C8" s="246"/>
      <c r="D8" s="246"/>
      <c r="E8" s="246"/>
      <c r="F8" s="246"/>
      <c r="G8" s="259"/>
      <c r="H8" s="260"/>
      <c r="I8" s="260"/>
      <c r="J8" s="261"/>
      <c r="K8" s="1153"/>
      <c r="L8" s="262" t="s">
        <v>480</v>
      </c>
      <c r="M8" s="263" t="s">
        <v>481</v>
      </c>
      <c r="N8" s="264" t="s">
        <v>482</v>
      </c>
    </row>
    <row r="9" spans="1:16" x14ac:dyDescent="0.15">
      <c r="A9" s="250"/>
      <c r="B9" s="246"/>
      <c r="C9" s="246"/>
      <c r="D9" s="246"/>
      <c r="E9" s="246"/>
      <c r="F9" s="246"/>
      <c r="G9" s="1166" t="s">
        <v>483</v>
      </c>
      <c r="H9" s="1167"/>
      <c r="I9" s="1167"/>
      <c r="J9" s="1168"/>
      <c r="K9" s="265">
        <v>4374510</v>
      </c>
      <c r="L9" s="266">
        <v>55918</v>
      </c>
      <c r="M9" s="267">
        <v>62051</v>
      </c>
      <c r="N9" s="268">
        <v>-9.9</v>
      </c>
    </row>
    <row r="10" spans="1:16" x14ac:dyDescent="0.15">
      <c r="A10" s="250"/>
      <c r="B10" s="246"/>
      <c r="C10" s="246"/>
      <c r="D10" s="246"/>
      <c r="E10" s="246"/>
      <c r="F10" s="246"/>
      <c r="G10" s="1166" t="s">
        <v>484</v>
      </c>
      <c r="H10" s="1167"/>
      <c r="I10" s="1167"/>
      <c r="J10" s="1168"/>
      <c r="K10" s="269">
        <v>690639</v>
      </c>
      <c r="L10" s="270">
        <v>8828</v>
      </c>
      <c r="M10" s="271">
        <v>5713</v>
      </c>
      <c r="N10" s="272">
        <v>54.5</v>
      </c>
    </row>
    <row r="11" spans="1:16" ht="13.5" customHeight="1" x14ac:dyDescent="0.15">
      <c r="A11" s="250"/>
      <c r="B11" s="246"/>
      <c r="C11" s="246"/>
      <c r="D11" s="246"/>
      <c r="E11" s="246"/>
      <c r="F11" s="246"/>
      <c r="G11" s="1166" t="s">
        <v>485</v>
      </c>
      <c r="H11" s="1167"/>
      <c r="I11" s="1167"/>
      <c r="J11" s="1168"/>
      <c r="K11" s="269">
        <v>937891</v>
      </c>
      <c r="L11" s="270">
        <v>11989</v>
      </c>
      <c r="M11" s="271">
        <v>5796</v>
      </c>
      <c r="N11" s="272">
        <v>106.8</v>
      </c>
    </row>
    <row r="12" spans="1:16" ht="13.5" customHeight="1" x14ac:dyDescent="0.15">
      <c r="A12" s="250"/>
      <c r="B12" s="246"/>
      <c r="C12" s="246"/>
      <c r="D12" s="246"/>
      <c r="E12" s="246"/>
      <c r="F12" s="246"/>
      <c r="G12" s="1166" t="s">
        <v>486</v>
      </c>
      <c r="H12" s="1167"/>
      <c r="I12" s="1167"/>
      <c r="J12" s="1168"/>
      <c r="K12" s="269">
        <v>343542</v>
      </c>
      <c r="L12" s="270">
        <v>4391</v>
      </c>
      <c r="M12" s="271">
        <v>1167</v>
      </c>
      <c r="N12" s="272">
        <v>276.3</v>
      </c>
    </row>
    <row r="13" spans="1:16" ht="13.5" customHeight="1" x14ac:dyDescent="0.15">
      <c r="A13" s="250"/>
      <c r="B13" s="246"/>
      <c r="C13" s="246"/>
      <c r="D13" s="246"/>
      <c r="E13" s="246"/>
      <c r="F13" s="246"/>
      <c r="G13" s="1166" t="s">
        <v>487</v>
      </c>
      <c r="H13" s="1167"/>
      <c r="I13" s="1167"/>
      <c r="J13" s="1168"/>
      <c r="K13" s="269" t="s">
        <v>488</v>
      </c>
      <c r="L13" s="270" t="s">
        <v>488</v>
      </c>
      <c r="M13" s="271">
        <v>0</v>
      </c>
      <c r="N13" s="272" t="s">
        <v>488</v>
      </c>
    </row>
    <row r="14" spans="1:16" ht="13.5" customHeight="1" x14ac:dyDescent="0.15">
      <c r="A14" s="250"/>
      <c r="B14" s="246"/>
      <c r="C14" s="246"/>
      <c r="D14" s="246"/>
      <c r="E14" s="246"/>
      <c r="F14" s="246"/>
      <c r="G14" s="1166" t="s">
        <v>489</v>
      </c>
      <c r="H14" s="1167"/>
      <c r="I14" s="1167"/>
      <c r="J14" s="1168"/>
      <c r="K14" s="269">
        <v>304791</v>
      </c>
      <c r="L14" s="270">
        <v>3896</v>
      </c>
      <c r="M14" s="271">
        <v>2337</v>
      </c>
      <c r="N14" s="272">
        <v>66.7</v>
      </c>
    </row>
    <row r="15" spans="1:16" ht="13.5" customHeight="1" x14ac:dyDescent="0.15">
      <c r="A15" s="250"/>
      <c r="B15" s="246"/>
      <c r="C15" s="246"/>
      <c r="D15" s="246"/>
      <c r="E15" s="246"/>
      <c r="F15" s="246"/>
      <c r="G15" s="1166" t="s">
        <v>490</v>
      </c>
      <c r="H15" s="1167"/>
      <c r="I15" s="1167"/>
      <c r="J15" s="1168"/>
      <c r="K15" s="269">
        <v>97540</v>
      </c>
      <c r="L15" s="270">
        <v>1247</v>
      </c>
      <c r="M15" s="271">
        <v>1594</v>
      </c>
      <c r="N15" s="272">
        <v>-21.8</v>
      </c>
    </row>
    <row r="16" spans="1:16" x14ac:dyDescent="0.15">
      <c r="A16" s="250"/>
      <c r="B16" s="246"/>
      <c r="C16" s="246"/>
      <c r="D16" s="246"/>
      <c r="E16" s="246"/>
      <c r="F16" s="246"/>
      <c r="G16" s="1169" t="s">
        <v>491</v>
      </c>
      <c r="H16" s="1170"/>
      <c r="I16" s="1170"/>
      <c r="J16" s="1171"/>
      <c r="K16" s="270">
        <v>-406900</v>
      </c>
      <c r="L16" s="270">
        <v>-5201</v>
      </c>
      <c r="M16" s="271">
        <v>-5993</v>
      </c>
      <c r="N16" s="272">
        <v>-13.2</v>
      </c>
    </row>
    <row r="17" spans="1:16" x14ac:dyDescent="0.15">
      <c r="A17" s="250"/>
      <c r="B17" s="246"/>
      <c r="C17" s="246"/>
      <c r="D17" s="246"/>
      <c r="E17" s="246"/>
      <c r="F17" s="246"/>
      <c r="G17" s="1169" t="s">
        <v>172</v>
      </c>
      <c r="H17" s="1170"/>
      <c r="I17" s="1170"/>
      <c r="J17" s="1171"/>
      <c r="K17" s="270">
        <v>6342013</v>
      </c>
      <c r="L17" s="270">
        <v>81068</v>
      </c>
      <c r="M17" s="271">
        <v>72665</v>
      </c>
      <c r="N17" s="272">
        <v>11.6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492</v>
      </c>
      <c r="H19" s="246"/>
      <c r="I19" s="246"/>
      <c r="J19" s="246"/>
      <c r="K19" s="246"/>
      <c r="L19" s="246"/>
      <c r="M19" s="246"/>
      <c r="N19" s="246"/>
    </row>
    <row r="20" spans="1:16" x14ac:dyDescent="0.15">
      <c r="A20" s="250"/>
      <c r="B20" s="246"/>
      <c r="C20" s="246"/>
      <c r="D20" s="246"/>
      <c r="E20" s="246"/>
      <c r="F20" s="246"/>
      <c r="G20" s="274"/>
      <c r="H20" s="275"/>
      <c r="I20" s="275"/>
      <c r="J20" s="276"/>
      <c r="K20" s="277" t="s">
        <v>493</v>
      </c>
      <c r="L20" s="278" t="s">
        <v>494</v>
      </c>
      <c r="M20" s="279" t="s">
        <v>495</v>
      </c>
      <c r="N20" s="280"/>
    </row>
    <row r="21" spans="1:16" s="286" customFormat="1" x14ac:dyDescent="0.15">
      <c r="A21" s="281"/>
      <c r="B21" s="251"/>
      <c r="C21" s="251"/>
      <c r="D21" s="251"/>
      <c r="E21" s="251"/>
      <c r="F21" s="251"/>
      <c r="G21" s="1163" t="s">
        <v>496</v>
      </c>
      <c r="H21" s="1164"/>
      <c r="I21" s="1164"/>
      <c r="J21" s="1165"/>
      <c r="K21" s="282">
        <v>6.05</v>
      </c>
      <c r="L21" s="283">
        <v>7.22</v>
      </c>
      <c r="M21" s="284">
        <v>-1.17</v>
      </c>
      <c r="N21" s="251"/>
      <c r="O21" s="285"/>
      <c r="P21" s="281"/>
    </row>
    <row r="22" spans="1:16" s="286" customFormat="1" x14ac:dyDescent="0.15">
      <c r="A22" s="281"/>
      <c r="B22" s="251"/>
      <c r="C22" s="251"/>
      <c r="D22" s="251"/>
      <c r="E22" s="251"/>
      <c r="F22" s="251"/>
      <c r="G22" s="1163" t="s">
        <v>497</v>
      </c>
      <c r="H22" s="1164"/>
      <c r="I22" s="1164"/>
      <c r="J22" s="1165"/>
      <c r="K22" s="287">
        <v>98.3</v>
      </c>
      <c r="L22" s="288">
        <v>98.4</v>
      </c>
      <c r="M22" s="289">
        <v>-0.1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498</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499</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500</v>
      </c>
      <c r="H29" s="251"/>
      <c r="I29" s="251"/>
      <c r="J29" s="251"/>
      <c r="K29" s="246"/>
      <c r="L29" s="246"/>
      <c r="M29" s="246"/>
      <c r="N29" s="246"/>
      <c r="O29" s="295"/>
    </row>
    <row r="30" spans="1:16" x14ac:dyDescent="0.15">
      <c r="A30" s="250"/>
      <c r="B30" s="246"/>
      <c r="C30" s="246"/>
      <c r="D30" s="246"/>
      <c r="E30" s="246"/>
      <c r="F30" s="246"/>
      <c r="G30" s="253"/>
      <c r="H30" s="254"/>
      <c r="I30" s="254"/>
      <c r="J30" s="255"/>
      <c r="K30" s="1152" t="s">
        <v>478</v>
      </c>
      <c r="L30" s="256"/>
      <c r="M30" s="257" t="s">
        <v>479</v>
      </c>
      <c r="N30" s="258"/>
    </row>
    <row r="31" spans="1:16" x14ac:dyDescent="0.15">
      <c r="A31" s="250"/>
      <c r="B31" s="246"/>
      <c r="C31" s="246"/>
      <c r="D31" s="246"/>
      <c r="E31" s="246"/>
      <c r="F31" s="246"/>
      <c r="G31" s="259"/>
      <c r="H31" s="260"/>
      <c r="I31" s="260"/>
      <c r="J31" s="261"/>
      <c r="K31" s="1153"/>
      <c r="L31" s="262" t="s">
        <v>480</v>
      </c>
      <c r="M31" s="263" t="s">
        <v>481</v>
      </c>
      <c r="N31" s="264" t="s">
        <v>482</v>
      </c>
    </row>
    <row r="32" spans="1:16" ht="27" customHeight="1" x14ac:dyDescent="0.15">
      <c r="A32" s="250"/>
      <c r="B32" s="246"/>
      <c r="C32" s="246"/>
      <c r="D32" s="246"/>
      <c r="E32" s="246"/>
      <c r="F32" s="246"/>
      <c r="G32" s="1154" t="s">
        <v>501</v>
      </c>
      <c r="H32" s="1155"/>
      <c r="I32" s="1155"/>
      <c r="J32" s="1156"/>
      <c r="K32" s="296">
        <v>3588969</v>
      </c>
      <c r="L32" s="296">
        <v>45877</v>
      </c>
      <c r="M32" s="297">
        <v>39687</v>
      </c>
      <c r="N32" s="298">
        <v>15.6</v>
      </c>
    </row>
    <row r="33" spans="1:16" ht="13.5" customHeight="1" x14ac:dyDescent="0.15">
      <c r="A33" s="250"/>
      <c r="B33" s="246"/>
      <c r="C33" s="246"/>
      <c r="D33" s="246"/>
      <c r="E33" s="246"/>
      <c r="F33" s="246"/>
      <c r="G33" s="1154" t="s">
        <v>502</v>
      </c>
      <c r="H33" s="1155"/>
      <c r="I33" s="1155"/>
      <c r="J33" s="1156"/>
      <c r="K33" s="296" t="s">
        <v>488</v>
      </c>
      <c r="L33" s="296" t="s">
        <v>488</v>
      </c>
      <c r="M33" s="297" t="s">
        <v>488</v>
      </c>
      <c r="N33" s="298" t="s">
        <v>488</v>
      </c>
    </row>
    <row r="34" spans="1:16" ht="27" customHeight="1" x14ac:dyDescent="0.15">
      <c r="A34" s="250"/>
      <c r="B34" s="246"/>
      <c r="C34" s="246"/>
      <c r="D34" s="246"/>
      <c r="E34" s="246"/>
      <c r="F34" s="246"/>
      <c r="G34" s="1154" t="s">
        <v>503</v>
      </c>
      <c r="H34" s="1155"/>
      <c r="I34" s="1155"/>
      <c r="J34" s="1156"/>
      <c r="K34" s="296">
        <v>33333</v>
      </c>
      <c r="L34" s="296">
        <v>426</v>
      </c>
      <c r="M34" s="297">
        <v>56</v>
      </c>
      <c r="N34" s="298">
        <v>660.7</v>
      </c>
    </row>
    <row r="35" spans="1:16" ht="27" customHeight="1" x14ac:dyDescent="0.15">
      <c r="A35" s="250"/>
      <c r="B35" s="246"/>
      <c r="C35" s="246"/>
      <c r="D35" s="246"/>
      <c r="E35" s="246"/>
      <c r="F35" s="246"/>
      <c r="G35" s="1154" t="s">
        <v>504</v>
      </c>
      <c r="H35" s="1155"/>
      <c r="I35" s="1155"/>
      <c r="J35" s="1156"/>
      <c r="K35" s="296">
        <v>3294699</v>
      </c>
      <c r="L35" s="296">
        <v>42115</v>
      </c>
      <c r="M35" s="297">
        <v>13696</v>
      </c>
      <c r="N35" s="298">
        <v>207.5</v>
      </c>
    </row>
    <row r="36" spans="1:16" ht="27" customHeight="1" x14ac:dyDescent="0.15">
      <c r="A36" s="250"/>
      <c r="B36" s="246"/>
      <c r="C36" s="246"/>
      <c r="D36" s="246"/>
      <c r="E36" s="246"/>
      <c r="F36" s="246"/>
      <c r="G36" s="1154" t="s">
        <v>505</v>
      </c>
      <c r="H36" s="1155"/>
      <c r="I36" s="1155"/>
      <c r="J36" s="1156"/>
      <c r="K36" s="296">
        <v>345746</v>
      </c>
      <c r="L36" s="296">
        <v>4420</v>
      </c>
      <c r="M36" s="297">
        <v>1733</v>
      </c>
      <c r="N36" s="298">
        <v>155</v>
      </c>
    </row>
    <row r="37" spans="1:16" ht="13.5" customHeight="1" x14ac:dyDescent="0.15">
      <c r="A37" s="250"/>
      <c r="B37" s="246"/>
      <c r="C37" s="246"/>
      <c r="D37" s="246"/>
      <c r="E37" s="246"/>
      <c r="F37" s="246"/>
      <c r="G37" s="1154" t="s">
        <v>506</v>
      </c>
      <c r="H37" s="1155"/>
      <c r="I37" s="1155"/>
      <c r="J37" s="1156"/>
      <c r="K37" s="296" t="s">
        <v>488</v>
      </c>
      <c r="L37" s="296" t="s">
        <v>488</v>
      </c>
      <c r="M37" s="297">
        <v>790</v>
      </c>
      <c r="N37" s="298" t="s">
        <v>488</v>
      </c>
    </row>
    <row r="38" spans="1:16" ht="27" customHeight="1" x14ac:dyDescent="0.15">
      <c r="A38" s="250"/>
      <c r="B38" s="246"/>
      <c r="C38" s="246"/>
      <c r="D38" s="246"/>
      <c r="E38" s="246"/>
      <c r="F38" s="246"/>
      <c r="G38" s="1157" t="s">
        <v>507</v>
      </c>
      <c r="H38" s="1158"/>
      <c r="I38" s="1158"/>
      <c r="J38" s="1159"/>
      <c r="K38" s="299" t="s">
        <v>488</v>
      </c>
      <c r="L38" s="299" t="s">
        <v>488</v>
      </c>
      <c r="M38" s="300">
        <v>1</v>
      </c>
      <c r="N38" s="301" t="s">
        <v>488</v>
      </c>
      <c r="O38" s="295"/>
    </row>
    <row r="39" spans="1:16" x14ac:dyDescent="0.15">
      <c r="A39" s="250"/>
      <c r="B39" s="246"/>
      <c r="C39" s="246"/>
      <c r="D39" s="246"/>
      <c r="E39" s="246"/>
      <c r="F39" s="246"/>
      <c r="G39" s="1157" t="s">
        <v>508</v>
      </c>
      <c r="H39" s="1158"/>
      <c r="I39" s="1158"/>
      <c r="J39" s="1159"/>
      <c r="K39" s="302">
        <v>-543261</v>
      </c>
      <c r="L39" s="302">
        <v>-6944</v>
      </c>
      <c r="M39" s="303">
        <v>-5521</v>
      </c>
      <c r="N39" s="304">
        <v>25.8</v>
      </c>
      <c r="O39" s="295"/>
    </row>
    <row r="40" spans="1:16" ht="27" customHeight="1" x14ac:dyDescent="0.15">
      <c r="A40" s="250"/>
      <c r="B40" s="246"/>
      <c r="C40" s="246"/>
      <c r="D40" s="246"/>
      <c r="E40" s="246"/>
      <c r="F40" s="246"/>
      <c r="G40" s="1154" t="s">
        <v>509</v>
      </c>
      <c r="H40" s="1155"/>
      <c r="I40" s="1155"/>
      <c r="J40" s="1156"/>
      <c r="K40" s="302">
        <v>-4598769</v>
      </c>
      <c r="L40" s="302">
        <v>-58784</v>
      </c>
      <c r="M40" s="303">
        <v>-35785</v>
      </c>
      <c r="N40" s="304">
        <v>64.3</v>
      </c>
      <c r="O40" s="295"/>
    </row>
    <row r="41" spans="1:16" x14ac:dyDescent="0.15">
      <c r="A41" s="250"/>
      <c r="B41" s="246"/>
      <c r="C41" s="246"/>
      <c r="D41" s="246"/>
      <c r="E41" s="246"/>
      <c r="F41" s="246"/>
      <c r="G41" s="1160" t="s">
        <v>284</v>
      </c>
      <c r="H41" s="1161"/>
      <c r="I41" s="1161"/>
      <c r="J41" s="1162"/>
      <c r="K41" s="296">
        <v>2120717</v>
      </c>
      <c r="L41" s="302">
        <v>27108</v>
      </c>
      <c r="M41" s="303">
        <v>14658</v>
      </c>
      <c r="N41" s="304">
        <v>84.9</v>
      </c>
      <c r="O41" s="295"/>
    </row>
    <row r="42" spans="1:16" x14ac:dyDescent="0.15">
      <c r="A42" s="250"/>
      <c r="B42" s="246"/>
      <c r="C42" s="246"/>
      <c r="D42" s="246"/>
      <c r="E42" s="246"/>
      <c r="F42" s="246"/>
      <c r="G42" s="305" t="s">
        <v>510</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511</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512</v>
      </c>
      <c r="H48" s="310"/>
      <c r="I48" s="310"/>
      <c r="J48" s="310"/>
      <c r="K48" s="310"/>
      <c r="L48" s="310"/>
      <c r="M48" s="311"/>
      <c r="N48" s="310"/>
    </row>
    <row r="49" spans="1:14" ht="13.5" customHeight="1" x14ac:dyDescent="0.15">
      <c r="A49" s="250"/>
      <c r="B49" s="246"/>
      <c r="C49" s="246"/>
      <c r="D49" s="246"/>
      <c r="E49" s="246"/>
      <c r="F49" s="246"/>
      <c r="G49" s="312"/>
      <c r="H49" s="313"/>
      <c r="I49" s="1147" t="s">
        <v>478</v>
      </c>
      <c r="J49" s="1149" t="s">
        <v>513</v>
      </c>
      <c r="K49" s="1150"/>
      <c r="L49" s="1150"/>
      <c r="M49" s="1150"/>
      <c r="N49" s="1151"/>
    </row>
    <row r="50" spans="1:14" x14ac:dyDescent="0.15">
      <c r="A50" s="250"/>
      <c r="B50" s="246"/>
      <c r="C50" s="246"/>
      <c r="D50" s="246"/>
      <c r="E50" s="246"/>
      <c r="F50" s="246"/>
      <c r="G50" s="314"/>
      <c r="H50" s="315"/>
      <c r="I50" s="1148"/>
      <c r="J50" s="316" t="s">
        <v>514</v>
      </c>
      <c r="K50" s="317" t="s">
        <v>515</v>
      </c>
      <c r="L50" s="318" t="s">
        <v>516</v>
      </c>
      <c r="M50" s="319" t="s">
        <v>517</v>
      </c>
      <c r="N50" s="320" t="s">
        <v>518</v>
      </c>
    </row>
    <row r="51" spans="1:14" x14ac:dyDescent="0.15">
      <c r="A51" s="250"/>
      <c r="B51" s="246"/>
      <c r="C51" s="246"/>
      <c r="D51" s="246"/>
      <c r="E51" s="246"/>
      <c r="F51" s="246"/>
      <c r="G51" s="312" t="s">
        <v>519</v>
      </c>
      <c r="H51" s="313"/>
      <c r="I51" s="321">
        <v>2630545</v>
      </c>
      <c r="J51" s="322">
        <v>32802</v>
      </c>
      <c r="K51" s="323">
        <v>-7</v>
      </c>
      <c r="L51" s="324">
        <v>45761</v>
      </c>
      <c r="M51" s="325">
        <v>-4.9000000000000004</v>
      </c>
      <c r="N51" s="326">
        <v>-2.1</v>
      </c>
    </row>
    <row r="52" spans="1:14" x14ac:dyDescent="0.15">
      <c r="A52" s="250"/>
      <c r="B52" s="246"/>
      <c r="C52" s="246"/>
      <c r="D52" s="246"/>
      <c r="E52" s="246"/>
      <c r="F52" s="246"/>
      <c r="G52" s="327"/>
      <c r="H52" s="328" t="s">
        <v>520</v>
      </c>
      <c r="I52" s="329">
        <v>1290757</v>
      </c>
      <c r="J52" s="330">
        <v>16095</v>
      </c>
      <c r="K52" s="331">
        <v>19.7</v>
      </c>
      <c r="L52" s="332">
        <v>24777</v>
      </c>
      <c r="M52" s="333">
        <v>9.4</v>
      </c>
      <c r="N52" s="334">
        <v>10.3</v>
      </c>
    </row>
    <row r="53" spans="1:14" x14ac:dyDescent="0.15">
      <c r="A53" s="250"/>
      <c r="B53" s="246"/>
      <c r="C53" s="246"/>
      <c r="D53" s="246"/>
      <c r="E53" s="246"/>
      <c r="F53" s="246"/>
      <c r="G53" s="312" t="s">
        <v>521</v>
      </c>
      <c r="H53" s="313"/>
      <c r="I53" s="321">
        <v>2431677</v>
      </c>
      <c r="J53" s="322">
        <v>30445</v>
      </c>
      <c r="K53" s="323">
        <v>-7.2</v>
      </c>
      <c r="L53" s="324">
        <v>56255</v>
      </c>
      <c r="M53" s="325">
        <v>22.9</v>
      </c>
      <c r="N53" s="326">
        <v>-30.1</v>
      </c>
    </row>
    <row r="54" spans="1:14" x14ac:dyDescent="0.15">
      <c r="A54" s="250"/>
      <c r="B54" s="246"/>
      <c r="C54" s="246"/>
      <c r="D54" s="246"/>
      <c r="E54" s="246"/>
      <c r="F54" s="246"/>
      <c r="G54" s="327"/>
      <c r="H54" s="328" t="s">
        <v>520</v>
      </c>
      <c r="I54" s="329">
        <v>816334</v>
      </c>
      <c r="J54" s="330">
        <v>10221</v>
      </c>
      <c r="K54" s="331">
        <v>-36.5</v>
      </c>
      <c r="L54" s="332">
        <v>26957</v>
      </c>
      <c r="M54" s="333">
        <v>8.8000000000000007</v>
      </c>
      <c r="N54" s="334">
        <v>-45.3</v>
      </c>
    </row>
    <row r="55" spans="1:14" x14ac:dyDescent="0.15">
      <c r="A55" s="250"/>
      <c r="B55" s="246"/>
      <c r="C55" s="246"/>
      <c r="D55" s="246"/>
      <c r="E55" s="246"/>
      <c r="F55" s="246"/>
      <c r="G55" s="312" t="s">
        <v>522</v>
      </c>
      <c r="H55" s="313"/>
      <c r="I55" s="321">
        <v>2786455</v>
      </c>
      <c r="J55" s="322">
        <v>35119</v>
      </c>
      <c r="K55" s="323">
        <v>15.4</v>
      </c>
      <c r="L55" s="324">
        <v>57944</v>
      </c>
      <c r="M55" s="325">
        <v>3</v>
      </c>
      <c r="N55" s="326">
        <v>12.4</v>
      </c>
    </row>
    <row r="56" spans="1:14" x14ac:dyDescent="0.15">
      <c r="A56" s="250"/>
      <c r="B56" s="246"/>
      <c r="C56" s="246"/>
      <c r="D56" s="246"/>
      <c r="E56" s="246"/>
      <c r="F56" s="246"/>
      <c r="G56" s="327"/>
      <c r="H56" s="328" t="s">
        <v>520</v>
      </c>
      <c r="I56" s="329">
        <v>1343980</v>
      </c>
      <c r="J56" s="330">
        <v>16939</v>
      </c>
      <c r="K56" s="331">
        <v>65.7</v>
      </c>
      <c r="L56" s="332">
        <v>29326</v>
      </c>
      <c r="M56" s="333">
        <v>8.8000000000000007</v>
      </c>
      <c r="N56" s="334">
        <v>56.9</v>
      </c>
    </row>
    <row r="57" spans="1:14" x14ac:dyDescent="0.15">
      <c r="A57" s="250"/>
      <c r="B57" s="246"/>
      <c r="C57" s="246"/>
      <c r="D57" s="246"/>
      <c r="E57" s="246"/>
      <c r="F57" s="246"/>
      <c r="G57" s="312" t="s">
        <v>523</v>
      </c>
      <c r="H57" s="313"/>
      <c r="I57" s="321">
        <v>2568791</v>
      </c>
      <c r="J57" s="322">
        <v>32594</v>
      </c>
      <c r="K57" s="323">
        <v>-7.2</v>
      </c>
      <c r="L57" s="324">
        <v>54227</v>
      </c>
      <c r="M57" s="325">
        <v>-6.4</v>
      </c>
      <c r="N57" s="326">
        <v>-0.8</v>
      </c>
    </row>
    <row r="58" spans="1:14" x14ac:dyDescent="0.15">
      <c r="A58" s="250"/>
      <c r="B58" s="246"/>
      <c r="C58" s="246"/>
      <c r="D58" s="246"/>
      <c r="E58" s="246"/>
      <c r="F58" s="246"/>
      <c r="G58" s="327"/>
      <c r="H58" s="328" t="s">
        <v>520</v>
      </c>
      <c r="I58" s="329">
        <v>1456717</v>
      </c>
      <c r="J58" s="330">
        <v>18483</v>
      </c>
      <c r="K58" s="331">
        <v>9.1</v>
      </c>
      <c r="L58" s="332">
        <v>29694</v>
      </c>
      <c r="M58" s="333">
        <v>1.3</v>
      </c>
      <c r="N58" s="334">
        <v>7.8</v>
      </c>
    </row>
    <row r="59" spans="1:14" x14ac:dyDescent="0.15">
      <c r="A59" s="250"/>
      <c r="B59" s="246"/>
      <c r="C59" s="246"/>
      <c r="D59" s="246"/>
      <c r="E59" s="246"/>
      <c r="F59" s="246"/>
      <c r="G59" s="312" t="s">
        <v>524</v>
      </c>
      <c r="H59" s="313"/>
      <c r="I59" s="321">
        <v>4822434</v>
      </c>
      <c r="J59" s="322">
        <v>61644</v>
      </c>
      <c r="K59" s="323">
        <v>89.1</v>
      </c>
      <c r="L59" s="324">
        <v>57295</v>
      </c>
      <c r="M59" s="325">
        <v>5.7</v>
      </c>
      <c r="N59" s="326">
        <v>83.4</v>
      </c>
    </row>
    <row r="60" spans="1:14" x14ac:dyDescent="0.15">
      <c r="A60" s="250"/>
      <c r="B60" s="246"/>
      <c r="C60" s="246"/>
      <c r="D60" s="246"/>
      <c r="E60" s="246"/>
      <c r="F60" s="246"/>
      <c r="G60" s="327"/>
      <c r="H60" s="328" t="s">
        <v>520</v>
      </c>
      <c r="I60" s="335">
        <v>3231356</v>
      </c>
      <c r="J60" s="330">
        <v>41305</v>
      </c>
      <c r="K60" s="331">
        <v>123.5</v>
      </c>
      <c r="L60" s="332">
        <v>32771</v>
      </c>
      <c r="M60" s="333">
        <v>10.4</v>
      </c>
      <c r="N60" s="334">
        <v>113.1</v>
      </c>
    </row>
    <row r="61" spans="1:14" x14ac:dyDescent="0.15">
      <c r="A61" s="250"/>
      <c r="B61" s="246"/>
      <c r="C61" s="246"/>
      <c r="D61" s="246"/>
      <c r="E61" s="246"/>
      <c r="F61" s="246"/>
      <c r="G61" s="312" t="s">
        <v>525</v>
      </c>
      <c r="H61" s="336"/>
      <c r="I61" s="337">
        <v>3047980</v>
      </c>
      <c r="J61" s="338">
        <v>38521</v>
      </c>
      <c r="K61" s="339">
        <v>16.600000000000001</v>
      </c>
      <c r="L61" s="340">
        <v>54296</v>
      </c>
      <c r="M61" s="341">
        <v>4.0999999999999996</v>
      </c>
      <c r="N61" s="326">
        <v>12.5</v>
      </c>
    </row>
    <row r="62" spans="1:14" x14ac:dyDescent="0.15">
      <c r="A62" s="250"/>
      <c r="B62" s="246"/>
      <c r="C62" s="246"/>
      <c r="D62" s="246"/>
      <c r="E62" s="246"/>
      <c r="F62" s="246"/>
      <c r="G62" s="327"/>
      <c r="H62" s="328" t="s">
        <v>520</v>
      </c>
      <c r="I62" s="329">
        <v>1627829</v>
      </c>
      <c r="J62" s="330">
        <v>20609</v>
      </c>
      <c r="K62" s="331">
        <v>36.299999999999997</v>
      </c>
      <c r="L62" s="332">
        <v>28705</v>
      </c>
      <c r="M62" s="333">
        <v>7.7</v>
      </c>
      <c r="N62" s="334">
        <v>28.6</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B1" zoomScaleNormal="100" zoomScaleSheetLayoutView="55" workbookViewId="0">
      <selection activeCell="B1" sqref="B1"/>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2" t="s">
        <v>3</v>
      </c>
      <c r="D47" s="1172"/>
      <c r="E47" s="1173"/>
      <c r="F47" s="11">
        <v>24.12</v>
      </c>
      <c r="G47" s="12">
        <v>27.97</v>
      </c>
      <c r="H47" s="12">
        <v>30.94</v>
      </c>
      <c r="I47" s="12">
        <v>34.799999999999997</v>
      </c>
      <c r="J47" s="13">
        <v>37.56</v>
      </c>
    </row>
    <row r="48" spans="2:10" ht="57.75" customHeight="1" x14ac:dyDescent="0.15">
      <c r="B48" s="14"/>
      <c r="C48" s="1174" t="s">
        <v>4</v>
      </c>
      <c r="D48" s="1174"/>
      <c r="E48" s="1175"/>
      <c r="F48" s="15">
        <v>5.91</v>
      </c>
      <c r="G48" s="16">
        <v>5.78</v>
      </c>
      <c r="H48" s="16">
        <v>4.3600000000000003</v>
      </c>
      <c r="I48" s="16">
        <v>6.09</v>
      </c>
      <c r="J48" s="17">
        <v>3.57</v>
      </c>
    </row>
    <row r="49" spans="2:10" ht="57.75" customHeight="1" thickBot="1" x14ac:dyDescent="0.2">
      <c r="B49" s="18"/>
      <c r="C49" s="1176" t="s">
        <v>5</v>
      </c>
      <c r="D49" s="1176"/>
      <c r="E49" s="1177"/>
      <c r="F49" s="19">
        <v>3.43</v>
      </c>
      <c r="G49" s="20">
        <v>5.51</v>
      </c>
      <c r="H49" s="20">
        <v>1.64</v>
      </c>
      <c r="I49" s="20">
        <v>5.97</v>
      </c>
      <c r="J49" s="21" t="s">
        <v>532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浜松 悠輔</cp:lastModifiedBy>
  <cp:lastPrinted>2018-03-01T07:31:07Z</cp:lastPrinted>
  <dcterms:created xsi:type="dcterms:W3CDTF">2018-01-24T05:38:25Z</dcterms:created>
  <dcterms:modified xsi:type="dcterms:W3CDTF">2018-11-06T07:07:47Z</dcterms:modified>
  <cp:category/>
</cp:coreProperties>
</file>