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on16j041\Desktop\Desktop\031経営戦略\経営分析表\経営比較分析表（Ｈ28）\経営比較分析調査\41 新温泉町（水、下4）\"/>
    </mc:Choice>
  </mc:AlternateContent>
  <workbookProtection workbookPassword="B319" lockStructure="1"/>
  <bookViews>
    <workbookView xWindow="0" yWindow="0" windowWidth="19200" windowHeight="10620"/>
  </bookViews>
  <sheets>
    <sheet name="法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U6" i="5"/>
  <c r="BB8" i="4" s="1"/>
  <c r="T6" i="5"/>
  <c r="S6" i="5"/>
  <c r="AL8" i="4" s="1"/>
  <c r="R6" i="5"/>
  <c r="Q6" i="5"/>
  <c r="W10" i="4" s="1"/>
  <c r="P6" i="5"/>
  <c r="O6" i="5"/>
  <c r="I10" i="4" s="1"/>
  <c r="N6" i="5"/>
  <c r="M6" i="5"/>
  <c r="L6" i="5"/>
  <c r="K6" i="5"/>
  <c r="P8" i="4" s="1"/>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BB10" i="4"/>
  <c r="AL10" i="4"/>
  <c r="AD10" i="4"/>
  <c r="P10" i="4"/>
  <c r="B10" i="4"/>
  <c r="AT8" i="4"/>
  <c r="W8" i="4"/>
  <c r="I8" i="4"/>
  <c r="B8" i="4"/>
  <c r="B6" i="4"/>
  <c r="C10" i="5" l="1"/>
  <c r="D10" i="5"/>
  <c r="E10" i="5"/>
  <c r="B10" i="5"/>
</calcChain>
</file>

<file path=xl/sharedStrings.xml><?xml version="1.0" encoding="utf-8"?>
<sst xmlns="http://schemas.openxmlformats.org/spreadsheetml/2006/main" count="323" uniqueCount="123">
  <si>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</si>
  <si>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</si>
  <si>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</si>
  <si>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</si>
  <si>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</si>
  <si>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</si>
  <si>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</si>
  <si>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</si>
  <si>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</si>
  <si>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</si>
  <si>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</si>
  <si>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</si>
  <si>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</si>
  <si>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</si>
  <si>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</si>
  <si>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</si>
  <si>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</si>
  <si>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</si>
  <si>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</si>
  <si>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</si>
  <si>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</si>
  <si>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</si>
  <si>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</si>
  <si>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</si>
  <si>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</si>
  <si>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</si>
  <si>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</si>
  <si>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</si>
  <si>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</si>
  <si>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</si>
  <si>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</si>
  <si>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</si>
  <si>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</si>
  <si>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</si>
  <si>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</si>
  <si>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</si>
  <si>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</si>
  <si>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</si>
  <si>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</si>
  <si>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</si>
  <si>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</si>
  <si>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</si>
  <si>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</si>
  <si>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</si>
  <si>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</si>
  <si>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</si>
  <si>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</si>
  <si>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</si>
  <si>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</si>
  <si>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</si>
  <si>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</si>
  <si>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</si>
  <si>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</si>
  <si>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</si>
  <si>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</si>
  <si>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</si>
  <si>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</si>
  <si>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</si>
  <si>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</si>
  <si>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</si>
  <si>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</si>
  <si>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</si>
  <si>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</si>
  <si>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</si>
  <si>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</si>
  <si>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</si>
  <si>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</si>
  <si>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</si>
  <si>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</si>
  <si>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</si>
  <si>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</si>
  <si>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</si>
  <si>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</si>
  <si>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</si>
  <si>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</si>
  <si>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</si>
  <si>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</si>
  <si>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</si>
  <si>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</si>
  <si>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</si>
  <si>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</si>
  <si>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</si>
  <si>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</si>
  <si>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</si>
  <si>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</si>
  <si>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</si>
  <si>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</si>
  <si>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</si>
  <si>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</si>
  <si>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</si>
  <si>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</si>
  <si>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</si>
  <si>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</si>
  <si>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</si>
  <si>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</si>
  <si>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</si>
  <si>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</si>
  <si>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</si>
  <si>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</si>
  <si>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</si>
  <si>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</si>
  <si>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</si>
  <si>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</si>
  <si>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</si>
  <si>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</si>
  <si>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</si>
  <si>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</si>
  <si>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</si>
  <si>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新温泉町</t>
  </si>
  <si>
    <t>法適用</t>
  </si>
  <si>
    <t>下水道事業</t>
  </si>
  <si>
    <t>公共下水道</t>
  </si>
  <si>
    <t>Cd2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</si>
  <si>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</si>
  <si>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</si>
  <si>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</si>
  <si>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</si>
  <si>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</si>
  <si>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</si>
  <si>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Ｈ28年度から整備している、公共下水道長寿命化計画を進めるにあたり、企業債の残高の増加となるが、一層の経営の健全性・効率性を目指していきます。</t>
    <rPh sb="4" eb="6">
      <t>ネンド</t>
    </rPh>
    <rPh sb="8" eb="10">
      <t>セイビ</t>
    </rPh>
    <rPh sb="43" eb="44">
      <t>カ</t>
    </rPh>
    <phoneticPr fontId="4"/>
  </si>
  <si>
    <t>　①有形固定資産減価償却率が類似団体平均値より低いのは、固定資産が比較的新しく、類似団体平均値より法定耐用年数にまだ残りがある資産が多いことを示しています。
　施設供用開始から１７年を経過し、経年劣化による修繕等がでてきています。
　機械設備等については、Ｈ28年度から公共下水道長寿命化計画により、整備を進めていきます。</t>
    <phoneticPr fontId="4"/>
  </si>
  <si>
    <t>　Ｈ28年度から企業会計へ移行したことにより、前年度数値表示が出来なくなり、単年度及び類似団体平均値比較の分析のみとなります。
　①経常収支比率及び⑧水洗化率は類似団体平均値とほぼ同数値であります。
　③流動比率及び⑤経費回収率は類似団体平均値より高く、当該値が100％以上であることは事業経営的に良好な状況であります。
　④企業債残高対事業規模比率が類似団体平均値より低いのは、企業債による投資が抑えられ、企業債残高が減少していっているのが要因と考えられます。
　⑥汚水処理原価が類似団体平均値より低いが、汚水処理費が抑えられている現状にあるためと考えられる。⑦施設利用率が類似団体平均値より低いのは、接続率が78.7％の状況であり、近年の水の使用量の低下及び少子高齢化による利用者の減少等が考えられます。
　経営の健全性・効率性を考えるうえで、引き続き経費の節減、接続率向上に向けた検討,施設の統廃合の検討等を進めていきます。</t>
    <rPh sb="4" eb="6">
      <t>ネンド</t>
    </rPh>
    <rPh sb="8" eb="10">
      <t>キギョウ</t>
    </rPh>
    <rPh sb="10" eb="12">
      <t>カイケイ</t>
    </rPh>
    <rPh sb="13" eb="15">
      <t>イコウ</t>
    </rPh>
    <rPh sb="23" eb="26">
      <t>ゼンネンド</t>
    </rPh>
    <rPh sb="26" eb="28">
      <t>スウチ</t>
    </rPh>
    <rPh sb="28" eb="30">
      <t>ヒョウジ</t>
    </rPh>
    <rPh sb="31" eb="33">
      <t>デキ</t>
    </rPh>
    <rPh sb="38" eb="41">
      <t>タンネンド</t>
    </rPh>
    <rPh sb="41" eb="42">
      <t>オヨ</t>
    </rPh>
    <rPh sb="43" eb="45">
      <t>ルイジ</t>
    </rPh>
    <rPh sb="45" eb="47">
      <t>ダンタイ</t>
    </rPh>
    <rPh sb="47" eb="50">
      <t>ヘイキンチ</t>
    </rPh>
    <rPh sb="50" eb="52">
      <t>ヒカク</t>
    </rPh>
    <rPh sb="53" eb="55">
      <t>ブンセキ</t>
    </rPh>
    <rPh sb="66" eb="68">
      <t>ケイジョウ</t>
    </rPh>
    <rPh sb="70" eb="72">
      <t>ヒリツ</t>
    </rPh>
    <rPh sb="72" eb="73">
      <t>オヨ</t>
    </rPh>
    <rPh sb="75" eb="78">
      <t>スイセンカ</t>
    </rPh>
    <rPh sb="78" eb="79">
      <t>リツ</t>
    </rPh>
    <rPh sb="90" eb="91">
      <t>ドウ</t>
    </rPh>
    <rPh sb="91" eb="93">
      <t>スウチ</t>
    </rPh>
    <rPh sb="102" eb="104">
      <t>リュウドウ</t>
    </rPh>
    <rPh sb="104" eb="106">
      <t>ヒリツ</t>
    </rPh>
    <rPh sb="106" eb="107">
      <t>オヨ</t>
    </rPh>
    <rPh sb="109" eb="111">
      <t>ケイヒ</t>
    </rPh>
    <rPh sb="111" eb="113">
      <t>カイシュウ</t>
    </rPh>
    <rPh sb="113" eb="114">
      <t>リツ</t>
    </rPh>
    <rPh sb="124" eb="125">
      <t>タカ</t>
    </rPh>
    <rPh sb="127" eb="129">
      <t>トウガイ</t>
    </rPh>
    <rPh sb="129" eb="130">
      <t>チ</t>
    </rPh>
    <rPh sb="135" eb="137">
      <t>イジョウ</t>
    </rPh>
    <rPh sb="143" eb="145">
      <t>ジギョウ</t>
    </rPh>
    <rPh sb="145" eb="147">
      <t>ケイエイ</t>
    </rPh>
    <rPh sb="147" eb="148">
      <t>テキ</t>
    </rPh>
    <rPh sb="149" eb="151">
      <t>リョウコウ</t>
    </rPh>
    <rPh sb="152" eb="154">
      <t>ジョウキョウ</t>
    </rPh>
    <rPh sb="199" eb="200">
      <t>オサ</t>
    </rPh>
    <rPh sb="234" eb="236">
      <t>オスイ</t>
    </rPh>
    <rPh sb="236" eb="238">
      <t>ショリ</t>
    </rPh>
    <rPh sb="238" eb="240">
      <t>ゲンカ</t>
    </rPh>
    <rPh sb="254" eb="256">
      <t>オスイ</t>
    </rPh>
    <rPh sb="256" eb="258">
      <t>ショリ</t>
    </rPh>
    <rPh sb="258" eb="259">
      <t>ヒ</t>
    </rPh>
    <rPh sb="260" eb="261">
      <t>オサ</t>
    </rPh>
    <rPh sb="267" eb="269">
      <t>ゲンジョウ</t>
    </rPh>
    <rPh sb="275" eb="276">
      <t>カンガ</t>
    </rPh>
    <rPh sb="282" eb="284">
      <t>シセツ</t>
    </rPh>
    <rPh sb="284" eb="286">
      <t>リヨウ</t>
    </rPh>
    <rPh sb="286" eb="287">
      <t>リツ</t>
    </rPh>
    <rPh sb="302" eb="304">
      <t>セツゾク</t>
    </rPh>
    <rPh sb="304" eb="305">
      <t>リツ</t>
    </rPh>
    <rPh sb="312" eb="314">
      <t>ジョウキョウ</t>
    </rPh>
    <rPh sb="387" eb="389">
      <t>コウジョウ</t>
    </rPh>
    <rPh sb="390" eb="391">
      <t>ム</t>
    </rPh>
    <rPh sb="407" eb="408">
      <t>スス</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</si>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</sst>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EC3-488B-83B1-B7ABFBBC7B2A}"/>
            </c:ext>
          </c:extLst>
        </c:ser>
        <c:dLbls>
          <c:showLegendKey val="0"/>
          <c:showVal val="0"/>
          <c:showCatName val="0"/>
          <c:showSerName val="0"/>
          <c:showPercent val="0"/>
          <c:showBubbleSize val="0"/>
        </c:dLbls>
        <c:gapWidth val="150"/>
        <c:axId val="127920768"/>
        <c:axId val="131998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c:v>
                </c:pt>
              </c:numCache>
            </c:numRef>
          </c:val>
          <c:smooth val="0"/>
          <c:extLst>
            <c:ext xmlns:c16="http://schemas.microsoft.com/office/drawing/2014/chart" uri="{C3380CC4-5D6E-409C-BE32-E72D297353CC}">
              <c16:uniqueId val="{00000001-5EC3-488B-83B1-B7ABFBBC7B2A}"/>
            </c:ext>
          </c:extLst>
        </c:ser>
        <c:dLbls>
          <c:showLegendKey val="0"/>
          <c:showVal val="0"/>
          <c:showCatName val="0"/>
          <c:showSerName val="0"/>
          <c:showPercent val="0"/>
          <c:showBubbleSize val="0"/>
        </c:dLbls>
        <c:marker val="1"/>
        <c:smooth val="0"/>
        <c:axId val="127920768"/>
        <c:axId val="131998464"/>
      </c:lineChart>
      <c:dateAx>
        <c:axId val="127920768"/>
        <c:scaling>
          <c:orientation val="minMax"/>
        </c:scaling>
        <c:delete val="1"/>
        <c:axPos val="b"/>
        <c:numFmt formatCode="ge" sourceLinked="1"/>
        <c:majorTickMark val="none"/>
        <c:minorTickMark val="none"/>
        <c:tickLblPos val="none"/>
        <c:crossAx val="131998464"/>
        <c:crosses val="autoZero"/>
        <c:auto val="1"/>
        <c:lblOffset val="100"/>
        <c:baseTimeUnit val="years"/>
      </c:dateAx>
      <c:valAx>
        <c:axId val="131998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920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28.81</c:v>
                </c:pt>
              </c:numCache>
            </c:numRef>
          </c:val>
          <c:extLst>
            <c:ext xmlns:c16="http://schemas.microsoft.com/office/drawing/2014/chart" uri="{C3380CC4-5D6E-409C-BE32-E72D297353CC}">
              <c16:uniqueId val="{00000000-6A95-4B29-8065-E715E94D42DA}"/>
            </c:ext>
          </c:extLst>
        </c:ser>
        <c:dLbls>
          <c:showLegendKey val="0"/>
          <c:showVal val="0"/>
          <c:showCatName val="0"/>
          <c:showSerName val="0"/>
          <c:showPercent val="0"/>
          <c:showBubbleSize val="0"/>
        </c:dLbls>
        <c:gapWidth val="150"/>
        <c:axId val="140783616"/>
        <c:axId val="140785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49.25</c:v>
                </c:pt>
              </c:numCache>
            </c:numRef>
          </c:val>
          <c:smooth val="0"/>
          <c:extLst>
            <c:ext xmlns:c16="http://schemas.microsoft.com/office/drawing/2014/chart" uri="{C3380CC4-5D6E-409C-BE32-E72D297353CC}">
              <c16:uniqueId val="{00000001-6A95-4B29-8065-E715E94D42DA}"/>
            </c:ext>
          </c:extLst>
        </c:ser>
        <c:dLbls>
          <c:showLegendKey val="0"/>
          <c:showVal val="0"/>
          <c:showCatName val="0"/>
          <c:showSerName val="0"/>
          <c:showPercent val="0"/>
          <c:showBubbleSize val="0"/>
        </c:dLbls>
        <c:marker val="1"/>
        <c:smooth val="0"/>
        <c:axId val="140783616"/>
        <c:axId val="140785536"/>
      </c:lineChart>
      <c:dateAx>
        <c:axId val="140783616"/>
        <c:scaling>
          <c:orientation val="minMax"/>
        </c:scaling>
        <c:delete val="1"/>
        <c:axPos val="b"/>
        <c:numFmt formatCode="ge" sourceLinked="1"/>
        <c:majorTickMark val="none"/>
        <c:minorTickMark val="none"/>
        <c:tickLblPos val="none"/>
        <c:crossAx val="140785536"/>
        <c:crosses val="autoZero"/>
        <c:auto val="1"/>
        <c:lblOffset val="100"/>
        <c:baseTimeUnit val="years"/>
      </c:dateAx>
      <c:valAx>
        <c:axId val="140785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783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0</c:v>
                </c:pt>
                <c:pt idx="2">
                  <c:v>0</c:v>
                </c:pt>
                <c:pt idx="3">
                  <c:v>0</c:v>
                </c:pt>
                <c:pt idx="4">
                  <c:v>86.33</c:v>
                </c:pt>
              </c:numCache>
            </c:numRef>
          </c:val>
          <c:extLst>
            <c:ext xmlns:c16="http://schemas.microsoft.com/office/drawing/2014/chart" uri="{C3380CC4-5D6E-409C-BE32-E72D297353CC}">
              <c16:uniqueId val="{00000000-5957-4D79-94DA-74C7EC2E483C}"/>
            </c:ext>
          </c:extLst>
        </c:ser>
        <c:dLbls>
          <c:showLegendKey val="0"/>
          <c:showVal val="0"/>
          <c:showCatName val="0"/>
          <c:showSerName val="0"/>
          <c:showPercent val="0"/>
          <c:showBubbleSize val="0"/>
        </c:dLbls>
        <c:gapWidth val="150"/>
        <c:axId val="140799360"/>
        <c:axId val="140817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84.12</c:v>
                </c:pt>
              </c:numCache>
            </c:numRef>
          </c:val>
          <c:smooth val="0"/>
          <c:extLst>
            <c:ext xmlns:c16="http://schemas.microsoft.com/office/drawing/2014/chart" uri="{C3380CC4-5D6E-409C-BE32-E72D297353CC}">
              <c16:uniqueId val="{00000001-5957-4D79-94DA-74C7EC2E483C}"/>
            </c:ext>
          </c:extLst>
        </c:ser>
        <c:dLbls>
          <c:showLegendKey val="0"/>
          <c:showVal val="0"/>
          <c:showCatName val="0"/>
          <c:showSerName val="0"/>
          <c:showPercent val="0"/>
          <c:showBubbleSize val="0"/>
        </c:dLbls>
        <c:marker val="1"/>
        <c:smooth val="0"/>
        <c:axId val="140799360"/>
        <c:axId val="140817920"/>
      </c:lineChart>
      <c:dateAx>
        <c:axId val="140799360"/>
        <c:scaling>
          <c:orientation val="minMax"/>
        </c:scaling>
        <c:delete val="1"/>
        <c:axPos val="b"/>
        <c:numFmt formatCode="ge" sourceLinked="1"/>
        <c:majorTickMark val="none"/>
        <c:minorTickMark val="none"/>
        <c:tickLblPos val="none"/>
        <c:crossAx val="140817920"/>
        <c:crosses val="autoZero"/>
        <c:auto val="1"/>
        <c:lblOffset val="100"/>
        <c:baseTimeUnit val="years"/>
      </c:dateAx>
      <c:valAx>
        <c:axId val="140817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79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0</c:v>
                </c:pt>
                <c:pt idx="2">
                  <c:v>0</c:v>
                </c:pt>
                <c:pt idx="3">
                  <c:v>0</c:v>
                </c:pt>
                <c:pt idx="4">
                  <c:v>114.37</c:v>
                </c:pt>
              </c:numCache>
            </c:numRef>
          </c:val>
          <c:extLst>
            <c:ext xmlns:c16="http://schemas.microsoft.com/office/drawing/2014/chart" uri="{C3380CC4-5D6E-409C-BE32-E72D297353CC}">
              <c16:uniqueId val="{00000000-941A-4752-8527-2245A049E0DE}"/>
            </c:ext>
          </c:extLst>
        </c:ser>
        <c:dLbls>
          <c:showLegendKey val="0"/>
          <c:showVal val="0"/>
          <c:showCatName val="0"/>
          <c:showSerName val="0"/>
          <c:showPercent val="0"/>
          <c:showBubbleSize val="0"/>
        </c:dLbls>
        <c:gapWidth val="150"/>
        <c:axId val="132024576"/>
        <c:axId val="132030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110.07</c:v>
                </c:pt>
              </c:numCache>
            </c:numRef>
          </c:val>
          <c:smooth val="0"/>
          <c:extLst>
            <c:ext xmlns:c16="http://schemas.microsoft.com/office/drawing/2014/chart" uri="{C3380CC4-5D6E-409C-BE32-E72D297353CC}">
              <c16:uniqueId val="{00000001-941A-4752-8527-2245A049E0DE}"/>
            </c:ext>
          </c:extLst>
        </c:ser>
        <c:dLbls>
          <c:showLegendKey val="0"/>
          <c:showVal val="0"/>
          <c:showCatName val="0"/>
          <c:showSerName val="0"/>
          <c:showPercent val="0"/>
          <c:showBubbleSize val="0"/>
        </c:dLbls>
        <c:marker val="1"/>
        <c:smooth val="0"/>
        <c:axId val="132024576"/>
        <c:axId val="132030848"/>
      </c:lineChart>
      <c:dateAx>
        <c:axId val="132024576"/>
        <c:scaling>
          <c:orientation val="minMax"/>
        </c:scaling>
        <c:delete val="1"/>
        <c:axPos val="b"/>
        <c:numFmt formatCode="ge" sourceLinked="1"/>
        <c:majorTickMark val="none"/>
        <c:minorTickMark val="none"/>
        <c:tickLblPos val="none"/>
        <c:crossAx val="132030848"/>
        <c:crosses val="autoZero"/>
        <c:auto val="1"/>
        <c:lblOffset val="100"/>
        <c:baseTimeUnit val="years"/>
      </c:dateAx>
      <c:valAx>
        <c:axId val="132030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24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0</c:v>
                </c:pt>
                <c:pt idx="1">
                  <c:v>0</c:v>
                </c:pt>
                <c:pt idx="2">
                  <c:v>0</c:v>
                </c:pt>
                <c:pt idx="3">
                  <c:v>0</c:v>
                </c:pt>
                <c:pt idx="4">
                  <c:v>5.46</c:v>
                </c:pt>
              </c:numCache>
            </c:numRef>
          </c:val>
          <c:extLst>
            <c:ext xmlns:c16="http://schemas.microsoft.com/office/drawing/2014/chart" uri="{C3380CC4-5D6E-409C-BE32-E72D297353CC}">
              <c16:uniqueId val="{00000000-8473-4F61-9AA6-C99772426496}"/>
            </c:ext>
          </c:extLst>
        </c:ser>
        <c:dLbls>
          <c:showLegendKey val="0"/>
          <c:showVal val="0"/>
          <c:showCatName val="0"/>
          <c:showSerName val="0"/>
          <c:showPercent val="0"/>
          <c:showBubbleSize val="0"/>
        </c:dLbls>
        <c:gapWidth val="150"/>
        <c:axId val="132077440"/>
        <c:axId val="132087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26.91</c:v>
                </c:pt>
              </c:numCache>
            </c:numRef>
          </c:val>
          <c:smooth val="0"/>
          <c:extLst>
            <c:ext xmlns:c16="http://schemas.microsoft.com/office/drawing/2014/chart" uri="{C3380CC4-5D6E-409C-BE32-E72D297353CC}">
              <c16:uniqueId val="{00000001-8473-4F61-9AA6-C99772426496}"/>
            </c:ext>
          </c:extLst>
        </c:ser>
        <c:dLbls>
          <c:showLegendKey val="0"/>
          <c:showVal val="0"/>
          <c:showCatName val="0"/>
          <c:showSerName val="0"/>
          <c:showPercent val="0"/>
          <c:showBubbleSize val="0"/>
        </c:dLbls>
        <c:marker val="1"/>
        <c:smooth val="0"/>
        <c:axId val="132077440"/>
        <c:axId val="132087808"/>
      </c:lineChart>
      <c:dateAx>
        <c:axId val="132077440"/>
        <c:scaling>
          <c:orientation val="minMax"/>
        </c:scaling>
        <c:delete val="1"/>
        <c:axPos val="b"/>
        <c:numFmt formatCode="ge" sourceLinked="1"/>
        <c:majorTickMark val="none"/>
        <c:minorTickMark val="none"/>
        <c:tickLblPos val="none"/>
        <c:crossAx val="132087808"/>
        <c:crosses val="autoZero"/>
        <c:auto val="1"/>
        <c:lblOffset val="100"/>
        <c:baseTimeUnit val="years"/>
      </c:dateAx>
      <c:valAx>
        <c:axId val="132087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77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C12-4808-A9D5-74D39D12C995}"/>
            </c:ext>
          </c:extLst>
        </c:ser>
        <c:dLbls>
          <c:showLegendKey val="0"/>
          <c:showVal val="0"/>
          <c:showCatName val="0"/>
          <c:showSerName val="0"/>
          <c:showPercent val="0"/>
          <c:showBubbleSize val="0"/>
        </c:dLbls>
        <c:gapWidth val="150"/>
        <c:axId val="132118016"/>
        <c:axId val="132119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5C12-4808-A9D5-74D39D12C995}"/>
            </c:ext>
          </c:extLst>
        </c:ser>
        <c:dLbls>
          <c:showLegendKey val="0"/>
          <c:showVal val="0"/>
          <c:showCatName val="0"/>
          <c:showSerName val="0"/>
          <c:showPercent val="0"/>
          <c:showBubbleSize val="0"/>
        </c:dLbls>
        <c:marker val="1"/>
        <c:smooth val="0"/>
        <c:axId val="132118016"/>
        <c:axId val="132119936"/>
      </c:lineChart>
      <c:dateAx>
        <c:axId val="132118016"/>
        <c:scaling>
          <c:orientation val="minMax"/>
        </c:scaling>
        <c:delete val="1"/>
        <c:axPos val="b"/>
        <c:numFmt formatCode="ge" sourceLinked="1"/>
        <c:majorTickMark val="none"/>
        <c:minorTickMark val="none"/>
        <c:tickLblPos val="none"/>
        <c:crossAx val="132119936"/>
        <c:crosses val="autoZero"/>
        <c:auto val="1"/>
        <c:lblOffset val="100"/>
        <c:baseTimeUnit val="years"/>
      </c:dateAx>
      <c:valAx>
        <c:axId val="132119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118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2E0-464A-828B-02F99E23865D}"/>
            </c:ext>
          </c:extLst>
        </c:ser>
        <c:dLbls>
          <c:showLegendKey val="0"/>
          <c:showVal val="0"/>
          <c:showCatName val="0"/>
          <c:showSerName val="0"/>
          <c:showPercent val="0"/>
          <c:showBubbleSize val="0"/>
        </c:dLbls>
        <c:gapWidth val="150"/>
        <c:axId val="140015104"/>
        <c:axId val="140017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31.4</c:v>
                </c:pt>
              </c:numCache>
            </c:numRef>
          </c:val>
          <c:smooth val="0"/>
          <c:extLst>
            <c:ext xmlns:c16="http://schemas.microsoft.com/office/drawing/2014/chart" uri="{C3380CC4-5D6E-409C-BE32-E72D297353CC}">
              <c16:uniqueId val="{00000001-B2E0-464A-828B-02F99E23865D}"/>
            </c:ext>
          </c:extLst>
        </c:ser>
        <c:dLbls>
          <c:showLegendKey val="0"/>
          <c:showVal val="0"/>
          <c:showCatName val="0"/>
          <c:showSerName val="0"/>
          <c:showPercent val="0"/>
          <c:showBubbleSize val="0"/>
        </c:dLbls>
        <c:marker val="1"/>
        <c:smooth val="0"/>
        <c:axId val="140015104"/>
        <c:axId val="140017024"/>
      </c:lineChart>
      <c:dateAx>
        <c:axId val="140015104"/>
        <c:scaling>
          <c:orientation val="minMax"/>
        </c:scaling>
        <c:delete val="1"/>
        <c:axPos val="b"/>
        <c:numFmt formatCode="ge" sourceLinked="1"/>
        <c:majorTickMark val="none"/>
        <c:minorTickMark val="none"/>
        <c:tickLblPos val="none"/>
        <c:crossAx val="140017024"/>
        <c:crosses val="autoZero"/>
        <c:auto val="1"/>
        <c:lblOffset val="100"/>
        <c:baseTimeUnit val="years"/>
      </c:dateAx>
      <c:valAx>
        <c:axId val="140017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01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0</c:v>
                </c:pt>
                <c:pt idx="2">
                  <c:v>0</c:v>
                </c:pt>
                <c:pt idx="3">
                  <c:v>0</c:v>
                </c:pt>
                <c:pt idx="4">
                  <c:v>178.38</c:v>
                </c:pt>
              </c:numCache>
            </c:numRef>
          </c:val>
          <c:extLst>
            <c:ext xmlns:c16="http://schemas.microsoft.com/office/drawing/2014/chart" uri="{C3380CC4-5D6E-409C-BE32-E72D297353CC}">
              <c16:uniqueId val="{00000000-41B4-4B25-8220-48F373EEE759}"/>
            </c:ext>
          </c:extLst>
        </c:ser>
        <c:dLbls>
          <c:showLegendKey val="0"/>
          <c:showVal val="0"/>
          <c:showCatName val="0"/>
          <c:showSerName val="0"/>
          <c:showPercent val="0"/>
          <c:showBubbleSize val="0"/>
        </c:dLbls>
        <c:gapWidth val="150"/>
        <c:axId val="140047488"/>
        <c:axId val="140049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79.709999999999994</c:v>
                </c:pt>
              </c:numCache>
            </c:numRef>
          </c:val>
          <c:smooth val="0"/>
          <c:extLst>
            <c:ext xmlns:c16="http://schemas.microsoft.com/office/drawing/2014/chart" uri="{C3380CC4-5D6E-409C-BE32-E72D297353CC}">
              <c16:uniqueId val="{00000001-41B4-4B25-8220-48F373EEE759}"/>
            </c:ext>
          </c:extLst>
        </c:ser>
        <c:dLbls>
          <c:showLegendKey val="0"/>
          <c:showVal val="0"/>
          <c:showCatName val="0"/>
          <c:showSerName val="0"/>
          <c:showPercent val="0"/>
          <c:showBubbleSize val="0"/>
        </c:dLbls>
        <c:marker val="1"/>
        <c:smooth val="0"/>
        <c:axId val="140047488"/>
        <c:axId val="140049408"/>
      </c:lineChart>
      <c:dateAx>
        <c:axId val="140047488"/>
        <c:scaling>
          <c:orientation val="minMax"/>
        </c:scaling>
        <c:delete val="1"/>
        <c:axPos val="b"/>
        <c:numFmt formatCode="ge" sourceLinked="1"/>
        <c:majorTickMark val="none"/>
        <c:minorTickMark val="none"/>
        <c:tickLblPos val="none"/>
        <c:crossAx val="140049408"/>
        <c:crosses val="autoZero"/>
        <c:auto val="1"/>
        <c:lblOffset val="100"/>
        <c:baseTimeUnit val="years"/>
      </c:dateAx>
      <c:valAx>
        <c:axId val="140049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047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221.35</c:v>
                </c:pt>
              </c:numCache>
            </c:numRef>
          </c:val>
          <c:extLst>
            <c:ext xmlns:c16="http://schemas.microsoft.com/office/drawing/2014/chart" uri="{C3380CC4-5D6E-409C-BE32-E72D297353CC}">
              <c16:uniqueId val="{00000000-76F7-41E2-9E6B-FCD89CED0D23}"/>
            </c:ext>
          </c:extLst>
        </c:ser>
        <c:dLbls>
          <c:showLegendKey val="0"/>
          <c:showVal val="0"/>
          <c:showCatName val="0"/>
          <c:showSerName val="0"/>
          <c:showPercent val="0"/>
          <c:showBubbleSize val="0"/>
        </c:dLbls>
        <c:gapWidth val="150"/>
        <c:axId val="140243712"/>
        <c:axId val="140245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1047.6500000000001</c:v>
                </c:pt>
              </c:numCache>
            </c:numRef>
          </c:val>
          <c:smooth val="0"/>
          <c:extLst>
            <c:ext xmlns:c16="http://schemas.microsoft.com/office/drawing/2014/chart" uri="{C3380CC4-5D6E-409C-BE32-E72D297353CC}">
              <c16:uniqueId val="{00000001-76F7-41E2-9E6B-FCD89CED0D23}"/>
            </c:ext>
          </c:extLst>
        </c:ser>
        <c:dLbls>
          <c:showLegendKey val="0"/>
          <c:showVal val="0"/>
          <c:showCatName val="0"/>
          <c:showSerName val="0"/>
          <c:showPercent val="0"/>
          <c:showBubbleSize val="0"/>
        </c:dLbls>
        <c:marker val="1"/>
        <c:smooth val="0"/>
        <c:axId val="140243712"/>
        <c:axId val="140245632"/>
      </c:lineChart>
      <c:dateAx>
        <c:axId val="140243712"/>
        <c:scaling>
          <c:orientation val="minMax"/>
        </c:scaling>
        <c:delete val="1"/>
        <c:axPos val="b"/>
        <c:numFmt formatCode="ge" sourceLinked="1"/>
        <c:majorTickMark val="none"/>
        <c:minorTickMark val="none"/>
        <c:tickLblPos val="none"/>
        <c:crossAx val="140245632"/>
        <c:crosses val="autoZero"/>
        <c:auto val="1"/>
        <c:lblOffset val="100"/>
        <c:baseTimeUnit val="years"/>
      </c:dateAx>
      <c:valAx>
        <c:axId val="140245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243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0</c:v>
                </c:pt>
                <c:pt idx="2">
                  <c:v>0</c:v>
                </c:pt>
                <c:pt idx="3">
                  <c:v>0</c:v>
                </c:pt>
                <c:pt idx="4">
                  <c:v>106.87</c:v>
                </c:pt>
              </c:numCache>
            </c:numRef>
          </c:val>
          <c:extLst>
            <c:ext xmlns:c16="http://schemas.microsoft.com/office/drawing/2014/chart" uri="{C3380CC4-5D6E-409C-BE32-E72D297353CC}">
              <c16:uniqueId val="{00000000-7C7D-47EB-B5D9-DAA10F449029}"/>
            </c:ext>
          </c:extLst>
        </c:ser>
        <c:dLbls>
          <c:showLegendKey val="0"/>
          <c:showVal val="0"/>
          <c:showCatName val="0"/>
          <c:showSerName val="0"/>
          <c:showPercent val="0"/>
          <c:showBubbleSize val="0"/>
        </c:dLbls>
        <c:gapWidth val="150"/>
        <c:axId val="140558720"/>
        <c:axId val="140560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74.040000000000006</c:v>
                </c:pt>
              </c:numCache>
            </c:numRef>
          </c:val>
          <c:smooth val="0"/>
          <c:extLst>
            <c:ext xmlns:c16="http://schemas.microsoft.com/office/drawing/2014/chart" uri="{C3380CC4-5D6E-409C-BE32-E72D297353CC}">
              <c16:uniqueId val="{00000001-7C7D-47EB-B5D9-DAA10F449029}"/>
            </c:ext>
          </c:extLst>
        </c:ser>
        <c:dLbls>
          <c:showLegendKey val="0"/>
          <c:showVal val="0"/>
          <c:showCatName val="0"/>
          <c:showSerName val="0"/>
          <c:showPercent val="0"/>
          <c:showBubbleSize val="0"/>
        </c:dLbls>
        <c:marker val="1"/>
        <c:smooth val="0"/>
        <c:axId val="140558720"/>
        <c:axId val="140560640"/>
      </c:lineChart>
      <c:dateAx>
        <c:axId val="140558720"/>
        <c:scaling>
          <c:orientation val="minMax"/>
        </c:scaling>
        <c:delete val="1"/>
        <c:axPos val="b"/>
        <c:numFmt formatCode="ge" sourceLinked="1"/>
        <c:majorTickMark val="none"/>
        <c:minorTickMark val="none"/>
        <c:tickLblPos val="none"/>
        <c:crossAx val="140560640"/>
        <c:crosses val="autoZero"/>
        <c:auto val="1"/>
        <c:lblOffset val="100"/>
        <c:baseTimeUnit val="years"/>
      </c:dateAx>
      <c:valAx>
        <c:axId val="140560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558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0</c:v>
                </c:pt>
                <c:pt idx="2">
                  <c:v>0</c:v>
                </c:pt>
                <c:pt idx="3">
                  <c:v>0</c:v>
                </c:pt>
                <c:pt idx="4">
                  <c:v>153.74</c:v>
                </c:pt>
              </c:numCache>
            </c:numRef>
          </c:val>
          <c:extLst>
            <c:ext xmlns:c16="http://schemas.microsoft.com/office/drawing/2014/chart" uri="{C3380CC4-5D6E-409C-BE32-E72D297353CC}">
              <c16:uniqueId val="{00000000-2053-4221-BF91-07D9ACFC198E}"/>
            </c:ext>
          </c:extLst>
        </c:ser>
        <c:dLbls>
          <c:showLegendKey val="0"/>
          <c:showVal val="0"/>
          <c:showCatName val="0"/>
          <c:showSerName val="0"/>
          <c:showPercent val="0"/>
          <c:showBubbleSize val="0"/>
        </c:dLbls>
        <c:gapWidth val="150"/>
        <c:axId val="140734464"/>
        <c:axId val="140736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235.61</c:v>
                </c:pt>
              </c:numCache>
            </c:numRef>
          </c:val>
          <c:smooth val="0"/>
          <c:extLst>
            <c:ext xmlns:c16="http://schemas.microsoft.com/office/drawing/2014/chart" uri="{C3380CC4-5D6E-409C-BE32-E72D297353CC}">
              <c16:uniqueId val="{00000001-2053-4221-BF91-07D9ACFC198E}"/>
            </c:ext>
          </c:extLst>
        </c:ser>
        <c:dLbls>
          <c:showLegendKey val="0"/>
          <c:showVal val="0"/>
          <c:showCatName val="0"/>
          <c:showSerName val="0"/>
          <c:showPercent val="0"/>
          <c:showBubbleSize val="0"/>
        </c:dLbls>
        <c:marker val="1"/>
        <c:smooth val="0"/>
        <c:axId val="140734464"/>
        <c:axId val="140736384"/>
      </c:lineChart>
      <c:dateAx>
        <c:axId val="140734464"/>
        <c:scaling>
          <c:orientation val="minMax"/>
        </c:scaling>
        <c:delete val="1"/>
        <c:axPos val="b"/>
        <c:numFmt formatCode="ge" sourceLinked="1"/>
        <c:majorTickMark val="none"/>
        <c:minorTickMark val="none"/>
        <c:tickLblPos val="none"/>
        <c:crossAx val="140736384"/>
        <c:crosses val="autoZero"/>
        <c:auto val="1"/>
        <c:lblOffset val="100"/>
        <c:baseTimeUnit val="years"/>
      </c:dateAx>
      <c:valAx>
        <c:axId val="140736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734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T1" zoomScale="112" zoomScaleNormal="112" workbookViewId="0">
      <selection activeCell="AD10" sqref="AD10:AJ10"/>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6" t="str">
        <f>データ!H6</f>
        <v>兵庫県　新温泉町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4"/>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4"/>
      <c r="BK7" s="4"/>
      <c r="BL7" s="5" t="s">
        <v>9</v>
      </c>
      <c r="BM7" s="6"/>
      <c r="BN7" s="6"/>
      <c r="BO7" s="6"/>
      <c r="BP7" s="6"/>
      <c r="BQ7" s="6"/>
      <c r="BR7" s="6"/>
      <c r="BS7" s="6"/>
      <c r="BT7" s="6"/>
      <c r="BU7" s="6"/>
      <c r="BV7" s="6"/>
      <c r="BW7" s="6"/>
      <c r="BX7" s="6"/>
      <c r="BY7" s="7"/>
    </row>
    <row r="8" spans="1:78" ht="18.75" customHeight="1" x14ac:dyDescent="0.15">
      <c r="A8" s="2"/>
      <c r="B8" s="73" t="str">
        <f>データ!I6</f>
        <v>法適用</v>
      </c>
      <c r="C8" s="73"/>
      <c r="D8" s="73"/>
      <c r="E8" s="73"/>
      <c r="F8" s="73"/>
      <c r="G8" s="73"/>
      <c r="H8" s="73"/>
      <c r="I8" s="73" t="str">
        <f>データ!J6</f>
        <v>下水道事業</v>
      </c>
      <c r="J8" s="73"/>
      <c r="K8" s="73"/>
      <c r="L8" s="73"/>
      <c r="M8" s="73"/>
      <c r="N8" s="73"/>
      <c r="O8" s="73"/>
      <c r="P8" s="73" t="str">
        <f>データ!K6</f>
        <v>公共下水道</v>
      </c>
      <c r="Q8" s="73"/>
      <c r="R8" s="73"/>
      <c r="S8" s="73"/>
      <c r="T8" s="73"/>
      <c r="U8" s="73"/>
      <c r="V8" s="73"/>
      <c r="W8" s="73" t="str">
        <f>データ!L6</f>
        <v>Cd2</v>
      </c>
      <c r="X8" s="73"/>
      <c r="Y8" s="73"/>
      <c r="Z8" s="73"/>
      <c r="AA8" s="73"/>
      <c r="AB8" s="73"/>
      <c r="AC8" s="73"/>
      <c r="AD8" s="74" t="s">
        <v>122</v>
      </c>
      <c r="AE8" s="74"/>
      <c r="AF8" s="74"/>
      <c r="AG8" s="74"/>
      <c r="AH8" s="74"/>
      <c r="AI8" s="74"/>
      <c r="AJ8" s="74"/>
      <c r="AK8" s="4"/>
      <c r="AL8" s="68">
        <f>データ!S6</f>
        <v>15174</v>
      </c>
      <c r="AM8" s="68"/>
      <c r="AN8" s="68"/>
      <c r="AO8" s="68"/>
      <c r="AP8" s="68"/>
      <c r="AQ8" s="68"/>
      <c r="AR8" s="68"/>
      <c r="AS8" s="68"/>
      <c r="AT8" s="67">
        <f>データ!T6</f>
        <v>241.01</v>
      </c>
      <c r="AU8" s="67"/>
      <c r="AV8" s="67"/>
      <c r="AW8" s="67"/>
      <c r="AX8" s="67"/>
      <c r="AY8" s="67"/>
      <c r="AZ8" s="67"/>
      <c r="BA8" s="67"/>
      <c r="BB8" s="67">
        <f>データ!U6</f>
        <v>62.96</v>
      </c>
      <c r="BC8" s="67"/>
      <c r="BD8" s="67"/>
      <c r="BE8" s="67"/>
      <c r="BF8" s="67"/>
      <c r="BG8" s="67"/>
      <c r="BH8" s="67"/>
      <c r="BI8" s="67"/>
      <c r="BJ8" s="4"/>
      <c r="BK8" s="4"/>
      <c r="BL8" s="71" t="s">
        <v>10</v>
      </c>
      <c r="BM8" s="72"/>
      <c r="BN8" s="8" t="s">
        <v>11</v>
      </c>
      <c r="BO8" s="9"/>
      <c r="BP8" s="9"/>
      <c r="BQ8" s="9"/>
      <c r="BR8" s="9"/>
      <c r="BS8" s="9"/>
      <c r="BT8" s="9"/>
      <c r="BU8" s="9"/>
      <c r="BV8" s="9"/>
      <c r="BW8" s="9"/>
      <c r="BX8" s="9"/>
      <c r="BY8" s="10"/>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4"/>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4"/>
      <c r="BK9" s="4"/>
      <c r="BL9" s="65" t="s">
        <v>20</v>
      </c>
      <c r="BM9" s="66"/>
      <c r="BN9" s="11" t="s">
        <v>21</v>
      </c>
      <c r="BO9" s="12"/>
      <c r="BP9" s="12"/>
      <c r="BQ9" s="12"/>
      <c r="BR9" s="12"/>
      <c r="BS9" s="12"/>
      <c r="BT9" s="12"/>
      <c r="BU9" s="12"/>
      <c r="BV9" s="12"/>
      <c r="BW9" s="12"/>
      <c r="BX9" s="12"/>
      <c r="BY9" s="13"/>
    </row>
    <row r="10" spans="1:78" ht="18.75" customHeight="1" x14ac:dyDescent="0.15">
      <c r="A10" s="2"/>
      <c r="B10" s="67" t="str">
        <f>データ!N6</f>
        <v>-</v>
      </c>
      <c r="C10" s="67"/>
      <c r="D10" s="67"/>
      <c r="E10" s="67"/>
      <c r="F10" s="67"/>
      <c r="G10" s="67"/>
      <c r="H10" s="67"/>
      <c r="I10" s="67">
        <f>データ!O6</f>
        <v>57.43</v>
      </c>
      <c r="J10" s="67"/>
      <c r="K10" s="67"/>
      <c r="L10" s="67"/>
      <c r="M10" s="67"/>
      <c r="N10" s="67"/>
      <c r="O10" s="67"/>
      <c r="P10" s="67">
        <f>データ!P6</f>
        <v>31.57</v>
      </c>
      <c r="Q10" s="67"/>
      <c r="R10" s="67"/>
      <c r="S10" s="67"/>
      <c r="T10" s="67"/>
      <c r="U10" s="67"/>
      <c r="V10" s="67"/>
      <c r="W10" s="67">
        <f>データ!Q6</f>
        <v>100</v>
      </c>
      <c r="X10" s="67"/>
      <c r="Y10" s="67"/>
      <c r="Z10" s="67"/>
      <c r="AA10" s="67"/>
      <c r="AB10" s="67"/>
      <c r="AC10" s="67"/>
      <c r="AD10" s="68">
        <f>データ!R6</f>
        <v>4860</v>
      </c>
      <c r="AE10" s="68"/>
      <c r="AF10" s="68"/>
      <c r="AG10" s="68"/>
      <c r="AH10" s="68"/>
      <c r="AI10" s="68"/>
      <c r="AJ10" s="68"/>
      <c r="AK10" s="2"/>
      <c r="AL10" s="68">
        <f>データ!V6</f>
        <v>4741</v>
      </c>
      <c r="AM10" s="68"/>
      <c r="AN10" s="68"/>
      <c r="AO10" s="68"/>
      <c r="AP10" s="68"/>
      <c r="AQ10" s="68"/>
      <c r="AR10" s="68"/>
      <c r="AS10" s="68"/>
      <c r="AT10" s="67">
        <f>データ!W6</f>
        <v>1.9</v>
      </c>
      <c r="AU10" s="67"/>
      <c r="AV10" s="67"/>
      <c r="AW10" s="67"/>
      <c r="AX10" s="67"/>
      <c r="AY10" s="67"/>
      <c r="AZ10" s="67"/>
      <c r="BA10" s="67"/>
      <c r="BB10" s="67">
        <f>データ!X6</f>
        <v>2495.2600000000002</v>
      </c>
      <c r="BC10" s="67"/>
      <c r="BD10" s="67"/>
      <c r="BE10" s="67"/>
      <c r="BF10" s="67"/>
      <c r="BG10" s="67"/>
      <c r="BH10" s="67"/>
      <c r="BI10" s="67"/>
      <c r="BJ10" s="2"/>
      <c r="BK10" s="2"/>
      <c r="BL10" s="69" t="s">
        <v>22</v>
      </c>
      <c r="BM10" s="70"/>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26</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121</v>
      </c>
      <c r="BM16" s="50"/>
      <c r="BN16" s="50"/>
      <c r="BO16" s="50"/>
      <c r="BP16" s="50"/>
      <c r="BQ16" s="50"/>
      <c r="BR16" s="50"/>
      <c r="BS16" s="50"/>
      <c r="BT16" s="50"/>
      <c r="BU16" s="50"/>
      <c r="BV16" s="50"/>
      <c r="BW16" s="50"/>
      <c r="BX16" s="50"/>
      <c r="BY16" s="50"/>
      <c r="BZ16" s="5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27</v>
      </c>
      <c r="D34" s="55"/>
      <c r="E34" s="55"/>
      <c r="F34" s="55"/>
      <c r="G34" s="55"/>
      <c r="H34" s="55"/>
      <c r="I34" s="55"/>
      <c r="J34" s="55"/>
      <c r="K34" s="55"/>
      <c r="L34" s="55"/>
      <c r="M34" s="55"/>
      <c r="N34" s="55"/>
      <c r="O34" s="55"/>
      <c r="P34" s="55"/>
      <c r="Q34" s="20"/>
      <c r="R34" s="55" t="s">
        <v>28</v>
      </c>
      <c r="S34" s="55"/>
      <c r="T34" s="55"/>
      <c r="U34" s="55"/>
      <c r="V34" s="55"/>
      <c r="W34" s="55"/>
      <c r="X34" s="55"/>
      <c r="Y34" s="55"/>
      <c r="Z34" s="55"/>
      <c r="AA34" s="55"/>
      <c r="AB34" s="55"/>
      <c r="AC34" s="55"/>
      <c r="AD34" s="55"/>
      <c r="AE34" s="55"/>
      <c r="AF34" s="20"/>
      <c r="AG34" s="55" t="s">
        <v>29</v>
      </c>
      <c r="AH34" s="55"/>
      <c r="AI34" s="55"/>
      <c r="AJ34" s="55"/>
      <c r="AK34" s="55"/>
      <c r="AL34" s="55"/>
      <c r="AM34" s="55"/>
      <c r="AN34" s="55"/>
      <c r="AO34" s="55"/>
      <c r="AP34" s="55"/>
      <c r="AQ34" s="55"/>
      <c r="AR34" s="55"/>
      <c r="AS34" s="55"/>
      <c r="AT34" s="55"/>
      <c r="AU34" s="20"/>
      <c r="AV34" s="55" t="s">
        <v>30</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120</v>
      </c>
      <c r="BM47" s="50"/>
      <c r="BN47" s="50"/>
      <c r="BO47" s="50"/>
      <c r="BP47" s="50"/>
      <c r="BQ47" s="50"/>
      <c r="BR47" s="50"/>
      <c r="BS47" s="50"/>
      <c r="BT47" s="50"/>
      <c r="BU47" s="50"/>
      <c r="BV47" s="50"/>
      <c r="BW47" s="50"/>
      <c r="BX47" s="50"/>
      <c r="BY47" s="50"/>
      <c r="BZ47" s="5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32</v>
      </c>
      <c r="D56" s="55"/>
      <c r="E56" s="55"/>
      <c r="F56" s="55"/>
      <c r="G56" s="55"/>
      <c r="H56" s="55"/>
      <c r="I56" s="55"/>
      <c r="J56" s="55"/>
      <c r="K56" s="55"/>
      <c r="L56" s="55"/>
      <c r="M56" s="55"/>
      <c r="N56" s="55"/>
      <c r="O56" s="55"/>
      <c r="P56" s="55"/>
      <c r="Q56" s="20"/>
      <c r="R56" s="55" t="s">
        <v>33</v>
      </c>
      <c r="S56" s="55"/>
      <c r="T56" s="55"/>
      <c r="U56" s="55"/>
      <c r="V56" s="55"/>
      <c r="W56" s="55"/>
      <c r="X56" s="55"/>
      <c r="Y56" s="55"/>
      <c r="Z56" s="55"/>
      <c r="AA56" s="55"/>
      <c r="AB56" s="55"/>
      <c r="AC56" s="55"/>
      <c r="AD56" s="55"/>
      <c r="AE56" s="55"/>
      <c r="AF56" s="20"/>
      <c r="AG56" s="55" t="s">
        <v>34</v>
      </c>
      <c r="AH56" s="55"/>
      <c r="AI56" s="55"/>
      <c r="AJ56" s="55"/>
      <c r="AK56" s="55"/>
      <c r="AL56" s="55"/>
      <c r="AM56" s="55"/>
      <c r="AN56" s="55"/>
      <c r="AO56" s="55"/>
      <c r="AP56" s="55"/>
      <c r="AQ56" s="55"/>
      <c r="AR56" s="55"/>
      <c r="AS56" s="55"/>
      <c r="AT56" s="55"/>
      <c r="AU56" s="20"/>
      <c r="AV56" s="55" t="s">
        <v>35</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56" t="s">
        <v>36</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119</v>
      </c>
      <c r="BM66" s="50"/>
      <c r="BN66" s="50"/>
      <c r="BO66" s="50"/>
      <c r="BP66" s="50"/>
      <c r="BQ66" s="50"/>
      <c r="BR66" s="50"/>
      <c r="BS66" s="50"/>
      <c r="BT66" s="50"/>
      <c r="BU66" s="50"/>
      <c r="BV66" s="50"/>
      <c r="BW66" s="50"/>
      <c r="BX66" s="50"/>
      <c r="BY66" s="50"/>
      <c r="BZ66" s="5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38</v>
      </c>
      <c r="D79" s="55"/>
      <c r="E79" s="55"/>
      <c r="F79" s="55"/>
      <c r="G79" s="55"/>
      <c r="H79" s="55"/>
      <c r="I79" s="55"/>
      <c r="J79" s="55"/>
      <c r="K79" s="55"/>
      <c r="L79" s="55"/>
      <c r="M79" s="55"/>
      <c r="N79" s="55"/>
      <c r="O79" s="55"/>
      <c r="P79" s="55"/>
      <c r="Q79" s="55"/>
      <c r="R79" s="55"/>
      <c r="S79" s="55"/>
      <c r="T79" s="55"/>
      <c r="U79" s="20"/>
      <c r="V79" s="20"/>
      <c r="W79" s="55" t="s">
        <v>39</v>
      </c>
      <c r="X79" s="55"/>
      <c r="Y79" s="55"/>
      <c r="Z79" s="55"/>
      <c r="AA79" s="55"/>
      <c r="AB79" s="55"/>
      <c r="AC79" s="55"/>
      <c r="AD79" s="55"/>
      <c r="AE79" s="55"/>
      <c r="AF79" s="55"/>
      <c r="AG79" s="55"/>
      <c r="AH79" s="55"/>
      <c r="AI79" s="55"/>
      <c r="AJ79" s="55"/>
      <c r="AK79" s="55"/>
      <c r="AL79" s="55"/>
      <c r="AM79" s="55"/>
      <c r="AN79" s="55"/>
      <c r="AO79" s="20"/>
      <c r="AP79" s="20"/>
      <c r="AQ79" s="55" t="s">
        <v>40</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 t="s">
        <v>41</v>
      </c>
    </row>
    <row r="84" spans="1:78" x14ac:dyDescent="0.15">
      <c r="C84" s="26" t="s">
        <v>42</v>
      </c>
    </row>
    <row r="85" spans="1:78" hidden="1" x14ac:dyDescent="0.15">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x14ac:dyDescent="0.15">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x14ac:dyDescent="0.15"/>
  <cols>
    <col min="1" max="1" width="9" style="3"/>
    <col min="2" max="144" width="11.875" style="3" customWidth="1"/>
    <col min="145" max="16384" width="9" style="3"/>
  </cols>
  <sheetData>
    <row r="1" spans="1:148" x14ac:dyDescent="0.15">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15">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x14ac:dyDescent="0.15">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x14ac:dyDescent="0.15">
      <c r="A6" s="29" t="s">
        <v>107</v>
      </c>
      <c r="B6" s="34">
        <f>B7</f>
        <v>2016</v>
      </c>
      <c r="C6" s="34">
        <f t="shared" ref="C6:X6" si="3">C7</f>
        <v>285862</v>
      </c>
      <c r="D6" s="34">
        <f t="shared" si="3"/>
        <v>46</v>
      </c>
      <c r="E6" s="34">
        <f t="shared" si="3"/>
        <v>17</v>
      </c>
      <c r="F6" s="34">
        <f t="shared" si="3"/>
        <v>1</v>
      </c>
      <c r="G6" s="34">
        <f t="shared" si="3"/>
        <v>0</v>
      </c>
      <c r="H6" s="34" t="str">
        <f t="shared" si="3"/>
        <v>兵庫県　新温泉町</v>
      </c>
      <c r="I6" s="34" t="str">
        <f t="shared" si="3"/>
        <v>法適用</v>
      </c>
      <c r="J6" s="34" t="str">
        <f t="shared" si="3"/>
        <v>下水道事業</v>
      </c>
      <c r="K6" s="34" t="str">
        <f t="shared" si="3"/>
        <v>公共下水道</v>
      </c>
      <c r="L6" s="34" t="str">
        <f t="shared" si="3"/>
        <v>Cd2</v>
      </c>
      <c r="M6" s="34">
        <f t="shared" si="3"/>
        <v>0</v>
      </c>
      <c r="N6" s="35" t="str">
        <f t="shared" si="3"/>
        <v>-</v>
      </c>
      <c r="O6" s="35">
        <f t="shared" si="3"/>
        <v>57.43</v>
      </c>
      <c r="P6" s="35">
        <f t="shared" si="3"/>
        <v>31.57</v>
      </c>
      <c r="Q6" s="35">
        <f t="shared" si="3"/>
        <v>100</v>
      </c>
      <c r="R6" s="35">
        <f t="shared" si="3"/>
        <v>4860</v>
      </c>
      <c r="S6" s="35">
        <f t="shared" si="3"/>
        <v>15174</v>
      </c>
      <c r="T6" s="35">
        <f t="shared" si="3"/>
        <v>241.01</v>
      </c>
      <c r="U6" s="35">
        <f t="shared" si="3"/>
        <v>62.96</v>
      </c>
      <c r="V6" s="35">
        <f t="shared" si="3"/>
        <v>4741</v>
      </c>
      <c r="W6" s="35">
        <f t="shared" si="3"/>
        <v>1.9</v>
      </c>
      <c r="X6" s="35">
        <f t="shared" si="3"/>
        <v>2495.2600000000002</v>
      </c>
      <c r="Y6" s="36" t="str">
        <f>IF(Y7="",NA(),Y7)</f>
        <v>-</v>
      </c>
      <c r="Z6" s="36" t="str">
        <f t="shared" ref="Z6:AH6" si="4">IF(Z7="",NA(),Z7)</f>
        <v>-</v>
      </c>
      <c r="AA6" s="36" t="str">
        <f t="shared" si="4"/>
        <v>-</v>
      </c>
      <c r="AB6" s="36" t="str">
        <f t="shared" si="4"/>
        <v>-</v>
      </c>
      <c r="AC6" s="36">
        <f t="shared" si="4"/>
        <v>114.37</v>
      </c>
      <c r="AD6" s="36" t="str">
        <f t="shared" si="4"/>
        <v>-</v>
      </c>
      <c r="AE6" s="36" t="str">
        <f t="shared" si="4"/>
        <v>-</v>
      </c>
      <c r="AF6" s="36" t="str">
        <f t="shared" si="4"/>
        <v>-</v>
      </c>
      <c r="AG6" s="36" t="str">
        <f t="shared" si="4"/>
        <v>-</v>
      </c>
      <c r="AH6" s="36">
        <f t="shared" si="4"/>
        <v>110.07</v>
      </c>
      <c r="AI6" s="35" t="str">
        <f>IF(AI7="","",IF(AI7="-","【-】","【"&amp;SUBSTITUTE(TEXT(AI7,"#,##0.00"),"-","△")&amp;"】"))</f>
        <v>【108.57】</v>
      </c>
      <c r="AJ6" s="36" t="str">
        <f>IF(AJ7="",NA(),AJ7)</f>
        <v>-</v>
      </c>
      <c r="AK6" s="36" t="str">
        <f t="shared" ref="AK6:AS6" si="5">IF(AK7="",NA(),AK7)</f>
        <v>-</v>
      </c>
      <c r="AL6" s="36" t="str">
        <f t="shared" si="5"/>
        <v>-</v>
      </c>
      <c r="AM6" s="36" t="str">
        <f t="shared" si="5"/>
        <v>-</v>
      </c>
      <c r="AN6" s="35">
        <f t="shared" si="5"/>
        <v>0</v>
      </c>
      <c r="AO6" s="36" t="str">
        <f t="shared" si="5"/>
        <v>-</v>
      </c>
      <c r="AP6" s="36" t="str">
        <f t="shared" si="5"/>
        <v>-</v>
      </c>
      <c r="AQ6" s="36" t="str">
        <f t="shared" si="5"/>
        <v>-</v>
      </c>
      <c r="AR6" s="36" t="str">
        <f t="shared" si="5"/>
        <v>-</v>
      </c>
      <c r="AS6" s="36">
        <f t="shared" si="5"/>
        <v>31.4</v>
      </c>
      <c r="AT6" s="35" t="str">
        <f>IF(AT7="","",IF(AT7="-","【-】","【"&amp;SUBSTITUTE(TEXT(AT7,"#,##0.00"),"-","△")&amp;"】"))</f>
        <v>【4.38】</v>
      </c>
      <c r="AU6" s="36" t="str">
        <f>IF(AU7="",NA(),AU7)</f>
        <v>-</v>
      </c>
      <c r="AV6" s="36" t="str">
        <f t="shared" ref="AV6:BD6" si="6">IF(AV7="",NA(),AV7)</f>
        <v>-</v>
      </c>
      <c r="AW6" s="36" t="str">
        <f t="shared" si="6"/>
        <v>-</v>
      </c>
      <c r="AX6" s="36" t="str">
        <f t="shared" si="6"/>
        <v>-</v>
      </c>
      <c r="AY6" s="36">
        <f t="shared" si="6"/>
        <v>178.38</v>
      </c>
      <c r="AZ6" s="36" t="str">
        <f t="shared" si="6"/>
        <v>-</v>
      </c>
      <c r="BA6" s="36" t="str">
        <f t="shared" si="6"/>
        <v>-</v>
      </c>
      <c r="BB6" s="36" t="str">
        <f t="shared" si="6"/>
        <v>-</v>
      </c>
      <c r="BC6" s="36" t="str">
        <f t="shared" si="6"/>
        <v>-</v>
      </c>
      <c r="BD6" s="36">
        <f t="shared" si="6"/>
        <v>79.709999999999994</v>
      </c>
      <c r="BE6" s="35" t="str">
        <f>IF(BE7="","",IF(BE7="-","【-】","【"&amp;SUBSTITUTE(TEXT(BE7,"#,##0.00"),"-","△")&amp;"】"))</f>
        <v>【59.95】</v>
      </c>
      <c r="BF6" s="36" t="str">
        <f>IF(BF7="",NA(),BF7)</f>
        <v>-</v>
      </c>
      <c r="BG6" s="36" t="str">
        <f t="shared" ref="BG6:BO6" si="7">IF(BG7="",NA(),BG7)</f>
        <v>-</v>
      </c>
      <c r="BH6" s="36" t="str">
        <f t="shared" si="7"/>
        <v>-</v>
      </c>
      <c r="BI6" s="36" t="str">
        <f t="shared" si="7"/>
        <v>-</v>
      </c>
      <c r="BJ6" s="36">
        <f t="shared" si="7"/>
        <v>221.35</v>
      </c>
      <c r="BK6" s="36" t="str">
        <f t="shared" si="7"/>
        <v>-</v>
      </c>
      <c r="BL6" s="36" t="str">
        <f t="shared" si="7"/>
        <v>-</v>
      </c>
      <c r="BM6" s="36" t="str">
        <f t="shared" si="7"/>
        <v>-</v>
      </c>
      <c r="BN6" s="36" t="str">
        <f t="shared" si="7"/>
        <v>-</v>
      </c>
      <c r="BO6" s="36">
        <f t="shared" si="7"/>
        <v>1047.6500000000001</v>
      </c>
      <c r="BP6" s="35" t="str">
        <f>IF(BP7="","",IF(BP7="-","【-】","【"&amp;SUBSTITUTE(TEXT(BP7,"#,##0.00"),"-","△")&amp;"】"))</f>
        <v>【728.30】</v>
      </c>
      <c r="BQ6" s="36" t="str">
        <f>IF(BQ7="",NA(),BQ7)</f>
        <v>-</v>
      </c>
      <c r="BR6" s="36" t="str">
        <f t="shared" ref="BR6:BZ6" si="8">IF(BR7="",NA(),BR7)</f>
        <v>-</v>
      </c>
      <c r="BS6" s="36" t="str">
        <f t="shared" si="8"/>
        <v>-</v>
      </c>
      <c r="BT6" s="36" t="str">
        <f t="shared" si="8"/>
        <v>-</v>
      </c>
      <c r="BU6" s="36">
        <f t="shared" si="8"/>
        <v>106.87</v>
      </c>
      <c r="BV6" s="36" t="str">
        <f t="shared" si="8"/>
        <v>-</v>
      </c>
      <c r="BW6" s="36" t="str">
        <f t="shared" si="8"/>
        <v>-</v>
      </c>
      <c r="BX6" s="36" t="str">
        <f t="shared" si="8"/>
        <v>-</v>
      </c>
      <c r="BY6" s="36" t="str">
        <f t="shared" si="8"/>
        <v>-</v>
      </c>
      <c r="BZ6" s="36">
        <f t="shared" si="8"/>
        <v>74.040000000000006</v>
      </c>
      <c r="CA6" s="35" t="str">
        <f>IF(CA7="","",IF(CA7="-","【-】","【"&amp;SUBSTITUTE(TEXT(CA7,"#,##0.00"),"-","△")&amp;"】"))</f>
        <v>【100.04】</v>
      </c>
      <c r="CB6" s="36" t="str">
        <f>IF(CB7="",NA(),CB7)</f>
        <v>-</v>
      </c>
      <c r="CC6" s="36" t="str">
        <f t="shared" ref="CC6:CK6" si="9">IF(CC7="",NA(),CC7)</f>
        <v>-</v>
      </c>
      <c r="CD6" s="36" t="str">
        <f t="shared" si="9"/>
        <v>-</v>
      </c>
      <c r="CE6" s="36" t="str">
        <f t="shared" si="9"/>
        <v>-</v>
      </c>
      <c r="CF6" s="36">
        <f t="shared" si="9"/>
        <v>153.74</v>
      </c>
      <c r="CG6" s="36" t="str">
        <f t="shared" si="9"/>
        <v>-</v>
      </c>
      <c r="CH6" s="36" t="str">
        <f t="shared" si="9"/>
        <v>-</v>
      </c>
      <c r="CI6" s="36" t="str">
        <f t="shared" si="9"/>
        <v>-</v>
      </c>
      <c r="CJ6" s="36" t="str">
        <f t="shared" si="9"/>
        <v>-</v>
      </c>
      <c r="CK6" s="36">
        <f t="shared" si="9"/>
        <v>235.61</v>
      </c>
      <c r="CL6" s="35" t="str">
        <f>IF(CL7="","",IF(CL7="-","【-】","【"&amp;SUBSTITUTE(TEXT(CL7,"#,##0.00"),"-","△")&amp;"】"))</f>
        <v>【137.82】</v>
      </c>
      <c r="CM6" s="36" t="str">
        <f>IF(CM7="",NA(),CM7)</f>
        <v>-</v>
      </c>
      <c r="CN6" s="36" t="str">
        <f t="shared" ref="CN6:CV6" si="10">IF(CN7="",NA(),CN7)</f>
        <v>-</v>
      </c>
      <c r="CO6" s="36" t="str">
        <f t="shared" si="10"/>
        <v>-</v>
      </c>
      <c r="CP6" s="36" t="str">
        <f t="shared" si="10"/>
        <v>-</v>
      </c>
      <c r="CQ6" s="36">
        <f t="shared" si="10"/>
        <v>28.81</v>
      </c>
      <c r="CR6" s="36" t="str">
        <f t="shared" si="10"/>
        <v>-</v>
      </c>
      <c r="CS6" s="36" t="str">
        <f t="shared" si="10"/>
        <v>-</v>
      </c>
      <c r="CT6" s="36" t="str">
        <f t="shared" si="10"/>
        <v>-</v>
      </c>
      <c r="CU6" s="36" t="str">
        <f t="shared" si="10"/>
        <v>-</v>
      </c>
      <c r="CV6" s="36">
        <f t="shared" si="10"/>
        <v>49.25</v>
      </c>
      <c r="CW6" s="35" t="str">
        <f>IF(CW7="","",IF(CW7="-","【-】","【"&amp;SUBSTITUTE(TEXT(CW7,"#,##0.00"),"-","△")&amp;"】"))</f>
        <v>【60.09】</v>
      </c>
      <c r="CX6" s="36" t="str">
        <f>IF(CX7="",NA(),CX7)</f>
        <v>-</v>
      </c>
      <c r="CY6" s="36" t="str">
        <f t="shared" ref="CY6:DG6" si="11">IF(CY7="",NA(),CY7)</f>
        <v>-</v>
      </c>
      <c r="CZ6" s="36" t="str">
        <f t="shared" si="11"/>
        <v>-</v>
      </c>
      <c r="DA6" s="36" t="str">
        <f t="shared" si="11"/>
        <v>-</v>
      </c>
      <c r="DB6" s="36">
        <f t="shared" si="11"/>
        <v>86.33</v>
      </c>
      <c r="DC6" s="36" t="str">
        <f t="shared" si="11"/>
        <v>-</v>
      </c>
      <c r="DD6" s="36" t="str">
        <f t="shared" si="11"/>
        <v>-</v>
      </c>
      <c r="DE6" s="36" t="str">
        <f t="shared" si="11"/>
        <v>-</v>
      </c>
      <c r="DF6" s="36" t="str">
        <f t="shared" si="11"/>
        <v>-</v>
      </c>
      <c r="DG6" s="36">
        <f t="shared" si="11"/>
        <v>84.12</v>
      </c>
      <c r="DH6" s="35" t="str">
        <f>IF(DH7="","",IF(DH7="-","【-】","【"&amp;SUBSTITUTE(TEXT(DH7,"#,##0.00"),"-","△")&amp;"】"))</f>
        <v>【94.90】</v>
      </c>
      <c r="DI6" s="36" t="str">
        <f>IF(DI7="",NA(),DI7)</f>
        <v>-</v>
      </c>
      <c r="DJ6" s="36" t="str">
        <f t="shared" ref="DJ6:DR6" si="12">IF(DJ7="",NA(),DJ7)</f>
        <v>-</v>
      </c>
      <c r="DK6" s="36" t="str">
        <f t="shared" si="12"/>
        <v>-</v>
      </c>
      <c r="DL6" s="36" t="str">
        <f t="shared" si="12"/>
        <v>-</v>
      </c>
      <c r="DM6" s="36">
        <f t="shared" si="12"/>
        <v>5.46</v>
      </c>
      <c r="DN6" s="36" t="str">
        <f t="shared" si="12"/>
        <v>-</v>
      </c>
      <c r="DO6" s="36" t="str">
        <f t="shared" si="12"/>
        <v>-</v>
      </c>
      <c r="DP6" s="36" t="str">
        <f t="shared" si="12"/>
        <v>-</v>
      </c>
      <c r="DQ6" s="36" t="str">
        <f t="shared" si="12"/>
        <v>-</v>
      </c>
      <c r="DR6" s="36">
        <f t="shared" si="12"/>
        <v>26.91</v>
      </c>
      <c r="DS6" s="35" t="str">
        <f>IF(DS7="","",IF(DS7="-","【-】","【"&amp;SUBSTITUTE(TEXT(DS7,"#,##0.00"),"-","△")&amp;"】"))</f>
        <v>【37.36】</v>
      </c>
      <c r="DT6" s="36" t="str">
        <f>IF(DT7="",NA(),DT7)</f>
        <v>-</v>
      </c>
      <c r="DU6" s="36" t="str">
        <f t="shared" ref="DU6:EC6" si="13">IF(DU7="",NA(),DU7)</f>
        <v>-</v>
      </c>
      <c r="DV6" s="36" t="str">
        <f t="shared" si="13"/>
        <v>-</v>
      </c>
      <c r="DW6" s="36" t="str">
        <f t="shared" si="13"/>
        <v>-</v>
      </c>
      <c r="DX6" s="35">
        <f t="shared" si="13"/>
        <v>0</v>
      </c>
      <c r="DY6" s="36" t="str">
        <f t="shared" si="13"/>
        <v>-</v>
      </c>
      <c r="DZ6" s="36" t="str">
        <f t="shared" si="13"/>
        <v>-</v>
      </c>
      <c r="EA6" s="36" t="str">
        <f t="shared" si="13"/>
        <v>-</v>
      </c>
      <c r="EB6" s="36" t="str">
        <f t="shared" si="13"/>
        <v>-</v>
      </c>
      <c r="EC6" s="35">
        <f t="shared" si="13"/>
        <v>0</v>
      </c>
      <c r="ED6" s="35" t="str">
        <f>IF(ED7="","",IF(ED7="-","【-】","【"&amp;SUBSTITUTE(TEXT(ED7,"#,##0.00"),"-","△")&amp;"】"))</f>
        <v>【4.96】</v>
      </c>
      <c r="EE6" s="36" t="str">
        <f>IF(EE7="",NA(),EE7)</f>
        <v>-</v>
      </c>
      <c r="EF6" s="36" t="str">
        <f t="shared" ref="EF6:EN6" si="14">IF(EF7="",NA(),EF7)</f>
        <v>-</v>
      </c>
      <c r="EG6" s="36" t="str">
        <f t="shared" si="14"/>
        <v>-</v>
      </c>
      <c r="EH6" s="36" t="str">
        <f t="shared" si="14"/>
        <v>-</v>
      </c>
      <c r="EI6" s="35">
        <f t="shared" si="14"/>
        <v>0</v>
      </c>
      <c r="EJ6" s="36" t="str">
        <f t="shared" si="14"/>
        <v>-</v>
      </c>
      <c r="EK6" s="36" t="str">
        <f t="shared" si="14"/>
        <v>-</v>
      </c>
      <c r="EL6" s="36" t="str">
        <f t="shared" si="14"/>
        <v>-</v>
      </c>
      <c r="EM6" s="36" t="str">
        <f t="shared" si="14"/>
        <v>-</v>
      </c>
      <c r="EN6" s="36">
        <f t="shared" si="14"/>
        <v>0.1</v>
      </c>
      <c r="EO6" s="35" t="str">
        <f>IF(EO7="","",IF(EO7="-","【-】","【"&amp;SUBSTITUTE(TEXT(EO7,"#,##0.00"),"-","△")&amp;"】"))</f>
        <v>【0.27】</v>
      </c>
    </row>
    <row r="7" spans="1:148" s="37" customFormat="1" x14ac:dyDescent="0.15">
      <c r="A7" s="29"/>
      <c r="B7" s="38">
        <v>2016</v>
      </c>
      <c r="C7" s="38">
        <v>285862</v>
      </c>
      <c r="D7" s="38">
        <v>46</v>
      </c>
      <c r="E7" s="38">
        <v>17</v>
      </c>
      <c r="F7" s="38">
        <v>1</v>
      </c>
      <c r="G7" s="38">
        <v>0</v>
      </c>
      <c r="H7" s="38" t="s">
        <v>108</v>
      </c>
      <c r="I7" s="38" t="s">
        <v>109</v>
      </c>
      <c r="J7" s="38" t="s">
        <v>110</v>
      </c>
      <c r="K7" s="38" t="s">
        <v>111</v>
      </c>
      <c r="L7" s="38" t="s">
        <v>112</v>
      </c>
      <c r="M7" s="38"/>
      <c r="N7" s="39" t="s">
        <v>113</v>
      </c>
      <c r="O7" s="39">
        <v>57.43</v>
      </c>
      <c r="P7" s="39">
        <v>31.57</v>
      </c>
      <c r="Q7" s="39">
        <v>100</v>
      </c>
      <c r="R7" s="39">
        <v>4860</v>
      </c>
      <c r="S7" s="39">
        <v>15174</v>
      </c>
      <c r="T7" s="39">
        <v>241.01</v>
      </c>
      <c r="U7" s="39">
        <v>62.96</v>
      </c>
      <c r="V7" s="39">
        <v>4741</v>
      </c>
      <c r="W7" s="39">
        <v>1.9</v>
      </c>
      <c r="X7" s="39">
        <v>2495.2600000000002</v>
      </c>
      <c r="Y7" s="39" t="s">
        <v>113</v>
      </c>
      <c r="Z7" s="39" t="s">
        <v>113</v>
      </c>
      <c r="AA7" s="39" t="s">
        <v>113</v>
      </c>
      <c r="AB7" s="39" t="s">
        <v>113</v>
      </c>
      <c r="AC7" s="39">
        <v>114.37</v>
      </c>
      <c r="AD7" s="39" t="s">
        <v>113</v>
      </c>
      <c r="AE7" s="39" t="s">
        <v>113</v>
      </c>
      <c r="AF7" s="39" t="s">
        <v>113</v>
      </c>
      <c r="AG7" s="39" t="s">
        <v>113</v>
      </c>
      <c r="AH7" s="39">
        <v>110.07</v>
      </c>
      <c r="AI7" s="39">
        <v>108.57</v>
      </c>
      <c r="AJ7" s="39" t="s">
        <v>113</v>
      </c>
      <c r="AK7" s="39" t="s">
        <v>113</v>
      </c>
      <c r="AL7" s="39" t="s">
        <v>113</v>
      </c>
      <c r="AM7" s="39" t="s">
        <v>113</v>
      </c>
      <c r="AN7" s="39">
        <v>0</v>
      </c>
      <c r="AO7" s="39" t="s">
        <v>113</v>
      </c>
      <c r="AP7" s="39" t="s">
        <v>113</v>
      </c>
      <c r="AQ7" s="39" t="s">
        <v>113</v>
      </c>
      <c r="AR7" s="39" t="s">
        <v>113</v>
      </c>
      <c r="AS7" s="39">
        <v>31.4</v>
      </c>
      <c r="AT7" s="39">
        <v>4.38</v>
      </c>
      <c r="AU7" s="39" t="s">
        <v>113</v>
      </c>
      <c r="AV7" s="39" t="s">
        <v>113</v>
      </c>
      <c r="AW7" s="39" t="s">
        <v>113</v>
      </c>
      <c r="AX7" s="39" t="s">
        <v>113</v>
      </c>
      <c r="AY7" s="39">
        <v>178.38</v>
      </c>
      <c r="AZ7" s="39" t="s">
        <v>113</v>
      </c>
      <c r="BA7" s="39" t="s">
        <v>113</v>
      </c>
      <c r="BB7" s="39" t="s">
        <v>113</v>
      </c>
      <c r="BC7" s="39" t="s">
        <v>113</v>
      </c>
      <c r="BD7" s="39">
        <v>79.709999999999994</v>
      </c>
      <c r="BE7" s="39">
        <v>59.95</v>
      </c>
      <c r="BF7" s="39" t="s">
        <v>113</v>
      </c>
      <c r="BG7" s="39" t="s">
        <v>113</v>
      </c>
      <c r="BH7" s="39" t="s">
        <v>113</v>
      </c>
      <c r="BI7" s="39" t="s">
        <v>113</v>
      </c>
      <c r="BJ7" s="39">
        <v>221.35</v>
      </c>
      <c r="BK7" s="39" t="s">
        <v>113</v>
      </c>
      <c r="BL7" s="39" t="s">
        <v>113</v>
      </c>
      <c r="BM7" s="39" t="s">
        <v>113</v>
      </c>
      <c r="BN7" s="39" t="s">
        <v>113</v>
      </c>
      <c r="BO7" s="39">
        <v>1047.6500000000001</v>
      </c>
      <c r="BP7" s="39">
        <v>728.3</v>
      </c>
      <c r="BQ7" s="39" t="s">
        <v>113</v>
      </c>
      <c r="BR7" s="39" t="s">
        <v>113</v>
      </c>
      <c r="BS7" s="39" t="s">
        <v>113</v>
      </c>
      <c r="BT7" s="39" t="s">
        <v>113</v>
      </c>
      <c r="BU7" s="39">
        <v>106.87</v>
      </c>
      <c r="BV7" s="39" t="s">
        <v>113</v>
      </c>
      <c r="BW7" s="39" t="s">
        <v>113</v>
      </c>
      <c r="BX7" s="39" t="s">
        <v>113</v>
      </c>
      <c r="BY7" s="39" t="s">
        <v>113</v>
      </c>
      <c r="BZ7" s="39">
        <v>74.040000000000006</v>
      </c>
      <c r="CA7" s="39">
        <v>100.04</v>
      </c>
      <c r="CB7" s="39" t="s">
        <v>113</v>
      </c>
      <c r="CC7" s="39" t="s">
        <v>113</v>
      </c>
      <c r="CD7" s="39" t="s">
        <v>113</v>
      </c>
      <c r="CE7" s="39" t="s">
        <v>113</v>
      </c>
      <c r="CF7" s="39">
        <v>153.74</v>
      </c>
      <c r="CG7" s="39" t="s">
        <v>113</v>
      </c>
      <c r="CH7" s="39" t="s">
        <v>113</v>
      </c>
      <c r="CI7" s="39" t="s">
        <v>113</v>
      </c>
      <c r="CJ7" s="39" t="s">
        <v>113</v>
      </c>
      <c r="CK7" s="39">
        <v>235.61</v>
      </c>
      <c r="CL7" s="39">
        <v>137.82</v>
      </c>
      <c r="CM7" s="39" t="s">
        <v>113</v>
      </c>
      <c r="CN7" s="39" t="s">
        <v>113</v>
      </c>
      <c r="CO7" s="39" t="s">
        <v>113</v>
      </c>
      <c r="CP7" s="39" t="s">
        <v>113</v>
      </c>
      <c r="CQ7" s="39">
        <v>28.81</v>
      </c>
      <c r="CR7" s="39" t="s">
        <v>113</v>
      </c>
      <c r="CS7" s="39" t="s">
        <v>113</v>
      </c>
      <c r="CT7" s="39" t="s">
        <v>113</v>
      </c>
      <c r="CU7" s="39" t="s">
        <v>113</v>
      </c>
      <c r="CV7" s="39">
        <v>49.25</v>
      </c>
      <c r="CW7" s="39">
        <v>60.09</v>
      </c>
      <c r="CX7" s="39" t="s">
        <v>113</v>
      </c>
      <c r="CY7" s="39" t="s">
        <v>113</v>
      </c>
      <c r="CZ7" s="39" t="s">
        <v>113</v>
      </c>
      <c r="DA7" s="39" t="s">
        <v>113</v>
      </c>
      <c r="DB7" s="39">
        <v>86.33</v>
      </c>
      <c r="DC7" s="39" t="s">
        <v>113</v>
      </c>
      <c r="DD7" s="39" t="s">
        <v>113</v>
      </c>
      <c r="DE7" s="39" t="s">
        <v>113</v>
      </c>
      <c r="DF7" s="39" t="s">
        <v>113</v>
      </c>
      <c r="DG7" s="39">
        <v>84.12</v>
      </c>
      <c r="DH7" s="39">
        <v>94.9</v>
      </c>
      <c r="DI7" s="39" t="s">
        <v>113</v>
      </c>
      <c r="DJ7" s="39" t="s">
        <v>113</v>
      </c>
      <c r="DK7" s="39" t="s">
        <v>113</v>
      </c>
      <c r="DL7" s="39" t="s">
        <v>113</v>
      </c>
      <c r="DM7" s="39">
        <v>5.46</v>
      </c>
      <c r="DN7" s="39" t="s">
        <v>113</v>
      </c>
      <c r="DO7" s="39" t="s">
        <v>113</v>
      </c>
      <c r="DP7" s="39" t="s">
        <v>113</v>
      </c>
      <c r="DQ7" s="39" t="s">
        <v>113</v>
      </c>
      <c r="DR7" s="39">
        <v>26.91</v>
      </c>
      <c r="DS7" s="39">
        <v>37.36</v>
      </c>
      <c r="DT7" s="39" t="s">
        <v>113</v>
      </c>
      <c r="DU7" s="39" t="s">
        <v>113</v>
      </c>
      <c r="DV7" s="39" t="s">
        <v>113</v>
      </c>
      <c r="DW7" s="39" t="s">
        <v>113</v>
      </c>
      <c r="DX7" s="39">
        <v>0</v>
      </c>
      <c r="DY7" s="39" t="s">
        <v>113</v>
      </c>
      <c r="DZ7" s="39" t="s">
        <v>113</v>
      </c>
      <c r="EA7" s="39" t="s">
        <v>113</v>
      </c>
      <c r="EB7" s="39" t="s">
        <v>113</v>
      </c>
      <c r="EC7" s="39">
        <v>0</v>
      </c>
      <c r="ED7" s="39">
        <v>4.96</v>
      </c>
      <c r="EE7" s="39" t="s">
        <v>113</v>
      </c>
      <c r="EF7" s="39" t="s">
        <v>113</v>
      </c>
      <c r="EG7" s="39" t="s">
        <v>113</v>
      </c>
      <c r="EH7" s="39" t="s">
        <v>113</v>
      </c>
      <c r="EI7" s="39">
        <v>0</v>
      </c>
      <c r="EJ7" s="39" t="s">
        <v>113</v>
      </c>
      <c r="EK7" s="39" t="s">
        <v>113</v>
      </c>
      <c r="EL7" s="39" t="s">
        <v>113</v>
      </c>
      <c r="EM7" s="39" t="s">
        <v>113</v>
      </c>
      <c r="EN7" s="39">
        <v>0.1</v>
      </c>
      <c r="EO7" s="39">
        <v>0.27</v>
      </c>
    </row>
    <row r="8" spans="1:148"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15">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2017-12-25T01:52:48Z</dcterms:created>
  <dcterms:modified xsi:type="dcterms:W3CDTF">2018-02-20T07:25:49Z</dcterms:modified>
  <cp:category/>
</cp:coreProperties>
</file>