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1062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<sst xmlns="http://schemas.openxmlformats.org/spreadsheetml/2006/main" count="232" uniqueCount="120">
  <si>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</si>
  <si>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</si>
  <si>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</si>
  <si>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</si>
  <si>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</si>
  <si>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</si>
  <si>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</si>
  <si>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</si>
  <si>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</si>
  <si>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</si>
  <si>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</si>
  <si>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</si>
  <si>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</si>
  <si>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</si>
  <si>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</si>
  <si>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</si>
  <si>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</si>
  <si>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</si>
  <si>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</si>
  <si>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</si>
  <si>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</si>
  <si>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</si>
  <si>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</si>
  <si>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</si>
  <si>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</si>
  <si>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</si>
  <si>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</si>
  <si>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</si>
  <si>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</si>
  <si>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</si>
  <si>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</si>
  <si>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</si>
  <si>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</si>
  <si>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</si>
  <si>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</si>
  <si>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</si>
  <si>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</si>
  <si>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</si>
  <si>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</si>
  <si>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</si>
  <si>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</si>
  <si>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</si>
  <si>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</si>
  <si>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</si>
  <si>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</si>
  <si>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</si>
  <si>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</si>
  <si>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</si>
  <si>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</si>
  <si>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</si>
  <si>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</si>
  <si>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</si>
  <si>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</si>
  <si>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</si>
  <si>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</si>
  <si>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</si>
  <si>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</si>
  <si>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</si>
  <si>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</si>
  <si>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</si>
  <si>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</si>
  <si>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</si>
  <si>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</si>
  <si>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</si>
  <si>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</si>
  <si>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</si>
  <si>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</si>
  <si>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</si>
  <si>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</si>
  <si>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</si>
  <si>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</si>
  <si>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</si>
  <si>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</si>
  <si>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</si>
  <si>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</si>
  <si>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</si>
  <si>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</si>
  <si>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</si>
  <si>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</si>
  <si>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</si>
  <si>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</si>
  <si>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</si>
  <si>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</si>
  <si>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</si>
  <si>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</si>
  <si>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</si>
  <si>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</si>
  <si>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</si>
  <si>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</si>
  <si>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</si>
  <si>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</si>
  <si>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</si>
  <si>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</si>
  <si>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</si>
  <si>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</si>
  <si>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</si>
  <si>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</si>
  <si>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</si>
  <si>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</si>
  <si>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</si>
  <si>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</si>
  <si>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</si>
  <si>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</si>
  <si>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</si>
  <si>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</si>
  <si>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新温泉町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</si>
  <si>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</si>
  <si>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</si>
  <si>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</si>
  <si>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</si>
  <si>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</si>
  <si>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</si>
  <si>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</si>
  <si>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</si>
  <si>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</si>
  <si>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</si>
  <si>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簡易水道施設（18施設）が点在しており施設の統合も地形的にできない状況である。また経費の削減
も限界にきている。
　平成27年度より営業用使用水量は増加しているが景気に左右される為不安も残る。人口減等により一般家庭使用水量は、減少している。水道事業全体では、水道使用収益は微増である。
　また、平成29年度より料金改定を予定していたが
議会の議決を得ることができず、少なからずの老朽
化更新に影響が考えられる。平成30年度に中長期的
な経営の基本計画「水道事業経営戦略」策定を予定している。</t>
    <rPh sb="1" eb="3">
      <t>カンイ</t>
    </rPh>
    <rPh sb="3" eb="5">
      <t>スイドウ</t>
    </rPh>
    <rPh sb="5" eb="7">
      <t>シセツ</t>
    </rPh>
    <rPh sb="10" eb="12">
      <t>シセツ</t>
    </rPh>
    <rPh sb="14" eb="16">
      <t>テンザイ</t>
    </rPh>
    <rPh sb="20" eb="22">
      <t>シセツ</t>
    </rPh>
    <rPh sb="23" eb="25">
      <t>トウゴウ</t>
    </rPh>
    <rPh sb="26" eb="28">
      <t>チケイ</t>
    </rPh>
    <rPh sb="28" eb="29">
      <t>テキ</t>
    </rPh>
    <rPh sb="34" eb="36">
      <t>ジョウキョウ</t>
    </rPh>
    <rPh sb="42" eb="44">
      <t>ケイヒ</t>
    </rPh>
    <rPh sb="45" eb="47">
      <t>サクゲン</t>
    </rPh>
    <rPh sb="49" eb="51">
      <t>ゲンカイ</t>
    </rPh>
    <rPh sb="59" eb="61">
      <t>ヘイセイ</t>
    </rPh>
    <rPh sb="63" eb="65">
      <t>ネンド</t>
    </rPh>
    <rPh sb="67" eb="70">
      <t>エイギョウヨウ</t>
    </rPh>
    <rPh sb="70" eb="72">
      <t>シヨウ</t>
    </rPh>
    <rPh sb="72" eb="74">
      <t>スイリョウ</t>
    </rPh>
    <rPh sb="75" eb="77">
      <t>ゾウカ</t>
    </rPh>
    <rPh sb="82" eb="84">
      <t>ケイキ</t>
    </rPh>
    <rPh sb="85" eb="87">
      <t>サユウ</t>
    </rPh>
    <rPh sb="90" eb="91">
      <t>タメ</t>
    </rPh>
    <rPh sb="91" eb="93">
      <t>フアン</t>
    </rPh>
    <rPh sb="94" eb="95">
      <t>ノコ</t>
    </rPh>
    <rPh sb="97" eb="99">
      <t>ジンコウ</t>
    </rPh>
    <rPh sb="99" eb="100">
      <t>ゲン</t>
    </rPh>
    <rPh sb="100" eb="101">
      <t>トウ</t>
    </rPh>
    <rPh sb="104" eb="106">
      <t>イッパン</t>
    </rPh>
    <rPh sb="106" eb="108">
      <t>カテイ</t>
    </rPh>
    <rPh sb="108" eb="110">
      <t>シヨウ</t>
    </rPh>
    <rPh sb="110" eb="112">
      <t>スイリョウ</t>
    </rPh>
    <rPh sb="114" eb="116">
      <t>ゲンショウ</t>
    </rPh>
    <rPh sb="121" eb="123">
      <t>スイドウ</t>
    </rPh>
    <rPh sb="123" eb="125">
      <t>ジギョウ</t>
    </rPh>
    <rPh sb="125" eb="127">
      <t>ゼンタイ</t>
    </rPh>
    <rPh sb="130" eb="132">
      <t>スイドウ</t>
    </rPh>
    <rPh sb="132" eb="134">
      <t>シヨウ</t>
    </rPh>
    <rPh sb="134" eb="136">
      <t>シュウエキ</t>
    </rPh>
    <rPh sb="137" eb="139">
      <t>ビゾウ</t>
    </rPh>
    <rPh sb="148" eb="150">
      <t>ヘイセイ</t>
    </rPh>
    <rPh sb="152" eb="154">
      <t>ネンド</t>
    </rPh>
    <rPh sb="156" eb="158">
      <t>リョウキン</t>
    </rPh>
    <rPh sb="158" eb="160">
      <t>カイテイ</t>
    </rPh>
    <rPh sb="161" eb="163">
      <t>ヨテイ</t>
    </rPh>
    <rPh sb="169" eb="171">
      <t>ギカイ</t>
    </rPh>
    <rPh sb="172" eb="174">
      <t>ギケツ</t>
    </rPh>
    <rPh sb="175" eb="176">
      <t>エ</t>
    </rPh>
    <rPh sb="184" eb="185">
      <t>スク</t>
    </rPh>
    <rPh sb="190" eb="192">
      <t>ロウキュウ</t>
    </rPh>
    <rPh sb="193" eb="194">
      <t>カ</t>
    </rPh>
    <rPh sb="194" eb="196">
      <t>コウシン</t>
    </rPh>
    <rPh sb="197" eb="199">
      <t>エイキョウ</t>
    </rPh>
    <rPh sb="200" eb="201">
      <t>カンガ</t>
    </rPh>
    <rPh sb="206" eb="208">
      <t>ヘイセイ</t>
    </rPh>
    <rPh sb="210" eb="211">
      <t>ネン</t>
    </rPh>
    <rPh sb="211" eb="212">
      <t>ド</t>
    </rPh>
    <rPh sb="213" eb="214">
      <t>チュウ</t>
    </rPh>
    <rPh sb="214" eb="216">
      <t>チョウキ</t>
    </rPh>
    <rPh sb="216" eb="217">
      <t>テキ</t>
    </rPh>
    <rPh sb="219" eb="221">
      <t>ケイエイ</t>
    </rPh>
    <rPh sb="222" eb="224">
      <t>キホン</t>
    </rPh>
    <rPh sb="224" eb="226">
      <t>ケイカク</t>
    </rPh>
    <rPh sb="227" eb="229">
      <t>スイドウ</t>
    </rPh>
    <rPh sb="229" eb="231">
      <t>ジギョウ</t>
    </rPh>
    <rPh sb="231" eb="233">
      <t>ケイエイ</t>
    </rPh>
    <rPh sb="233" eb="235">
      <t>センリャク</t>
    </rPh>
    <rPh sb="236" eb="238">
      <t>サクテイ</t>
    </rPh>
    <rPh sb="239" eb="241">
      <t>ヨテイ</t>
    </rPh>
    <phoneticPr fontId="4"/>
  </si>
  <si>
    <t xml:space="preserve"> 経常収支比率は100％前後、累積欠損金比率はゼロと堅調に推移しているが、利益剰余金を取り崩しつつある現状が継続した場合、累積欠損金が発生するおそれもあるため、経費の削減に努めていきたい。 
　企業債残高対給水収益比率は、配水池の耐震化・送配水管の布設替等を企業債を借入し資金としていたので年々上昇しているが平成30年がピークである。
　料金回収率は、80％と低く経費の削減、有収率の
向上に努めたい。
　給水原価は、類似団体平均よりかなり高く経費の
削減を図りたい。
　施設利用率は、小さな施設が点在しており、防災
上の観点から配水池等を小さくできない。
　有収率は、上昇したものの類似団体平均より低く
漏水等の早期発見に努めたい。</t>
    <rPh sb="1" eb="3">
      <t>ケイジョウ</t>
    </rPh>
    <rPh sb="3" eb="5">
      <t>シュウシ</t>
    </rPh>
    <rPh sb="5" eb="7">
      <t>ヒリツ</t>
    </rPh>
    <rPh sb="12" eb="14">
      <t>ゼンゴ</t>
    </rPh>
    <rPh sb="15" eb="17">
      <t>ルイセキ</t>
    </rPh>
    <rPh sb="17" eb="20">
      <t>ケッソンキン</t>
    </rPh>
    <rPh sb="20" eb="22">
      <t>ヒリツ</t>
    </rPh>
    <rPh sb="97" eb="99">
      <t>キギョウ</t>
    </rPh>
    <rPh sb="99" eb="100">
      <t>サイ</t>
    </rPh>
    <rPh sb="100" eb="102">
      <t>ザンダカ</t>
    </rPh>
    <rPh sb="102" eb="103">
      <t>タイ</t>
    </rPh>
    <rPh sb="103" eb="105">
      <t>キュウスイ</t>
    </rPh>
    <rPh sb="105" eb="107">
      <t>シュウエキ</t>
    </rPh>
    <rPh sb="107" eb="109">
      <t>ヒリツ</t>
    </rPh>
    <rPh sb="111" eb="113">
      <t>ハイスイ</t>
    </rPh>
    <rPh sb="113" eb="114">
      <t>イケ</t>
    </rPh>
    <rPh sb="115" eb="118">
      <t>タイシンカ</t>
    </rPh>
    <rPh sb="119" eb="120">
      <t>オク</t>
    </rPh>
    <rPh sb="120" eb="123">
      <t>ハイスイカン</t>
    </rPh>
    <rPh sb="124" eb="126">
      <t>フセツ</t>
    </rPh>
    <rPh sb="126" eb="127">
      <t>カ</t>
    </rPh>
    <rPh sb="127" eb="128">
      <t>トウ</t>
    </rPh>
    <rPh sb="129" eb="131">
      <t>キギョウ</t>
    </rPh>
    <rPh sb="131" eb="132">
      <t>サイ</t>
    </rPh>
    <rPh sb="133" eb="134">
      <t>カ</t>
    </rPh>
    <rPh sb="134" eb="135">
      <t>イ</t>
    </rPh>
    <rPh sb="136" eb="138">
      <t>シキン</t>
    </rPh>
    <rPh sb="145" eb="147">
      <t>ネンネン</t>
    </rPh>
    <rPh sb="147" eb="149">
      <t>ジョウショウ</t>
    </rPh>
    <rPh sb="154" eb="156">
      <t>ヘイセイ</t>
    </rPh>
    <rPh sb="158" eb="159">
      <t>ネン</t>
    </rPh>
    <rPh sb="169" eb="171">
      <t>リョウキン</t>
    </rPh>
    <rPh sb="171" eb="173">
      <t>カイシュウ</t>
    </rPh>
    <rPh sb="173" eb="174">
      <t>リツ</t>
    </rPh>
    <rPh sb="180" eb="181">
      <t>ヒク</t>
    </rPh>
    <rPh sb="182" eb="184">
      <t>ケイヒ</t>
    </rPh>
    <rPh sb="185" eb="187">
      <t>サクゲン</t>
    </rPh>
    <rPh sb="193" eb="195">
      <t>コウジョウ</t>
    </rPh>
    <rPh sb="196" eb="197">
      <t>ツト</t>
    </rPh>
    <rPh sb="203" eb="205">
      <t>キュウスイ</t>
    </rPh>
    <rPh sb="205" eb="207">
      <t>ゲンカ</t>
    </rPh>
    <rPh sb="209" eb="211">
      <t>ルイジ</t>
    </rPh>
    <rPh sb="211" eb="213">
      <t>ダンタイ</t>
    </rPh>
    <rPh sb="213" eb="215">
      <t>ヘイキン</t>
    </rPh>
    <rPh sb="220" eb="221">
      <t>タカ</t>
    </rPh>
    <rPh sb="222" eb="224">
      <t>ケイヒ</t>
    </rPh>
    <rPh sb="226" eb="228">
      <t>サクゲン</t>
    </rPh>
    <rPh sb="229" eb="230">
      <t>ハカ</t>
    </rPh>
    <rPh sb="236" eb="238">
      <t>シセツ</t>
    </rPh>
    <rPh sb="238" eb="241">
      <t>リヨウリツ</t>
    </rPh>
    <rPh sb="243" eb="244">
      <t>チイ</t>
    </rPh>
    <rPh sb="246" eb="248">
      <t>シセツ</t>
    </rPh>
    <rPh sb="249" eb="251">
      <t>テンザイ</t>
    </rPh>
    <rPh sb="256" eb="258">
      <t>ボウサイ</t>
    </rPh>
    <rPh sb="259" eb="260">
      <t>ウエ</t>
    </rPh>
    <rPh sb="261" eb="263">
      <t>カンテン</t>
    </rPh>
    <rPh sb="265" eb="267">
      <t>ハイスイ</t>
    </rPh>
    <rPh sb="267" eb="268">
      <t>イケ</t>
    </rPh>
    <rPh sb="268" eb="269">
      <t>トウ</t>
    </rPh>
    <rPh sb="270" eb="271">
      <t>チイ</t>
    </rPh>
    <rPh sb="280" eb="283">
      <t>ユウシュウリツ</t>
    </rPh>
    <rPh sb="285" eb="287">
      <t>ジョウショウ</t>
    </rPh>
    <rPh sb="292" eb="294">
      <t>ルイジ</t>
    </rPh>
    <rPh sb="294" eb="296">
      <t>ダンタイ</t>
    </rPh>
    <rPh sb="296" eb="298">
      <t>ヘイキン</t>
    </rPh>
    <rPh sb="300" eb="301">
      <t>ヒク</t>
    </rPh>
    <rPh sb="303" eb="305">
      <t>ロウスイ</t>
    </rPh>
    <rPh sb="305" eb="306">
      <t>トウ</t>
    </rPh>
    <rPh sb="307" eb="309">
      <t>ソウキ</t>
    </rPh>
    <rPh sb="309" eb="311">
      <t>ハッケン</t>
    </rPh>
    <rPh sb="312" eb="313">
      <t>ツト</t>
    </rPh>
    <phoneticPr fontId="4"/>
  </si>
  <si>
    <t>非設置</t>
    <rPh sb="0" eb="1">
      <t>ヒ</t>
    </rPh>
    <rPh sb="1" eb="3">
      <t>セッチ</t>
    </rPh>
    <phoneticPr fontId="4"/>
  </si>
  <si>
    <t>　19施設全体においても老朽化がかなり進んでいる
いるが安全・安心な水を安定的に供給するため、浄水場の整備を優先としており、管路の更新は出来ていない。又整備計画で平成30年より老朽管更新を予定しているが改修費の目途が立たない為（料金値上げで計画していたため）実行するのが難しい。
　漏水・機械等の不具合を早期発見で施設の更新を
伸ばしたい。</t>
    <rPh sb="3" eb="5">
      <t>シセツ</t>
    </rPh>
    <rPh sb="5" eb="7">
      <t>ゼンタイ</t>
    </rPh>
    <rPh sb="12" eb="15">
      <t>ロウキュウカ</t>
    </rPh>
    <rPh sb="19" eb="20">
      <t>スス</t>
    </rPh>
    <rPh sb="28" eb="30">
      <t>アンゼン</t>
    </rPh>
    <rPh sb="31" eb="33">
      <t>アンシン</t>
    </rPh>
    <rPh sb="34" eb="35">
      <t>ミズ</t>
    </rPh>
    <rPh sb="36" eb="38">
      <t>アンテイ</t>
    </rPh>
    <rPh sb="38" eb="39">
      <t>テキ</t>
    </rPh>
    <rPh sb="40" eb="42">
      <t>キョウキュウ</t>
    </rPh>
    <rPh sb="47" eb="50">
      <t>ジョウスイジョウ</t>
    </rPh>
    <rPh sb="51" eb="53">
      <t>セイビ</t>
    </rPh>
    <rPh sb="54" eb="56">
      <t>ユウセン</t>
    </rPh>
    <rPh sb="62" eb="64">
      <t>カンロ</t>
    </rPh>
    <rPh sb="65" eb="67">
      <t>コウシン</t>
    </rPh>
    <rPh sb="68" eb="70">
      <t>デキ</t>
    </rPh>
    <rPh sb="75" eb="76">
      <t>マタ</t>
    </rPh>
    <rPh sb="76" eb="78">
      <t>セイビ</t>
    </rPh>
    <rPh sb="78" eb="80">
      <t>ケイカク</t>
    </rPh>
    <rPh sb="81" eb="83">
      <t>ヘイセイ</t>
    </rPh>
    <rPh sb="85" eb="86">
      <t>ネン</t>
    </rPh>
    <rPh sb="88" eb="90">
      <t>ロウキュウ</t>
    </rPh>
    <rPh sb="90" eb="91">
      <t>カン</t>
    </rPh>
    <rPh sb="91" eb="93">
      <t>コウシン</t>
    </rPh>
    <rPh sb="94" eb="96">
      <t>ヨテイ</t>
    </rPh>
    <rPh sb="101" eb="103">
      <t>カイシュウ</t>
    </rPh>
    <rPh sb="103" eb="104">
      <t>ヒ</t>
    </rPh>
    <rPh sb="105" eb="107">
      <t>メド</t>
    </rPh>
    <rPh sb="108" eb="109">
      <t>タ</t>
    </rPh>
    <rPh sb="112" eb="113">
      <t>タメ</t>
    </rPh>
    <rPh sb="114" eb="116">
      <t>リョウキン</t>
    </rPh>
    <rPh sb="116" eb="118">
      <t>ネア</t>
    </rPh>
    <rPh sb="120" eb="122">
      <t>ケイカク</t>
    </rPh>
    <rPh sb="129" eb="131">
      <t>ジッコウ</t>
    </rPh>
    <rPh sb="135" eb="136">
      <t>ムズカ</t>
    </rPh>
    <rPh sb="141" eb="143">
      <t>ロウスイ</t>
    </rPh>
    <rPh sb="144" eb="146">
      <t>キカイ</t>
    </rPh>
    <rPh sb="146" eb="147">
      <t>トウ</t>
    </rPh>
    <rPh sb="148" eb="151">
      <t>フグアイ</t>
    </rPh>
    <rPh sb="152" eb="154">
      <t>ソウキ</t>
    </rPh>
    <rPh sb="154" eb="156">
      <t>ハッケン</t>
    </rPh>
    <rPh sb="157" eb="159">
      <t>シセツ</t>
    </rPh>
    <rPh sb="160" eb="162">
      <t>コウシン</t>
    </rPh>
    <rPh sb="164" eb="165">
      <t>ノ</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</si>
</sst>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0.34</c:v>
                </c:pt>
                <c:pt idx="1">
                  <c:v>0.31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0FC-45AC-9325-937C6784A8D7}"/>
            </c:ext>
          </c:extLst>
        </c:ser>
        <c:dLbls>
          <c:showLegendKey val="0"/>
          <c:showVal val="0"/>
          <c:showCatName val="0"/>
          <c:showSerName val="0"/>
          <c:showPercent val="0"/>
          <c:showBubbleSize val="0"/>
        </c:dLbls>
        <c:gapWidth val="150"/>
        <c:axId val="158984448"/>
        <c:axId val="1935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0.67</c:v>
                </c:pt>
                <c:pt idx="2">
                  <c:v>0.66</c:v>
                </c:pt>
                <c:pt idx="3">
                  <c:v>0.99</c:v>
                </c:pt>
                <c:pt idx="4">
                  <c:v>0.47</c:v>
                </c:pt>
              </c:numCache>
            </c:numRef>
          </c:val>
          <c:smooth val="0"/>
          <c:extLst xmlns:c16r2="http://schemas.microsoft.com/office/drawing/2015/06/chart">
            <c:ext xmlns:c16="http://schemas.microsoft.com/office/drawing/2014/chart" uri="{C3380CC4-5D6E-409C-BE32-E72D297353CC}">
              <c16:uniqueId val="{00000001-90FC-45AC-9325-937C6784A8D7}"/>
            </c:ext>
          </c:extLst>
        </c:ser>
        <c:dLbls>
          <c:showLegendKey val="0"/>
          <c:showVal val="0"/>
          <c:showCatName val="0"/>
          <c:showSerName val="0"/>
          <c:showPercent val="0"/>
          <c:showBubbleSize val="0"/>
        </c:dLbls>
        <c:marker val="1"/>
        <c:smooth val="0"/>
        <c:axId val="158984448"/>
        <c:axId val="193536384"/>
      </c:lineChart>
      <c:dateAx>
        <c:axId val="158984448"/>
        <c:scaling>
          <c:orientation val="minMax"/>
        </c:scaling>
        <c:delete val="1"/>
        <c:axPos val="b"/>
        <c:numFmt formatCode="ge" sourceLinked="1"/>
        <c:majorTickMark val="none"/>
        <c:minorTickMark val="none"/>
        <c:tickLblPos val="none"/>
        <c:crossAx val="193536384"/>
        <c:crosses val="autoZero"/>
        <c:auto val="1"/>
        <c:lblOffset val="100"/>
        <c:baseTimeUnit val="years"/>
      </c:dateAx>
      <c:valAx>
        <c:axId val="1935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56.43</c:v>
                </c:pt>
                <c:pt idx="1">
                  <c:v>57.18</c:v>
                </c:pt>
                <c:pt idx="2">
                  <c:v>54.48</c:v>
                </c:pt>
                <c:pt idx="3">
                  <c:v>57.27</c:v>
                </c:pt>
                <c:pt idx="4">
                  <c:v>57.62</c:v>
                </c:pt>
              </c:numCache>
            </c:numRef>
          </c:val>
          <c:extLst xmlns:c16r2="http://schemas.microsoft.com/office/drawing/2015/06/chart">
            <c:ext xmlns:c16="http://schemas.microsoft.com/office/drawing/2014/chart" uri="{C3380CC4-5D6E-409C-BE32-E72D297353CC}">
              <c16:uniqueId val="{00000000-2064-4DA3-ADFF-26BCABF0D701}"/>
            </c:ext>
          </c:extLst>
        </c:ser>
        <c:dLbls>
          <c:showLegendKey val="0"/>
          <c:showVal val="0"/>
          <c:showCatName val="0"/>
          <c:showSerName val="0"/>
          <c:showPercent val="0"/>
          <c:showBubbleSize val="0"/>
        </c:dLbls>
        <c:gapWidth val="150"/>
        <c:axId val="175908736"/>
        <c:axId val="17591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55.64</c:v>
                </c:pt>
                <c:pt idx="2">
                  <c:v>55.13</c:v>
                </c:pt>
                <c:pt idx="3">
                  <c:v>54.77</c:v>
                </c:pt>
                <c:pt idx="4">
                  <c:v>54.24</c:v>
                </c:pt>
              </c:numCache>
            </c:numRef>
          </c:val>
          <c:smooth val="0"/>
          <c:extLst xmlns:c16r2="http://schemas.microsoft.com/office/drawing/2015/06/chart">
            <c:ext xmlns:c16="http://schemas.microsoft.com/office/drawing/2014/chart" uri="{C3380CC4-5D6E-409C-BE32-E72D297353CC}">
              <c16:uniqueId val="{00000001-2064-4DA3-ADFF-26BCABF0D701}"/>
            </c:ext>
          </c:extLst>
        </c:ser>
        <c:dLbls>
          <c:showLegendKey val="0"/>
          <c:showVal val="0"/>
          <c:showCatName val="0"/>
          <c:showSerName val="0"/>
          <c:showPercent val="0"/>
          <c:showBubbleSize val="0"/>
        </c:dLbls>
        <c:marker val="1"/>
        <c:smooth val="0"/>
        <c:axId val="175908736"/>
        <c:axId val="175919104"/>
      </c:lineChart>
      <c:dateAx>
        <c:axId val="175908736"/>
        <c:scaling>
          <c:orientation val="minMax"/>
        </c:scaling>
        <c:delete val="1"/>
        <c:axPos val="b"/>
        <c:numFmt formatCode="ge" sourceLinked="1"/>
        <c:majorTickMark val="none"/>
        <c:minorTickMark val="none"/>
        <c:tickLblPos val="none"/>
        <c:crossAx val="175919104"/>
        <c:crosses val="autoZero"/>
        <c:auto val="1"/>
        <c:lblOffset val="100"/>
        <c:baseTimeUnit val="years"/>
      </c:dateAx>
      <c:valAx>
        <c:axId val="1759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79.53</c:v>
                </c:pt>
                <c:pt idx="1">
                  <c:v>76.66</c:v>
                </c:pt>
                <c:pt idx="2">
                  <c:v>79.37</c:v>
                </c:pt>
                <c:pt idx="3">
                  <c:v>76.650000000000006</c:v>
                </c:pt>
                <c:pt idx="4">
                  <c:v>78</c:v>
                </c:pt>
              </c:numCache>
            </c:numRef>
          </c:val>
          <c:extLst xmlns:c16r2="http://schemas.microsoft.com/office/drawing/2015/06/chart">
            <c:ext xmlns:c16="http://schemas.microsoft.com/office/drawing/2014/chart" uri="{C3380CC4-5D6E-409C-BE32-E72D297353CC}">
              <c16:uniqueId val="{00000000-563C-41FC-9FDE-65406100EB6A}"/>
            </c:ext>
          </c:extLst>
        </c:ser>
        <c:dLbls>
          <c:showLegendKey val="0"/>
          <c:showVal val="0"/>
          <c:showCatName val="0"/>
          <c:showSerName val="0"/>
          <c:showPercent val="0"/>
          <c:showBubbleSize val="0"/>
        </c:dLbls>
        <c:gapWidth val="150"/>
        <c:axId val="175937792"/>
        <c:axId val="1759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83.09</c:v>
                </c:pt>
                <c:pt idx="2">
                  <c:v>83</c:v>
                </c:pt>
                <c:pt idx="3">
                  <c:v>82.89</c:v>
                </c:pt>
                <c:pt idx="4">
                  <c:v>81.680000000000007</c:v>
                </c:pt>
              </c:numCache>
            </c:numRef>
          </c:val>
          <c:smooth val="0"/>
          <c:extLst xmlns:c16r2="http://schemas.microsoft.com/office/drawing/2015/06/chart">
            <c:ext xmlns:c16="http://schemas.microsoft.com/office/drawing/2014/chart" uri="{C3380CC4-5D6E-409C-BE32-E72D297353CC}">
              <c16:uniqueId val="{00000001-563C-41FC-9FDE-65406100EB6A}"/>
            </c:ext>
          </c:extLst>
        </c:ser>
        <c:dLbls>
          <c:showLegendKey val="0"/>
          <c:showVal val="0"/>
          <c:showCatName val="0"/>
          <c:showSerName val="0"/>
          <c:showPercent val="0"/>
          <c:showBubbleSize val="0"/>
        </c:dLbls>
        <c:marker val="1"/>
        <c:smooth val="0"/>
        <c:axId val="175937792"/>
        <c:axId val="175939968"/>
      </c:lineChart>
      <c:dateAx>
        <c:axId val="175937792"/>
        <c:scaling>
          <c:orientation val="minMax"/>
        </c:scaling>
        <c:delete val="1"/>
        <c:axPos val="b"/>
        <c:numFmt formatCode="ge" sourceLinked="1"/>
        <c:majorTickMark val="none"/>
        <c:minorTickMark val="none"/>
        <c:tickLblPos val="none"/>
        <c:crossAx val="175939968"/>
        <c:crosses val="autoZero"/>
        <c:auto val="1"/>
        <c:lblOffset val="100"/>
        <c:baseTimeUnit val="years"/>
      </c:dateAx>
      <c:valAx>
        <c:axId val="1759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3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98.88</c:v>
                </c:pt>
                <c:pt idx="1">
                  <c:v>94.59</c:v>
                </c:pt>
                <c:pt idx="2">
                  <c:v>97.23</c:v>
                </c:pt>
                <c:pt idx="3">
                  <c:v>101.31</c:v>
                </c:pt>
                <c:pt idx="4">
                  <c:v>99.4</c:v>
                </c:pt>
              </c:numCache>
            </c:numRef>
          </c:val>
          <c:extLst xmlns:c16r2="http://schemas.microsoft.com/office/drawing/2015/06/chart">
            <c:ext xmlns:c16="http://schemas.microsoft.com/office/drawing/2014/chart" uri="{C3380CC4-5D6E-409C-BE32-E72D297353CC}">
              <c16:uniqueId val="{00000000-5534-4010-8E08-D48B7CCABB08}"/>
            </c:ext>
          </c:extLst>
        </c:ser>
        <c:dLbls>
          <c:showLegendKey val="0"/>
          <c:showVal val="0"/>
          <c:showCatName val="0"/>
          <c:showSerName val="0"/>
          <c:showPercent val="0"/>
          <c:showBubbleSize val="0"/>
        </c:dLbls>
        <c:gapWidth val="150"/>
        <c:axId val="246864512"/>
        <c:axId val="26281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106.55</c:v>
                </c:pt>
                <c:pt idx="2">
                  <c:v>110.01</c:v>
                </c:pt>
                <c:pt idx="3">
                  <c:v>111.21</c:v>
                </c:pt>
                <c:pt idx="4">
                  <c:v>111.34</c:v>
                </c:pt>
              </c:numCache>
            </c:numRef>
          </c:val>
          <c:smooth val="0"/>
          <c:extLst xmlns:c16r2="http://schemas.microsoft.com/office/drawing/2015/06/chart">
            <c:ext xmlns:c16="http://schemas.microsoft.com/office/drawing/2014/chart" uri="{C3380CC4-5D6E-409C-BE32-E72D297353CC}">
              <c16:uniqueId val="{00000001-5534-4010-8E08-D48B7CCABB08}"/>
            </c:ext>
          </c:extLst>
        </c:ser>
        <c:dLbls>
          <c:showLegendKey val="0"/>
          <c:showVal val="0"/>
          <c:showCatName val="0"/>
          <c:showSerName val="0"/>
          <c:showPercent val="0"/>
          <c:showBubbleSize val="0"/>
        </c:dLbls>
        <c:marker val="1"/>
        <c:smooth val="0"/>
        <c:axId val="246864512"/>
        <c:axId val="262815104"/>
      </c:lineChart>
      <c:dateAx>
        <c:axId val="246864512"/>
        <c:scaling>
          <c:orientation val="minMax"/>
        </c:scaling>
        <c:delete val="1"/>
        <c:axPos val="b"/>
        <c:numFmt formatCode="ge" sourceLinked="1"/>
        <c:majorTickMark val="none"/>
        <c:minorTickMark val="none"/>
        <c:tickLblPos val="none"/>
        <c:crossAx val="262815104"/>
        <c:crosses val="autoZero"/>
        <c:auto val="1"/>
        <c:lblOffset val="100"/>
        <c:baseTimeUnit val="years"/>
      </c:dateAx>
      <c:valAx>
        <c:axId val="262815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8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37.74</c:v>
                </c:pt>
                <c:pt idx="1">
                  <c:v>37.24</c:v>
                </c:pt>
                <c:pt idx="2">
                  <c:v>46.47</c:v>
                </c:pt>
                <c:pt idx="3">
                  <c:v>48.84</c:v>
                </c:pt>
                <c:pt idx="4">
                  <c:v>49.72</c:v>
                </c:pt>
              </c:numCache>
            </c:numRef>
          </c:val>
          <c:extLst xmlns:c16r2="http://schemas.microsoft.com/office/drawing/2015/06/chart">
            <c:ext xmlns:c16="http://schemas.microsoft.com/office/drawing/2014/chart" uri="{C3380CC4-5D6E-409C-BE32-E72D297353CC}">
              <c16:uniqueId val="{00000000-D72E-47DC-A4DD-B0ACF6DEFBA9}"/>
            </c:ext>
          </c:extLst>
        </c:ser>
        <c:dLbls>
          <c:showLegendKey val="0"/>
          <c:showVal val="0"/>
          <c:showCatName val="0"/>
          <c:showSerName val="0"/>
          <c:showPercent val="0"/>
          <c:showBubbleSize val="0"/>
        </c:dLbls>
        <c:gapWidth val="150"/>
        <c:axId val="158926720"/>
        <c:axId val="1589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39.06</c:v>
                </c:pt>
                <c:pt idx="2">
                  <c:v>46.66</c:v>
                </c:pt>
                <c:pt idx="3">
                  <c:v>47.46</c:v>
                </c:pt>
                <c:pt idx="4">
                  <c:v>48.14</c:v>
                </c:pt>
              </c:numCache>
            </c:numRef>
          </c:val>
          <c:smooth val="0"/>
          <c:extLst xmlns:c16r2="http://schemas.microsoft.com/office/drawing/2015/06/chart">
            <c:ext xmlns:c16="http://schemas.microsoft.com/office/drawing/2014/chart" uri="{C3380CC4-5D6E-409C-BE32-E72D297353CC}">
              <c16:uniqueId val="{00000001-D72E-47DC-A4DD-B0ACF6DEFBA9}"/>
            </c:ext>
          </c:extLst>
        </c:ser>
        <c:dLbls>
          <c:showLegendKey val="0"/>
          <c:showVal val="0"/>
          <c:showCatName val="0"/>
          <c:showSerName val="0"/>
          <c:showPercent val="0"/>
          <c:showBubbleSize val="0"/>
        </c:dLbls>
        <c:marker val="1"/>
        <c:smooth val="0"/>
        <c:axId val="158926720"/>
        <c:axId val="158928896"/>
      </c:lineChart>
      <c:dateAx>
        <c:axId val="158926720"/>
        <c:scaling>
          <c:orientation val="minMax"/>
        </c:scaling>
        <c:delete val="1"/>
        <c:axPos val="b"/>
        <c:numFmt formatCode="ge" sourceLinked="1"/>
        <c:majorTickMark val="none"/>
        <c:minorTickMark val="none"/>
        <c:tickLblPos val="none"/>
        <c:crossAx val="158928896"/>
        <c:crosses val="autoZero"/>
        <c:auto val="1"/>
        <c:lblOffset val="100"/>
        <c:baseTimeUnit val="years"/>
      </c:dateAx>
      <c:valAx>
        <c:axId val="1589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1.27</c:v>
                </c:pt>
                <c:pt idx="1">
                  <c:v>2.39</c:v>
                </c:pt>
                <c:pt idx="2">
                  <c:v>0.53</c:v>
                </c:pt>
                <c:pt idx="3">
                  <c:v>1.41</c:v>
                </c:pt>
                <c:pt idx="4">
                  <c:v>1.41</c:v>
                </c:pt>
              </c:numCache>
            </c:numRef>
          </c:val>
          <c:extLst xmlns:c16r2="http://schemas.microsoft.com/office/drawing/2015/06/chart">
            <c:ext xmlns:c16="http://schemas.microsoft.com/office/drawing/2014/chart" uri="{C3380CC4-5D6E-409C-BE32-E72D297353CC}">
              <c16:uniqueId val="{00000000-BE07-4DFE-833E-0F463AC1696E}"/>
            </c:ext>
          </c:extLst>
        </c:ser>
        <c:dLbls>
          <c:showLegendKey val="0"/>
          <c:showVal val="0"/>
          <c:showCatName val="0"/>
          <c:showSerName val="0"/>
          <c:showPercent val="0"/>
          <c:showBubbleSize val="0"/>
        </c:dLbls>
        <c:gapWidth val="150"/>
        <c:axId val="158959872"/>
        <c:axId val="15912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8.8699999999999992</c:v>
                </c:pt>
                <c:pt idx="2">
                  <c:v>9.85</c:v>
                </c:pt>
                <c:pt idx="3">
                  <c:v>9.7100000000000009</c:v>
                </c:pt>
                <c:pt idx="4">
                  <c:v>11.13</c:v>
                </c:pt>
              </c:numCache>
            </c:numRef>
          </c:val>
          <c:smooth val="0"/>
          <c:extLst xmlns:c16r2="http://schemas.microsoft.com/office/drawing/2015/06/chart">
            <c:ext xmlns:c16="http://schemas.microsoft.com/office/drawing/2014/chart" uri="{C3380CC4-5D6E-409C-BE32-E72D297353CC}">
              <c16:uniqueId val="{00000001-BE07-4DFE-833E-0F463AC1696E}"/>
            </c:ext>
          </c:extLst>
        </c:ser>
        <c:dLbls>
          <c:showLegendKey val="0"/>
          <c:showVal val="0"/>
          <c:showCatName val="0"/>
          <c:showSerName val="0"/>
          <c:showPercent val="0"/>
          <c:showBubbleSize val="0"/>
        </c:dLbls>
        <c:marker val="1"/>
        <c:smooth val="0"/>
        <c:axId val="158959872"/>
        <c:axId val="159121792"/>
      </c:lineChart>
      <c:dateAx>
        <c:axId val="158959872"/>
        <c:scaling>
          <c:orientation val="minMax"/>
        </c:scaling>
        <c:delete val="1"/>
        <c:axPos val="b"/>
        <c:numFmt formatCode="ge" sourceLinked="1"/>
        <c:majorTickMark val="none"/>
        <c:minorTickMark val="none"/>
        <c:tickLblPos val="none"/>
        <c:crossAx val="159121792"/>
        <c:crosses val="autoZero"/>
        <c:auto val="1"/>
        <c:lblOffset val="100"/>
        <c:baseTimeUnit val="years"/>
      </c:dateAx>
      <c:valAx>
        <c:axId val="15912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973-488B-929E-90EC59DABB94}"/>
            </c:ext>
          </c:extLst>
        </c:ser>
        <c:dLbls>
          <c:showLegendKey val="0"/>
          <c:showVal val="0"/>
          <c:showCatName val="0"/>
          <c:showSerName val="0"/>
          <c:showPercent val="0"/>
          <c:showBubbleSize val="0"/>
        </c:dLbls>
        <c:gapWidth val="150"/>
        <c:axId val="159142272"/>
        <c:axId val="15914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9.56</c:v>
                </c:pt>
                <c:pt idx="2">
                  <c:v>2.8</c:v>
                </c:pt>
                <c:pt idx="3">
                  <c:v>1.93</c:v>
                </c:pt>
                <c:pt idx="4">
                  <c:v>10.130000000000001</c:v>
                </c:pt>
              </c:numCache>
            </c:numRef>
          </c:val>
          <c:smooth val="0"/>
          <c:extLst xmlns:c16r2="http://schemas.microsoft.com/office/drawing/2015/06/chart">
            <c:ext xmlns:c16="http://schemas.microsoft.com/office/drawing/2014/chart" uri="{C3380CC4-5D6E-409C-BE32-E72D297353CC}">
              <c16:uniqueId val="{00000001-F973-488B-929E-90EC59DABB94}"/>
            </c:ext>
          </c:extLst>
        </c:ser>
        <c:dLbls>
          <c:showLegendKey val="0"/>
          <c:showVal val="0"/>
          <c:showCatName val="0"/>
          <c:showSerName val="0"/>
          <c:showPercent val="0"/>
          <c:showBubbleSize val="0"/>
        </c:dLbls>
        <c:marker val="1"/>
        <c:smooth val="0"/>
        <c:axId val="159142272"/>
        <c:axId val="159144192"/>
      </c:lineChart>
      <c:dateAx>
        <c:axId val="159142272"/>
        <c:scaling>
          <c:orientation val="minMax"/>
        </c:scaling>
        <c:delete val="1"/>
        <c:axPos val="b"/>
        <c:numFmt formatCode="ge" sourceLinked="1"/>
        <c:majorTickMark val="none"/>
        <c:minorTickMark val="none"/>
        <c:tickLblPos val="none"/>
        <c:crossAx val="159144192"/>
        <c:crosses val="autoZero"/>
        <c:auto val="1"/>
        <c:lblOffset val="100"/>
        <c:baseTimeUnit val="years"/>
      </c:dateAx>
      <c:valAx>
        <c:axId val="159144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1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853.01</c:v>
                </c:pt>
                <c:pt idx="1">
                  <c:v>1901.67</c:v>
                </c:pt>
                <c:pt idx="2">
                  <c:v>314.58</c:v>
                </c:pt>
                <c:pt idx="3">
                  <c:v>423.48</c:v>
                </c:pt>
                <c:pt idx="4">
                  <c:v>266.47000000000003</c:v>
                </c:pt>
              </c:numCache>
            </c:numRef>
          </c:val>
          <c:extLst xmlns:c16r2="http://schemas.microsoft.com/office/drawing/2015/06/chart">
            <c:ext xmlns:c16="http://schemas.microsoft.com/office/drawing/2014/chart" uri="{C3380CC4-5D6E-409C-BE32-E72D297353CC}">
              <c16:uniqueId val="{00000000-E533-44D8-83B8-54E73C7E927A}"/>
            </c:ext>
          </c:extLst>
        </c:ser>
        <c:dLbls>
          <c:showLegendKey val="0"/>
          <c:showVal val="0"/>
          <c:showCatName val="0"/>
          <c:showSerName val="0"/>
          <c:showPercent val="0"/>
          <c:showBubbleSize val="0"/>
        </c:dLbls>
        <c:gapWidth val="150"/>
        <c:axId val="173499520"/>
        <c:axId val="17350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963.24</c:v>
                </c:pt>
                <c:pt idx="2">
                  <c:v>381.53</c:v>
                </c:pt>
                <c:pt idx="3">
                  <c:v>391.54</c:v>
                </c:pt>
                <c:pt idx="4">
                  <c:v>388.67</c:v>
                </c:pt>
              </c:numCache>
            </c:numRef>
          </c:val>
          <c:smooth val="0"/>
          <c:extLst xmlns:c16r2="http://schemas.microsoft.com/office/drawing/2015/06/chart">
            <c:ext xmlns:c16="http://schemas.microsoft.com/office/drawing/2014/chart" uri="{C3380CC4-5D6E-409C-BE32-E72D297353CC}">
              <c16:uniqueId val="{00000001-E533-44D8-83B8-54E73C7E927A}"/>
            </c:ext>
          </c:extLst>
        </c:ser>
        <c:dLbls>
          <c:showLegendKey val="0"/>
          <c:showVal val="0"/>
          <c:showCatName val="0"/>
          <c:showSerName val="0"/>
          <c:showPercent val="0"/>
          <c:showBubbleSize val="0"/>
        </c:dLbls>
        <c:marker val="1"/>
        <c:smooth val="0"/>
        <c:axId val="173499520"/>
        <c:axId val="173501440"/>
      </c:lineChart>
      <c:dateAx>
        <c:axId val="173499520"/>
        <c:scaling>
          <c:orientation val="minMax"/>
        </c:scaling>
        <c:delete val="1"/>
        <c:axPos val="b"/>
        <c:numFmt formatCode="ge" sourceLinked="1"/>
        <c:majorTickMark val="none"/>
        <c:minorTickMark val="none"/>
        <c:tickLblPos val="none"/>
        <c:crossAx val="173501440"/>
        <c:crosses val="autoZero"/>
        <c:auto val="1"/>
        <c:lblOffset val="100"/>
        <c:baseTimeUnit val="years"/>
      </c:dateAx>
      <c:valAx>
        <c:axId val="173501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49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716.69</c:v>
                </c:pt>
                <c:pt idx="1">
                  <c:v>670.05</c:v>
                </c:pt>
                <c:pt idx="2">
                  <c:v>708</c:v>
                </c:pt>
                <c:pt idx="3">
                  <c:v>725.45</c:v>
                </c:pt>
                <c:pt idx="4">
                  <c:v>824.84</c:v>
                </c:pt>
              </c:numCache>
            </c:numRef>
          </c:val>
          <c:extLst xmlns:c16r2="http://schemas.microsoft.com/office/drawing/2015/06/chart">
            <c:ext xmlns:c16="http://schemas.microsoft.com/office/drawing/2014/chart" uri="{C3380CC4-5D6E-409C-BE32-E72D297353CC}">
              <c16:uniqueId val="{00000000-BC96-40C7-9124-C17D7EACC64A}"/>
            </c:ext>
          </c:extLst>
        </c:ser>
        <c:dLbls>
          <c:showLegendKey val="0"/>
          <c:showVal val="0"/>
          <c:showCatName val="0"/>
          <c:showSerName val="0"/>
          <c:showPercent val="0"/>
          <c:showBubbleSize val="0"/>
        </c:dLbls>
        <c:gapWidth val="150"/>
        <c:axId val="173520384"/>
        <c:axId val="17352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400.38</c:v>
                </c:pt>
                <c:pt idx="2">
                  <c:v>393.27</c:v>
                </c:pt>
                <c:pt idx="3">
                  <c:v>386.97</c:v>
                </c:pt>
                <c:pt idx="4">
                  <c:v>422.5</c:v>
                </c:pt>
              </c:numCache>
            </c:numRef>
          </c:val>
          <c:smooth val="0"/>
          <c:extLst xmlns:c16r2="http://schemas.microsoft.com/office/drawing/2015/06/chart">
            <c:ext xmlns:c16="http://schemas.microsoft.com/office/drawing/2014/chart" uri="{C3380CC4-5D6E-409C-BE32-E72D297353CC}">
              <c16:uniqueId val="{00000001-BC96-40C7-9124-C17D7EACC64A}"/>
            </c:ext>
          </c:extLst>
        </c:ser>
        <c:dLbls>
          <c:showLegendKey val="0"/>
          <c:showVal val="0"/>
          <c:showCatName val="0"/>
          <c:showSerName val="0"/>
          <c:showPercent val="0"/>
          <c:showBubbleSize val="0"/>
        </c:dLbls>
        <c:marker val="1"/>
        <c:smooth val="0"/>
        <c:axId val="173520384"/>
        <c:axId val="173522304"/>
      </c:lineChart>
      <c:dateAx>
        <c:axId val="173520384"/>
        <c:scaling>
          <c:orientation val="minMax"/>
        </c:scaling>
        <c:delete val="1"/>
        <c:axPos val="b"/>
        <c:numFmt formatCode="ge" sourceLinked="1"/>
        <c:majorTickMark val="none"/>
        <c:minorTickMark val="none"/>
        <c:tickLblPos val="none"/>
        <c:crossAx val="173522304"/>
        <c:crosses val="autoZero"/>
        <c:auto val="1"/>
        <c:lblOffset val="100"/>
        <c:baseTimeUnit val="years"/>
      </c:dateAx>
      <c:valAx>
        <c:axId val="173522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5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76.45</c:v>
                </c:pt>
                <c:pt idx="1">
                  <c:v>74.92</c:v>
                </c:pt>
                <c:pt idx="2">
                  <c:v>76.55</c:v>
                </c:pt>
                <c:pt idx="3">
                  <c:v>80.400000000000006</c:v>
                </c:pt>
                <c:pt idx="4">
                  <c:v>82.8</c:v>
                </c:pt>
              </c:numCache>
            </c:numRef>
          </c:val>
          <c:extLst xmlns:c16r2="http://schemas.microsoft.com/office/drawing/2015/06/chart">
            <c:ext xmlns:c16="http://schemas.microsoft.com/office/drawing/2014/chart" uri="{C3380CC4-5D6E-409C-BE32-E72D297353CC}">
              <c16:uniqueId val="{00000000-6E5F-456A-956A-79B9F7D6287B}"/>
            </c:ext>
          </c:extLst>
        </c:ser>
        <c:dLbls>
          <c:showLegendKey val="0"/>
          <c:showVal val="0"/>
          <c:showCatName val="0"/>
          <c:showSerName val="0"/>
          <c:showPercent val="0"/>
          <c:showBubbleSize val="0"/>
        </c:dLbls>
        <c:gapWidth val="150"/>
        <c:axId val="174270336"/>
        <c:axId val="1742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96.56</c:v>
                </c:pt>
                <c:pt idx="2">
                  <c:v>100.47</c:v>
                </c:pt>
                <c:pt idx="3">
                  <c:v>101.72</c:v>
                </c:pt>
                <c:pt idx="4">
                  <c:v>101.64</c:v>
                </c:pt>
              </c:numCache>
            </c:numRef>
          </c:val>
          <c:smooth val="0"/>
          <c:extLst xmlns:c16r2="http://schemas.microsoft.com/office/drawing/2015/06/chart">
            <c:ext xmlns:c16="http://schemas.microsoft.com/office/drawing/2014/chart" uri="{C3380CC4-5D6E-409C-BE32-E72D297353CC}">
              <c16:uniqueId val="{00000001-6E5F-456A-956A-79B9F7D6287B}"/>
            </c:ext>
          </c:extLst>
        </c:ser>
        <c:dLbls>
          <c:showLegendKey val="0"/>
          <c:showVal val="0"/>
          <c:showCatName val="0"/>
          <c:showSerName val="0"/>
          <c:showPercent val="0"/>
          <c:showBubbleSize val="0"/>
        </c:dLbls>
        <c:marker val="1"/>
        <c:smooth val="0"/>
        <c:axId val="174270336"/>
        <c:axId val="174292992"/>
      </c:lineChart>
      <c:dateAx>
        <c:axId val="174270336"/>
        <c:scaling>
          <c:orientation val="minMax"/>
        </c:scaling>
        <c:delete val="1"/>
        <c:axPos val="b"/>
        <c:numFmt formatCode="ge" sourceLinked="1"/>
        <c:majorTickMark val="none"/>
        <c:minorTickMark val="none"/>
        <c:tickLblPos val="none"/>
        <c:crossAx val="174292992"/>
        <c:crosses val="autoZero"/>
        <c:auto val="1"/>
        <c:lblOffset val="100"/>
        <c:baseTimeUnit val="years"/>
      </c:dateAx>
      <c:valAx>
        <c:axId val="1742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233</c:v>
                </c:pt>
                <c:pt idx="1">
                  <c:v>243.15</c:v>
                </c:pt>
                <c:pt idx="2">
                  <c:v>237.94</c:v>
                </c:pt>
                <c:pt idx="3">
                  <c:v>225.39</c:v>
                </c:pt>
                <c:pt idx="4">
                  <c:v>217.51</c:v>
                </c:pt>
              </c:numCache>
            </c:numRef>
          </c:val>
          <c:extLst xmlns:c16r2="http://schemas.microsoft.com/office/drawing/2015/06/chart">
            <c:ext xmlns:c16="http://schemas.microsoft.com/office/drawing/2014/chart" uri="{C3380CC4-5D6E-409C-BE32-E72D297353CC}">
              <c16:uniqueId val="{00000000-C0E3-47BA-80DD-26873F2F98D9}"/>
            </c:ext>
          </c:extLst>
        </c:ser>
        <c:dLbls>
          <c:showLegendKey val="0"/>
          <c:showVal val="0"/>
          <c:showCatName val="0"/>
          <c:showSerName val="0"/>
          <c:showPercent val="0"/>
          <c:showBubbleSize val="0"/>
        </c:dLbls>
        <c:gapWidth val="150"/>
        <c:axId val="174307200"/>
        <c:axId val="1743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177.14</c:v>
                </c:pt>
                <c:pt idx="2">
                  <c:v>169.82</c:v>
                </c:pt>
                <c:pt idx="3">
                  <c:v>168.2</c:v>
                </c:pt>
                <c:pt idx="4">
                  <c:v>179.16</c:v>
                </c:pt>
              </c:numCache>
            </c:numRef>
          </c:val>
          <c:smooth val="0"/>
          <c:extLst xmlns:c16r2="http://schemas.microsoft.com/office/drawing/2015/06/chart">
            <c:ext xmlns:c16="http://schemas.microsoft.com/office/drawing/2014/chart" uri="{C3380CC4-5D6E-409C-BE32-E72D297353CC}">
              <c16:uniqueId val="{00000001-C0E3-47BA-80DD-26873F2F98D9}"/>
            </c:ext>
          </c:extLst>
        </c:ser>
        <c:dLbls>
          <c:showLegendKey val="0"/>
          <c:showVal val="0"/>
          <c:showCatName val="0"/>
          <c:showSerName val="0"/>
          <c:showPercent val="0"/>
          <c:showBubbleSize val="0"/>
        </c:dLbls>
        <c:marker val="1"/>
        <c:smooth val="0"/>
        <c:axId val="174307200"/>
        <c:axId val="174309376"/>
      </c:lineChart>
      <c:dateAx>
        <c:axId val="174307200"/>
        <c:scaling>
          <c:orientation val="minMax"/>
        </c:scaling>
        <c:delete val="1"/>
        <c:axPos val="b"/>
        <c:numFmt formatCode="ge" sourceLinked="1"/>
        <c:majorTickMark val="none"/>
        <c:minorTickMark val="none"/>
        <c:tickLblPos val="none"/>
        <c:crossAx val="174309376"/>
        <c:crosses val="autoZero"/>
        <c:auto val="1"/>
        <c:lblOffset val="100"/>
        <c:baseTimeUnit val="years"/>
      </c:dateAx>
      <c:valAx>
        <c:axId val="1743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30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3"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兵庫県　新温泉町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118</v>
      </c>
      <c r="AE8" s="60"/>
      <c r="AF8" s="60"/>
      <c r="AG8" s="60"/>
      <c r="AH8" s="60"/>
      <c r="AI8" s="60"/>
      <c r="AJ8" s="60"/>
      <c r="AK8" s="5"/>
      <c r="AL8" s="61">
        <f>データ!$R$6</f>
        <v>15174</v>
      </c>
      <c r="AM8" s="61"/>
      <c r="AN8" s="61"/>
      <c r="AO8" s="61"/>
      <c r="AP8" s="61"/>
      <c r="AQ8" s="61"/>
      <c r="AR8" s="61"/>
      <c r="AS8" s="61"/>
      <c r="AT8" s="51">
        <f>データ!$S$6</f>
        <v>241.01</v>
      </c>
      <c r="AU8" s="52"/>
      <c r="AV8" s="52"/>
      <c r="AW8" s="52"/>
      <c r="AX8" s="52"/>
      <c r="AY8" s="52"/>
      <c r="AZ8" s="52"/>
      <c r="BA8" s="52"/>
      <c r="BB8" s="53">
        <f>データ!$T$6</f>
        <v>62.96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51.28</v>
      </c>
      <c r="J10" s="52"/>
      <c r="K10" s="52"/>
      <c r="L10" s="52"/>
      <c r="M10" s="52"/>
      <c r="N10" s="52"/>
      <c r="O10" s="64"/>
      <c r="P10" s="53">
        <f>データ!$P$6</f>
        <v>99.85</v>
      </c>
      <c r="Q10" s="53"/>
      <c r="R10" s="53"/>
      <c r="S10" s="53"/>
      <c r="T10" s="53"/>
      <c r="U10" s="53"/>
      <c r="V10" s="53"/>
      <c r="W10" s="61">
        <f>データ!$Q$6</f>
        <v>3440</v>
      </c>
      <c r="X10" s="61"/>
      <c r="Y10" s="61"/>
      <c r="Z10" s="61"/>
      <c r="AA10" s="61"/>
      <c r="AB10" s="61"/>
      <c r="AC10" s="61"/>
      <c r="AD10" s="2"/>
      <c r="AE10" s="2"/>
      <c r="AF10" s="2"/>
      <c r="AG10" s="2"/>
      <c r="AH10" s="5"/>
      <c r="AI10" s="5"/>
      <c r="AJ10" s="5"/>
      <c r="AK10" s="5"/>
      <c r="AL10" s="61">
        <f>データ!$U$6</f>
        <v>14995</v>
      </c>
      <c r="AM10" s="61"/>
      <c r="AN10" s="61"/>
      <c r="AO10" s="61"/>
      <c r="AP10" s="61"/>
      <c r="AQ10" s="61"/>
      <c r="AR10" s="61"/>
      <c r="AS10" s="61"/>
      <c r="AT10" s="51">
        <f>データ!$V$6</f>
        <v>132.25</v>
      </c>
      <c r="AU10" s="52"/>
      <c r="AV10" s="52"/>
      <c r="AW10" s="52"/>
      <c r="AX10" s="52"/>
      <c r="AY10" s="52"/>
      <c r="AZ10" s="52"/>
      <c r="BA10" s="52"/>
      <c r="BB10" s="53">
        <f>データ!$W$6</f>
        <v>113.38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96" t="s">
        <v>119</v>
      </c>
      <c r="BM47" s="97"/>
      <c r="BN47" s="97"/>
      <c r="BO47" s="97"/>
      <c r="BP47" s="97"/>
      <c r="BQ47" s="97"/>
      <c r="BR47" s="97"/>
      <c r="BS47" s="97"/>
      <c r="BT47" s="97"/>
      <c r="BU47" s="97"/>
      <c r="BV47" s="97"/>
      <c r="BW47" s="97"/>
      <c r="BX47" s="97"/>
      <c r="BY47" s="97"/>
      <c r="BZ47" s="98"/>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96"/>
      <c r="BM48" s="97"/>
      <c r="BN48" s="97"/>
      <c r="BO48" s="97"/>
      <c r="BP48" s="97"/>
      <c r="BQ48" s="97"/>
      <c r="BR48" s="97"/>
      <c r="BS48" s="97"/>
      <c r="BT48" s="97"/>
      <c r="BU48" s="97"/>
      <c r="BV48" s="97"/>
      <c r="BW48" s="97"/>
      <c r="BX48" s="97"/>
      <c r="BY48" s="97"/>
      <c r="BZ48" s="98"/>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96"/>
      <c r="BM49" s="97"/>
      <c r="BN49" s="97"/>
      <c r="BO49" s="97"/>
      <c r="BP49" s="97"/>
      <c r="BQ49" s="97"/>
      <c r="BR49" s="97"/>
      <c r="BS49" s="97"/>
      <c r="BT49" s="97"/>
      <c r="BU49" s="97"/>
      <c r="BV49" s="97"/>
      <c r="BW49" s="97"/>
      <c r="BX49" s="97"/>
      <c r="BY49" s="97"/>
      <c r="BZ49" s="98"/>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96"/>
      <c r="BM50" s="97"/>
      <c r="BN50" s="97"/>
      <c r="BO50" s="97"/>
      <c r="BP50" s="97"/>
      <c r="BQ50" s="97"/>
      <c r="BR50" s="97"/>
      <c r="BS50" s="97"/>
      <c r="BT50" s="97"/>
      <c r="BU50" s="97"/>
      <c r="BV50" s="97"/>
      <c r="BW50" s="97"/>
      <c r="BX50" s="97"/>
      <c r="BY50" s="97"/>
      <c r="BZ50" s="98"/>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96"/>
      <c r="BM51" s="97"/>
      <c r="BN51" s="97"/>
      <c r="BO51" s="97"/>
      <c r="BP51" s="97"/>
      <c r="BQ51" s="97"/>
      <c r="BR51" s="97"/>
      <c r="BS51" s="97"/>
      <c r="BT51" s="97"/>
      <c r="BU51" s="97"/>
      <c r="BV51" s="97"/>
      <c r="BW51" s="97"/>
      <c r="BX51" s="97"/>
      <c r="BY51" s="97"/>
      <c r="BZ51" s="98"/>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96"/>
      <c r="BM52" s="97"/>
      <c r="BN52" s="97"/>
      <c r="BO52" s="97"/>
      <c r="BP52" s="97"/>
      <c r="BQ52" s="97"/>
      <c r="BR52" s="97"/>
      <c r="BS52" s="97"/>
      <c r="BT52" s="97"/>
      <c r="BU52" s="97"/>
      <c r="BV52" s="97"/>
      <c r="BW52" s="97"/>
      <c r="BX52" s="97"/>
      <c r="BY52" s="97"/>
      <c r="BZ52" s="98"/>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96"/>
      <c r="BM53" s="97"/>
      <c r="BN53" s="97"/>
      <c r="BO53" s="97"/>
      <c r="BP53" s="97"/>
      <c r="BQ53" s="97"/>
      <c r="BR53" s="97"/>
      <c r="BS53" s="97"/>
      <c r="BT53" s="97"/>
      <c r="BU53" s="97"/>
      <c r="BV53" s="97"/>
      <c r="BW53" s="97"/>
      <c r="BX53" s="97"/>
      <c r="BY53" s="97"/>
      <c r="BZ53" s="98"/>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96"/>
      <c r="BM54" s="97"/>
      <c r="BN54" s="97"/>
      <c r="BO54" s="97"/>
      <c r="BP54" s="97"/>
      <c r="BQ54" s="97"/>
      <c r="BR54" s="97"/>
      <c r="BS54" s="97"/>
      <c r="BT54" s="97"/>
      <c r="BU54" s="97"/>
      <c r="BV54" s="97"/>
      <c r="BW54" s="97"/>
      <c r="BX54" s="97"/>
      <c r="BY54" s="97"/>
      <c r="BZ54" s="98"/>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96"/>
      <c r="BM55" s="97"/>
      <c r="BN55" s="97"/>
      <c r="BO55" s="97"/>
      <c r="BP55" s="97"/>
      <c r="BQ55" s="97"/>
      <c r="BR55" s="97"/>
      <c r="BS55" s="97"/>
      <c r="BT55" s="97"/>
      <c r="BU55" s="97"/>
      <c r="BV55" s="97"/>
      <c r="BW55" s="97"/>
      <c r="BX55" s="97"/>
      <c r="BY55" s="97"/>
      <c r="BZ55" s="98"/>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96"/>
      <c r="BM56" s="97"/>
      <c r="BN56" s="97"/>
      <c r="BO56" s="97"/>
      <c r="BP56" s="97"/>
      <c r="BQ56" s="97"/>
      <c r="BR56" s="97"/>
      <c r="BS56" s="97"/>
      <c r="BT56" s="97"/>
      <c r="BU56" s="97"/>
      <c r="BV56" s="97"/>
      <c r="BW56" s="97"/>
      <c r="BX56" s="97"/>
      <c r="BY56" s="97"/>
      <c r="BZ56" s="98"/>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96"/>
      <c r="BM57" s="97"/>
      <c r="BN57" s="97"/>
      <c r="BO57" s="97"/>
      <c r="BP57" s="97"/>
      <c r="BQ57" s="97"/>
      <c r="BR57" s="97"/>
      <c r="BS57" s="97"/>
      <c r="BT57" s="97"/>
      <c r="BU57" s="97"/>
      <c r="BV57" s="97"/>
      <c r="BW57" s="97"/>
      <c r="BX57" s="97"/>
      <c r="BY57" s="97"/>
      <c r="BZ57" s="98"/>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96"/>
      <c r="BM58" s="97"/>
      <c r="BN58" s="97"/>
      <c r="BO58" s="97"/>
      <c r="BP58" s="97"/>
      <c r="BQ58" s="97"/>
      <c r="BR58" s="97"/>
      <c r="BS58" s="97"/>
      <c r="BT58" s="97"/>
      <c r="BU58" s="97"/>
      <c r="BV58" s="97"/>
      <c r="BW58" s="97"/>
      <c r="BX58" s="97"/>
      <c r="BY58" s="97"/>
      <c r="BZ58" s="9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6"/>
      <c r="BM59" s="97"/>
      <c r="BN59" s="97"/>
      <c r="BO59" s="97"/>
      <c r="BP59" s="97"/>
      <c r="BQ59" s="97"/>
      <c r="BR59" s="97"/>
      <c r="BS59" s="97"/>
      <c r="BT59" s="97"/>
      <c r="BU59" s="97"/>
      <c r="BV59" s="97"/>
      <c r="BW59" s="97"/>
      <c r="BX59" s="97"/>
      <c r="BY59" s="97"/>
      <c r="BZ59" s="98"/>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6"/>
      <c r="BM60" s="97"/>
      <c r="BN60" s="97"/>
      <c r="BO60" s="97"/>
      <c r="BP60" s="97"/>
      <c r="BQ60" s="97"/>
      <c r="BR60" s="97"/>
      <c r="BS60" s="97"/>
      <c r="BT60" s="97"/>
      <c r="BU60" s="97"/>
      <c r="BV60" s="97"/>
      <c r="BW60" s="97"/>
      <c r="BX60" s="97"/>
      <c r="BY60" s="97"/>
      <c r="BZ60" s="98"/>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6"/>
      <c r="BM61" s="97"/>
      <c r="BN61" s="97"/>
      <c r="BO61" s="97"/>
      <c r="BP61" s="97"/>
      <c r="BQ61" s="97"/>
      <c r="BR61" s="97"/>
      <c r="BS61" s="97"/>
      <c r="BT61" s="97"/>
      <c r="BU61" s="97"/>
      <c r="BV61" s="97"/>
      <c r="BW61" s="97"/>
      <c r="BX61" s="97"/>
      <c r="BY61" s="97"/>
      <c r="BZ61" s="98"/>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96"/>
      <c r="BM62" s="97"/>
      <c r="BN62" s="97"/>
      <c r="BO62" s="97"/>
      <c r="BP62" s="97"/>
      <c r="BQ62" s="97"/>
      <c r="BR62" s="97"/>
      <c r="BS62" s="97"/>
      <c r="BT62" s="97"/>
      <c r="BU62" s="97"/>
      <c r="BV62" s="97"/>
      <c r="BW62" s="97"/>
      <c r="BX62" s="97"/>
      <c r="BY62" s="97"/>
      <c r="BZ62" s="98"/>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96"/>
      <c r="BM63" s="97"/>
      <c r="BN63" s="97"/>
      <c r="BO63" s="97"/>
      <c r="BP63" s="97"/>
      <c r="BQ63" s="97"/>
      <c r="BR63" s="97"/>
      <c r="BS63" s="97"/>
      <c r="BT63" s="97"/>
      <c r="BU63" s="97"/>
      <c r="BV63" s="97"/>
      <c r="BW63" s="97"/>
      <c r="BX63" s="97"/>
      <c r="BY63" s="97"/>
      <c r="BZ63" s="98"/>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116</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285862</v>
      </c>
      <c r="D6" s="34">
        <f t="shared" si="3"/>
        <v>46</v>
      </c>
      <c r="E6" s="34">
        <f t="shared" si="3"/>
        <v>1</v>
      </c>
      <c r="F6" s="34">
        <f t="shared" si="3"/>
        <v>0</v>
      </c>
      <c r="G6" s="34">
        <f t="shared" si="3"/>
        <v>1</v>
      </c>
      <c r="H6" s="34" t="str">
        <f t="shared" si="3"/>
        <v>兵庫県　新温泉町</v>
      </c>
      <c r="I6" s="34" t="str">
        <f t="shared" si="3"/>
        <v>法適用</v>
      </c>
      <c r="J6" s="34" t="str">
        <f t="shared" si="3"/>
        <v>水道事業</v>
      </c>
      <c r="K6" s="34" t="str">
        <f t="shared" si="3"/>
        <v>末端給水事業</v>
      </c>
      <c r="L6" s="34" t="str">
        <f t="shared" si="3"/>
        <v>A7</v>
      </c>
      <c r="M6" s="34">
        <f t="shared" si="3"/>
        <v>0</v>
      </c>
      <c r="N6" s="35" t="str">
        <f t="shared" si="3"/>
        <v>-</v>
      </c>
      <c r="O6" s="35">
        <f t="shared" si="3"/>
        <v>51.28</v>
      </c>
      <c r="P6" s="35">
        <f t="shared" si="3"/>
        <v>99.85</v>
      </c>
      <c r="Q6" s="35">
        <f t="shared" si="3"/>
        <v>3440</v>
      </c>
      <c r="R6" s="35">
        <f t="shared" si="3"/>
        <v>15174</v>
      </c>
      <c r="S6" s="35">
        <f t="shared" si="3"/>
        <v>241.01</v>
      </c>
      <c r="T6" s="35">
        <f t="shared" si="3"/>
        <v>62.96</v>
      </c>
      <c r="U6" s="35">
        <f t="shared" si="3"/>
        <v>14995</v>
      </c>
      <c r="V6" s="35">
        <f t="shared" si="3"/>
        <v>132.25</v>
      </c>
      <c r="W6" s="35">
        <f t="shared" si="3"/>
        <v>113.38</v>
      </c>
      <c r="X6" s="36">
        <f>IF(X7="",NA(),X7)</f>
        <v>98.88</v>
      </c>
      <c r="Y6" s="36">
        <f t="shared" ref="Y6:AG6" si="4">IF(Y7="",NA(),Y7)</f>
        <v>94.59</v>
      </c>
      <c r="Z6" s="36">
        <f t="shared" si="4"/>
        <v>97.23</v>
      </c>
      <c r="AA6" s="36">
        <f t="shared" si="4"/>
        <v>101.31</v>
      </c>
      <c r="AB6" s="36">
        <f t="shared" si="4"/>
        <v>99.4</v>
      </c>
      <c r="AC6" s="36">
        <f t="shared" si="4"/>
        <v>108.33</v>
      </c>
      <c r="AD6" s="36">
        <f t="shared" si="4"/>
        <v>106.55</v>
      </c>
      <c r="AE6" s="36">
        <f t="shared" si="4"/>
        <v>110.01</v>
      </c>
      <c r="AF6" s="36">
        <f t="shared" si="4"/>
        <v>111.21</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9.56</v>
      </c>
      <c r="AP6" s="36">
        <f t="shared" si="5"/>
        <v>2.8</v>
      </c>
      <c r="AQ6" s="36">
        <f t="shared" si="5"/>
        <v>1.93</v>
      </c>
      <c r="AR6" s="36">
        <f t="shared" si="5"/>
        <v>10.130000000000001</v>
      </c>
      <c r="AS6" s="35" t="str">
        <f>IF(AS7="","",IF(AS7="-","【-】","【"&amp;SUBSTITUTE(TEXT(AS7,"#,##0.00"),"-","△")&amp;"】"))</f>
        <v>【0.79】</v>
      </c>
      <c r="AT6" s="36">
        <f>IF(AT7="",NA(),AT7)</f>
        <v>853.01</v>
      </c>
      <c r="AU6" s="36">
        <f t="shared" ref="AU6:BC6" si="6">IF(AU7="",NA(),AU7)</f>
        <v>1901.67</v>
      </c>
      <c r="AV6" s="36">
        <f t="shared" si="6"/>
        <v>314.58</v>
      </c>
      <c r="AW6" s="36">
        <f t="shared" si="6"/>
        <v>423.48</v>
      </c>
      <c r="AX6" s="36">
        <f t="shared" si="6"/>
        <v>266.47000000000003</v>
      </c>
      <c r="AY6" s="36">
        <f t="shared" si="6"/>
        <v>1159.4100000000001</v>
      </c>
      <c r="AZ6" s="36">
        <f t="shared" si="6"/>
        <v>963.24</v>
      </c>
      <c r="BA6" s="36">
        <f t="shared" si="6"/>
        <v>381.53</v>
      </c>
      <c r="BB6" s="36">
        <f t="shared" si="6"/>
        <v>391.54</v>
      </c>
      <c r="BC6" s="36">
        <f t="shared" si="6"/>
        <v>388.67</v>
      </c>
      <c r="BD6" s="35" t="str">
        <f>IF(BD7="","",IF(BD7="-","【-】","【"&amp;SUBSTITUTE(TEXT(BD7,"#,##0.00"),"-","△")&amp;"】"))</f>
        <v>【262.87】</v>
      </c>
      <c r="BE6" s="36">
        <f>IF(BE7="",NA(),BE7)</f>
        <v>716.69</v>
      </c>
      <c r="BF6" s="36">
        <f t="shared" ref="BF6:BN6" si="7">IF(BF7="",NA(),BF7)</f>
        <v>670.05</v>
      </c>
      <c r="BG6" s="36">
        <f t="shared" si="7"/>
        <v>708</v>
      </c>
      <c r="BH6" s="36">
        <f t="shared" si="7"/>
        <v>725.45</v>
      </c>
      <c r="BI6" s="36">
        <f t="shared" si="7"/>
        <v>824.84</v>
      </c>
      <c r="BJ6" s="36">
        <f t="shared" si="7"/>
        <v>458</v>
      </c>
      <c r="BK6" s="36">
        <f t="shared" si="7"/>
        <v>400.38</v>
      </c>
      <c r="BL6" s="36">
        <f t="shared" si="7"/>
        <v>393.27</v>
      </c>
      <c r="BM6" s="36">
        <f t="shared" si="7"/>
        <v>386.97</v>
      </c>
      <c r="BN6" s="36">
        <f t="shared" si="7"/>
        <v>422.5</v>
      </c>
      <c r="BO6" s="35" t="str">
        <f>IF(BO7="","",IF(BO7="-","【-】","【"&amp;SUBSTITUTE(TEXT(BO7,"#,##0.00"),"-","△")&amp;"】"))</f>
        <v>【270.87】</v>
      </c>
      <c r="BP6" s="36">
        <f>IF(BP7="",NA(),BP7)</f>
        <v>76.45</v>
      </c>
      <c r="BQ6" s="36">
        <f t="shared" ref="BQ6:BY6" si="8">IF(BQ7="",NA(),BQ7)</f>
        <v>74.92</v>
      </c>
      <c r="BR6" s="36">
        <f t="shared" si="8"/>
        <v>76.55</v>
      </c>
      <c r="BS6" s="36">
        <f t="shared" si="8"/>
        <v>80.400000000000006</v>
      </c>
      <c r="BT6" s="36">
        <f t="shared" si="8"/>
        <v>82.8</v>
      </c>
      <c r="BU6" s="36">
        <f t="shared" si="8"/>
        <v>96.27</v>
      </c>
      <c r="BV6" s="36">
        <f t="shared" si="8"/>
        <v>96.56</v>
      </c>
      <c r="BW6" s="36">
        <f t="shared" si="8"/>
        <v>100.47</v>
      </c>
      <c r="BX6" s="36">
        <f t="shared" si="8"/>
        <v>101.72</v>
      </c>
      <c r="BY6" s="36">
        <f t="shared" si="8"/>
        <v>101.64</v>
      </c>
      <c r="BZ6" s="35" t="str">
        <f>IF(BZ7="","",IF(BZ7="-","【-】","【"&amp;SUBSTITUTE(TEXT(BZ7,"#,##0.00"),"-","△")&amp;"】"))</f>
        <v>【105.59】</v>
      </c>
      <c r="CA6" s="36">
        <f>IF(CA7="",NA(),CA7)</f>
        <v>233</v>
      </c>
      <c r="CB6" s="36">
        <f t="shared" ref="CB6:CJ6" si="9">IF(CB7="",NA(),CB7)</f>
        <v>243.15</v>
      </c>
      <c r="CC6" s="36">
        <f t="shared" si="9"/>
        <v>237.94</v>
      </c>
      <c r="CD6" s="36">
        <f t="shared" si="9"/>
        <v>225.39</v>
      </c>
      <c r="CE6" s="36">
        <f t="shared" si="9"/>
        <v>217.51</v>
      </c>
      <c r="CF6" s="36">
        <f t="shared" si="9"/>
        <v>186.94</v>
      </c>
      <c r="CG6" s="36">
        <f t="shared" si="9"/>
        <v>177.14</v>
      </c>
      <c r="CH6" s="36">
        <f t="shared" si="9"/>
        <v>169.82</v>
      </c>
      <c r="CI6" s="36">
        <f t="shared" si="9"/>
        <v>168.2</v>
      </c>
      <c r="CJ6" s="36">
        <f t="shared" si="9"/>
        <v>179.16</v>
      </c>
      <c r="CK6" s="35" t="str">
        <f>IF(CK7="","",IF(CK7="-","【-】","【"&amp;SUBSTITUTE(TEXT(CK7,"#,##0.00"),"-","△")&amp;"】"))</f>
        <v>【163.27】</v>
      </c>
      <c r="CL6" s="36">
        <f>IF(CL7="",NA(),CL7)</f>
        <v>56.43</v>
      </c>
      <c r="CM6" s="36">
        <f t="shared" ref="CM6:CU6" si="10">IF(CM7="",NA(),CM7)</f>
        <v>57.18</v>
      </c>
      <c r="CN6" s="36">
        <f t="shared" si="10"/>
        <v>54.48</v>
      </c>
      <c r="CO6" s="36">
        <f t="shared" si="10"/>
        <v>57.27</v>
      </c>
      <c r="CP6" s="36">
        <f t="shared" si="10"/>
        <v>57.62</v>
      </c>
      <c r="CQ6" s="36">
        <f t="shared" si="10"/>
        <v>54.51</v>
      </c>
      <c r="CR6" s="36">
        <f t="shared" si="10"/>
        <v>55.64</v>
      </c>
      <c r="CS6" s="36">
        <f t="shared" si="10"/>
        <v>55.13</v>
      </c>
      <c r="CT6" s="36">
        <f t="shared" si="10"/>
        <v>54.77</v>
      </c>
      <c r="CU6" s="36">
        <f t="shared" si="10"/>
        <v>54.24</v>
      </c>
      <c r="CV6" s="35" t="str">
        <f>IF(CV7="","",IF(CV7="-","【-】","【"&amp;SUBSTITUTE(TEXT(CV7,"#,##0.00"),"-","△")&amp;"】"))</f>
        <v>【59.94】</v>
      </c>
      <c r="CW6" s="36">
        <f>IF(CW7="",NA(),CW7)</f>
        <v>79.53</v>
      </c>
      <c r="CX6" s="36">
        <f t="shared" ref="CX6:DF6" si="11">IF(CX7="",NA(),CX7)</f>
        <v>76.66</v>
      </c>
      <c r="CY6" s="36">
        <f t="shared" si="11"/>
        <v>79.37</v>
      </c>
      <c r="CZ6" s="36">
        <f t="shared" si="11"/>
        <v>76.650000000000006</v>
      </c>
      <c r="DA6" s="36">
        <f t="shared" si="11"/>
        <v>78</v>
      </c>
      <c r="DB6" s="36">
        <f t="shared" si="11"/>
        <v>81.790000000000006</v>
      </c>
      <c r="DC6" s="36">
        <f t="shared" si="11"/>
        <v>83.09</v>
      </c>
      <c r="DD6" s="36">
        <f t="shared" si="11"/>
        <v>83</v>
      </c>
      <c r="DE6" s="36">
        <f t="shared" si="11"/>
        <v>82.89</v>
      </c>
      <c r="DF6" s="36">
        <f t="shared" si="11"/>
        <v>81.680000000000007</v>
      </c>
      <c r="DG6" s="35" t="str">
        <f>IF(DG7="","",IF(DG7="-","【-】","【"&amp;SUBSTITUTE(TEXT(DG7,"#,##0.00"),"-","△")&amp;"】"))</f>
        <v>【90.22】</v>
      </c>
      <c r="DH6" s="36">
        <f>IF(DH7="",NA(),DH7)</f>
        <v>37.74</v>
      </c>
      <c r="DI6" s="36">
        <f t="shared" ref="DI6:DQ6" si="12">IF(DI7="",NA(),DI7)</f>
        <v>37.24</v>
      </c>
      <c r="DJ6" s="36">
        <f t="shared" si="12"/>
        <v>46.47</v>
      </c>
      <c r="DK6" s="36">
        <f t="shared" si="12"/>
        <v>48.84</v>
      </c>
      <c r="DL6" s="36">
        <f t="shared" si="12"/>
        <v>49.72</v>
      </c>
      <c r="DM6" s="36">
        <f t="shared" si="12"/>
        <v>37.799999999999997</v>
      </c>
      <c r="DN6" s="36">
        <f t="shared" si="12"/>
        <v>39.06</v>
      </c>
      <c r="DO6" s="36">
        <f t="shared" si="12"/>
        <v>46.66</v>
      </c>
      <c r="DP6" s="36">
        <f t="shared" si="12"/>
        <v>47.46</v>
      </c>
      <c r="DQ6" s="36">
        <f t="shared" si="12"/>
        <v>48.14</v>
      </c>
      <c r="DR6" s="35" t="str">
        <f>IF(DR7="","",IF(DR7="-","【-】","【"&amp;SUBSTITUTE(TEXT(DR7,"#,##0.00"),"-","△")&amp;"】"))</f>
        <v>【47.91】</v>
      </c>
      <c r="DS6" s="36">
        <f>IF(DS7="",NA(),DS7)</f>
        <v>1.27</v>
      </c>
      <c r="DT6" s="36">
        <f t="shared" ref="DT6:EB6" si="13">IF(DT7="",NA(),DT7)</f>
        <v>2.39</v>
      </c>
      <c r="DU6" s="36">
        <f t="shared" si="13"/>
        <v>0.53</v>
      </c>
      <c r="DV6" s="36">
        <f t="shared" si="13"/>
        <v>1.41</v>
      </c>
      <c r="DW6" s="36">
        <f t="shared" si="13"/>
        <v>1.41</v>
      </c>
      <c r="DX6" s="36">
        <f t="shared" si="13"/>
        <v>8.2200000000000006</v>
      </c>
      <c r="DY6" s="36">
        <f t="shared" si="13"/>
        <v>8.8699999999999992</v>
      </c>
      <c r="DZ6" s="36">
        <f t="shared" si="13"/>
        <v>9.85</v>
      </c>
      <c r="EA6" s="36">
        <f t="shared" si="13"/>
        <v>9.7100000000000009</v>
      </c>
      <c r="EB6" s="36">
        <f t="shared" si="13"/>
        <v>11.13</v>
      </c>
      <c r="EC6" s="35" t="str">
        <f>IF(EC7="","",IF(EC7="-","【-】","【"&amp;SUBSTITUTE(TEXT(EC7,"#,##0.00"),"-","△")&amp;"】"))</f>
        <v>【15.00】</v>
      </c>
      <c r="ED6" s="36">
        <f>IF(ED7="",NA(),ED7)</f>
        <v>0.34</v>
      </c>
      <c r="EE6" s="36">
        <f t="shared" ref="EE6:EM6" si="14">IF(EE7="",NA(),EE7)</f>
        <v>0.31</v>
      </c>
      <c r="EF6" s="35">
        <f t="shared" si="14"/>
        <v>0</v>
      </c>
      <c r="EG6" s="35">
        <f t="shared" si="14"/>
        <v>0</v>
      </c>
      <c r="EH6" s="35">
        <f t="shared" si="14"/>
        <v>0</v>
      </c>
      <c r="EI6" s="36">
        <f t="shared" si="14"/>
        <v>0.6</v>
      </c>
      <c r="EJ6" s="36">
        <f t="shared" si="14"/>
        <v>0.67</v>
      </c>
      <c r="EK6" s="36">
        <f t="shared" si="14"/>
        <v>0.66</v>
      </c>
      <c r="EL6" s="36">
        <f t="shared" si="14"/>
        <v>0.99</v>
      </c>
      <c r="EM6" s="36">
        <f t="shared" si="14"/>
        <v>0.47</v>
      </c>
      <c r="EN6" s="35" t="str">
        <f>IF(EN7="","",IF(EN7="-","【-】","【"&amp;SUBSTITUTE(TEXT(EN7,"#,##0.00"),"-","△")&amp;"】"))</f>
        <v>【0.76】</v>
      </c>
    </row>
    <row r="7" spans="1:144" s="37" customFormat="1" x14ac:dyDescent="0.15">
      <c r="A7" s="29"/>
      <c r="B7" s="38">
        <v>2016</v>
      </c>
      <c r="C7" s="38">
        <v>285862</v>
      </c>
      <c r="D7" s="38">
        <v>46</v>
      </c>
      <c r="E7" s="38">
        <v>1</v>
      </c>
      <c r="F7" s="38">
        <v>0</v>
      </c>
      <c r="G7" s="38">
        <v>1</v>
      </c>
      <c r="H7" s="38" t="s">
        <v>105</v>
      </c>
      <c r="I7" s="38" t="s">
        <v>106</v>
      </c>
      <c r="J7" s="38" t="s">
        <v>107</v>
      </c>
      <c r="K7" s="38" t="s">
        <v>108</v>
      </c>
      <c r="L7" s="38" t="s">
        <v>109</v>
      </c>
      <c r="M7" s="38"/>
      <c r="N7" s="39" t="s">
        <v>110</v>
      </c>
      <c r="O7" s="39">
        <v>51.28</v>
      </c>
      <c r="P7" s="39">
        <v>99.85</v>
      </c>
      <c r="Q7" s="39">
        <v>3440</v>
      </c>
      <c r="R7" s="39">
        <v>15174</v>
      </c>
      <c r="S7" s="39">
        <v>241.01</v>
      </c>
      <c r="T7" s="39">
        <v>62.96</v>
      </c>
      <c r="U7" s="39">
        <v>14995</v>
      </c>
      <c r="V7" s="39">
        <v>132.25</v>
      </c>
      <c r="W7" s="39">
        <v>113.38</v>
      </c>
      <c r="X7" s="39">
        <v>98.88</v>
      </c>
      <c r="Y7" s="39">
        <v>94.59</v>
      </c>
      <c r="Z7" s="39">
        <v>97.23</v>
      </c>
      <c r="AA7" s="39">
        <v>101.31</v>
      </c>
      <c r="AB7" s="39">
        <v>99.4</v>
      </c>
      <c r="AC7" s="39">
        <v>108.33</v>
      </c>
      <c r="AD7" s="39">
        <v>106.55</v>
      </c>
      <c r="AE7" s="39">
        <v>110.01</v>
      </c>
      <c r="AF7" s="39">
        <v>111.21</v>
      </c>
      <c r="AG7" s="39">
        <v>111.34</v>
      </c>
      <c r="AH7" s="39">
        <v>114.35</v>
      </c>
      <c r="AI7" s="39">
        <v>0</v>
      </c>
      <c r="AJ7" s="39">
        <v>0</v>
      </c>
      <c r="AK7" s="39">
        <v>0</v>
      </c>
      <c r="AL7" s="39">
        <v>0</v>
      </c>
      <c r="AM7" s="39">
        <v>0</v>
      </c>
      <c r="AN7" s="39">
        <v>15.69</v>
      </c>
      <c r="AO7" s="39">
        <v>9.56</v>
      </c>
      <c r="AP7" s="39">
        <v>2.8</v>
      </c>
      <c r="AQ7" s="39">
        <v>1.93</v>
      </c>
      <c r="AR7" s="39">
        <v>10.130000000000001</v>
      </c>
      <c r="AS7" s="39">
        <v>0.79</v>
      </c>
      <c r="AT7" s="39">
        <v>853.01</v>
      </c>
      <c r="AU7" s="39">
        <v>1901.67</v>
      </c>
      <c r="AV7" s="39">
        <v>314.58</v>
      </c>
      <c r="AW7" s="39">
        <v>423.48</v>
      </c>
      <c r="AX7" s="39">
        <v>266.47000000000003</v>
      </c>
      <c r="AY7" s="39">
        <v>1159.4100000000001</v>
      </c>
      <c r="AZ7" s="39">
        <v>963.24</v>
      </c>
      <c r="BA7" s="39">
        <v>381.53</v>
      </c>
      <c r="BB7" s="39">
        <v>391.54</v>
      </c>
      <c r="BC7" s="39">
        <v>388.67</v>
      </c>
      <c r="BD7" s="39">
        <v>262.87</v>
      </c>
      <c r="BE7" s="39">
        <v>716.69</v>
      </c>
      <c r="BF7" s="39">
        <v>670.05</v>
      </c>
      <c r="BG7" s="39">
        <v>708</v>
      </c>
      <c r="BH7" s="39">
        <v>725.45</v>
      </c>
      <c r="BI7" s="39">
        <v>824.84</v>
      </c>
      <c r="BJ7" s="39">
        <v>458</v>
      </c>
      <c r="BK7" s="39">
        <v>400.38</v>
      </c>
      <c r="BL7" s="39">
        <v>393.27</v>
      </c>
      <c r="BM7" s="39">
        <v>386.97</v>
      </c>
      <c r="BN7" s="39">
        <v>422.5</v>
      </c>
      <c r="BO7" s="39">
        <v>270.87</v>
      </c>
      <c r="BP7" s="39">
        <v>76.45</v>
      </c>
      <c r="BQ7" s="39">
        <v>74.92</v>
      </c>
      <c r="BR7" s="39">
        <v>76.55</v>
      </c>
      <c r="BS7" s="39">
        <v>80.400000000000006</v>
      </c>
      <c r="BT7" s="39">
        <v>82.8</v>
      </c>
      <c r="BU7" s="39">
        <v>96.27</v>
      </c>
      <c r="BV7" s="39">
        <v>96.56</v>
      </c>
      <c r="BW7" s="39">
        <v>100.47</v>
      </c>
      <c r="BX7" s="39">
        <v>101.72</v>
      </c>
      <c r="BY7" s="39">
        <v>101.64</v>
      </c>
      <c r="BZ7" s="39">
        <v>105.59</v>
      </c>
      <c r="CA7" s="39">
        <v>233</v>
      </c>
      <c r="CB7" s="39">
        <v>243.15</v>
      </c>
      <c r="CC7" s="39">
        <v>237.94</v>
      </c>
      <c r="CD7" s="39">
        <v>225.39</v>
      </c>
      <c r="CE7" s="39">
        <v>217.51</v>
      </c>
      <c r="CF7" s="39">
        <v>186.94</v>
      </c>
      <c r="CG7" s="39">
        <v>177.14</v>
      </c>
      <c r="CH7" s="39">
        <v>169.82</v>
      </c>
      <c r="CI7" s="39">
        <v>168.2</v>
      </c>
      <c r="CJ7" s="39">
        <v>179.16</v>
      </c>
      <c r="CK7" s="39">
        <v>163.27000000000001</v>
      </c>
      <c r="CL7" s="39">
        <v>56.43</v>
      </c>
      <c r="CM7" s="39">
        <v>57.18</v>
      </c>
      <c r="CN7" s="39">
        <v>54.48</v>
      </c>
      <c r="CO7" s="39">
        <v>57.27</v>
      </c>
      <c r="CP7" s="39">
        <v>57.62</v>
      </c>
      <c r="CQ7" s="39">
        <v>54.51</v>
      </c>
      <c r="CR7" s="39">
        <v>55.64</v>
      </c>
      <c r="CS7" s="39">
        <v>55.13</v>
      </c>
      <c r="CT7" s="39">
        <v>54.77</v>
      </c>
      <c r="CU7" s="39">
        <v>54.24</v>
      </c>
      <c r="CV7" s="39">
        <v>59.94</v>
      </c>
      <c r="CW7" s="39">
        <v>79.53</v>
      </c>
      <c r="CX7" s="39">
        <v>76.66</v>
      </c>
      <c r="CY7" s="39">
        <v>79.37</v>
      </c>
      <c r="CZ7" s="39">
        <v>76.650000000000006</v>
      </c>
      <c r="DA7" s="39">
        <v>78</v>
      </c>
      <c r="DB7" s="39">
        <v>81.790000000000006</v>
      </c>
      <c r="DC7" s="39">
        <v>83.09</v>
      </c>
      <c r="DD7" s="39">
        <v>83</v>
      </c>
      <c r="DE7" s="39">
        <v>82.89</v>
      </c>
      <c r="DF7" s="39">
        <v>81.680000000000007</v>
      </c>
      <c r="DG7" s="39">
        <v>90.22</v>
      </c>
      <c r="DH7" s="39">
        <v>37.74</v>
      </c>
      <c r="DI7" s="39">
        <v>37.24</v>
      </c>
      <c r="DJ7" s="39">
        <v>46.47</v>
      </c>
      <c r="DK7" s="39">
        <v>48.84</v>
      </c>
      <c r="DL7" s="39">
        <v>49.72</v>
      </c>
      <c r="DM7" s="39">
        <v>37.799999999999997</v>
      </c>
      <c r="DN7" s="39">
        <v>39.06</v>
      </c>
      <c r="DO7" s="39">
        <v>46.66</v>
      </c>
      <c r="DP7" s="39">
        <v>47.46</v>
      </c>
      <c r="DQ7" s="39">
        <v>48.14</v>
      </c>
      <c r="DR7" s="39">
        <v>47.91</v>
      </c>
      <c r="DS7" s="39">
        <v>1.27</v>
      </c>
      <c r="DT7" s="39">
        <v>2.39</v>
      </c>
      <c r="DU7" s="39">
        <v>0.53</v>
      </c>
      <c r="DV7" s="39">
        <v>1.41</v>
      </c>
      <c r="DW7" s="39">
        <v>1.41</v>
      </c>
      <c r="DX7" s="39">
        <v>8.2200000000000006</v>
      </c>
      <c r="DY7" s="39">
        <v>8.8699999999999992</v>
      </c>
      <c r="DZ7" s="39">
        <v>9.85</v>
      </c>
      <c r="EA7" s="39">
        <v>9.7100000000000009</v>
      </c>
      <c r="EB7" s="39">
        <v>11.13</v>
      </c>
      <c r="EC7" s="39">
        <v>15</v>
      </c>
      <c r="ED7" s="39">
        <v>0.34</v>
      </c>
      <c r="EE7" s="39">
        <v>0.31</v>
      </c>
      <c r="EF7" s="39">
        <v>0</v>
      </c>
      <c r="EG7" s="39">
        <v>0</v>
      </c>
      <c r="EH7" s="39">
        <v>0</v>
      </c>
      <c r="EI7" s="39">
        <v>0.6</v>
      </c>
      <c r="EJ7" s="39">
        <v>0.67</v>
      </c>
      <c r="EK7" s="39">
        <v>0.66</v>
      </c>
      <c r="EL7" s="39">
        <v>0.99</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2018-02-16T04:49:05Z</cp:lastPrinted>
  <dcterms:created xsi:type="dcterms:W3CDTF">2017-12-25T01:32:47Z</dcterms:created>
  <dcterms:modified xsi:type="dcterms:W3CDTF">2018-02-22T02:33:30Z</dcterms:modified>
  <cp:category/>
</cp:coreProperties>
</file>