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200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<sst xmlns="http://schemas.openxmlformats.org/spreadsheetml/2006/main" count="257" uniqueCount="123">
  <si>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</si>
  <si>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</si>
  <si>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</si>
  <si>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</si>
  <si>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</si>
  <si>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</si>
  <si>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</si>
  <si>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</si>
  <si>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</si>
  <si>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</si>
  <si>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</si>
  <si>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</si>
  <si>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</si>
  <si>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</si>
  <si>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</si>
  <si>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</si>
  <si>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</si>
  <si>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</si>
  <si>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</si>
  <si>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</si>
  <si>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</si>
  <si>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</si>
  <si>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</si>
  <si>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</si>
  <si>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</si>
  <si>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</si>
  <si>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</si>
  <si>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</si>
  <si>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</si>
  <si>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</si>
  <si>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</si>
  <si>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</si>
  <si>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</si>
  <si>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</si>
  <si>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</si>
  <si>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</si>
  <si>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</si>
  <si>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</si>
  <si>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</si>
  <si>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</si>
  <si>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</si>
  <si>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</si>
  <si>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</si>
  <si>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</si>
  <si>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</si>
  <si>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</si>
  <si>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</si>
  <si>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</si>
  <si>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</si>
  <si>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</si>
  <si>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</si>
  <si>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</si>
  <si>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</si>
  <si>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</si>
  <si>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</si>
  <si>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</si>
  <si>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</si>
  <si>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</si>
  <si>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</si>
  <si>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</si>
  <si>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</si>
  <si>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</si>
  <si>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</si>
  <si>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</si>
  <si>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</si>
  <si>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</si>
  <si>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</si>
  <si>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</si>
  <si>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</si>
  <si>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</si>
  <si>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</si>
  <si>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</si>
  <si>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</si>
  <si>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</si>
  <si>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</si>
  <si>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</si>
  <si>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</si>
  <si>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</si>
  <si>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</si>
  <si>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</si>
  <si>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</si>
  <si>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</si>
  <si>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</si>
  <si>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</si>
  <si>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</si>
  <si>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</si>
  <si>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</si>
  <si>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</si>
  <si>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</si>
  <si>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</si>
  <si>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</si>
  <si>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</si>
  <si>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</si>
  <si>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</si>
  <si>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</si>
  <si>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</si>
  <si>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</si>
  <si>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</si>
  <si>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</si>
  <si>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</si>
  <si>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</si>
  <si>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</si>
  <si>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</si>
  <si>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</si>
  <si>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</si>
  <si>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</si>
  <si>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</si>
  <si>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</si>
  <si>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</si>
  <si>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</si>
  <si>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</si>
  <si>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漁業集落排水</t>
  </si>
  <si>
    <t>H2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</si>
  <si>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</si>
  <si>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</si>
  <si>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</si>
  <si>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</si>
  <si>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</si>
  <si>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</si>
  <si>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</si>
  <si>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漁業集落排水事業（1処理区）は供用開始（平成12年4月)から16年が経過したところであるが、有形固定資産減価償却率は20.29％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</si>
  <si>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16年が経過したところで、水洗化率は98.27％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</si>
  <si>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経常収支比率は121.40％となり、100％超え（単年度収支が黒字）となっている。今後、分母を構成する経常費用のうち減価償却費が減少する傾向にあることから、比率は増加する見込みである。
　累積欠損金比率は557.57％となり、類似団体平均、全国平均を大幅に上回っている。比率の分子である累積欠損金に影響する純損益は、平成28年度以降は減価償却費が減少する傾向にあることから、比率は減少することが見込まれる。
　流動比率は7.64％となり、100％を大きく下回っている（平成28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企業債残高対事業規模比率は、一般会計等が負担することが見込まれる企業債残高の割合が減少した影響から978.47％となり、前年度からは127.39ﾎﾟｲﾝﾄ増加している。
　経費回収率は78.50％となり、100％未満（費用が使用料収入以外（繰入金等）で賄われている）となっていて、類似団体平均、全国平均を上回っている。また、汚水処理原価は284.32円となり、類似団体平均、全国平均を大きく下回っている（有収水量1㎥当たりの処理費が低い）。今後は、平成28年度末で98.27％となっている水洗化率を維持することで、経営の健全性等が確保できるよう努めていきたいと考えている。
</t>
    <rPh sb="421" eb="422">
      <t>マエ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</si>
</sst>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3211904"/>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0.31</c:v>
                </c:pt>
                <c:pt idx="3">
                  <c:v>0.18</c:v>
                </c:pt>
                <c:pt idx="4">
                  <c:v>0.01</c:v>
                </c:pt>
              </c:numCache>
            </c:numRef>
          </c:val>
          <c:smooth val="0"/>
        </c:ser>
        <c:dLbls>
          <c:showLegendKey val="0"/>
          <c:showVal val="0"/>
          <c:showCatName val="0"/>
          <c:showSerName val="0"/>
          <c:showPercent val="0"/>
          <c:showBubbleSize val="0"/>
        </c:dLbls>
        <c:marker val="1"/>
        <c:smooth val="0"/>
        <c:axId val="73211904"/>
        <c:axId val="73214208"/>
      </c:lineChart>
      <c:dateAx>
        <c:axId val="73211904"/>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34.78</c:v>
                </c:pt>
                <c:pt idx="2">
                  <c:v>38.409999999999997</c:v>
                </c:pt>
                <c:pt idx="3">
                  <c:v>34.06</c:v>
                </c:pt>
                <c:pt idx="4">
                  <c:v>35.51</c:v>
                </c:pt>
              </c:numCache>
            </c:numRef>
          </c:val>
        </c:ser>
        <c:dLbls>
          <c:showLegendKey val="0"/>
          <c:showVal val="0"/>
          <c:showCatName val="0"/>
          <c:showSerName val="0"/>
          <c:showPercent val="0"/>
          <c:showBubbleSize val="0"/>
        </c:dLbls>
        <c:gapWidth val="150"/>
        <c:axId val="40612608"/>
        <c:axId val="406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31.37</c:v>
                </c:pt>
                <c:pt idx="2">
                  <c:v>29.86</c:v>
                </c:pt>
                <c:pt idx="3">
                  <c:v>35.64</c:v>
                </c:pt>
                <c:pt idx="4">
                  <c:v>33.729999999999997</c:v>
                </c:pt>
              </c:numCache>
            </c:numRef>
          </c:val>
          <c:smooth val="0"/>
        </c:ser>
        <c:dLbls>
          <c:showLegendKey val="0"/>
          <c:showVal val="0"/>
          <c:showCatName val="0"/>
          <c:showSerName val="0"/>
          <c:showPercent val="0"/>
          <c:showBubbleSize val="0"/>
        </c:dLbls>
        <c:marker val="1"/>
        <c:smooth val="0"/>
        <c:axId val="40612608"/>
        <c:axId val="40614528"/>
      </c:lineChart>
      <c:dateAx>
        <c:axId val="40612608"/>
        <c:scaling>
          <c:orientation val="minMax"/>
        </c:scaling>
        <c:delete val="1"/>
        <c:axPos val="b"/>
        <c:numFmt formatCode="ge" sourceLinked="1"/>
        <c:majorTickMark val="none"/>
        <c:minorTickMark val="none"/>
        <c:tickLblPos val="none"/>
        <c:crossAx val="40614528"/>
        <c:crosses val="autoZero"/>
        <c:auto val="1"/>
        <c:lblOffset val="100"/>
        <c:baseTimeUnit val="years"/>
      </c:dateAx>
      <c:valAx>
        <c:axId val="406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88.71</c:v>
                </c:pt>
                <c:pt idx="2">
                  <c:v>96.72</c:v>
                </c:pt>
                <c:pt idx="3">
                  <c:v>98.37</c:v>
                </c:pt>
                <c:pt idx="4">
                  <c:v>98.27</c:v>
                </c:pt>
              </c:numCache>
            </c:numRef>
          </c:val>
        </c:ser>
        <c:dLbls>
          <c:showLegendKey val="0"/>
          <c:showVal val="0"/>
          <c:showCatName val="0"/>
          <c:showSerName val="0"/>
          <c:showPercent val="0"/>
          <c:showBubbleSize val="0"/>
        </c:dLbls>
        <c:gapWidth val="150"/>
        <c:axId val="40661376"/>
        <c:axId val="406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67.38</c:v>
                </c:pt>
                <c:pt idx="2">
                  <c:v>65.95</c:v>
                </c:pt>
                <c:pt idx="3">
                  <c:v>82.92</c:v>
                </c:pt>
                <c:pt idx="4">
                  <c:v>79.989999999999995</c:v>
                </c:pt>
              </c:numCache>
            </c:numRef>
          </c:val>
          <c:smooth val="0"/>
        </c:ser>
        <c:dLbls>
          <c:showLegendKey val="0"/>
          <c:showVal val="0"/>
          <c:showCatName val="0"/>
          <c:showSerName val="0"/>
          <c:showPercent val="0"/>
          <c:showBubbleSize val="0"/>
        </c:dLbls>
        <c:marker val="1"/>
        <c:smooth val="0"/>
        <c:axId val="40661376"/>
        <c:axId val="40663296"/>
      </c:lineChart>
      <c:dateAx>
        <c:axId val="40661376"/>
        <c:scaling>
          <c:orientation val="minMax"/>
        </c:scaling>
        <c:delete val="1"/>
        <c:axPos val="b"/>
        <c:numFmt formatCode="ge" sourceLinked="1"/>
        <c:majorTickMark val="none"/>
        <c:minorTickMark val="none"/>
        <c:tickLblPos val="none"/>
        <c:crossAx val="40663296"/>
        <c:crosses val="autoZero"/>
        <c:auto val="1"/>
        <c:lblOffset val="100"/>
        <c:baseTimeUnit val="years"/>
      </c:dateAx>
      <c:valAx>
        <c:axId val="406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113.71</c:v>
                </c:pt>
                <c:pt idx="2">
                  <c:v>103.55</c:v>
                </c:pt>
                <c:pt idx="3">
                  <c:v>113.57</c:v>
                </c:pt>
                <c:pt idx="4">
                  <c:v>121.4</c:v>
                </c:pt>
              </c:numCache>
            </c:numRef>
          </c:val>
        </c:ser>
        <c:dLbls>
          <c:showLegendKey val="0"/>
          <c:showVal val="0"/>
          <c:showCatName val="0"/>
          <c:showSerName val="0"/>
          <c:showPercent val="0"/>
          <c:showBubbleSize val="0"/>
        </c:dLbls>
        <c:gapWidth val="150"/>
        <c:axId val="75082368"/>
        <c:axId val="827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94.68</c:v>
                </c:pt>
                <c:pt idx="2">
                  <c:v>108.94</c:v>
                </c:pt>
                <c:pt idx="3">
                  <c:v>97.28</c:v>
                </c:pt>
                <c:pt idx="4">
                  <c:v>98.49</c:v>
                </c:pt>
              </c:numCache>
            </c:numRef>
          </c:val>
          <c:smooth val="0"/>
        </c:ser>
        <c:dLbls>
          <c:showLegendKey val="0"/>
          <c:showVal val="0"/>
          <c:showCatName val="0"/>
          <c:showSerName val="0"/>
          <c:showPercent val="0"/>
          <c:showBubbleSize val="0"/>
        </c:dLbls>
        <c:marker val="1"/>
        <c:smooth val="0"/>
        <c:axId val="75082368"/>
        <c:axId val="82731776"/>
      </c:lineChart>
      <c:dateAx>
        <c:axId val="75082368"/>
        <c:scaling>
          <c:orientation val="minMax"/>
        </c:scaling>
        <c:delete val="1"/>
        <c:axPos val="b"/>
        <c:numFmt formatCode="ge" sourceLinked="1"/>
        <c:majorTickMark val="none"/>
        <c:minorTickMark val="none"/>
        <c:tickLblPos val="none"/>
        <c:crossAx val="82731776"/>
        <c:crosses val="autoZero"/>
        <c:auto val="1"/>
        <c:lblOffset val="100"/>
        <c:baseTimeUnit val="years"/>
      </c:dateAx>
      <c:valAx>
        <c:axId val="827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2.75</c:v>
                </c:pt>
                <c:pt idx="2">
                  <c:v>11.11</c:v>
                </c:pt>
                <c:pt idx="3">
                  <c:v>15.77</c:v>
                </c:pt>
                <c:pt idx="4">
                  <c:v>20.29</c:v>
                </c:pt>
              </c:numCache>
            </c:numRef>
          </c:val>
        </c:ser>
        <c:dLbls>
          <c:showLegendKey val="0"/>
          <c:showVal val="0"/>
          <c:showCatName val="0"/>
          <c:showSerName val="0"/>
          <c:showPercent val="0"/>
          <c:showBubbleSize val="0"/>
        </c:dLbls>
        <c:gapWidth val="150"/>
        <c:axId val="40394752"/>
        <c:axId val="403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6.54</c:v>
                </c:pt>
                <c:pt idx="2">
                  <c:v>10.48</c:v>
                </c:pt>
                <c:pt idx="3">
                  <c:v>27.17</c:v>
                </c:pt>
                <c:pt idx="4">
                  <c:v>30.22</c:v>
                </c:pt>
              </c:numCache>
            </c:numRef>
          </c:val>
          <c:smooth val="0"/>
        </c:ser>
        <c:dLbls>
          <c:showLegendKey val="0"/>
          <c:showVal val="0"/>
          <c:showCatName val="0"/>
          <c:showSerName val="0"/>
          <c:showPercent val="0"/>
          <c:showBubbleSize val="0"/>
        </c:dLbls>
        <c:marker val="1"/>
        <c:smooth val="0"/>
        <c:axId val="40394752"/>
        <c:axId val="40396672"/>
      </c:lineChart>
      <c:dateAx>
        <c:axId val="40394752"/>
        <c:scaling>
          <c:orientation val="minMax"/>
        </c:scaling>
        <c:delete val="1"/>
        <c:axPos val="b"/>
        <c:numFmt formatCode="ge" sourceLinked="1"/>
        <c:majorTickMark val="none"/>
        <c:minorTickMark val="none"/>
        <c:tickLblPos val="none"/>
        <c:crossAx val="40396672"/>
        <c:crosses val="autoZero"/>
        <c:auto val="1"/>
        <c:lblOffset val="100"/>
        <c:baseTimeUnit val="years"/>
      </c:dateAx>
      <c:valAx>
        <c:axId val="403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0406400"/>
        <c:axId val="404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0406400"/>
        <c:axId val="40412672"/>
      </c:lineChart>
      <c:dateAx>
        <c:axId val="40406400"/>
        <c:scaling>
          <c:orientation val="minMax"/>
        </c:scaling>
        <c:delete val="1"/>
        <c:axPos val="b"/>
        <c:numFmt formatCode="ge" sourceLinked="1"/>
        <c:majorTickMark val="none"/>
        <c:minorTickMark val="none"/>
        <c:tickLblPos val="none"/>
        <c:crossAx val="40412672"/>
        <c:crosses val="autoZero"/>
        <c:auto val="1"/>
        <c:lblOffset val="100"/>
        <c:baseTimeUnit val="years"/>
      </c:dateAx>
      <c:valAx>
        <c:axId val="404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884.82</c:v>
                </c:pt>
                <c:pt idx="2">
                  <c:v>764.77</c:v>
                </c:pt>
                <c:pt idx="3">
                  <c:v>670.01</c:v>
                </c:pt>
                <c:pt idx="4">
                  <c:v>557.57000000000005</c:v>
                </c:pt>
              </c:numCache>
            </c:numRef>
          </c:val>
        </c:ser>
        <c:dLbls>
          <c:showLegendKey val="0"/>
          <c:showVal val="0"/>
          <c:showCatName val="0"/>
          <c:showSerName val="0"/>
          <c:showPercent val="0"/>
          <c:showBubbleSize val="0"/>
        </c:dLbls>
        <c:gapWidth val="150"/>
        <c:axId val="40422400"/>
        <c:axId val="404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395.34</c:v>
                </c:pt>
                <c:pt idx="2">
                  <c:v>119.41</c:v>
                </c:pt>
                <c:pt idx="3">
                  <c:v>244.06</c:v>
                </c:pt>
                <c:pt idx="4">
                  <c:v>294.57</c:v>
                </c:pt>
              </c:numCache>
            </c:numRef>
          </c:val>
          <c:smooth val="0"/>
        </c:ser>
        <c:dLbls>
          <c:showLegendKey val="0"/>
          <c:showVal val="0"/>
          <c:showCatName val="0"/>
          <c:showSerName val="0"/>
          <c:showPercent val="0"/>
          <c:showBubbleSize val="0"/>
        </c:dLbls>
        <c:marker val="1"/>
        <c:smooth val="0"/>
        <c:axId val="40422400"/>
        <c:axId val="40424576"/>
      </c:lineChart>
      <c:dateAx>
        <c:axId val="40422400"/>
        <c:scaling>
          <c:orientation val="minMax"/>
        </c:scaling>
        <c:delete val="1"/>
        <c:axPos val="b"/>
        <c:numFmt formatCode="ge" sourceLinked="1"/>
        <c:majorTickMark val="none"/>
        <c:minorTickMark val="none"/>
        <c:tickLblPos val="none"/>
        <c:crossAx val="40424576"/>
        <c:crosses val="autoZero"/>
        <c:auto val="1"/>
        <c:lblOffset val="100"/>
        <c:baseTimeUnit val="years"/>
      </c:dateAx>
      <c:valAx>
        <c:axId val="404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281.10000000000002</c:v>
                </c:pt>
                <c:pt idx="2">
                  <c:v>10.94</c:v>
                </c:pt>
                <c:pt idx="3">
                  <c:v>12.02</c:v>
                </c:pt>
                <c:pt idx="4">
                  <c:v>7.64</c:v>
                </c:pt>
              </c:numCache>
            </c:numRef>
          </c:val>
        </c:ser>
        <c:dLbls>
          <c:showLegendKey val="0"/>
          <c:showVal val="0"/>
          <c:showCatName val="0"/>
          <c:showSerName val="0"/>
          <c:showPercent val="0"/>
          <c:showBubbleSize val="0"/>
        </c:dLbls>
        <c:gapWidth val="150"/>
        <c:axId val="40512512"/>
        <c:axId val="405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914.26</c:v>
                </c:pt>
                <c:pt idx="2">
                  <c:v>142.24</c:v>
                </c:pt>
                <c:pt idx="3">
                  <c:v>57.91</c:v>
                </c:pt>
                <c:pt idx="4">
                  <c:v>94.41</c:v>
                </c:pt>
              </c:numCache>
            </c:numRef>
          </c:val>
          <c:smooth val="0"/>
        </c:ser>
        <c:dLbls>
          <c:showLegendKey val="0"/>
          <c:showVal val="0"/>
          <c:showCatName val="0"/>
          <c:showSerName val="0"/>
          <c:showPercent val="0"/>
          <c:showBubbleSize val="0"/>
        </c:dLbls>
        <c:marker val="1"/>
        <c:smooth val="0"/>
        <c:axId val="40512512"/>
        <c:axId val="40514688"/>
      </c:lineChart>
      <c:dateAx>
        <c:axId val="40512512"/>
        <c:scaling>
          <c:orientation val="minMax"/>
        </c:scaling>
        <c:delete val="1"/>
        <c:axPos val="b"/>
        <c:numFmt formatCode="ge" sourceLinked="1"/>
        <c:majorTickMark val="none"/>
        <c:minorTickMark val="none"/>
        <c:tickLblPos val="none"/>
        <c:crossAx val="40514688"/>
        <c:crosses val="autoZero"/>
        <c:auto val="1"/>
        <c:lblOffset val="100"/>
        <c:baseTimeUnit val="years"/>
      </c:dateAx>
      <c:valAx>
        <c:axId val="405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1103.95</c:v>
                </c:pt>
                <c:pt idx="2">
                  <c:v>927.42</c:v>
                </c:pt>
                <c:pt idx="3">
                  <c:v>851.08</c:v>
                </c:pt>
                <c:pt idx="4">
                  <c:v>978.47</c:v>
                </c:pt>
              </c:numCache>
            </c:numRef>
          </c:val>
        </c:ser>
        <c:dLbls>
          <c:showLegendKey val="0"/>
          <c:showVal val="0"/>
          <c:showCatName val="0"/>
          <c:showSerName val="0"/>
          <c:showPercent val="0"/>
          <c:showBubbleSize val="0"/>
        </c:dLbls>
        <c:gapWidth val="150"/>
        <c:axId val="40536704"/>
        <c:axId val="405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1716.47</c:v>
                </c:pt>
                <c:pt idx="2">
                  <c:v>1741.94</c:v>
                </c:pt>
                <c:pt idx="3">
                  <c:v>1029.24</c:v>
                </c:pt>
                <c:pt idx="4">
                  <c:v>1063.93</c:v>
                </c:pt>
              </c:numCache>
            </c:numRef>
          </c:val>
          <c:smooth val="0"/>
        </c:ser>
        <c:dLbls>
          <c:showLegendKey val="0"/>
          <c:showVal val="0"/>
          <c:showCatName val="0"/>
          <c:showSerName val="0"/>
          <c:showPercent val="0"/>
          <c:showBubbleSize val="0"/>
        </c:dLbls>
        <c:marker val="1"/>
        <c:smooth val="0"/>
        <c:axId val="40536704"/>
        <c:axId val="40542976"/>
      </c:lineChart>
      <c:dateAx>
        <c:axId val="40536704"/>
        <c:scaling>
          <c:orientation val="minMax"/>
        </c:scaling>
        <c:delete val="1"/>
        <c:axPos val="b"/>
        <c:numFmt formatCode="ge" sourceLinked="1"/>
        <c:majorTickMark val="none"/>
        <c:minorTickMark val="none"/>
        <c:tickLblPos val="none"/>
        <c:crossAx val="40542976"/>
        <c:crosses val="autoZero"/>
        <c:auto val="1"/>
        <c:lblOffset val="100"/>
        <c:baseTimeUnit val="years"/>
      </c:dateAx>
      <c:valAx>
        <c:axId val="405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52.01</c:v>
                </c:pt>
                <c:pt idx="2">
                  <c:v>91.25</c:v>
                </c:pt>
                <c:pt idx="3">
                  <c:v>91.65</c:v>
                </c:pt>
                <c:pt idx="4">
                  <c:v>78.5</c:v>
                </c:pt>
              </c:numCache>
            </c:numRef>
          </c:val>
        </c:ser>
        <c:dLbls>
          <c:showLegendKey val="0"/>
          <c:showVal val="0"/>
          <c:showCatName val="0"/>
          <c:showSerName val="0"/>
          <c:showPercent val="0"/>
          <c:showBubbleSize val="0"/>
        </c:dLbls>
        <c:gapWidth val="150"/>
        <c:axId val="40552320"/>
        <c:axId val="405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35.049999999999997</c:v>
                </c:pt>
                <c:pt idx="2">
                  <c:v>33.86</c:v>
                </c:pt>
                <c:pt idx="3">
                  <c:v>43.13</c:v>
                </c:pt>
                <c:pt idx="4">
                  <c:v>46.26</c:v>
                </c:pt>
              </c:numCache>
            </c:numRef>
          </c:val>
          <c:smooth val="0"/>
        </c:ser>
        <c:dLbls>
          <c:showLegendKey val="0"/>
          <c:showVal val="0"/>
          <c:showCatName val="0"/>
          <c:showSerName val="0"/>
          <c:showPercent val="0"/>
          <c:showBubbleSize val="0"/>
        </c:dLbls>
        <c:marker val="1"/>
        <c:smooth val="0"/>
        <c:axId val="40552320"/>
        <c:axId val="40558592"/>
      </c:lineChart>
      <c:dateAx>
        <c:axId val="40552320"/>
        <c:scaling>
          <c:orientation val="minMax"/>
        </c:scaling>
        <c:delete val="1"/>
        <c:axPos val="b"/>
        <c:numFmt formatCode="ge" sourceLinked="1"/>
        <c:majorTickMark val="none"/>
        <c:minorTickMark val="none"/>
        <c:tickLblPos val="none"/>
        <c:crossAx val="40558592"/>
        <c:crosses val="autoZero"/>
        <c:auto val="1"/>
        <c:lblOffset val="100"/>
        <c:baseTimeUnit val="years"/>
      </c:dateAx>
      <c:valAx>
        <c:axId val="405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379.49</c:v>
                </c:pt>
                <c:pt idx="2">
                  <c:v>237.14</c:v>
                </c:pt>
                <c:pt idx="3">
                  <c:v>243.24</c:v>
                </c:pt>
                <c:pt idx="4">
                  <c:v>284.32</c:v>
                </c:pt>
              </c:numCache>
            </c:numRef>
          </c:val>
        </c:ser>
        <c:dLbls>
          <c:showLegendKey val="0"/>
          <c:showVal val="0"/>
          <c:showCatName val="0"/>
          <c:showSerName val="0"/>
          <c:showPercent val="0"/>
          <c:showBubbleSize val="0"/>
        </c:dLbls>
        <c:gapWidth val="150"/>
        <c:axId val="40572032"/>
        <c:axId val="405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463.38</c:v>
                </c:pt>
                <c:pt idx="2">
                  <c:v>510.15</c:v>
                </c:pt>
                <c:pt idx="3">
                  <c:v>392.03</c:v>
                </c:pt>
                <c:pt idx="4">
                  <c:v>376.4</c:v>
                </c:pt>
              </c:numCache>
            </c:numRef>
          </c:val>
          <c:smooth val="0"/>
        </c:ser>
        <c:dLbls>
          <c:showLegendKey val="0"/>
          <c:showVal val="0"/>
          <c:showCatName val="0"/>
          <c:showSerName val="0"/>
          <c:showPercent val="0"/>
          <c:showBubbleSize val="0"/>
        </c:dLbls>
        <c:marker val="1"/>
        <c:smooth val="0"/>
        <c:axId val="40572032"/>
        <c:axId val="40573952"/>
      </c:lineChart>
      <c:dateAx>
        <c:axId val="40572032"/>
        <c:scaling>
          <c:orientation val="minMax"/>
        </c:scaling>
        <c:delete val="1"/>
        <c:axPos val="b"/>
        <c:numFmt formatCode="ge" sourceLinked="1"/>
        <c:majorTickMark val="none"/>
        <c:minorTickMark val="none"/>
        <c:tickLblPos val="none"/>
        <c:crossAx val="40573952"/>
        <c:crosses val="autoZero"/>
        <c:auto val="1"/>
        <c:lblOffset val="100"/>
        <c:baseTimeUnit val="years"/>
      </c:dateAx>
      <c:valAx>
        <c:axId val="405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11" zoomScaleNormal="100" workbookViewId="0">
      <selection activeCell="BL14" sqref="BL14:BZ1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香美町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漁業集落排水</v>
      </c>
      <c r="Q8" s="73"/>
      <c r="R8" s="73"/>
      <c r="S8" s="73"/>
      <c r="T8" s="73"/>
      <c r="U8" s="73"/>
      <c r="V8" s="73"/>
      <c r="W8" s="73" t="str">
        <f>データ!L6</f>
        <v>H2</v>
      </c>
      <c r="X8" s="73"/>
      <c r="Y8" s="73"/>
      <c r="Z8" s="73"/>
      <c r="AA8" s="73"/>
      <c r="AB8" s="73"/>
      <c r="AC8" s="73"/>
      <c r="AD8" s="74" t="s">
        <v>119</v>
      </c>
      <c r="AE8" s="74"/>
      <c r="AF8" s="74"/>
      <c r="AG8" s="74"/>
      <c r="AH8" s="74"/>
      <c r="AI8" s="74"/>
      <c r="AJ8" s="74"/>
      <c r="AK8" s="4"/>
      <c r="AL8" s="68">
        <f>データ!S6</f>
        <v>18634</v>
      </c>
      <c r="AM8" s="68"/>
      <c r="AN8" s="68"/>
      <c r="AO8" s="68"/>
      <c r="AP8" s="68"/>
      <c r="AQ8" s="68"/>
      <c r="AR8" s="68"/>
      <c r="AS8" s="68"/>
      <c r="AT8" s="67">
        <f>データ!T6</f>
        <v>368.77</v>
      </c>
      <c r="AU8" s="67"/>
      <c r="AV8" s="67"/>
      <c r="AW8" s="67"/>
      <c r="AX8" s="67"/>
      <c r="AY8" s="67"/>
      <c r="AZ8" s="67"/>
      <c r="BA8" s="67"/>
      <c r="BB8" s="67">
        <f>データ!U6</f>
        <v>50.53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37.07</v>
      </c>
      <c r="J10" s="67"/>
      <c r="K10" s="67"/>
      <c r="L10" s="67"/>
      <c r="M10" s="67"/>
      <c r="N10" s="67"/>
      <c r="O10" s="67"/>
      <c r="P10" s="67">
        <f>データ!P6</f>
        <v>0.94</v>
      </c>
      <c r="Q10" s="67"/>
      <c r="R10" s="67"/>
      <c r="S10" s="67"/>
      <c r="T10" s="67"/>
      <c r="U10" s="67"/>
      <c r="V10" s="67"/>
      <c r="W10" s="67">
        <f>データ!Q6</f>
        <v>87.78</v>
      </c>
      <c r="X10" s="67"/>
      <c r="Y10" s="67"/>
      <c r="Z10" s="67"/>
      <c r="AA10" s="67"/>
      <c r="AB10" s="67"/>
      <c r="AC10" s="67"/>
      <c r="AD10" s="68">
        <f>データ!R6</f>
        <v>4503</v>
      </c>
      <c r="AE10" s="68"/>
      <c r="AF10" s="68"/>
      <c r="AG10" s="68"/>
      <c r="AH10" s="68"/>
      <c r="AI10" s="68"/>
      <c r="AJ10" s="68"/>
      <c r="AK10" s="2"/>
      <c r="AL10" s="68">
        <f>データ!V6</f>
        <v>173</v>
      </c>
      <c r="AM10" s="68"/>
      <c r="AN10" s="68"/>
      <c r="AO10" s="68"/>
      <c r="AP10" s="68"/>
      <c r="AQ10" s="68"/>
      <c r="AR10" s="68"/>
      <c r="AS10" s="68"/>
      <c r="AT10" s="67">
        <f>データ!W6</f>
        <v>7.0000000000000007E-2</v>
      </c>
      <c r="AU10" s="67"/>
      <c r="AV10" s="67"/>
      <c r="AW10" s="67"/>
      <c r="AX10" s="67"/>
      <c r="AY10" s="67"/>
      <c r="AZ10" s="67"/>
      <c r="BA10" s="67"/>
      <c r="BB10" s="67">
        <f>データ!X6</f>
        <v>2471.4299999999998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【99.45】</v>
      </c>
      <c r="F86" s="27" t="str">
        <f>データ!AT6</f>
        <v>【136.52】</v>
      </c>
      <c r="G86" s="27" t="str">
        <f>データ!BE6</f>
        <v>【68.37】</v>
      </c>
      <c r="H86" s="27" t="str">
        <f>データ!BP6</f>
        <v>【985.48】</v>
      </c>
      <c r="I86" s="27" t="str">
        <f>データ!CA6</f>
        <v>【45.38】</v>
      </c>
      <c r="J86" s="27" t="str">
        <f>データ!CL6</f>
        <v>【377.04】</v>
      </c>
      <c r="K86" s="27" t="str">
        <f>データ!CW6</f>
        <v>【34.15】</v>
      </c>
      <c r="L86" s="27" t="str">
        <f>データ!DH6</f>
        <v>【78.22】</v>
      </c>
      <c r="M86" s="27" t="str">
        <f>データ!DS6</f>
        <v>【21.93】</v>
      </c>
      <c r="N86" s="27" t="str">
        <f>データ!ED6</f>
        <v>【0.00】</v>
      </c>
      <c r="O86" s="27"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17</v>
      </c>
      <c r="F6" s="34">
        <f t="shared" si="3"/>
        <v>6</v>
      </c>
      <c r="G6" s="34">
        <f t="shared" si="3"/>
        <v>0</v>
      </c>
      <c r="H6" s="34" t="str">
        <f t="shared" si="3"/>
        <v>兵庫県　香美町</v>
      </c>
      <c r="I6" s="34" t="str">
        <f t="shared" si="3"/>
        <v>法適用</v>
      </c>
      <c r="J6" s="34" t="str">
        <f t="shared" si="3"/>
        <v>下水道事業</v>
      </c>
      <c r="K6" s="34" t="str">
        <f t="shared" si="3"/>
        <v>漁業集落排水</v>
      </c>
      <c r="L6" s="34" t="str">
        <f t="shared" si="3"/>
        <v>H2</v>
      </c>
      <c r="M6" s="34">
        <f t="shared" si="3"/>
        <v>0</v>
      </c>
      <c r="N6" s="35" t="str">
        <f t="shared" si="3"/>
        <v>-</v>
      </c>
      <c r="O6" s="35">
        <f t="shared" si="3"/>
        <v>37.07</v>
      </c>
      <c r="P6" s="35">
        <f t="shared" si="3"/>
        <v>0.94</v>
      </c>
      <c r="Q6" s="35">
        <f t="shared" si="3"/>
        <v>87.78</v>
      </c>
      <c r="R6" s="35">
        <f t="shared" si="3"/>
        <v>4503</v>
      </c>
      <c r="S6" s="35">
        <f t="shared" si="3"/>
        <v>18634</v>
      </c>
      <c r="T6" s="35">
        <f t="shared" si="3"/>
        <v>368.77</v>
      </c>
      <c r="U6" s="35">
        <f t="shared" si="3"/>
        <v>50.53</v>
      </c>
      <c r="V6" s="35">
        <f t="shared" si="3"/>
        <v>173</v>
      </c>
      <c r="W6" s="35">
        <f t="shared" si="3"/>
        <v>7.0000000000000007E-2</v>
      </c>
      <c r="X6" s="35">
        <f t="shared" si="3"/>
        <v>2471.4299999999998</v>
      </c>
      <c r="Y6" s="36" t="str">
        <f>IF(Y7="",NA(),Y7)</f>
        <v>-</v>
      </c>
      <c r="Z6" s="36">
        <f t="shared" ref="Z6:AH6" si="4">IF(Z7="",NA(),Z7)</f>
        <v>113.71</v>
      </c>
      <c r="AA6" s="36">
        <f t="shared" si="4"/>
        <v>103.55</v>
      </c>
      <c r="AB6" s="36">
        <f t="shared" si="4"/>
        <v>113.57</v>
      </c>
      <c r="AC6" s="36">
        <f t="shared" si="4"/>
        <v>121.4</v>
      </c>
      <c r="AD6" s="36" t="str">
        <f t="shared" si="4"/>
        <v>-</v>
      </c>
      <c r="AE6" s="36">
        <f t="shared" si="4"/>
        <v>94.68</v>
      </c>
      <c r="AF6" s="36">
        <f t="shared" si="4"/>
        <v>108.94</v>
      </c>
      <c r="AG6" s="36">
        <f t="shared" si="4"/>
        <v>97.28</v>
      </c>
      <c r="AH6" s="36">
        <f t="shared" si="4"/>
        <v>98.49</v>
      </c>
      <c r="AI6" s="35" t="str">
        <f>IF(AI7="","",IF(AI7="-","【-】","【"&amp;SUBSTITUTE(TEXT(AI7,"#,##0.00"),"-","△")&amp;"】"))</f>
        <v>【99.45】</v>
      </c>
      <c r="AJ6" s="36" t="str">
        <f>IF(AJ7="",NA(),AJ7)</f>
        <v>-</v>
      </c>
      <c r="AK6" s="36">
        <f t="shared" ref="AK6:AS6" si="5">IF(AK7="",NA(),AK7)</f>
        <v>884.82</v>
      </c>
      <c r="AL6" s="36">
        <f t="shared" si="5"/>
        <v>764.77</v>
      </c>
      <c r="AM6" s="36">
        <f t="shared" si="5"/>
        <v>670.01</v>
      </c>
      <c r="AN6" s="36">
        <f t="shared" si="5"/>
        <v>557.57000000000005</v>
      </c>
      <c r="AO6" s="36" t="str">
        <f t="shared" si="5"/>
        <v>-</v>
      </c>
      <c r="AP6" s="36">
        <f t="shared" si="5"/>
        <v>395.34</v>
      </c>
      <c r="AQ6" s="36">
        <f t="shared" si="5"/>
        <v>119.41</v>
      </c>
      <c r="AR6" s="36">
        <f t="shared" si="5"/>
        <v>244.06</v>
      </c>
      <c r="AS6" s="36">
        <f t="shared" si="5"/>
        <v>294.57</v>
      </c>
      <c r="AT6" s="35" t="str">
        <f>IF(AT7="","",IF(AT7="-","【-】","【"&amp;SUBSTITUTE(TEXT(AT7,"#,##0.00"),"-","△")&amp;"】"))</f>
        <v>【136.52】</v>
      </c>
      <c r="AU6" s="36" t="str">
        <f>IF(AU7="",NA(),AU7)</f>
        <v>-</v>
      </c>
      <c r="AV6" s="36">
        <f t="shared" ref="AV6:BD6" si="6">IF(AV7="",NA(),AV7)</f>
        <v>281.10000000000002</v>
      </c>
      <c r="AW6" s="36">
        <f t="shared" si="6"/>
        <v>10.94</v>
      </c>
      <c r="AX6" s="36">
        <f t="shared" si="6"/>
        <v>12.02</v>
      </c>
      <c r="AY6" s="36">
        <f t="shared" si="6"/>
        <v>7.64</v>
      </c>
      <c r="AZ6" s="36" t="str">
        <f t="shared" si="6"/>
        <v>-</v>
      </c>
      <c r="BA6" s="36">
        <f t="shared" si="6"/>
        <v>914.26</v>
      </c>
      <c r="BB6" s="36">
        <f t="shared" si="6"/>
        <v>142.24</v>
      </c>
      <c r="BC6" s="36">
        <f t="shared" si="6"/>
        <v>57.91</v>
      </c>
      <c r="BD6" s="36">
        <f t="shared" si="6"/>
        <v>94.41</v>
      </c>
      <c r="BE6" s="35" t="str">
        <f>IF(BE7="","",IF(BE7="-","【-】","【"&amp;SUBSTITUTE(TEXT(BE7,"#,##0.00"),"-","△")&amp;"】"))</f>
        <v>【68.37】</v>
      </c>
      <c r="BF6" s="36" t="str">
        <f>IF(BF7="",NA(),BF7)</f>
        <v>-</v>
      </c>
      <c r="BG6" s="36">
        <f t="shared" ref="BG6:BO6" si="7">IF(BG7="",NA(),BG7)</f>
        <v>1103.95</v>
      </c>
      <c r="BH6" s="36">
        <f t="shared" si="7"/>
        <v>927.42</v>
      </c>
      <c r="BI6" s="36">
        <f t="shared" si="7"/>
        <v>851.08</v>
      </c>
      <c r="BJ6" s="36">
        <f t="shared" si="7"/>
        <v>978.47</v>
      </c>
      <c r="BK6" s="36" t="str">
        <f t="shared" si="7"/>
        <v>-</v>
      </c>
      <c r="BL6" s="36">
        <f t="shared" si="7"/>
        <v>1716.47</v>
      </c>
      <c r="BM6" s="36">
        <f t="shared" si="7"/>
        <v>1741.94</v>
      </c>
      <c r="BN6" s="36">
        <f t="shared" si="7"/>
        <v>1029.24</v>
      </c>
      <c r="BO6" s="36">
        <f t="shared" si="7"/>
        <v>1063.93</v>
      </c>
      <c r="BP6" s="35" t="str">
        <f>IF(BP7="","",IF(BP7="-","【-】","【"&amp;SUBSTITUTE(TEXT(BP7,"#,##0.00"),"-","△")&amp;"】"))</f>
        <v>【985.48】</v>
      </c>
      <c r="BQ6" s="36" t="str">
        <f>IF(BQ7="",NA(),BQ7)</f>
        <v>-</v>
      </c>
      <c r="BR6" s="36">
        <f t="shared" ref="BR6:BZ6" si="8">IF(BR7="",NA(),BR7)</f>
        <v>52.01</v>
      </c>
      <c r="BS6" s="36">
        <f t="shared" si="8"/>
        <v>91.25</v>
      </c>
      <c r="BT6" s="36">
        <f t="shared" si="8"/>
        <v>91.65</v>
      </c>
      <c r="BU6" s="36">
        <f t="shared" si="8"/>
        <v>78.5</v>
      </c>
      <c r="BV6" s="36" t="str">
        <f t="shared" si="8"/>
        <v>-</v>
      </c>
      <c r="BW6" s="36">
        <f t="shared" si="8"/>
        <v>35.049999999999997</v>
      </c>
      <c r="BX6" s="36">
        <f t="shared" si="8"/>
        <v>33.86</v>
      </c>
      <c r="BY6" s="36">
        <f t="shared" si="8"/>
        <v>43.13</v>
      </c>
      <c r="BZ6" s="36">
        <f t="shared" si="8"/>
        <v>46.26</v>
      </c>
      <c r="CA6" s="35" t="str">
        <f>IF(CA7="","",IF(CA7="-","【-】","【"&amp;SUBSTITUTE(TEXT(CA7,"#,##0.00"),"-","△")&amp;"】"))</f>
        <v>【45.38】</v>
      </c>
      <c r="CB6" s="36" t="str">
        <f>IF(CB7="",NA(),CB7)</f>
        <v>-</v>
      </c>
      <c r="CC6" s="36">
        <f t="shared" ref="CC6:CK6" si="9">IF(CC7="",NA(),CC7)</f>
        <v>379.49</v>
      </c>
      <c r="CD6" s="36">
        <f t="shared" si="9"/>
        <v>237.14</v>
      </c>
      <c r="CE6" s="36">
        <f t="shared" si="9"/>
        <v>243.24</v>
      </c>
      <c r="CF6" s="36">
        <f t="shared" si="9"/>
        <v>284.32</v>
      </c>
      <c r="CG6" s="36" t="str">
        <f t="shared" si="9"/>
        <v>-</v>
      </c>
      <c r="CH6" s="36">
        <f t="shared" si="9"/>
        <v>463.38</v>
      </c>
      <c r="CI6" s="36">
        <f t="shared" si="9"/>
        <v>510.15</v>
      </c>
      <c r="CJ6" s="36">
        <f t="shared" si="9"/>
        <v>392.03</v>
      </c>
      <c r="CK6" s="36">
        <f t="shared" si="9"/>
        <v>376.4</v>
      </c>
      <c r="CL6" s="35" t="str">
        <f>IF(CL7="","",IF(CL7="-","【-】","【"&amp;SUBSTITUTE(TEXT(CL7,"#,##0.00"),"-","△")&amp;"】"))</f>
        <v>【377.04】</v>
      </c>
      <c r="CM6" s="36" t="str">
        <f>IF(CM7="",NA(),CM7)</f>
        <v>-</v>
      </c>
      <c r="CN6" s="36">
        <f t="shared" ref="CN6:CV6" si="10">IF(CN7="",NA(),CN7)</f>
        <v>34.78</v>
      </c>
      <c r="CO6" s="36">
        <f t="shared" si="10"/>
        <v>38.409999999999997</v>
      </c>
      <c r="CP6" s="36">
        <f t="shared" si="10"/>
        <v>34.06</v>
      </c>
      <c r="CQ6" s="36">
        <f t="shared" si="10"/>
        <v>35.51</v>
      </c>
      <c r="CR6" s="36" t="str">
        <f t="shared" si="10"/>
        <v>-</v>
      </c>
      <c r="CS6" s="36">
        <f t="shared" si="10"/>
        <v>31.37</v>
      </c>
      <c r="CT6" s="36">
        <f t="shared" si="10"/>
        <v>29.86</v>
      </c>
      <c r="CU6" s="36">
        <f t="shared" si="10"/>
        <v>35.64</v>
      </c>
      <c r="CV6" s="36">
        <f t="shared" si="10"/>
        <v>33.729999999999997</v>
      </c>
      <c r="CW6" s="35" t="str">
        <f>IF(CW7="","",IF(CW7="-","【-】","【"&amp;SUBSTITUTE(TEXT(CW7,"#,##0.00"),"-","△")&amp;"】"))</f>
        <v>【34.15】</v>
      </c>
      <c r="CX6" s="36" t="str">
        <f>IF(CX7="",NA(),CX7)</f>
        <v>-</v>
      </c>
      <c r="CY6" s="36">
        <f t="shared" ref="CY6:DG6" si="11">IF(CY7="",NA(),CY7)</f>
        <v>88.71</v>
      </c>
      <c r="CZ6" s="36">
        <f t="shared" si="11"/>
        <v>96.72</v>
      </c>
      <c r="DA6" s="36">
        <f t="shared" si="11"/>
        <v>98.37</v>
      </c>
      <c r="DB6" s="36">
        <f t="shared" si="11"/>
        <v>98.27</v>
      </c>
      <c r="DC6" s="36" t="str">
        <f t="shared" si="11"/>
        <v>-</v>
      </c>
      <c r="DD6" s="36">
        <f t="shared" si="11"/>
        <v>67.38</v>
      </c>
      <c r="DE6" s="36">
        <f t="shared" si="11"/>
        <v>65.95</v>
      </c>
      <c r="DF6" s="36">
        <f t="shared" si="11"/>
        <v>82.92</v>
      </c>
      <c r="DG6" s="36">
        <f t="shared" si="11"/>
        <v>79.989999999999995</v>
      </c>
      <c r="DH6" s="35" t="str">
        <f>IF(DH7="","",IF(DH7="-","【-】","【"&amp;SUBSTITUTE(TEXT(DH7,"#,##0.00"),"-","△")&amp;"】"))</f>
        <v>【78.22】</v>
      </c>
      <c r="DI6" s="36" t="str">
        <f>IF(DI7="",NA(),DI7)</f>
        <v>-</v>
      </c>
      <c r="DJ6" s="36">
        <f t="shared" ref="DJ6:DR6" si="12">IF(DJ7="",NA(),DJ7)</f>
        <v>2.75</v>
      </c>
      <c r="DK6" s="36">
        <f t="shared" si="12"/>
        <v>11.11</v>
      </c>
      <c r="DL6" s="36">
        <f t="shared" si="12"/>
        <v>15.77</v>
      </c>
      <c r="DM6" s="36">
        <f t="shared" si="12"/>
        <v>20.29</v>
      </c>
      <c r="DN6" s="36" t="str">
        <f t="shared" si="12"/>
        <v>-</v>
      </c>
      <c r="DO6" s="36">
        <f t="shared" si="12"/>
        <v>6.54</v>
      </c>
      <c r="DP6" s="36">
        <f t="shared" si="12"/>
        <v>10.48</v>
      </c>
      <c r="DQ6" s="36">
        <f t="shared" si="12"/>
        <v>27.17</v>
      </c>
      <c r="DR6" s="36">
        <f t="shared" si="12"/>
        <v>30.22</v>
      </c>
      <c r="DS6" s="35" t="str">
        <f>IF(DS7="","",IF(DS7="-","【-】","【"&amp;SUBSTITUTE(TEXT(DS7,"#,##0.00"),"-","△")&amp;"】"))</f>
        <v>【21.93】</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5">
        <f t="shared" si="13"/>
        <v>0</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0.25</v>
      </c>
      <c r="EL6" s="36">
        <f t="shared" si="14"/>
        <v>0.31</v>
      </c>
      <c r="EM6" s="36">
        <f t="shared" si="14"/>
        <v>0.18</v>
      </c>
      <c r="EN6" s="36">
        <f t="shared" si="14"/>
        <v>0.01</v>
      </c>
      <c r="EO6" s="35" t="str">
        <f>IF(EO7="","",IF(EO7="-","【-】","【"&amp;SUBSTITUTE(TEXT(EO7,"#,##0.00"),"-","△")&amp;"】"))</f>
        <v>【0.01】</v>
      </c>
    </row>
    <row r="7" spans="1:148" s="37" customFormat="1" x14ac:dyDescent="0.15">
      <c r="A7" s="29"/>
      <c r="B7" s="38">
        <v>2016</v>
      </c>
      <c r="C7" s="38">
        <v>285854</v>
      </c>
      <c r="D7" s="38">
        <v>46</v>
      </c>
      <c r="E7" s="38">
        <v>17</v>
      </c>
      <c r="F7" s="38">
        <v>6</v>
      </c>
      <c r="G7" s="38">
        <v>0</v>
      </c>
      <c r="H7" s="38" t="s">
        <v>108</v>
      </c>
      <c r="I7" s="38" t="s">
        <v>109</v>
      </c>
      <c r="J7" s="38" t="s">
        <v>110</v>
      </c>
      <c r="K7" s="38" t="s">
        <v>111</v>
      </c>
      <c r="L7" s="38" t="s">
        <v>112</v>
      </c>
      <c r="M7" s="38"/>
      <c r="N7" s="39" t="s">
        <v>113</v>
      </c>
      <c r="O7" s="39">
        <v>37.07</v>
      </c>
      <c r="P7" s="39">
        <v>0.94</v>
      </c>
      <c r="Q7" s="39">
        <v>87.78</v>
      </c>
      <c r="R7" s="39">
        <v>4503</v>
      </c>
      <c r="S7" s="39">
        <v>18634</v>
      </c>
      <c r="T7" s="39">
        <v>368.77</v>
      </c>
      <c r="U7" s="39">
        <v>50.53</v>
      </c>
      <c r="V7" s="39">
        <v>173</v>
      </c>
      <c r="W7" s="39">
        <v>7.0000000000000007E-2</v>
      </c>
      <c r="X7" s="39">
        <v>2471.4299999999998</v>
      </c>
      <c r="Y7" s="39" t="s">
        <v>113</v>
      </c>
      <c r="Z7" s="39">
        <v>113.71</v>
      </c>
      <c r="AA7" s="39">
        <v>103.55</v>
      </c>
      <c r="AB7" s="39">
        <v>113.57</v>
      </c>
      <c r="AC7" s="39">
        <v>121.4</v>
      </c>
      <c r="AD7" s="39" t="s">
        <v>113</v>
      </c>
      <c r="AE7" s="39">
        <v>94.68</v>
      </c>
      <c r="AF7" s="39">
        <v>108.94</v>
      </c>
      <c r="AG7" s="39">
        <v>97.28</v>
      </c>
      <c r="AH7" s="39">
        <v>98.49</v>
      </c>
      <c r="AI7" s="39">
        <v>99.45</v>
      </c>
      <c r="AJ7" s="39" t="s">
        <v>113</v>
      </c>
      <c r="AK7" s="39">
        <v>884.82</v>
      </c>
      <c r="AL7" s="39">
        <v>764.77</v>
      </c>
      <c r="AM7" s="39">
        <v>670.01</v>
      </c>
      <c r="AN7" s="39">
        <v>557.57000000000005</v>
      </c>
      <c r="AO7" s="39" t="s">
        <v>113</v>
      </c>
      <c r="AP7" s="39">
        <v>395.34</v>
      </c>
      <c r="AQ7" s="39">
        <v>119.41</v>
      </c>
      <c r="AR7" s="39">
        <v>244.06</v>
      </c>
      <c r="AS7" s="39">
        <v>294.57</v>
      </c>
      <c r="AT7" s="39">
        <v>136.52000000000001</v>
      </c>
      <c r="AU7" s="39" t="s">
        <v>113</v>
      </c>
      <c r="AV7" s="39">
        <v>281.10000000000002</v>
      </c>
      <c r="AW7" s="39">
        <v>10.94</v>
      </c>
      <c r="AX7" s="39">
        <v>12.02</v>
      </c>
      <c r="AY7" s="39">
        <v>7.64</v>
      </c>
      <c r="AZ7" s="39" t="s">
        <v>113</v>
      </c>
      <c r="BA7" s="39">
        <v>914.26</v>
      </c>
      <c r="BB7" s="39">
        <v>142.24</v>
      </c>
      <c r="BC7" s="39">
        <v>57.91</v>
      </c>
      <c r="BD7" s="39">
        <v>94.41</v>
      </c>
      <c r="BE7" s="39">
        <v>68.37</v>
      </c>
      <c r="BF7" s="39" t="s">
        <v>113</v>
      </c>
      <c r="BG7" s="39">
        <v>1103.95</v>
      </c>
      <c r="BH7" s="39">
        <v>927.42</v>
      </c>
      <c r="BI7" s="39">
        <v>851.08</v>
      </c>
      <c r="BJ7" s="39">
        <v>978.47</v>
      </c>
      <c r="BK7" s="39" t="s">
        <v>113</v>
      </c>
      <c r="BL7" s="39">
        <v>1716.47</v>
      </c>
      <c r="BM7" s="39">
        <v>1741.94</v>
      </c>
      <c r="BN7" s="39">
        <v>1029.24</v>
      </c>
      <c r="BO7" s="39">
        <v>1063.93</v>
      </c>
      <c r="BP7" s="39">
        <v>985.48</v>
      </c>
      <c r="BQ7" s="39" t="s">
        <v>113</v>
      </c>
      <c r="BR7" s="39">
        <v>52.01</v>
      </c>
      <c r="BS7" s="39">
        <v>91.25</v>
      </c>
      <c r="BT7" s="39">
        <v>91.65</v>
      </c>
      <c r="BU7" s="39">
        <v>78.5</v>
      </c>
      <c r="BV7" s="39" t="s">
        <v>113</v>
      </c>
      <c r="BW7" s="39">
        <v>35.049999999999997</v>
      </c>
      <c r="BX7" s="39">
        <v>33.86</v>
      </c>
      <c r="BY7" s="39">
        <v>43.13</v>
      </c>
      <c r="BZ7" s="39">
        <v>46.26</v>
      </c>
      <c r="CA7" s="39">
        <v>45.38</v>
      </c>
      <c r="CB7" s="39" t="s">
        <v>113</v>
      </c>
      <c r="CC7" s="39">
        <v>379.49</v>
      </c>
      <c r="CD7" s="39">
        <v>237.14</v>
      </c>
      <c r="CE7" s="39">
        <v>243.24</v>
      </c>
      <c r="CF7" s="39">
        <v>284.32</v>
      </c>
      <c r="CG7" s="39" t="s">
        <v>113</v>
      </c>
      <c r="CH7" s="39">
        <v>463.38</v>
      </c>
      <c r="CI7" s="39">
        <v>510.15</v>
      </c>
      <c r="CJ7" s="39">
        <v>392.03</v>
      </c>
      <c r="CK7" s="39">
        <v>376.4</v>
      </c>
      <c r="CL7" s="39">
        <v>377.04</v>
      </c>
      <c r="CM7" s="39" t="s">
        <v>113</v>
      </c>
      <c r="CN7" s="39">
        <v>34.78</v>
      </c>
      <c r="CO7" s="39">
        <v>38.409999999999997</v>
      </c>
      <c r="CP7" s="39">
        <v>34.06</v>
      </c>
      <c r="CQ7" s="39">
        <v>35.51</v>
      </c>
      <c r="CR7" s="39" t="s">
        <v>113</v>
      </c>
      <c r="CS7" s="39">
        <v>31.37</v>
      </c>
      <c r="CT7" s="39">
        <v>29.86</v>
      </c>
      <c r="CU7" s="39">
        <v>35.64</v>
      </c>
      <c r="CV7" s="39">
        <v>33.729999999999997</v>
      </c>
      <c r="CW7" s="39">
        <v>34.15</v>
      </c>
      <c r="CX7" s="39" t="s">
        <v>113</v>
      </c>
      <c r="CY7" s="39">
        <v>88.71</v>
      </c>
      <c r="CZ7" s="39">
        <v>96.72</v>
      </c>
      <c r="DA7" s="39">
        <v>98.37</v>
      </c>
      <c r="DB7" s="39">
        <v>98.27</v>
      </c>
      <c r="DC7" s="39" t="s">
        <v>113</v>
      </c>
      <c r="DD7" s="39">
        <v>67.38</v>
      </c>
      <c r="DE7" s="39">
        <v>65.95</v>
      </c>
      <c r="DF7" s="39">
        <v>82.92</v>
      </c>
      <c r="DG7" s="39">
        <v>79.989999999999995</v>
      </c>
      <c r="DH7" s="39">
        <v>78.22</v>
      </c>
      <c r="DI7" s="39" t="s">
        <v>113</v>
      </c>
      <c r="DJ7" s="39">
        <v>2.75</v>
      </c>
      <c r="DK7" s="39">
        <v>11.11</v>
      </c>
      <c r="DL7" s="39">
        <v>15.77</v>
      </c>
      <c r="DM7" s="39">
        <v>20.29</v>
      </c>
      <c r="DN7" s="39" t="s">
        <v>113</v>
      </c>
      <c r="DO7" s="39">
        <v>6.54</v>
      </c>
      <c r="DP7" s="39">
        <v>10.48</v>
      </c>
      <c r="DQ7" s="39">
        <v>27.17</v>
      </c>
      <c r="DR7" s="39">
        <v>30.22</v>
      </c>
      <c r="DS7" s="39">
        <v>21.93</v>
      </c>
      <c r="DT7" s="39" t="s">
        <v>113</v>
      </c>
      <c r="DU7" s="39">
        <v>0</v>
      </c>
      <c r="DV7" s="39">
        <v>0</v>
      </c>
      <c r="DW7" s="39">
        <v>0</v>
      </c>
      <c r="DX7" s="39">
        <v>0</v>
      </c>
      <c r="DY7" s="39" t="s">
        <v>113</v>
      </c>
      <c r="DZ7" s="39">
        <v>0</v>
      </c>
      <c r="EA7" s="39">
        <v>0</v>
      </c>
      <c r="EB7" s="39">
        <v>0</v>
      </c>
      <c r="EC7" s="39">
        <v>0</v>
      </c>
      <c r="ED7" s="39">
        <v>0</v>
      </c>
      <c r="EE7" s="39" t="s">
        <v>113</v>
      </c>
      <c r="EF7" s="39">
        <v>0</v>
      </c>
      <c r="EG7" s="39">
        <v>0</v>
      </c>
      <c r="EH7" s="39">
        <v>0</v>
      </c>
      <c r="EI7" s="39">
        <v>0</v>
      </c>
      <c r="EJ7" s="39" t="s">
        <v>113</v>
      </c>
      <c r="EK7" s="39">
        <v>0.25</v>
      </c>
      <c r="EL7" s="39">
        <v>0.31</v>
      </c>
      <c r="EM7" s="39">
        <v>0.18</v>
      </c>
      <c r="EN7" s="39">
        <v>0.01</v>
      </c>
      <c r="EO7" s="39">
        <v>0.01</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2017-12-25T01:59:28Z</dcterms:created>
  <dcterms:modified xsi:type="dcterms:W3CDTF">2018-02-08T01:09:10Z</dcterms:modified>
  <cp:category/>
</cp:coreProperties>
</file>