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1985" yWindow="-15" windowWidth="1203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L8" i="4"/>
  <c r="P8" i="4"/>
  <c r="B8"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<sst xmlns="http://schemas.openxmlformats.org/spreadsheetml/2006/main" count="257" uniqueCount="123">
  <si>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</si>
  <si>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</si>
  <si>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</si>
  <si>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</si>
  <si>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</si>
  <si>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</si>
  <si>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</si>
  <si>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</si>
  <si>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</si>
  <si>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</si>
  <si>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</si>
  <si>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</si>
  <si>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</si>
  <si>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</si>
  <si>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</si>
  <si>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</si>
  <si>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</si>
  <si>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</si>
  <si>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</si>
  <si>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</si>
  <si>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</si>
  <si>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</si>
  <si>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</si>
  <si>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</si>
  <si>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</si>
  <si>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</si>
  <si>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</si>
  <si>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</si>
  <si>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</si>
  <si>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</si>
  <si>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</si>
  <si>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</si>
  <si>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</si>
  <si>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</si>
  <si>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</si>
  <si>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</si>
  <si>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</si>
  <si>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</si>
  <si>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</si>
  <si>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</si>
  <si>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</si>
  <si>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</si>
  <si>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</si>
  <si>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</si>
  <si>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</si>
  <si>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</si>
  <si>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</si>
  <si>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</si>
  <si>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</si>
  <si>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</si>
  <si>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</si>
  <si>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</si>
  <si>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</si>
  <si>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</si>
  <si>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</si>
  <si>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</si>
  <si>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</si>
  <si>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</si>
  <si>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</si>
  <si>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</si>
  <si>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</si>
  <si>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</si>
  <si>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</si>
  <si>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</si>
  <si>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</si>
  <si>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</si>
  <si>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</si>
  <si>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</si>
  <si>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</si>
  <si>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</si>
  <si>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</si>
  <si>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</si>
  <si>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</si>
  <si>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</si>
  <si>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</si>
  <si>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</si>
  <si>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</si>
  <si>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</si>
  <si>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</si>
  <si>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</si>
  <si>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</si>
  <si>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</si>
  <si>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</si>
  <si>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</si>
  <si>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</si>
  <si>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</si>
  <si>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</si>
  <si>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</si>
  <si>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</si>
  <si>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</si>
  <si>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</si>
  <si>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</si>
  <si>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</si>
  <si>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</si>
  <si>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</si>
  <si>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</si>
  <si>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</si>
  <si>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</si>
  <si>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</si>
  <si>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</si>
  <si>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</si>
  <si>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</si>
  <si>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</si>
  <si>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</si>
  <si>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</si>
  <si>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</si>
  <si>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</si>
  <si>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</si>
  <si>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</si>
  <si>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</si>
  <si>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</si>
  <si>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公共下水道</t>
  </si>
  <si>
    <t>Cc3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</si>
  <si>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</si>
  <si>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</si>
  <si>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</si>
  <si>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</si>
  <si>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</si>
  <si>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</si>
  <si>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</si>
  <si>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公共下水道事業は、平成16年3月の供用開始から13年が経過したところであり、有形固定資産減価償却率は13.46％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</si>
  <si>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13年経過したところであるが、水洗化率は53.26％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</si>
  <si>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経常収支比率は95.61％となり、前年度から1.33ﾎﾟｲﾝﾄ減少しているが、今後は、分母を構成する経常費用のうち減価償却費が減少する傾向にあることから、増加することが見込まれる。
　累積欠損金比率は、平成24年度以前（地方公営企業法適用前）に発行した下水道事業資本費平準化債等の影響から平成28年度で1,234.08％となり、類似団体平均値、全国平均値を大幅に上回っている。比率の分子である累積欠損金に影響する純損益は、減価償却費が減少する傾向にあることから、比率の増減は横ばいになることが見込まれる。
　流動比率は58.34％となり、100％を大きく下回っている（平成28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1,133.61％となり、前年度からは219.46ﾎﾟｲﾝﾄ増加している。前年度までは減少傾向であったが、建設改良事業の財源となる企業債として平成28年度で1億8,920万円の発行をしたことにより増加することになった。平成29年度においても建設改良事業の財源となる企業債として1億5,680万円の発行を予定しているが、平成30年度以降の企業債残高は減少する見込みであるため、当該比率は減少する見込みである。
　経費回収比率は81.31％となり、100％未満（費用が使用料収入以外（繰入金等）で賄われている）となっていて、類似団体平均上回っているが、全国平均との比較では19.09ﾎﾟｲﾝﾄ下回っている。また、汚水処理原価は平成28年度で283.28円となり、類似団体平均を20.4円上回り、全国平均を大きく上回っている（有収水量1㎥当たりの処理費が高い）。ついては、平成28年度末で53.26％と低迷している水洗化率や施設利用率（H28で28.14％）の向上による有収水量の増加、使用料収入の確保に向けた取組を、今後も継続して進める必要がある。
</t>
    <rPh sb="441" eb="442">
      <t>マエ</t>
    </rPh>
    <rPh sb="465" eb="466">
      <t>マエ</t>
    </rPh>
    <rPh sb="466" eb="468">
      <t>ネンド</t>
    </rPh>
    <rPh sb="752" eb="753">
      <t>エン</t>
    </rPh>
    <rPh sb="768" eb="769">
      <t>エン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</si>
</sst>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2619136"/>
        <c:axId val="726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72619136"/>
        <c:axId val="72621056"/>
      </c:lineChart>
      <c:dateAx>
        <c:axId val="72619136"/>
        <c:scaling>
          <c:orientation val="minMax"/>
        </c:scaling>
        <c:delete val="1"/>
        <c:axPos val="b"/>
        <c:numFmt formatCode="ge" sourceLinked="1"/>
        <c:majorTickMark val="none"/>
        <c:minorTickMark val="none"/>
        <c:tickLblPos val="none"/>
        <c:crossAx val="72621056"/>
        <c:crosses val="autoZero"/>
        <c:auto val="1"/>
        <c:lblOffset val="100"/>
        <c:baseTimeUnit val="years"/>
      </c:dateAx>
      <c:valAx>
        <c:axId val="726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27.26</c:v>
                </c:pt>
                <c:pt idx="2">
                  <c:v>29.54</c:v>
                </c:pt>
                <c:pt idx="3">
                  <c:v>27.6</c:v>
                </c:pt>
                <c:pt idx="4">
                  <c:v>28.14</c:v>
                </c:pt>
              </c:numCache>
            </c:numRef>
          </c:val>
        </c:ser>
        <c:dLbls>
          <c:showLegendKey val="0"/>
          <c:showVal val="0"/>
          <c:showCatName val="0"/>
          <c:showSerName val="0"/>
          <c:showPercent val="0"/>
          <c:showBubbleSize val="0"/>
        </c:dLbls>
        <c:gapWidth val="150"/>
        <c:axId val="73483776"/>
        <c:axId val="734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73483776"/>
        <c:axId val="73485696"/>
      </c:lineChart>
      <c:dateAx>
        <c:axId val="73483776"/>
        <c:scaling>
          <c:orientation val="minMax"/>
        </c:scaling>
        <c:delete val="1"/>
        <c:axPos val="b"/>
        <c:numFmt formatCode="ge" sourceLinked="1"/>
        <c:majorTickMark val="none"/>
        <c:minorTickMark val="none"/>
        <c:tickLblPos val="none"/>
        <c:crossAx val="73485696"/>
        <c:crosses val="autoZero"/>
        <c:auto val="1"/>
        <c:lblOffset val="100"/>
        <c:baseTimeUnit val="years"/>
      </c:dateAx>
      <c:valAx>
        <c:axId val="734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53.98</c:v>
                </c:pt>
                <c:pt idx="2">
                  <c:v>53.64</c:v>
                </c:pt>
                <c:pt idx="3">
                  <c:v>52.62</c:v>
                </c:pt>
                <c:pt idx="4">
                  <c:v>53.26</c:v>
                </c:pt>
              </c:numCache>
            </c:numRef>
          </c:val>
        </c:ser>
        <c:dLbls>
          <c:showLegendKey val="0"/>
          <c:showVal val="0"/>
          <c:showCatName val="0"/>
          <c:showSerName val="0"/>
          <c:showPercent val="0"/>
          <c:showBubbleSize val="0"/>
        </c:dLbls>
        <c:gapWidth val="150"/>
        <c:axId val="73540736"/>
        <c:axId val="735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73540736"/>
        <c:axId val="73542656"/>
      </c:lineChart>
      <c:dateAx>
        <c:axId val="73540736"/>
        <c:scaling>
          <c:orientation val="minMax"/>
        </c:scaling>
        <c:delete val="1"/>
        <c:axPos val="b"/>
        <c:numFmt formatCode="ge" sourceLinked="1"/>
        <c:majorTickMark val="none"/>
        <c:minorTickMark val="none"/>
        <c:tickLblPos val="none"/>
        <c:crossAx val="73542656"/>
        <c:crosses val="autoZero"/>
        <c:auto val="1"/>
        <c:lblOffset val="100"/>
        <c:baseTimeUnit val="years"/>
      </c:dateAx>
      <c:valAx>
        <c:axId val="735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91.62</c:v>
                </c:pt>
                <c:pt idx="2">
                  <c:v>96.25</c:v>
                </c:pt>
                <c:pt idx="3">
                  <c:v>96.94</c:v>
                </c:pt>
                <c:pt idx="4">
                  <c:v>95.61</c:v>
                </c:pt>
              </c:numCache>
            </c:numRef>
          </c:val>
        </c:ser>
        <c:dLbls>
          <c:showLegendKey val="0"/>
          <c:showVal val="0"/>
          <c:showCatName val="0"/>
          <c:showSerName val="0"/>
          <c:showPercent val="0"/>
          <c:showBubbleSize val="0"/>
        </c:dLbls>
        <c:gapWidth val="150"/>
        <c:axId val="72663808"/>
        <c:axId val="726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79.8</c:v>
                </c:pt>
                <c:pt idx="2">
                  <c:v>94.12</c:v>
                </c:pt>
                <c:pt idx="3">
                  <c:v>98.03</c:v>
                </c:pt>
                <c:pt idx="4">
                  <c:v>100.67</c:v>
                </c:pt>
              </c:numCache>
            </c:numRef>
          </c:val>
          <c:smooth val="0"/>
        </c:ser>
        <c:dLbls>
          <c:showLegendKey val="0"/>
          <c:showVal val="0"/>
          <c:showCatName val="0"/>
          <c:showSerName val="0"/>
          <c:showPercent val="0"/>
          <c:showBubbleSize val="0"/>
        </c:dLbls>
        <c:marker val="1"/>
        <c:smooth val="0"/>
        <c:axId val="72663808"/>
        <c:axId val="72665728"/>
      </c:lineChart>
      <c:dateAx>
        <c:axId val="72663808"/>
        <c:scaling>
          <c:orientation val="minMax"/>
        </c:scaling>
        <c:delete val="1"/>
        <c:axPos val="b"/>
        <c:numFmt formatCode="ge" sourceLinked="1"/>
        <c:majorTickMark val="none"/>
        <c:minorTickMark val="none"/>
        <c:tickLblPos val="none"/>
        <c:crossAx val="72665728"/>
        <c:crosses val="autoZero"/>
        <c:auto val="1"/>
        <c:lblOffset val="100"/>
        <c:baseTimeUnit val="years"/>
      </c:dateAx>
      <c:valAx>
        <c:axId val="726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1.59</c:v>
                </c:pt>
                <c:pt idx="2">
                  <c:v>7.39</c:v>
                </c:pt>
                <c:pt idx="3">
                  <c:v>10.75</c:v>
                </c:pt>
                <c:pt idx="4">
                  <c:v>13.46</c:v>
                </c:pt>
              </c:numCache>
            </c:numRef>
          </c:val>
        </c:ser>
        <c:dLbls>
          <c:showLegendKey val="0"/>
          <c:showVal val="0"/>
          <c:showCatName val="0"/>
          <c:showSerName val="0"/>
          <c:showPercent val="0"/>
          <c:showBubbleSize val="0"/>
        </c:dLbls>
        <c:gapWidth val="150"/>
        <c:axId val="73093504"/>
        <c:axId val="730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9.42</c:v>
                </c:pt>
                <c:pt idx="2">
                  <c:v>28.43</c:v>
                </c:pt>
                <c:pt idx="3">
                  <c:v>11.68</c:v>
                </c:pt>
                <c:pt idx="4">
                  <c:v>17.52</c:v>
                </c:pt>
              </c:numCache>
            </c:numRef>
          </c:val>
          <c:smooth val="0"/>
        </c:ser>
        <c:dLbls>
          <c:showLegendKey val="0"/>
          <c:showVal val="0"/>
          <c:showCatName val="0"/>
          <c:showSerName val="0"/>
          <c:showPercent val="0"/>
          <c:showBubbleSize val="0"/>
        </c:dLbls>
        <c:marker val="1"/>
        <c:smooth val="0"/>
        <c:axId val="73093504"/>
        <c:axId val="73095424"/>
      </c:lineChart>
      <c:dateAx>
        <c:axId val="73093504"/>
        <c:scaling>
          <c:orientation val="minMax"/>
        </c:scaling>
        <c:delete val="1"/>
        <c:axPos val="b"/>
        <c:numFmt formatCode="ge" sourceLinked="1"/>
        <c:majorTickMark val="none"/>
        <c:minorTickMark val="none"/>
        <c:tickLblPos val="none"/>
        <c:crossAx val="73095424"/>
        <c:crosses val="autoZero"/>
        <c:auto val="1"/>
        <c:lblOffset val="100"/>
        <c:baseTimeUnit val="years"/>
      </c:dateAx>
      <c:valAx>
        <c:axId val="730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3203712"/>
        <c:axId val="7320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3203712"/>
        <c:axId val="73205632"/>
      </c:lineChart>
      <c:dateAx>
        <c:axId val="73203712"/>
        <c:scaling>
          <c:orientation val="minMax"/>
        </c:scaling>
        <c:delete val="1"/>
        <c:axPos val="b"/>
        <c:numFmt formatCode="ge" sourceLinked="1"/>
        <c:majorTickMark val="none"/>
        <c:minorTickMark val="none"/>
        <c:tickLblPos val="none"/>
        <c:crossAx val="73205632"/>
        <c:crosses val="autoZero"/>
        <c:auto val="1"/>
        <c:lblOffset val="100"/>
        <c:baseTimeUnit val="years"/>
      </c:dateAx>
      <c:valAx>
        <c:axId val="7320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1344.12</c:v>
                </c:pt>
                <c:pt idx="2">
                  <c:v>1246.73</c:v>
                </c:pt>
                <c:pt idx="3">
                  <c:v>1210.17</c:v>
                </c:pt>
                <c:pt idx="4">
                  <c:v>1234.08</c:v>
                </c:pt>
              </c:numCache>
            </c:numRef>
          </c:val>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637.74</c:v>
                </c:pt>
                <c:pt idx="2">
                  <c:v>393.94</c:v>
                </c:pt>
                <c:pt idx="3">
                  <c:v>196.92</c:v>
                </c:pt>
                <c:pt idx="4">
                  <c:v>370.35</c:v>
                </c:pt>
              </c:numCache>
            </c:numRef>
          </c:val>
          <c:smooth val="0"/>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261.89999999999998</c:v>
                </c:pt>
                <c:pt idx="2">
                  <c:v>20.18</c:v>
                </c:pt>
                <c:pt idx="3">
                  <c:v>22.44</c:v>
                </c:pt>
                <c:pt idx="4">
                  <c:v>58.34</c:v>
                </c:pt>
              </c:numCache>
            </c:numRef>
          </c:val>
        </c:ser>
        <c:dLbls>
          <c:showLegendKey val="0"/>
          <c:showVal val="0"/>
          <c:showCatName val="0"/>
          <c:showSerName val="0"/>
          <c:showPercent val="0"/>
          <c:showBubbleSize val="0"/>
        </c:dLbls>
        <c:gapWidth val="150"/>
        <c:axId val="73281536"/>
        <c:axId val="732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298.42</c:v>
                </c:pt>
                <c:pt idx="2">
                  <c:v>63.93</c:v>
                </c:pt>
                <c:pt idx="3">
                  <c:v>70.02</c:v>
                </c:pt>
                <c:pt idx="4">
                  <c:v>63.8</c:v>
                </c:pt>
              </c:numCache>
            </c:numRef>
          </c:val>
          <c:smooth val="0"/>
        </c:ser>
        <c:dLbls>
          <c:showLegendKey val="0"/>
          <c:showVal val="0"/>
          <c:showCatName val="0"/>
          <c:showSerName val="0"/>
          <c:showPercent val="0"/>
          <c:showBubbleSize val="0"/>
        </c:dLbls>
        <c:marker val="1"/>
        <c:smooth val="0"/>
        <c:axId val="73281536"/>
        <c:axId val="73283456"/>
      </c:lineChart>
      <c:dateAx>
        <c:axId val="73281536"/>
        <c:scaling>
          <c:orientation val="minMax"/>
        </c:scaling>
        <c:delete val="1"/>
        <c:axPos val="b"/>
        <c:numFmt formatCode="ge" sourceLinked="1"/>
        <c:majorTickMark val="none"/>
        <c:minorTickMark val="none"/>
        <c:tickLblPos val="none"/>
        <c:crossAx val="73283456"/>
        <c:crosses val="autoZero"/>
        <c:auto val="1"/>
        <c:lblOffset val="100"/>
        <c:baseTimeUnit val="years"/>
      </c:dateAx>
      <c:valAx>
        <c:axId val="732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1078.99</c:v>
                </c:pt>
                <c:pt idx="2">
                  <c:v>969.16</c:v>
                </c:pt>
                <c:pt idx="3">
                  <c:v>914.15</c:v>
                </c:pt>
                <c:pt idx="4">
                  <c:v>1133.6099999999999</c:v>
                </c:pt>
              </c:numCache>
            </c:numRef>
          </c:val>
        </c:ser>
        <c:dLbls>
          <c:showLegendKey val="0"/>
          <c:showVal val="0"/>
          <c:showCatName val="0"/>
          <c:showSerName val="0"/>
          <c:showPercent val="0"/>
          <c:showBubbleSize val="0"/>
        </c:dLbls>
        <c:gapWidth val="150"/>
        <c:axId val="73305472"/>
        <c:axId val="7333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73305472"/>
        <c:axId val="73332224"/>
      </c:lineChart>
      <c:dateAx>
        <c:axId val="73305472"/>
        <c:scaling>
          <c:orientation val="minMax"/>
        </c:scaling>
        <c:delete val="1"/>
        <c:axPos val="b"/>
        <c:numFmt formatCode="ge" sourceLinked="1"/>
        <c:majorTickMark val="none"/>
        <c:minorTickMark val="none"/>
        <c:tickLblPos val="none"/>
        <c:crossAx val="73332224"/>
        <c:crosses val="autoZero"/>
        <c:auto val="1"/>
        <c:lblOffset val="100"/>
        <c:baseTimeUnit val="years"/>
      </c:dateAx>
      <c:valAx>
        <c:axId val="7333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65.010000000000005</c:v>
                </c:pt>
                <c:pt idx="2">
                  <c:v>81.72</c:v>
                </c:pt>
                <c:pt idx="3">
                  <c:v>81.87</c:v>
                </c:pt>
                <c:pt idx="4">
                  <c:v>81.31</c:v>
                </c:pt>
              </c:numCache>
            </c:numRef>
          </c:val>
        </c:ser>
        <c:dLbls>
          <c:showLegendKey val="0"/>
          <c:showVal val="0"/>
          <c:showCatName val="0"/>
          <c:showSerName val="0"/>
          <c:showPercent val="0"/>
          <c:showBubbleSize val="0"/>
        </c:dLbls>
        <c:gapWidth val="150"/>
        <c:axId val="73346048"/>
        <c:axId val="733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73346048"/>
        <c:axId val="73352320"/>
      </c:lineChart>
      <c:dateAx>
        <c:axId val="73346048"/>
        <c:scaling>
          <c:orientation val="minMax"/>
        </c:scaling>
        <c:delete val="1"/>
        <c:axPos val="b"/>
        <c:numFmt formatCode="ge" sourceLinked="1"/>
        <c:majorTickMark val="none"/>
        <c:minorTickMark val="none"/>
        <c:tickLblPos val="none"/>
        <c:crossAx val="73352320"/>
        <c:crosses val="autoZero"/>
        <c:auto val="1"/>
        <c:lblOffset val="100"/>
        <c:baseTimeUnit val="years"/>
      </c:dateAx>
      <c:valAx>
        <c:axId val="733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322.36</c:v>
                </c:pt>
                <c:pt idx="2">
                  <c:v>276.77</c:v>
                </c:pt>
                <c:pt idx="3">
                  <c:v>281.95</c:v>
                </c:pt>
                <c:pt idx="4">
                  <c:v>283.27999999999997</c:v>
                </c:pt>
              </c:numCache>
            </c:numRef>
          </c:val>
        </c:ser>
        <c:dLbls>
          <c:showLegendKey val="0"/>
          <c:showVal val="0"/>
          <c:showCatName val="0"/>
          <c:showSerName val="0"/>
          <c:showPercent val="0"/>
          <c:showBubbleSize val="0"/>
        </c:dLbls>
        <c:gapWidth val="150"/>
        <c:axId val="73389952"/>
        <c:axId val="734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73389952"/>
        <c:axId val="73465856"/>
      </c:lineChart>
      <c:dateAx>
        <c:axId val="73389952"/>
        <c:scaling>
          <c:orientation val="minMax"/>
        </c:scaling>
        <c:delete val="1"/>
        <c:axPos val="b"/>
        <c:numFmt formatCode="ge" sourceLinked="1"/>
        <c:majorTickMark val="none"/>
        <c:minorTickMark val="none"/>
        <c:tickLblPos val="none"/>
        <c:crossAx val="73465856"/>
        <c:crosses val="autoZero"/>
        <c:auto val="1"/>
        <c:lblOffset val="100"/>
        <c:baseTimeUnit val="years"/>
      </c:dateAx>
      <c:valAx>
        <c:axId val="734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G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香美町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Cc3</v>
      </c>
      <c r="X8" s="73"/>
      <c r="Y8" s="73"/>
      <c r="Z8" s="73"/>
      <c r="AA8" s="73"/>
      <c r="AB8" s="73"/>
      <c r="AC8" s="73"/>
      <c r="AD8" s="74" t="s">
        <v>119</v>
      </c>
      <c r="AE8" s="74"/>
      <c r="AF8" s="74"/>
      <c r="AG8" s="74"/>
      <c r="AH8" s="74"/>
      <c r="AI8" s="74"/>
      <c r="AJ8" s="74"/>
      <c r="AK8" s="4"/>
      <c r="AL8" s="68">
        <f>データ!S6</f>
        <v>18634</v>
      </c>
      <c r="AM8" s="68"/>
      <c r="AN8" s="68"/>
      <c r="AO8" s="68"/>
      <c r="AP8" s="68"/>
      <c r="AQ8" s="68"/>
      <c r="AR8" s="68"/>
      <c r="AS8" s="68"/>
      <c r="AT8" s="67">
        <f>データ!T6</f>
        <v>368.77</v>
      </c>
      <c r="AU8" s="67"/>
      <c r="AV8" s="67"/>
      <c r="AW8" s="67"/>
      <c r="AX8" s="67"/>
      <c r="AY8" s="67"/>
      <c r="AZ8" s="67"/>
      <c r="BA8" s="67"/>
      <c r="BB8" s="67">
        <f>データ!U6</f>
        <v>50.53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31.07</v>
      </c>
      <c r="J10" s="67"/>
      <c r="K10" s="67"/>
      <c r="L10" s="67"/>
      <c r="M10" s="67"/>
      <c r="N10" s="67"/>
      <c r="O10" s="67"/>
      <c r="P10" s="67">
        <f>データ!P6</f>
        <v>36.35</v>
      </c>
      <c r="Q10" s="67"/>
      <c r="R10" s="67"/>
      <c r="S10" s="67"/>
      <c r="T10" s="67"/>
      <c r="U10" s="67"/>
      <c r="V10" s="67"/>
      <c r="W10" s="67">
        <f>データ!Q6</f>
        <v>92.32</v>
      </c>
      <c r="X10" s="67"/>
      <c r="Y10" s="67"/>
      <c r="Z10" s="67"/>
      <c r="AA10" s="67"/>
      <c r="AB10" s="67"/>
      <c r="AC10" s="67"/>
      <c r="AD10" s="68">
        <f>データ!R6</f>
        <v>4503</v>
      </c>
      <c r="AE10" s="68"/>
      <c r="AF10" s="68"/>
      <c r="AG10" s="68"/>
      <c r="AH10" s="68"/>
      <c r="AI10" s="68"/>
      <c r="AJ10" s="68"/>
      <c r="AK10" s="2"/>
      <c r="AL10" s="68">
        <f>データ!V6</f>
        <v>6684</v>
      </c>
      <c r="AM10" s="68"/>
      <c r="AN10" s="68"/>
      <c r="AO10" s="68"/>
      <c r="AP10" s="68"/>
      <c r="AQ10" s="68"/>
      <c r="AR10" s="68"/>
      <c r="AS10" s="68"/>
      <c r="AT10" s="67">
        <f>データ!W6</f>
        <v>1.91</v>
      </c>
      <c r="AU10" s="67"/>
      <c r="AV10" s="67"/>
      <c r="AW10" s="67"/>
      <c r="AX10" s="67"/>
      <c r="AY10" s="67"/>
      <c r="AZ10" s="67"/>
      <c r="BA10" s="67"/>
      <c r="BB10" s="67">
        <f>データ!X6</f>
        <v>3499.48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17</v>
      </c>
      <c r="F6" s="34">
        <f t="shared" si="3"/>
        <v>1</v>
      </c>
      <c r="G6" s="34">
        <f t="shared" si="3"/>
        <v>0</v>
      </c>
      <c r="H6" s="34" t="str">
        <f t="shared" si="3"/>
        <v>兵庫県　香美町</v>
      </c>
      <c r="I6" s="34" t="str">
        <f t="shared" si="3"/>
        <v>法適用</v>
      </c>
      <c r="J6" s="34" t="str">
        <f t="shared" si="3"/>
        <v>下水道事業</v>
      </c>
      <c r="K6" s="34" t="str">
        <f t="shared" si="3"/>
        <v>公共下水道</v>
      </c>
      <c r="L6" s="34" t="str">
        <f t="shared" si="3"/>
        <v>Cc3</v>
      </c>
      <c r="M6" s="34">
        <f t="shared" si="3"/>
        <v>0</v>
      </c>
      <c r="N6" s="35" t="str">
        <f t="shared" si="3"/>
        <v>-</v>
      </c>
      <c r="O6" s="35">
        <f t="shared" si="3"/>
        <v>31.07</v>
      </c>
      <c r="P6" s="35">
        <f t="shared" si="3"/>
        <v>36.35</v>
      </c>
      <c r="Q6" s="35">
        <f t="shared" si="3"/>
        <v>92.32</v>
      </c>
      <c r="R6" s="35">
        <f t="shared" si="3"/>
        <v>4503</v>
      </c>
      <c r="S6" s="35">
        <f t="shared" si="3"/>
        <v>18634</v>
      </c>
      <c r="T6" s="35">
        <f t="shared" si="3"/>
        <v>368.77</v>
      </c>
      <c r="U6" s="35">
        <f t="shared" si="3"/>
        <v>50.53</v>
      </c>
      <c r="V6" s="35">
        <f t="shared" si="3"/>
        <v>6684</v>
      </c>
      <c r="W6" s="35">
        <f t="shared" si="3"/>
        <v>1.91</v>
      </c>
      <c r="X6" s="35">
        <f t="shared" si="3"/>
        <v>3499.48</v>
      </c>
      <c r="Y6" s="36" t="str">
        <f>IF(Y7="",NA(),Y7)</f>
        <v>-</v>
      </c>
      <c r="Z6" s="36">
        <f t="shared" ref="Z6:AH6" si="4">IF(Z7="",NA(),Z7)</f>
        <v>91.62</v>
      </c>
      <c r="AA6" s="36">
        <f t="shared" si="4"/>
        <v>96.25</v>
      </c>
      <c r="AB6" s="36">
        <f t="shared" si="4"/>
        <v>96.94</v>
      </c>
      <c r="AC6" s="36">
        <f t="shared" si="4"/>
        <v>95.61</v>
      </c>
      <c r="AD6" s="36" t="str">
        <f t="shared" si="4"/>
        <v>-</v>
      </c>
      <c r="AE6" s="36">
        <f t="shared" si="4"/>
        <v>79.8</v>
      </c>
      <c r="AF6" s="36">
        <f t="shared" si="4"/>
        <v>94.12</v>
      </c>
      <c r="AG6" s="36">
        <f t="shared" si="4"/>
        <v>98.03</v>
      </c>
      <c r="AH6" s="36">
        <f t="shared" si="4"/>
        <v>100.67</v>
      </c>
      <c r="AI6" s="35" t="str">
        <f>IF(AI7="","",IF(AI7="-","【-】","【"&amp;SUBSTITUTE(TEXT(AI7,"#,##0.00"),"-","△")&amp;"】"))</f>
        <v>【108.57】</v>
      </c>
      <c r="AJ6" s="36" t="str">
        <f>IF(AJ7="",NA(),AJ7)</f>
        <v>-</v>
      </c>
      <c r="AK6" s="36">
        <f t="shared" ref="AK6:AS6" si="5">IF(AK7="",NA(),AK7)</f>
        <v>1344.12</v>
      </c>
      <c r="AL6" s="36">
        <f t="shared" si="5"/>
        <v>1246.73</v>
      </c>
      <c r="AM6" s="36">
        <f t="shared" si="5"/>
        <v>1210.17</v>
      </c>
      <c r="AN6" s="36">
        <f t="shared" si="5"/>
        <v>1234.08</v>
      </c>
      <c r="AO6" s="36" t="str">
        <f t="shared" si="5"/>
        <v>-</v>
      </c>
      <c r="AP6" s="36">
        <f t="shared" si="5"/>
        <v>637.74</v>
      </c>
      <c r="AQ6" s="36">
        <f t="shared" si="5"/>
        <v>393.94</v>
      </c>
      <c r="AR6" s="36">
        <f t="shared" si="5"/>
        <v>196.92</v>
      </c>
      <c r="AS6" s="36">
        <f t="shared" si="5"/>
        <v>370.35</v>
      </c>
      <c r="AT6" s="35" t="str">
        <f>IF(AT7="","",IF(AT7="-","【-】","【"&amp;SUBSTITUTE(TEXT(AT7,"#,##0.00"),"-","△")&amp;"】"))</f>
        <v>【4.38】</v>
      </c>
      <c r="AU6" s="36" t="str">
        <f>IF(AU7="",NA(),AU7)</f>
        <v>-</v>
      </c>
      <c r="AV6" s="36">
        <f t="shared" ref="AV6:BD6" si="6">IF(AV7="",NA(),AV7)</f>
        <v>261.89999999999998</v>
      </c>
      <c r="AW6" s="36">
        <f t="shared" si="6"/>
        <v>20.18</v>
      </c>
      <c r="AX6" s="36">
        <f t="shared" si="6"/>
        <v>22.44</v>
      </c>
      <c r="AY6" s="36">
        <f t="shared" si="6"/>
        <v>58.34</v>
      </c>
      <c r="AZ6" s="36" t="str">
        <f t="shared" si="6"/>
        <v>-</v>
      </c>
      <c r="BA6" s="36">
        <f t="shared" si="6"/>
        <v>298.42</v>
      </c>
      <c r="BB6" s="36">
        <f t="shared" si="6"/>
        <v>63.93</v>
      </c>
      <c r="BC6" s="36">
        <f t="shared" si="6"/>
        <v>70.02</v>
      </c>
      <c r="BD6" s="36">
        <f t="shared" si="6"/>
        <v>63.8</v>
      </c>
      <c r="BE6" s="35" t="str">
        <f>IF(BE7="","",IF(BE7="-","【-】","【"&amp;SUBSTITUTE(TEXT(BE7,"#,##0.00"),"-","△")&amp;"】"))</f>
        <v>【59.95】</v>
      </c>
      <c r="BF6" s="36" t="str">
        <f>IF(BF7="",NA(),BF7)</f>
        <v>-</v>
      </c>
      <c r="BG6" s="36">
        <f t="shared" ref="BG6:BO6" si="7">IF(BG7="",NA(),BG7)</f>
        <v>1078.99</v>
      </c>
      <c r="BH6" s="36">
        <f t="shared" si="7"/>
        <v>969.16</v>
      </c>
      <c r="BI6" s="36">
        <f t="shared" si="7"/>
        <v>914.15</v>
      </c>
      <c r="BJ6" s="36">
        <f t="shared" si="7"/>
        <v>1133.6099999999999</v>
      </c>
      <c r="BK6" s="36" t="str">
        <f t="shared" si="7"/>
        <v>-</v>
      </c>
      <c r="BL6" s="36">
        <f t="shared" si="7"/>
        <v>1506.51</v>
      </c>
      <c r="BM6" s="36">
        <f t="shared" si="7"/>
        <v>1315.67</v>
      </c>
      <c r="BN6" s="36">
        <f t="shared" si="7"/>
        <v>1240.1600000000001</v>
      </c>
      <c r="BO6" s="36">
        <f t="shared" si="7"/>
        <v>1193.49</v>
      </c>
      <c r="BP6" s="35" t="str">
        <f>IF(BP7="","",IF(BP7="-","【-】","【"&amp;SUBSTITUTE(TEXT(BP7,"#,##0.00"),"-","△")&amp;"】"))</f>
        <v>【728.30】</v>
      </c>
      <c r="BQ6" s="36" t="str">
        <f>IF(BQ7="",NA(),BQ7)</f>
        <v>-</v>
      </c>
      <c r="BR6" s="36">
        <f t="shared" ref="BR6:BZ6" si="8">IF(BR7="",NA(),BR7)</f>
        <v>65.010000000000005</v>
      </c>
      <c r="BS6" s="36">
        <f t="shared" si="8"/>
        <v>81.72</v>
      </c>
      <c r="BT6" s="36">
        <f t="shared" si="8"/>
        <v>81.87</v>
      </c>
      <c r="BU6" s="36">
        <f t="shared" si="8"/>
        <v>81.31</v>
      </c>
      <c r="BV6" s="36" t="str">
        <f t="shared" si="8"/>
        <v>-</v>
      </c>
      <c r="BW6" s="36">
        <f t="shared" si="8"/>
        <v>57.33</v>
      </c>
      <c r="BX6" s="36">
        <f t="shared" si="8"/>
        <v>60.78</v>
      </c>
      <c r="BY6" s="36">
        <f t="shared" si="8"/>
        <v>60.17</v>
      </c>
      <c r="BZ6" s="36">
        <f t="shared" si="8"/>
        <v>65.569999999999993</v>
      </c>
      <c r="CA6" s="35" t="str">
        <f>IF(CA7="","",IF(CA7="-","【-】","【"&amp;SUBSTITUTE(TEXT(CA7,"#,##0.00"),"-","△")&amp;"】"))</f>
        <v>【100.04】</v>
      </c>
      <c r="CB6" s="36" t="str">
        <f>IF(CB7="",NA(),CB7)</f>
        <v>-</v>
      </c>
      <c r="CC6" s="36">
        <f t="shared" ref="CC6:CK6" si="9">IF(CC7="",NA(),CC7)</f>
        <v>322.36</v>
      </c>
      <c r="CD6" s="36">
        <f t="shared" si="9"/>
        <v>276.77</v>
      </c>
      <c r="CE6" s="36">
        <f t="shared" si="9"/>
        <v>281.95</v>
      </c>
      <c r="CF6" s="36">
        <f t="shared" si="9"/>
        <v>283.27999999999997</v>
      </c>
      <c r="CG6" s="36" t="str">
        <f t="shared" si="9"/>
        <v>-</v>
      </c>
      <c r="CH6" s="36">
        <f t="shared" si="9"/>
        <v>284.52999999999997</v>
      </c>
      <c r="CI6" s="36">
        <f t="shared" si="9"/>
        <v>276.26</v>
      </c>
      <c r="CJ6" s="36">
        <f t="shared" si="9"/>
        <v>281.52999999999997</v>
      </c>
      <c r="CK6" s="36">
        <f t="shared" si="9"/>
        <v>263.04000000000002</v>
      </c>
      <c r="CL6" s="35" t="str">
        <f>IF(CL7="","",IF(CL7="-","【-】","【"&amp;SUBSTITUTE(TEXT(CL7,"#,##0.00"),"-","△")&amp;"】"))</f>
        <v>【137.82】</v>
      </c>
      <c r="CM6" s="36" t="str">
        <f>IF(CM7="",NA(),CM7)</f>
        <v>-</v>
      </c>
      <c r="CN6" s="36">
        <f t="shared" ref="CN6:CV6" si="10">IF(CN7="",NA(),CN7)</f>
        <v>27.26</v>
      </c>
      <c r="CO6" s="36">
        <f t="shared" si="10"/>
        <v>29.54</v>
      </c>
      <c r="CP6" s="36">
        <f t="shared" si="10"/>
        <v>27.6</v>
      </c>
      <c r="CQ6" s="36">
        <f t="shared" si="10"/>
        <v>28.14</v>
      </c>
      <c r="CR6" s="36" t="str">
        <f t="shared" si="10"/>
        <v>-</v>
      </c>
      <c r="CS6" s="36">
        <f t="shared" si="10"/>
        <v>39.92</v>
      </c>
      <c r="CT6" s="36">
        <f t="shared" si="10"/>
        <v>41.63</v>
      </c>
      <c r="CU6" s="36">
        <f t="shared" si="10"/>
        <v>44.89</v>
      </c>
      <c r="CV6" s="36">
        <f t="shared" si="10"/>
        <v>40.75</v>
      </c>
      <c r="CW6" s="35" t="str">
        <f>IF(CW7="","",IF(CW7="-","【-】","【"&amp;SUBSTITUTE(TEXT(CW7,"#,##0.00"),"-","△")&amp;"】"))</f>
        <v>【60.09】</v>
      </c>
      <c r="CX6" s="36" t="str">
        <f>IF(CX7="",NA(),CX7)</f>
        <v>-</v>
      </c>
      <c r="CY6" s="36">
        <f t="shared" ref="CY6:DG6" si="11">IF(CY7="",NA(),CY7)</f>
        <v>53.98</v>
      </c>
      <c r="CZ6" s="36">
        <f t="shared" si="11"/>
        <v>53.64</v>
      </c>
      <c r="DA6" s="36">
        <f t="shared" si="11"/>
        <v>52.62</v>
      </c>
      <c r="DB6" s="36">
        <f t="shared" si="11"/>
        <v>53.26</v>
      </c>
      <c r="DC6" s="36" t="str">
        <f t="shared" si="11"/>
        <v>-</v>
      </c>
      <c r="DD6" s="36">
        <f t="shared" si="11"/>
        <v>65.86</v>
      </c>
      <c r="DE6" s="36">
        <f t="shared" si="11"/>
        <v>66.33</v>
      </c>
      <c r="DF6" s="36">
        <f t="shared" si="11"/>
        <v>64.89</v>
      </c>
      <c r="DG6" s="36">
        <f t="shared" si="11"/>
        <v>64.97</v>
      </c>
      <c r="DH6" s="35" t="str">
        <f>IF(DH7="","",IF(DH7="-","【-】","【"&amp;SUBSTITUTE(TEXT(DH7,"#,##0.00"),"-","△")&amp;"】"))</f>
        <v>【94.90】</v>
      </c>
      <c r="DI6" s="36" t="str">
        <f>IF(DI7="",NA(),DI7)</f>
        <v>-</v>
      </c>
      <c r="DJ6" s="36">
        <f t="shared" ref="DJ6:DR6" si="12">IF(DJ7="",NA(),DJ7)</f>
        <v>1.59</v>
      </c>
      <c r="DK6" s="36">
        <f t="shared" si="12"/>
        <v>7.39</v>
      </c>
      <c r="DL6" s="36">
        <f t="shared" si="12"/>
        <v>10.75</v>
      </c>
      <c r="DM6" s="36">
        <f t="shared" si="12"/>
        <v>13.46</v>
      </c>
      <c r="DN6" s="36" t="str">
        <f t="shared" si="12"/>
        <v>-</v>
      </c>
      <c r="DO6" s="36">
        <f t="shared" si="12"/>
        <v>9.42</v>
      </c>
      <c r="DP6" s="36">
        <f t="shared" si="12"/>
        <v>28.43</v>
      </c>
      <c r="DQ6" s="36">
        <f t="shared" si="12"/>
        <v>11.68</v>
      </c>
      <c r="DR6" s="36">
        <f t="shared" si="12"/>
        <v>17.52</v>
      </c>
      <c r="DS6" s="35" t="str">
        <f>IF(DS7="","",IF(DS7="-","【-】","【"&amp;SUBSTITUTE(TEXT(DS7,"#,##0.00"),"-","△")&amp;"】"))</f>
        <v>【37.36】</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5">
        <f t="shared" si="13"/>
        <v>0</v>
      </c>
      <c r="EC6" s="35">
        <f t="shared" si="13"/>
        <v>0</v>
      </c>
      <c r="ED6" s="35" t="str">
        <f>IF(ED7="","",IF(ED7="-","【-】","【"&amp;SUBSTITUTE(TEXT(ED7,"#,##0.00"),"-","△")&amp;"】"))</f>
        <v>【4.96】</v>
      </c>
      <c r="EE6" s="36" t="str">
        <f>IF(EE7="",NA(),EE7)</f>
        <v>-</v>
      </c>
      <c r="EF6" s="35">
        <f t="shared" ref="EF6:EN6" si="14">IF(EF7="",NA(),EF7)</f>
        <v>0</v>
      </c>
      <c r="EG6" s="35">
        <f t="shared" si="14"/>
        <v>0</v>
      </c>
      <c r="EH6" s="35">
        <f t="shared" si="14"/>
        <v>0</v>
      </c>
      <c r="EI6" s="35">
        <f t="shared" si="14"/>
        <v>0</v>
      </c>
      <c r="EJ6" s="36" t="str">
        <f t="shared" si="14"/>
        <v>-</v>
      </c>
      <c r="EK6" s="36">
        <f t="shared" si="14"/>
        <v>0.19</v>
      </c>
      <c r="EL6" s="36">
        <f t="shared" si="14"/>
        <v>0.16</v>
      </c>
      <c r="EM6" s="36">
        <f t="shared" si="14"/>
        <v>0.33</v>
      </c>
      <c r="EN6" s="36">
        <f t="shared" si="14"/>
        <v>0.21</v>
      </c>
      <c r="EO6" s="35" t="str">
        <f>IF(EO7="","",IF(EO7="-","【-】","【"&amp;SUBSTITUTE(TEXT(EO7,"#,##0.00"),"-","△")&amp;"】"))</f>
        <v>【0.27】</v>
      </c>
    </row>
    <row r="7" spans="1:148" s="37" customFormat="1" x14ac:dyDescent="0.15">
      <c r="A7" s="29"/>
      <c r="B7" s="38">
        <v>2016</v>
      </c>
      <c r="C7" s="38">
        <v>285854</v>
      </c>
      <c r="D7" s="38">
        <v>46</v>
      </c>
      <c r="E7" s="38">
        <v>17</v>
      </c>
      <c r="F7" s="38">
        <v>1</v>
      </c>
      <c r="G7" s="38">
        <v>0</v>
      </c>
      <c r="H7" s="38" t="s">
        <v>108</v>
      </c>
      <c r="I7" s="38" t="s">
        <v>109</v>
      </c>
      <c r="J7" s="38" t="s">
        <v>110</v>
      </c>
      <c r="K7" s="38" t="s">
        <v>111</v>
      </c>
      <c r="L7" s="38" t="s">
        <v>112</v>
      </c>
      <c r="M7" s="38"/>
      <c r="N7" s="39" t="s">
        <v>113</v>
      </c>
      <c r="O7" s="39">
        <v>31.07</v>
      </c>
      <c r="P7" s="39">
        <v>36.35</v>
      </c>
      <c r="Q7" s="39">
        <v>92.32</v>
      </c>
      <c r="R7" s="39">
        <v>4503</v>
      </c>
      <c r="S7" s="39">
        <v>18634</v>
      </c>
      <c r="T7" s="39">
        <v>368.77</v>
      </c>
      <c r="U7" s="39">
        <v>50.53</v>
      </c>
      <c r="V7" s="39">
        <v>6684</v>
      </c>
      <c r="W7" s="39">
        <v>1.91</v>
      </c>
      <c r="X7" s="39">
        <v>3499.48</v>
      </c>
      <c r="Y7" s="39" t="s">
        <v>113</v>
      </c>
      <c r="Z7" s="39">
        <v>91.62</v>
      </c>
      <c r="AA7" s="39">
        <v>96.25</v>
      </c>
      <c r="AB7" s="39">
        <v>96.94</v>
      </c>
      <c r="AC7" s="39">
        <v>95.61</v>
      </c>
      <c r="AD7" s="39" t="s">
        <v>113</v>
      </c>
      <c r="AE7" s="39">
        <v>79.8</v>
      </c>
      <c r="AF7" s="39">
        <v>94.12</v>
      </c>
      <c r="AG7" s="39">
        <v>98.03</v>
      </c>
      <c r="AH7" s="39">
        <v>100.67</v>
      </c>
      <c r="AI7" s="39">
        <v>108.57</v>
      </c>
      <c r="AJ7" s="39" t="s">
        <v>113</v>
      </c>
      <c r="AK7" s="39">
        <v>1344.12</v>
      </c>
      <c r="AL7" s="39">
        <v>1246.73</v>
      </c>
      <c r="AM7" s="39">
        <v>1210.17</v>
      </c>
      <c r="AN7" s="39">
        <v>1234.08</v>
      </c>
      <c r="AO7" s="39" t="s">
        <v>113</v>
      </c>
      <c r="AP7" s="39">
        <v>637.74</v>
      </c>
      <c r="AQ7" s="39">
        <v>393.94</v>
      </c>
      <c r="AR7" s="39">
        <v>196.92</v>
      </c>
      <c r="AS7" s="39">
        <v>370.35</v>
      </c>
      <c r="AT7" s="39">
        <v>4.38</v>
      </c>
      <c r="AU7" s="39" t="s">
        <v>113</v>
      </c>
      <c r="AV7" s="39">
        <v>261.89999999999998</v>
      </c>
      <c r="AW7" s="39">
        <v>20.18</v>
      </c>
      <c r="AX7" s="39">
        <v>22.44</v>
      </c>
      <c r="AY7" s="39">
        <v>58.34</v>
      </c>
      <c r="AZ7" s="39" t="s">
        <v>113</v>
      </c>
      <c r="BA7" s="39">
        <v>298.42</v>
      </c>
      <c r="BB7" s="39">
        <v>63.93</v>
      </c>
      <c r="BC7" s="39">
        <v>70.02</v>
      </c>
      <c r="BD7" s="39">
        <v>63.8</v>
      </c>
      <c r="BE7" s="39">
        <v>59.95</v>
      </c>
      <c r="BF7" s="39" t="s">
        <v>113</v>
      </c>
      <c r="BG7" s="39">
        <v>1078.99</v>
      </c>
      <c r="BH7" s="39">
        <v>969.16</v>
      </c>
      <c r="BI7" s="39">
        <v>914.15</v>
      </c>
      <c r="BJ7" s="39">
        <v>1133.6099999999999</v>
      </c>
      <c r="BK7" s="39" t="s">
        <v>113</v>
      </c>
      <c r="BL7" s="39">
        <v>1506.51</v>
      </c>
      <c r="BM7" s="39">
        <v>1315.67</v>
      </c>
      <c r="BN7" s="39">
        <v>1240.1600000000001</v>
      </c>
      <c r="BO7" s="39">
        <v>1193.49</v>
      </c>
      <c r="BP7" s="39">
        <v>728.3</v>
      </c>
      <c r="BQ7" s="39" t="s">
        <v>113</v>
      </c>
      <c r="BR7" s="39">
        <v>65.010000000000005</v>
      </c>
      <c r="BS7" s="39">
        <v>81.72</v>
      </c>
      <c r="BT7" s="39">
        <v>81.87</v>
      </c>
      <c r="BU7" s="39">
        <v>81.31</v>
      </c>
      <c r="BV7" s="39" t="s">
        <v>113</v>
      </c>
      <c r="BW7" s="39">
        <v>57.33</v>
      </c>
      <c r="BX7" s="39">
        <v>60.78</v>
      </c>
      <c r="BY7" s="39">
        <v>60.17</v>
      </c>
      <c r="BZ7" s="39">
        <v>65.569999999999993</v>
      </c>
      <c r="CA7" s="39">
        <v>100.04</v>
      </c>
      <c r="CB7" s="39" t="s">
        <v>113</v>
      </c>
      <c r="CC7" s="39">
        <v>322.36</v>
      </c>
      <c r="CD7" s="39">
        <v>276.77</v>
      </c>
      <c r="CE7" s="39">
        <v>281.95</v>
      </c>
      <c r="CF7" s="39">
        <v>283.27999999999997</v>
      </c>
      <c r="CG7" s="39" t="s">
        <v>113</v>
      </c>
      <c r="CH7" s="39">
        <v>284.52999999999997</v>
      </c>
      <c r="CI7" s="39">
        <v>276.26</v>
      </c>
      <c r="CJ7" s="39">
        <v>281.52999999999997</v>
      </c>
      <c r="CK7" s="39">
        <v>263.04000000000002</v>
      </c>
      <c r="CL7" s="39">
        <v>137.82</v>
      </c>
      <c r="CM7" s="39" t="s">
        <v>113</v>
      </c>
      <c r="CN7" s="39">
        <v>27.26</v>
      </c>
      <c r="CO7" s="39">
        <v>29.54</v>
      </c>
      <c r="CP7" s="39">
        <v>27.6</v>
      </c>
      <c r="CQ7" s="39">
        <v>28.14</v>
      </c>
      <c r="CR7" s="39" t="s">
        <v>113</v>
      </c>
      <c r="CS7" s="39">
        <v>39.92</v>
      </c>
      <c r="CT7" s="39">
        <v>41.63</v>
      </c>
      <c r="CU7" s="39">
        <v>44.89</v>
      </c>
      <c r="CV7" s="39">
        <v>40.75</v>
      </c>
      <c r="CW7" s="39">
        <v>60.09</v>
      </c>
      <c r="CX7" s="39" t="s">
        <v>113</v>
      </c>
      <c r="CY7" s="39">
        <v>53.98</v>
      </c>
      <c r="CZ7" s="39">
        <v>53.64</v>
      </c>
      <c r="DA7" s="39">
        <v>52.62</v>
      </c>
      <c r="DB7" s="39">
        <v>53.26</v>
      </c>
      <c r="DC7" s="39" t="s">
        <v>113</v>
      </c>
      <c r="DD7" s="39">
        <v>65.86</v>
      </c>
      <c r="DE7" s="39">
        <v>66.33</v>
      </c>
      <c r="DF7" s="39">
        <v>64.89</v>
      </c>
      <c r="DG7" s="39">
        <v>64.97</v>
      </c>
      <c r="DH7" s="39">
        <v>94.9</v>
      </c>
      <c r="DI7" s="39" t="s">
        <v>113</v>
      </c>
      <c r="DJ7" s="39">
        <v>1.59</v>
      </c>
      <c r="DK7" s="39">
        <v>7.39</v>
      </c>
      <c r="DL7" s="39">
        <v>10.75</v>
      </c>
      <c r="DM7" s="39">
        <v>13.46</v>
      </c>
      <c r="DN7" s="39" t="s">
        <v>113</v>
      </c>
      <c r="DO7" s="39">
        <v>9.42</v>
      </c>
      <c r="DP7" s="39">
        <v>28.43</v>
      </c>
      <c r="DQ7" s="39">
        <v>11.68</v>
      </c>
      <c r="DR7" s="39">
        <v>17.52</v>
      </c>
      <c r="DS7" s="39">
        <v>37.36</v>
      </c>
      <c r="DT7" s="39" t="s">
        <v>113</v>
      </c>
      <c r="DU7" s="39">
        <v>0</v>
      </c>
      <c r="DV7" s="39">
        <v>0</v>
      </c>
      <c r="DW7" s="39">
        <v>0</v>
      </c>
      <c r="DX7" s="39">
        <v>0</v>
      </c>
      <c r="DY7" s="39" t="s">
        <v>113</v>
      </c>
      <c r="DZ7" s="39">
        <v>0</v>
      </c>
      <c r="EA7" s="39">
        <v>0</v>
      </c>
      <c r="EB7" s="39">
        <v>0</v>
      </c>
      <c r="EC7" s="39">
        <v>0</v>
      </c>
      <c r="ED7" s="39">
        <v>4.96</v>
      </c>
      <c r="EE7" s="39" t="s">
        <v>113</v>
      </c>
      <c r="EF7" s="39">
        <v>0</v>
      </c>
      <c r="EG7" s="39">
        <v>0</v>
      </c>
      <c r="EH7" s="39">
        <v>0</v>
      </c>
      <c r="EI7" s="39">
        <v>0</v>
      </c>
      <c r="EJ7" s="39" t="s">
        <v>113</v>
      </c>
      <c r="EK7" s="39">
        <v>0.19</v>
      </c>
      <c r="EL7" s="39">
        <v>0.16</v>
      </c>
      <c r="EM7" s="39">
        <v>0.33</v>
      </c>
      <c r="EN7" s="39">
        <v>0.21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2018-02-02T04:40:30Z</cp:lastPrinted>
  <dcterms:created xsi:type="dcterms:W3CDTF">2017-12-25T01:52:47Z</dcterms:created>
  <dcterms:modified xsi:type="dcterms:W3CDTF">2018-02-08T01:05:22Z</dcterms:modified>
  <cp:category/>
</cp:coreProperties>
</file>