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T8" i="4" s="1"/>
  <c r="R6" i="5"/>
  <c r="Q6" i="5"/>
  <c r="W10" i="4" s="1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I10" i="4"/>
  <c r="B10" i="4"/>
  <c r="BB8" i="4"/>
  <c r="AL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<sst xmlns="http://schemas.openxmlformats.org/spreadsheetml/2006/main" count="232" uniqueCount="120">
  <si>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</si>
  <si>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</si>
  <si>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</si>
  <si>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</si>
  <si>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</si>
  <si>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</si>
  <si>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</si>
  <si>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</si>
  <si>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</si>
  <si>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</si>
  <si>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</si>
  <si>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</si>
  <si>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</si>
  <si>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</si>
  <si>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</si>
  <si>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</si>
  <si>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</si>
  <si>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</si>
  <si>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</si>
  <si>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</si>
  <si>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</si>
  <si>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</si>
  <si>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</si>
  <si>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</si>
  <si>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</si>
  <si>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</si>
  <si>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</si>
  <si>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</si>
  <si>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</si>
  <si>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</si>
  <si>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</si>
  <si>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</si>
  <si>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</si>
  <si>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</si>
  <si>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</si>
  <si>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</si>
  <si>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</si>
  <si>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</si>
  <si>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</si>
  <si>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</si>
  <si>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</si>
  <si>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</si>
  <si>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</si>
  <si>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</si>
  <si>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</si>
  <si>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</si>
  <si>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</si>
  <si>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</si>
  <si>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</si>
  <si>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</si>
  <si>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</si>
  <si>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</si>
  <si>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</si>
  <si>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</si>
  <si>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</si>
  <si>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</si>
  <si>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</si>
  <si>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</si>
  <si>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</si>
  <si>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</si>
  <si>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</si>
  <si>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</si>
  <si>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</si>
  <si>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</si>
  <si>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</si>
  <si>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</si>
  <si>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</si>
  <si>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</si>
  <si>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</si>
  <si>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</si>
  <si>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</si>
  <si>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</si>
  <si>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</si>
  <si>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</si>
  <si>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</si>
  <si>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</si>
  <si>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</si>
  <si>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</si>
  <si>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</si>
  <si>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</si>
  <si>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</si>
  <si>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</si>
  <si>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</si>
  <si>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</si>
  <si>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</si>
  <si>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</si>
  <si>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</si>
  <si>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</si>
  <si>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</si>
  <si>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</si>
  <si>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</si>
  <si>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</si>
  <si>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</si>
  <si>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</si>
  <si>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</si>
  <si>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</si>
  <si>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</si>
  <si>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</si>
  <si>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</si>
  <si>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</si>
  <si>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</si>
  <si>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</si>
  <si>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</si>
  <si>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</si>
  <si>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</si>
  <si>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香美町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</si>
  <si>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</si>
  <si>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</si>
  <si>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</si>
  <si>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</si>
  <si>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</si>
  <si>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</si>
  <si>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</si>
  <si>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</si>
  <si>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</si>
  <si>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</si>
  <si>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簡易水道区域のエリアが広く点在しており、地形的にも統合が困難であり、施設も多く管路延長も長くなり、経営改善は大変難しいのが現状である。
　安全安心な水を供給するにあたり、維持管理経費の削減についても限界があること、また、人口の減少や節水志向により、有収水量の減少、給水収益の減少が大変大きな課題となっている。
　今後、経営比較分析を踏まえ、中長期的な経営の基本計画である「経営戦略」の検証、見直しを行うことで、課題の早期発見と早期解決を図り、健全経営につなげたいと考えている。</t>
    <phoneticPr fontId="4"/>
  </si>
  <si>
    <t>非設置</t>
    <rPh sb="0" eb="1">
      <t>ヒ</t>
    </rPh>
    <rPh sb="1" eb="3">
      <t>セッチ</t>
    </rPh>
    <phoneticPr fontId="4"/>
  </si>
  <si>
    <t>　平成25年度より簡易水道事業を公営企業会計に適用したため、数値が大きく変動している。
　経常収支比率は、81.63％となり、100％未満となっており、前年度からは1.08ポイント減少している。今後も、効率的な運営に努め、維持管理経費の削減を図る必要があると考えている。
　累積欠損金比率は、125.21％となり、前年度からは35.44ポイント増加している。給水収益が減少傾向であることから、今後、料金の見直しが必要であると考えている。
　流動比率は、125.47％となり、前年度からは5.57ポイント減少している。今後、現金の減少が見込まれることから注意が必要と考えている。
　企業債残高対給水収益比率は、991.23％となり、前年度からは26.26ポイント増加している。類似団体と比較して、建設改良事業の財源のうち、企業債が占める割合が高いことによるものであり、今後も、この傾向は変わらないと考えている。
　料金回収率は、67.48％となり、前年度からは1.59ポイント減少している。
　また、給水原価は、208.68％となり、前年度からは4.54ポイント増加している。経常収支比率と同様に、効率的な運営に努め、維持管理経費の削減を図る必要があると考えている。
　施設利用率は、54.87％となり、前年度からは8.23ポイント増加している。人口減少等により配水量は減少傾向にあるものの、季節変動もあり、規模縮小は難しいと考えている。
　有収率は、82.86％となり、前年度からは、1.40ポイント増加している。今後も、漏水箇所の修理を行い、有収率の向上を図る。</t>
    <rPh sb="76" eb="77">
      <t>マエ</t>
    </rPh>
    <rPh sb="90" eb="92">
      <t>ゲンショウ</t>
    </rPh>
    <rPh sb="157" eb="158">
      <t>マエ</t>
    </rPh>
    <rPh sb="237" eb="238">
      <t>マエ</t>
    </rPh>
    <rPh sb="315" eb="316">
      <t>マエ</t>
    </rPh>
    <rPh sb="423" eb="424">
      <t>マエ</t>
    </rPh>
    <rPh sb="437" eb="439">
      <t>ゲンショウ</t>
    </rPh>
    <rPh sb="451" eb="453">
      <t>ゲンカ</t>
    </rPh>
    <rPh sb="466" eb="467">
      <t>マエ</t>
    </rPh>
    <rPh sb="480" eb="482">
      <t>ゾウカ</t>
    </rPh>
    <rPh sb="551" eb="552">
      <t>マエ</t>
    </rPh>
    <rPh sb="565" eb="567">
      <t>ゾウカ</t>
    </rPh>
    <rPh sb="635" eb="636">
      <t>マエ</t>
    </rPh>
    <rPh sb="650" eb="652">
      <t>ゾウカ</t>
    </rPh>
    <rPh sb="657" eb="659">
      <t>コンゴ</t>
    </rPh>
    <rPh sb="669" eb="670">
      <t>オコナ</t>
    </rPh>
    <rPh sb="672" eb="673">
      <t>ユウ</t>
    </rPh>
    <rPh sb="673" eb="674">
      <t>シュウ</t>
    </rPh>
    <rPh sb="674" eb="675">
      <t>リツ</t>
    </rPh>
    <rPh sb="676" eb="678">
      <t>コウジョウ</t>
    </rPh>
    <rPh sb="679" eb="680">
      <t>ハカ</t>
    </rPh>
    <phoneticPr fontId="4"/>
  </si>
  <si>
    <t>　有形固定資産減価償却率は、26.95％となり、前年度からは2.4ポイント増加している。
　管路経年化率は、平成28年度も0％となり、前年度からの増減は無い。
　管路更新率は、0.22％となり、前年度からは、0.07ポイント増加している。
　管路の更新は、全国的に進んでいないように思われるが、平成28年度にアセットマネジメント（中長期的な維持管理計画）を策定し、計画的な施設更新を実施することとしている。</t>
    <rPh sb="24" eb="25">
      <t>マエ</t>
    </rPh>
    <rPh sb="67" eb="68">
      <t>マエ</t>
    </rPh>
    <rPh sb="73" eb="75">
      <t>ゾウゲン</t>
    </rPh>
    <rPh sb="76" eb="77">
      <t>ナ</t>
    </rPh>
    <rPh sb="97" eb="98">
      <t>マエ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</si>
</sst>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22" fillId="0" borderId="9" xfId="1" applyFont="1" applyBorder="1" applyAlignment="1" applyProtection="1">
      <alignment horizontal="left" vertical="top" wrapText="1"/>
      <protection locked="0"/>
    </xf>
    <xf numFmtId="0" fontId="22" fillId="0" borderId="0" xfId="1" applyFont="1" applyBorder="1" applyAlignment="1" applyProtection="1">
      <alignment horizontal="left" vertical="top" wrapText="1"/>
      <protection locked="0"/>
    </xf>
    <xf numFmtId="0" fontId="22" fillId="0" borderId="1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0.34</c:v>
                </c:pt>
                <c:pt idx="2" formatCode="#,##0.00;&quot;△&quot;#,##0.00">
                  <c:v>0</c:v>
                </c:pt>
                <c:pt idx="3">
                  <c:v>0.15</c:v>
                </c:pt>
                <c:pt idx="4">
                  <c:v>0.22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21216"/>
        <c:axId val="164123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0.67</c:v>
                </c:pt>
                <c:pt idx="2">
                  <c:v>0.66</c:v>
                </c:pt>
                <c:pt idx="3">
                  <c:v>0.99</c:v>
                </c:pt>
                <c:pt idx="4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21216"/>
        <c:axId val="164123392"/>
      </c:lineChart>
      <c:dateAx>
        <c:axId val="164121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123392"/>
        <c:crosses val="autoZero"/>
        <c:auto val="1"/>
        <c:lblOffset val="100"/>
        <c:baseTimeUnit val="years"/>
      </c:dateAx>
      <c:valAx>
        <c:axId val="164123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121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46.05</c:v>
                </c:pt>
                <c:pt idx="1">
                  <c:v>59.09</c:v>
                </c:pt>
                <c:pt idx="2">
                  <c:v>58.1</c:v>
                </c:pt>
                <c:pt idx="3">
                  <c:v>46.64</c:v>
                </c:pt>
                <c:pt idx="4">
                  <c:v>54.87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012224"/>
        <c:axId val="167043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49.69</c:v>
                </c:pt>
                <c:pt idx="1">
                  <c:v>55.64</c:v>
                </c:pt>
                <c:pt idx="2">
                  <c:v>55.13</c:v>
                </c:pt>
                <c:pt idx="3">
                  <c:v>54.77</c:v>
                </c:pt>
                <c:pt idx="4">
                  <c:v>54.92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12224"/>
        <c:axId val="167043072"/>
      </c:lineChart>
      <c:dateAx>
        <c:axId val="167012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7043072"/>
        <c:crosses val="autoZero"/>
        <c:auto val="1"/>
        <c:lblOffset val="100"/>
        <c:baseTimeUnit val="years"/>
      </c:dateAx>
      <c:valAx>
        <c:axId val="167043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7012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92.93</c:v>
                </c:pt>
                <c:pt idx="1">
                  <c:v>82.21</c:v>
                </c:pt>
                <c:pt idx="2">
                  <c:v>82.2</c:v>
                </c:pt>
                <c:pt idx="3">
                  <c:v>81.459999999999994</c:v>
                </c:pt>
                <c:pt idx="4">
                  <c:v>82.86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081472"/>
        <c:axId val="167083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80.010000000000005</c:v>
                </c:pt>
                <c:pt idx="1">
                  <c:v>83.09</c:v>
                </c:pt>
                <c:pt idx="2">
                  <c:v>83</c:v>
                </c:pt>
                <c:pt idx="3">
                  <c:v>82.89</c:v>
                </c:pt>
                <c:pt idx="4">
                  <c:v>82.66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81472"/>
        <c:axId val="167083392"/>
      </c:lineChart>
      <c:dateAx>
        <c:axId val="167081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7083392"/>
        <c:crosses val="autoZero"/>
        <c:auto val="1"/>
        <c:lblOffset val="100"/>
        <c:baseTimeUnit val="years"/>
      </c:dateAx>
      <c:valAx>
        <c:axId val="167083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7081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88.52</c:v>
                </c:pt>
                <c:pt idx="1">
                  <c:v>73.08</c:v>
                </c:pt>
                <c:pt idx="2">
                  <c:v>78.459999999999994</c:v>
                </c:pt>
                <c:pt idx="3">
                  <c:v>82.71</c:v>
                </c:pt>
                <c:pt idx="4">
                  <c:v>81.63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53216"/>
        <c:axId val="164163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104.95</c:v>
                </c:pt>
                <c:pt idx="1">
                  <c:v>106.55</c:v>
                </c:pt>
                <c:pt idx="2">
                  <c:v>110.01</c:v>
                </c:pt>
                <c:pt idx="3">
                  <c:v>111.21</c:v>
                </c:pt>
                <c:pt idx="4">
                  <c:v>111.71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53216"/>
        <c:axId val="164163584"/>
      </c:lineChart>
      <c:dateAx>
        <c:axId val="164153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163584"/>
        <c:crosses val="autoZero"/>
        <c:auto val="1"/>
        <c:lblOffset val="100"/>
        <c:baseTimeUnit val="years"/>
      </c:dateAx>
      <c:valAx>
        <c:axId val="164163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153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21.55</c:v>
                </c:pt>
                <c:pt idx="1">
                  <c:v>12.19</c:v>
                </c:pt>
                <c:pt idx="2">
                  <c:v>20.85</c:v>
                </c:pt>
                <c:pt idx="3">
                  <c:v>24.55</c:v>
                </c:pt>
                <c:pt idx="4">
                  <c:v>26.95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08608"/>
        <c:axId val="165510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35.18</c:v>
                </c:pt>
                <c:pt idx="1">
                  <c:v>39.06</c:v>
                </c:pt>
                <c:pt idx="2">
                  <c:v>46.66</c:v>
                </c:pt>
                <c:pt idx="3">
                  <c:v>47.46</c:v>
                </c:pt>
                <c:pt idx="4">
                  <c:v>48.49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08608"/>
        <c:axId val="165510528"/>
      </c:lineChart>
      <c:dateAx>
        <c:axId val="165508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510528"/>
        <c:crosses val="autoZero"/>
        <c:auto val="1"/>
        <c:lblOffset val="100"/>
        <c:baseTimeUnit val="years"/>
      </c:dateAx>
      <c:valAx>
        <c:axId val="165510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508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1.22</c:v>
                </c:pt>
                <c:pt idx="1">
                  <c:v>0.67</c:v>
                </c:pt>
                <c:pt idx="2">
                  <c:v>6.56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667392"/>
        <c:axId val="166669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8.41</c:v>
                </c:pt>
                <c:pt idx="1">
                  <c:v>8.8699999999999992</c:v>
                </c:pt>
                <c:pt idx="2">
                  <c:v>9.85</c:v>
                </c:pt>
                <c:pt idx="3">
                  <c:v>9.7100000000000009</c:v>
                </c:pt>
                <c:pt idx="4">
                  <c:v>12.79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667392"/>
        <c:axId val="166669312"/>
      </c:lineChart>
      <c:dateAx>
        <c:axId val="166667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6669312"/>
        <c:crosses val="autoZero"/>
        <c:auto val="1"/>
        <c:lblOffset val="100"/>
        <c:baseTimeUnit val="years"/>
      </c:dateAx>
      <c:valAx>
        <c:axId val="166669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6667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38.299999999999997</c:v>
                </c:pt>
                <c:pt idx="2">
                  <c:v>58.81</c:v>
                </c:pt>
                <c:pt idx="3">
                  <c:v>89.77</c:v>
                </c:pt>
                <c:pt idx="4">
                  <c:v>125.21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712448"/>
        <c:axId val="16671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26.81</c:v>
                </c:pt>
                <c:pt idx="1">
                  <c:v>9.56</c:v>
                </c:pt>
                <c:pt idx="2">
                  <c:v>2.8</c:v>
                </c:pt>
                <c:pt idx="3">
                  <c:v>1.93</c:v>
                </c:pt>
                <c:pt idx="4">
                  <c:v>1.72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12448"/>
        <c:axId val="166714368"/>
      </c:lineChart>
      <c:dateAx>
        <c:axId val="16671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6714368"/>
        <c:crosses val="autoZero"/>
        <c:auto val="1"/>
        <c:lblOffset val="100"/>
        <c:baseTimeUnit val="years"/>
      </c:dateAx>
      <c:valAx>
        <c:axId val="1667143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6712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1294.46</c:v>
                </c:pt>
                <c:pt idx="1">
                  <c:v>544.36</c:v>
                </c:pt>
                <c:pt idx="2">
                  <c:v>138.08000000000001</c:v>
                </c:pt>
                <c:pt idx="3">
                  <c:v>131.04</c:v>
                </c:pt>
                <c:pt idx="4">
                  <c:v>125.47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749312"/>
        <c:axId val="166751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1002.64</c:v>
                </c:pt>
                <c:pt idx="1">
                  <c:v>963.24</c:v>
                </c:pt>
                <c:pt idx="2">
                  <c:v>381.53</c:v>
                </c:pt>
                <c:pt idx="3">
                  <c:v>391.54</c:v>
                </c:pt>
                <c:pt idx="4">
                  <c:v>384.34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49312"/>
        <c:axId val="166751232"/>
      </c:lineChart>
      <c:dateAx>
        <c:axId val="166749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6751232"/>
        <c:crosses val="autoZero"/>
        <c:auto val="1"/>
        <c:lblOffset val="100"/>
        <c:baseTimeUnit val="years"/>
      </c:dateAx>
      <c:valAx>
        <c:axId val="166751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6749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834.03</c:v>
                </c:pt>
                <c:pt idx="1">
                  <c:v>979.02</c:v>
                </c:pt>
                <c:pt idx="2">
                  <c:v>951.66</c:v>
                </c:pt>
                <c:pt idx="3">
                  <c:v>964.97</c:v>
                </c:pt>
                <c:pt idx="4">
                  <c:v>991.23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793984"/>
        <c:axId val="16679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520.29999999999995</c:v>
                </c:pt>
                <c:pt idx="1">
                  <c:v>400.38</c:v>
                </c:pt>
                <c:pt idx="2">
                  <c:v>393.27</c:v>
                </c:pt>
                <c:pt idx="3">
                  <c:v>386.97</c:v>
                </c:pt>
                <c:pt idx="4">
                  <c:v>380.58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93984"/>
        <c:axId val="166795904"/>
      </c:lineChart>
      <c:dateAx>
        <c:axId val="166793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6795904"/>
        <c:crosses val="autoZero"/>
        <c:auto val="1"/>
        <c:lblOffset val="100"/>
        <c:baseTimeUnit val="years"/>
      </c:dateAx>
      <c:valAx>
        <c:axId val="166795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6793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81.03</c:v>
                </c:pt>
                <c:pt idx="1">
                  <c:v>64.010000000000005</c:v>
                </c:pt>
                <c:pt idx="2">
                  <c:v>64.83</c:v>
                </c:pt>
                <c:pt idx="3">
                  <c:v>69.069999999999993</c:v>
                </c:pt>
                <c:pt idx="4">
                  <c:v>67.48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830080"/>
        <c:axId val="166832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90.69</c:v>
                </c:pt>
                <c:pt idx="1">
                  <c:v>96.56</c:v>
                </c:pt>
                <c:pt idx="2">
                  <c:v>100.47</c:v>
                </c:pt>
                <c:pt idx="3">
                  <c:v>101.72</c:v>
                </c:pt>
                <c:pt idx="4">
                  <c:v>102.38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30080"/>
        <c:axId val="166832000"/>
      </c:lineChart>
      <c:dateAx>
        <c:axId val="166830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6832000"/>
        <c:crosses val="autoZero"/>
        <c:auto val="1"/>
        <c:lblOffset val="100"/>
        <c:baseTimeUnit val="years"/>
      </c:dateAx>
      <c:valAx>
        <c:axId val="166832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6830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162.59</c:v>
                </c:pt>
                <c:pt idx="1">
                  <c:v>215.05</c:v>
                </c:pt>
                <c:pt idx="2">
                  <c:v>216.45</c:v>
                </c:pt>
                <c:pt idx="3">
                  <c:v>204.14</c:v>
                </c:pt>
                <c:pt idx="4">
                  <c:v>208.68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988800"/>
        <c:axId val="166995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211.08</c:v>
                </c:pt>
                <c:pt idx="1">
                  <c:v>177.14</c:v>
                </c:pt>
                <c:pt idx="2">
                  <c:v>169.82</c:v>
                </c:pt>
                <c:pt idx="3">
                  <c:v>168.2</c:v>
                </c:pt>
                <c:pt idx="4">
                  <c:v>168.67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88800"/>
        <c:axId val="166995072"/>
      </c:lineChart>
      <c:dateAx>
        <c:axId val="16698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6995072"/>
        <c:crosses val="autoZero"/>
        <c:auto val="1"/>
        <c:lblOffset val="100"/>
        <c:baseTimeUnit val="years"/>
      </c:dateAx>
      <c:valAx>
        <c:axId val="166995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698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K49" zoomScaleNormal="100" workbookViewId="0">
      <selection activeCell="BL64" sqref="BL64:BZ65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5" t="str">
        <f>データ!H6</f>
        <v>兵庫県　香美町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A6</v>
      </c>
      <c r="X8" s="59"/>
      <c r="Y8" s="59"/>
      <c r="Z8" s="59"/>
      <c r="AA8" s="59"/>
      <c r="AB8" s="59"/>
      <c r="AC8" s="59"/>
      <c r="AD8" s="60" t="s">
        <v>117</v>
      </c>
      <c r="AE8" s="60"/>
      <c r="AF8" s="60"/>
      <c r="AG8" s="60"/>
      <c r="AH8" s="60"/>
      <c r="AI8" s="60"/>
      <c r="AJ8" s="60"/>
      <c r="AK8" s="5"/>
      <c r="AL8" s="61">
        <f>データ!$R$6</f>
        <v>18634</v>
      </c>
      <c r="AM8" s="61"/>
      <c r="AN8" s="61"/>
      <c r="AO8" s="61"/>
      <c r="AP8" s="61"/>
      <c r="AQ8" s="61"/>
      <c r="AR8" s="61"/>
      <c r="AS8" s="61"/>
      <c r="AT8" s="51">
        <f>データ!$S$6</f>
        <v>368.77</v>
      </c>
      <c r="AU8" s="52"/>
      <c r="AV8" s="52"/>
      <c r="AW8" s="52"/>
      <c r="AX8" s="52"/>
      <c r="AY8" s="52"/>
      <c r="AZ8" s="52"/>
      <c r="BA8" s="52"/>
      <c r="BB8" s="53">
        <f>データ!$T$6</f>
        <v>50.53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55.53</v>
      </c>
      <c r="J10" s="52"/>
      <c r="K10" s="52"/>
      <c r="L10" s="52"/>
      <c r="M10" s="52"/>
      <c r="N10" s="52"/>
      <c r="O10" s="64"/>
      <c r="P10" s="53">
        <f>データ!$P$6</f>
        <v>99.73</v>
      </c>
      <c r="Q10" s="53"/>
      <c r="R10" s="53"/>
      <c r="S10" s="53"/>
      <c r="T10" s="53"/>
      <c r="U10" s="53"/>
      <c r="V10" s="53"/>
      <c r="W10" s="61">
        <f>データ!$Q$6</f>
        <v>2538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18338</v>
      </c>
      <c r="AM10" s="61"/>
      <c r="AN10" s="61"/>
      <c r="AO10" s="61"/>
      <c r="AP10" s="61"/>
      <c r="AQ10" s="61"/>
      <c r="AR10" s="61"/>
      <c r="AS10" s="61"/>
      <c r="AT10" s="51">
        <f>データ!$V$6</f>
        <v>150.94</v>
      </c>
      <c r="AU10" s="52"/>
      <c r="AV10" s="52"/>
      <c r="AW10" s="52"/>
      <c r="AX10" s="52"/>
      <c r="AY10" s="52"/>
      <c r="AZ10" s="52"/>
      <c r="BA10" s="52"/>
      <c r="BB10" s="53">
        <f>データ!$W$6</f>
        <v>121.49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118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85" t="s">
        <v>119</v>
      </c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7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85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7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85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7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85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7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85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7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85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7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85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7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85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7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85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7"/>
    </row>
    <row r="56" spans="1:78" ht="13.5" customHeight="1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85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7"/>
    </row>
    <row r="57" spans="1:78" ht="13.5" customHeight="1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85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7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5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7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5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7"/>
    </row>
    <row r="60" spans="1:78" ht="13.5" customHeight="1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85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7"/>
    </row>
    <row r="61" spans="1:78" ht="13.5" customHeight="1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85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7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85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7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85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7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5" t="s">
        <v>116</v>
      </c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7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5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7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5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7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5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7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5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7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5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7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5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7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5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7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5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7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5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7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5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7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5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7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5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7"/>
    </row>
    <row r="79" spans="1:78" ht="13.5" customHeight="1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5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7"/>
    </row>
    <row r="80" spans="1:78" ht="13.5" customHeight="1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5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7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5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7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8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90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92" t="s">
        <v>62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  <c r="X3" s="98" t="s">
        <v>63</v>
      </c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 t="s">
        <v>64</v>
      </c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</row>
    <row r="4" spans="1:144">
      <c r="A4" s="29" t="s">
        <v>65</v>
      </c>
      <c r="B4" s="31"/>
      <c r="C4" s="31"/>
      <c r="D4" s="31"/>
      <c r="E4" s="31"/>
      <c r="F4" s="31"/>
      <c r="G4" s="31"/>
      <c r="H4" s="95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7"/>
      <c r="X4" s="91" t="s">
        <v>66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 t="s">
        <v>67</v>
      </c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 t="s">
        <v>68</v>
      </c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 t="s">
        <v>69</v>
      </c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 t="s">
        <v>70</v>
      </c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 t="s">
        <v>71</v>
      </c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 t="s">
        <v>72</v>
      </c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 t="s">
        <v>73</v>
      </c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 t="s">
        <v>74</v>
      </c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 t="s">
        <v>75</v>
      </c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 t="s">
        <v>76</v>
      </c>
      <c r="EE4" s="91"/>
      <c r="EF4" s="91"/>
      <c r="EG4" s="91"/>
      <c r="EH4" s="91"/>
      <c r="EI4" s="91"/>
      <c r="EJ4" s="91"/>
      <c r="EK4" s="91"/>
      <c r="EL4" s="91"/>
      <c r="EM4" s="91"/>
      <c r="EN4" s="91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285854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兵庫県　香美町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>
        <f t="shared" si="3"/>
        <v>0</v>
      </c>
      <c r="N6" s="35" t="str">
        <f t="shared" si="3"/>
        <v>-</v>
      </c>
      <c r="O6" s="35">
        <f t="shared" si="3"/>
        <v>55.53</v>
      </c>
      <c r="P6" s="35">
        <f t="shared" si="3"/>
        <v>99.73</v>
      </c>
      <c r="Q6" s="35">
        <f t="shared" si="3"/>
        <v>2538</v>
      </c>
      <c r="R6" s="35">
        <f t="shared" si="3"/>
        <v>18634</v>
      </c>
      <c r="S6" s="35">
        <f t="shared" si="3"/>
        <v>368.77</v>
      </c>
      <c r="T6" s="35">
        <f t="shared" si="3"/>
        <v>50.53</v>
      </c>
      <c r="U6" s="35">
        <f t="shared" si="3"/>
        <v>18338</v>
      </c>
      <c r="V6" s="35">
        <f t="shared" si="3"/>
        <v>150.94</v>
      </c>
      <c r="W6" s="35">
        <f t="shared" si="3"/>
        <v>121.49</v>
      </c>
      <c r="X6" s="36">
        <f>IF(X7="",NA(),X7)</f>
        <v>88.52</v>
      </c>
      <c r="Y6" s="36">
        <f t="shared" ref="Y6:AG6" si="4">IF(Y7="",NA(),Y7)</f>
        <v>73.08</v>
      </c>
      <c r="Z6" s="36">
        <f t="shared" si="4"/>
        <v>78.459999999999994</v>
      </c>
      <c r="AA6" s="36">
        <f t="shared" si="4"/>
        <v>82.71</v>
      </c>
      <c r="AB6" s="36">
        <f t="shared" si="4"/>
        <v>81.63</v>
      </c>
      <c r="AC6" s="36">
        <f t="shared" si="4"/>
        <v>104.95</v>
      </c>
      <c r="AD6" s="36">
        <f t="shared" si="4"/>
        <v>106.55</v>
      </c>
      <c r="AE6" s="36">
        <f t="shared" si="4"/>
        <v>110.01</v>
      </c>
      <c r="AF6" s="36">
        <f t="shared" si="4"/>
        <v>111.21</v>
      </c>
      <c r="AG6" s="36">
        <f t="shared" si="4"/>
        <v>111.71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6">
        <f t="shared" ref="AJ6:AR6" si="5">IF(AJ7="",NA(),AJ7)</f>
        <v>38.299999999999997</v>
      </c>
      <c r="AK6" s="36">
        <f t="shared" si="5"/>
        <v>58.81</v>
      </c>
      <c r="AL6" s="36">
        <f t="shared" si="5"/>
        <v>89.77</v>
      </c>
      <c r="AM6" s="36">
        <f t="shared" si="5"/>
        <v>125.21</v>
      </c>
      <c r="AN6" s="36">
        <f t="shared" si="5"/>
        <v>26.81</v>
      </c>
      <c r="AO6" s="36">
        <f t="shared" si="5"/>
        <v>9.56</v>
      </c>
      <c r="AP6" s="36">
        <f t="shared" si="5"/>
        <v>2.8</v>
      </c>
      <c r="AQ6" s="36">
        <f t="shared" si="5"/>
        <v>1.93</v>
      </c>
      <c r="AR6" s="36">
        <f t="shared" si="5"/>
        <v>1.72</v>
      </c>
      <c r="AS6" s="35" t="str">
        <f>IF(AS7="","",IF(AS7="-","【-】","【"&amp;SUBSTITUTE(TEXT(AS7,"#,##0.00"),"-","△")&amp;"】"))</f>
        <v>【0.79】</v>
      </c>
      <c r="AT6" s="36">
        <f>IF(AT7="",NA(),AT7)</f>
        <v>1294.46</v>
      </c>
      <c r="AU6" s="36">
        <f t="shared" ref="AU6:BC6" si="6">IF(AU7="",NA(),AU7)</f>
        <v>544.36</v>
      </c>
      <c r="AV6" s="36">
        <f t="shared" si="6"/>
        <v>138.08000000000001</v>
      </c>
      <c r="AW6" s="36">
        <f t="shared" si="6"/>
        <v>131.04</v>
      </c>
      <c r="AX6" s="36">
        <f t="shared" si="6"/>
        <v>125.47</v>
      </c>
      <c r="AY6" s="36">
        <f t="shared" si="6"/>
        <v>1002.64</v>
      </c>
      <c r="AZ6" s="36">
        <f t="shared" si="6"/>
        <v>963.24</v>
      </c>
      <c r="BA6" s="36">
        <f t="shared" si="6"/>
        <v>381.53</v>
      </c>
      <c r="BB6" s="36">
        <f t="shared" si="6"/>
        <v>391.54</v>
      </c>
      <c r="BC6" s="36">
        <f t="shared" si="6"/>
        <v>384.34</v>
      </c>
      <c r="BD6" s="35" t="str">
        <f>IF(BD7="","",IF(BD7="-","【-】","【"&amp;SUBSTITUTE(TEXT(BD7,"#,##0.00"),"-","△")&amp;"】"))</f>
        <v>【262.87】</v>
      </c>
      <c r="BE6" s="36">
        <f>IF(BE7="",NA(),BE7)</f>
        <v>834.03</v>
      </c>
      <c r="BF6" s="36">
        <f t="shared" ref="BF6:BN6" si="7">IF(BF7="",NA(),BF7)</f>
        <v>979.02</v>
      </c>
      <c r="BG6" s="36">
        <f t="shared" si="7"/>
        <v>951.66</v>
      </c>
      <c r="BH6" s="36">
        <f t="shared" si="7"/>
        <v>964.97</v>
      </c>
      <c r="BI6" s="36">
        <f t="shared" si="7"/>
        <v>991.23</v>
      </c>
      <c r="BJ6" s="36">
        <f t="shared" si="7"/>
        <v>520.29999999999995</v>
      </c>
      <c r="BK6" s="36">
        <f t="shared" si="7"/>
        <v>400.38</v>
      </c>
      <c r="BL6" s="36">
        <f t="shared" si="7"/>
        <v>393.27</v>
      </c>
      <c r="BM6" s="36">
        <f t="shared" si="7"/>
        <v>386.97</v>
      </c>
      <c r="BN6" s="36">
        <f t="shared" si="7"/>
        <v>380.58</v>
      </c>
      <c r="BO6" s="35" t="str">
        <f>IF(BO7="","",IF(BO7="-","【-】","【"&amp;SUBSTITUTE(TEXT(BO7,"#,##0.00"),"-","△")&amp;"】"))</f>
        <v>【270.87】</v>
      </c>
      <c r="BP6" s="36">
        <f>IF(BP7="",NA(),BP7)</f>
        <v>81.03</v>
      </c>
      <c r="BQ6" s="36">
        <f t="shared" ref="BQ6:BY6" si="8">IF(BQ7="",NA(),BQ7)</f>
        <v>64.010000000000005</v>
      </c>
      <c r="BR6" s="36">
        <f t="shared" si="8"/>
        <v>64.83</v>
      </c>
      <c r="BS6" s="36">
        <f t="shared" si="8"/>
        <v>69.069999999999993</v>
      </c>
      <c r="BT6" s="36">
        <f t="shared" si="8"/>
        <v>67.48</v>
      </c>
      <c r="BU6" s="36">
        <f t="shared" si="8"/>
        <v>90.69</v>
      </c>
      <c r="BV6" s="36">
        <f t="shared" si="8"/>
        <v>96.56</v>
      </c>
      <c r="BW6" s="36">
        <f t="shared" si="8"/>
        <v>100.47</v>
      </c>
      <c r="BX6" s="36">
        <f t="shared" si="8"/>
        <v>101.72</v>
      </c>
      <c r="BY6" s="36">
        <f t="shared" si="8"/>
        <v>102.38</v>
      </c>
      <c r="BZ6" s="35" t="str">
        <f>IF(BZ7="","",IF(BZ7="-","【-】","【"&amp;SUBSTITUTE(TEXT(BZ7,"#,##0.00"),"-","△")&amp;"】"))</f>
        <v>【105.59】</v>
      </c>
      <c r="CA6" s="36">
        <f>IF(CA7="",NA(),CA7)</f>
        <v>162.59</v>
      </c>
      <c r="CB6" s="36">
        <f t="shared" ref="CB6:CJ6" si="9">IF(CB7="",NA(),CB7)</f>
        <v>215.05</v>
      </c>
      <c r="CC6" s="36">
        <f t="shared" si="9"/>
        <v>216.45</v>
      </c>
      <c r="CD6" s="36">
        <f t="shared" si="9"/>
        <v>204.14</v>
      </c>
      <c r="CE6" s="36">
        <f t="shared" si="9"/>
        <v>208.68</v>
      </c>
      <c r="CF6" s="36">
        <f t="shared" si="9"/>
        <v>211.08</v>
      </c>
      <c r="CG6" s="36">
        <f t="shared" si="9"/>
        <v>177.14</v>
      </c>
      <c r="CH6" s="36">
        <f t="shared" si="9"/>
        <v>169.82</v>
      </c>
      <c r="CI6" s="36">
        <f t="shared" si="9"/>
        <v>168.2</v>
      </c>
      <c r="CJ6" s="36">
        <f t="shared" si="9"/>
        <v>168.67</v>
      </c>
      <c r="CK6" s="35" t="str">
        <f>IF(CK7="","",IF(CK7="-","【-】","【"&amp;SUBSTITUTE(TEXT(CK7,"#,##0.00"),"-","△")&amp;"】"))</f>
        <v>【163.27】</v>
      </c>
      <c r="CL6" s="36">
        <f>IF(CL7="",NA(),CL7)</f>
        <v>46.05</v>
      </c>
      <c r="CM6" s="36">
        <f t="shared" ref="CM6:CU6" si="10">IF(CM7="",NA(),CM7)</f>
        <v>59.09</v>
      </c>
      <c r="CN6" s="36">
        <f t="shared" si="10"/>
        <v>58.1</v>
      </c>
      <c r="CO6" s="36">
        <f t="shared" si="10"/>
        <v>46.64</v>
      </c>
      <c r="CP6" s="36">
        <f t="shared" si="10"/>
        <v>54.87</v>
      </c>
      <c r="CQ6" s="36">
        <f t="shared" si="10"/>
        <v>49.69</v>
      </c>
      <c r="CR6" s="36">
        <f t="shared" si="10"/>
        <v>55.64</v>
      </c>
      <c r="CS6" s="36">
        <f t="shared" si="10"/>
        <v>55.13</v>
      </c>
      <c r="CT6" s="36">
        <f t="shared" si="10"/>
        <v>54.77</v>
      </c>
      <c r="CU6" s="36">
        <f t="shared" si="10"/>
        <v>54.92</v>
      </c>
      <c r="CV6" s="35" t="str">
        <f>IF(CV7="","",IF(CV7="-","【-】","【"&amp;SUBSTITUTE(TEXT(CV7,"#,##0.00"),"-","△")&amp;"】"))</f>
        <v>【59.94】</v>
      </c>
      <c r="CW6" s="36">
        <f>IF(CW7="",NA(),CW7)</f>
        <v>92.93</v>
      </c>
      <c r="CX6" s="36">
        <f t="shared" ref="CX6:DF6" si="11">IF(CX7="",NA(),CX7)</f>
        <v>82.21</v>
      </c>
      <c r="CY6" s="36">
        <f t="shared" si="11"/>
        <v>82.2</v>
      </c>
      <c r="CZ6" s="36">
        <f t="shared" si="11"/>
        <v>81.459999999999994</v>
      </c>
      <c r="DA6" s="36">
        <f t="shared" si="11"/>
        <v>82.86</v>
      </c>
      <c r="DB6" s="36">
        <f t="shared" si="11"/>
        <v>80.010000000000005</v>
      </c>
      <c r="DC6" s="36">
        <f t="shared" si="11"/>
        <v>83.09</v>
      </c>
      <c r="DD6" s="36">
        <f t="shared" si="11"/>
        <v>83</v>
      </c>
      <c r="DE6" s="36">
        <f t="shared" si="11"/>
        <v>82.89</v>
      </c>
      <c r="DF6" s="36">
        <f t="shared" si="11"/>
        <v>82.66</v>
      </c>
      <c r="DG6" s="35" t="str">
        <f>IF(DG7="","",IF(DG7="-","【-】","【"&amp;SUBSTITUTE(TEXT(DG7,"#,##0.00"),"-","△")&amp;"】"))</f>
        <v>【90.22】</v>
      </c>
      <c r="DH6" s="36">
        <f>IF(DH7="",NA(),DH7)</f>
        <v>21.55</v>
      </c>
      <c r="DI6" s="36">
        <f t="shared" ref="DI6:DQ6" si="12">IF(DI7="",NA(),DI7)</f>
        <v>12.19</v>
      </c>
      <c r="DJ6" s="36">
        <f t="shared" si="12"/>
        <v>20.85</v>
      </c>
      <c r="DK6" s="36">
        <f t="shared" si="12"/>
        <v>24.55</v>
      </c>
      <c r="DL6" s="36">
        <f t="shared" si="12"/>
        <v>26.95</v>
      </c>
      <c r="DM6" s="36">
        <f t="shared" si="12"/>
        <v>35.18</v>
      </c>
      <c r="DN6" s="36">
        <f t="shared" si="12"/>
        <v>39.06</v>
      </c>
      <c r="DO6" s="36">
        <f t="shared" si="12"/>
        <v>46.66</v>
      </c>
      <c r="DP6" s="36">
        <f t="shared" si="12"/>
        <v>47.46</v>
      </c>
      <c r="DQ6" s="36">
        <f t="shared" si="12"/>
        <v>48.49</v>
      </c>
      <c r="DR6" s="35" t="str">
        <f>IF(DR7="","",IF(DR7="-","【-】","【"&amp;SUBSTITUTE(TEXT(DR7,"#,##0.00"),"-","△")&amp;"】"))</f>
        <v>【47.91】</v>
      </c>
      <c r="DS6" s="36">
        <f>IF(DS7="",NA(),DS7)</f>
        <v>1.22</v>
      </c>
      <c r="DT6" s="36">
        <f t="shared" ref="DT6:EB6" si="13">IF(DT7="",NA(),DT7)</f>
        <v>0.67</v>
      </c>
      <c r="DU6" s="36">
        <f t="shared" si="13"/>
        <v>6.56</v>
      </c>
      <c r="DV6" s="35">
        <f t="shared" si="13"/>
        <v>0</v>
      </c>
      <c r="DW6" s="35">
        <f t="shared" si="13"/>
        <v>0</v>
      </c>
      <c r="DX6" s="36">
        <f t="shared" si="13"/>
        <v>8.41</v>
      </c>
      <c r="DY6" s="36">
        <f t="shared" si="13"/>
        <v>8.8699999999999992</v>
      </c>
      <c r="DZ6" s="36">
        <f t="shared" si="13"/>
        <v>9.85</v>
      </c>
      <c r="EA6" s="36">
        <f t="shared" si="13"/>
        <v>9.7100000000000009</v>
      </c>
      <c r="EB6" s="36">
        <f t="shared" si="13"/>
        <v>12.79</v>
      </c>
      <c r="EC6" s="35" t="str">
        <f>IF(EC7="","",IF(EC7="-","【-】","【"&amp;SUBSTITUTE(TEXT(EC7,"#,##0.00"),"-","△")&amp;"】"))</f>
        <v>【15.00】</v>
      </c>
      <c r="ED6" s="35">
        <f>IF(ED7="",NA(),ED7)</f>
        <v>0</v>
      </c>
      <c r="EE6" s="36">
        <f t="shared" ref="EE6:EM6" si="14">IF(EE7="",NA(),EE7)</f>
        <v>0.34</v>
      </c>
      <c r="EF6" s="35">
        <f t="shared" si="14"/>
        <v>0</v>
      </c>
      <c r="EG6" s="36">
        <f t="shared" si="14"/>
        <v>0.15</v>
      </c>
      <c r="EH6" s="36">
        <f t="shared" si="14"/>
        <v>0.22</v>
      </c>
      <c r="EI6" s="36">
        <f t="shared" si="14"/>
        <v>0.66</v>
      </c>
      <c r="EJ6" s="36">
        <f t="shared" si="14"/>
        <v>0.67</v>
      </c>
      <c r="EK6" s="36">
        <f t="shared" si="14"/>
        <v>0.66</v>
      </c>
      <c r="EL6" s="36">
        <f t="shared" si="14"/>
        <v>0.99</v>
      </c>
      <c r="EM6" s="36">
        <f t="shared" si="14"/>
        <v>0.71</v>
      </c>
      <c r="EN6" s="35" t="str">
        <f>IF(EN7="","",IF(EN7="-","【-】","【"&amp;SUBSTITUTE(TEXT(EN7,"#,##0.00"),"-","△")&amp;"】"))</f>
        <v>【0.76】</v>
      </c>
    </row>
    <row r="7" spans="1:144" s="37" customFormat="1">
      <c r="A7" s="29"/>
      <c r="B7" s="38">
        <v>2016</v>
      </c>
      <c r="C7" s="38">
        <v>285854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55.53</v>
      </c>
      <c r="P7" s="39">
        <v>99.73</v>
      </c>
      <c r="Q7" s="39">
        <v>2538</v>
      </c>
      <c r="R7" s="39">
        <v>18634</v>
      </c>
      <c r="S7" s="39">
        <v>368.77</v>
      </c>
      <c r="T7" s="39">
        <v>50.53</v>
      </c>
      <c r="U7" s="39">
        <v>18338</v>
      </c>
      <c r="V7" s="39">
        <v>150.94</v>
      </c>
      <c r="W7" s="39">
        <v>121.49</v>
      </c>
      <c r="X7" s="39">
        <v>88.52</v>
      </c>
      <c r="Y7" s="39">
        <v>73.08</v>
      </c>
      <c r="Z7" s="39">
        <v>78.459999999999994</v>
      </c>
      <c r="AA7" s="39">
        <v>82.71</v>
      </c>
      <c r="AB7" s="39">
        <v>81.63</v>
      </c>
      <c r="AC7" s="39">
        <v>104.95</v>
      </c>
      <c r="AD7" s="39">
        <v>106.55</v>
      </c>
      <c r="AE7" s="39">
        <v>110.01</v>
      </c>
      <c r="AF7" s="39">
        <v>111.21</v>
      </c>
      <c r="AG7" s="39">
        <v>111.71</v>
      </c>
      <c r="AH7" s="39">
        <v>114.35</v>
      </c>
      <c r="AI7" s="39">
        <v>0</v>
      </c>
      <c r="AJ7" s="39">
        <v>38.299999999999997</v>
      </c>
      <c r="AK7" s="39">
        <v>58.81</v>
      </c>
      <c r="AL7" s="39">
        <v>89.77</v>
      </c>
      <c r="AM7" s="39">
        <v>125.21</v>
      </c>
      <c r="AN7" s="39">
        <v>26.81</v>
      </c>
      <c r="AO7" s="39">
        <v>9.56</v>
      </c>
      <c r="AP7" s="39">
        <v>2.8</v>
      </c>
      <c r="AQ7" s="39">
        <v>1.93</v>
      </c>
      <c r="AR7" s="39">
        <v>1.72</v>
      </c>
      <c r="AS7" s="39">
        <v>0.79</v>
      </c>
      <c r="AT7" s="39">
        <v>1294.46</v>
      </c>
      <c r="AU7" s="39">
        <v>544.36</v>
      </c>
      <c r="AV7" s="39">
        <v>138.08000000000001</v>
      </c>
      <c r="AW7" s="39">
        <v>131.04</v>
      </c>
      <c r="AX7" s="39">
        <v>125.47</v>
      </c>
      <c r="AY7" s="39">
        <v>1002.64</v>
      </c>
      <c r="AZ7" s="39">
        <v>963.24</v>
      </c>
      <c r="BA7" s="39">
        <v>381.53</v>
      </c>
      <c r="BB7" s="39">
        <v>391.54</v>
      </c>
      <c r="BC7" s="39">
        <v>384.34</v>
      </c>
      <c r="BD7" s="39">
        <v>262.87</v>
      </c>
      <c r="BE7" s="39">
        <v>834.03</v>
      </c>
      <c r="BF7" s="39">
        <v>979.02</v>
      </c>
      <c r="BG7" s="39">
        <v>951.66</v>
      </c>
      <c r="BH7" s="39">
        <v>964.97</v>
      </c>
      <c r="BI7" s="39">
        <v>991.23</v>
      </c>
      <c r="BJ7" s="39">
        <v>520.29999999999995</v>
      </c>
      <c r="BK7" s="39">
        <v>400.38</v>
      </c>
      <c r="BL7" s="39">
        <v>393.27</v>
      </c>
      <c r="BM7" s="39">
        <v>386.97</v>
      </c>
      <c r="BN7" s="39">
        <v>380.58</v>
      </c>
      <c r="BO7" s="39">
        <v>270.87</v>
      </c>
      <c r="BP7" s="39">
        <v>81.03</v>
      </c>
      <c r="BQ7" s="39">
        <v>64.010000000000005</v>
      </c>
      <c r="BR7" s="39">
        <v>64.83</v>
      </c>
      <c r="BS7" s="39">
        <v>69.069999999999993</v>
      </c>
      <c r="BT7" s="39">
        <v>67.48</v>
      </c>
      <c r="BU7" s="39">
        <v>90.69</v>
      </c>
      <c r="BV7" s="39">
        <v>96.56</v>
      </c>
      <c r="BW7" s="39">
        <v>100.47</v>
      </c>
      <c r="BX7" s="39">
        <v>101.72</v>
      </c>
      <c r="BY7" s="39">
        <v>102.38</v>
      </c>
      <c r="BZ7" s="39">
        <v>105.59</v>
      </c>
      <c r="CA7" s="39">
        <v>162.59</v>
      </c>
      <c r="CB7" s="39">
        <v>215.05</v>
      </c>
      <c r="CC7" s="39">
        <v>216.45</v>
      </c>
      <c r="CD7" s="39">
        <v>204.14</v>
      </c>
      <c r="CE7" s="39">
        <v>208.68</v>
      </c>
      <c r="CF7" s="39">
        <v>211.08</v>
      </c>
      <c r="CG7" s="39">
        <v>177.14</v>
      </c>
      <c r="CH7" s="39">
        <v>169.82</v>
      </c>
      <c r="CI7" s="39">
        <v>168.2</v>
      </c>
      <c r="CJ7" s="39">
        <v>168.67</v>
      </c>
      <c r="CK7" s="39">
        <v>163.27000000000001</v>
      </c>
      <c r="CL7" s="39">
        <v>46.05</v>
      </c>
      <c r="CM7" s="39">
        <v>59.09</v>
      </c>
      <c r="CN7" s="39">
        <v>58.1</v>
      </c>
      <c r="CO7" s="39">
        <v>46.64</v>
      </c>
      <c r="CP7" s="39">
        <v>54.87</v>
      </c>
      <c r="CQ7" s="39">
        <v>49.69</v>
      </c>
      <c r="CR7" s="39">
        <v>55.64</v>
      </c>
      <c r="CS7" s="39">
        <v>55.13</v>
      </c>
      <c r="CT7" s="39">
        <v>54.77</v>
      </c>
      <c r="CU7" s="39">
        <v>54.92</v>
      </c>
      <c r="CV7" s="39">
        <v>59.94</v>
      </c>
      <c r="CW7" s="39">
        <v>92.93</v>
      </c>
      <c r="CX7" s="39">
        <v>82.21</v>
      </c>
      <c r="CY7" s="39">
        <v>82.2</v>
      </c>
      <c r="CZ7" s="39">
        <v>81.459999999999994</v>
      </c>
      <c r="DA7" s="39">
        <v>82.86</v>
      </c>
      <c r="DB7" s="39">
        <v>80.010000000000005</v>
      </c>
      <c r="DC7" s="39">
        <v>83.09</v>
      </c>
      <c r="DD7" s="39">
        <v>83</v>
      </c>
      <c r="DE7" s="39">
        <v>82.89</v>
      </c>
      <c r="DF7" s="39">
        <v>82.66</v>
      </c>
      <c r="DG7" s="39">
        <v>90.22</v>
      </c>
      <c r="DH7" s="39">
        <v>21.55</v>
      </c>
      <c r="DI7" s="39">
        <v>12.19</v>
      </c>
      <c r="DJ7" s="39">
        <v>20.85</v>
      </c>
      <c r="DK7" s="39">
        <v>24.55</v>
      </c>
      <c r="DL7" s="39">
        <v>26.95</v>
      </c>
      <c r="DM7" s="39">
        <v>35.18</v>
      </c>
      <c r="DN7" s="39">
        <v>39.06</v>
      </c>
      <c r="DO7" s="39">
        <v>46.66</v>
      </c>
      <c r="DP7" s="39">
        <v>47.46</v>
      </c>
      <c r="DQ7" s="39">
        <v>48.49</v>
      </c>
      <c r="DR7" s="39">
        <v>47.91</v>
      </c>
      <c r="DS7" s="39">
        <v>1.22</v>
      </c>
      <c r="DT7" s="39">
        <v>0.67</v>
      </c>
      <c r="DU7" s="39">
        <v>6.56</v>
      </c>
      <c r="DV7" s="39">
        <v>0</v>
      </c>
      <c r="DW7" s="39">
        <v>0</v>
      </c>
      <c r="DX7" s="39">
        <v>8.41</v>
      </c>
      <c r="DY7" s="39">
        <v>8.8699999999999992</v>
      </c>
      <c r="DZ7" s="39">
        <v>9.85</v>
      </c>
      <c r="EA7" s="39">
        <v>9.7100000000000009</v>
      </c>
      <c r="EB7" s="39">
        <v>12.79</v>
      </c>
      <c r="EC7" s="39">
        <v>15</v>
      </c>
      <c r="ED7" s="39">
        <v>0</v>
      </c>
      <c r="EE7" s="39">
        <v>0.34</v>
      </c>
      <c r="EF7" s="39">
        <v>0</v>
      </c>
      <c r="EG7" s="39">
        <v>0.15</v>
      </c>
      <c r="EH7" s="39">
        <v>0.22</v>
      </c>
      <c r="EI7" s="39">
        <v>0.66</v>
      </c>
      <c r="EJ7" s="39">
        <v>0.67</v>
      </c>
      <c r="EK7" s="39">
        <v>0.66</v>
      </c>
      <c r="EL7" s="39">
        <v>0.99</v>
      </c>
      <c r="EM7" s="39">
        <v>0.71</v>
      </c>
      <c r="EN7" s="39">
        <v>0.76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兵庫県</cp:lastModifiedBy>
  <cp:lastPrinted>2018-02-07T05:31:43Z</cp:lastPrinted>
  <dcterms:created xsi:type="dcterms:W3CDTF">2017-12-25T01:32:46Z</dcterms:created>
  <dcterms:modified xsi:type="dcterms:W3CDTF">2018-02-14T02:04:55Z</dcterms:modified>
  <cp:category/>
</cp:coreProperties>
</file>