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group\上下水道事業所\3.　経営分析比較表(H27～）\H29\回答\37 太子町（水、下2）\"/>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I10" i="4" s="1"/>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P10" i="4"/>
  <c r="B10" i="4"/>
  <c r="AT8" i="4"/>
  <c r="AL8" i="4"/>
  <c r="W8" i="4"/>
  <c r="P8" i="4"/>
  <c r="I8" i="4"/>
  <c r="B8" i="4"/>
  <c r="B6"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<sst xmlns="http://schemas.openxmlformats.org/spreadsheetml/2006/main" count="245" uniqueCount="126">
  <si>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</si>
  <si>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</si>
  <si>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</si>
  <si>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</si>
  <si>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</si>
  <si>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</si>
  <si>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</si>
  <si>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</si>
  <si>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</si>
  <si>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</si>
  <si>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</si>
  <si>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</si>
  <si>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</si>
  <si>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</si>
  <si>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</si>
  <si>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</si>
  <si>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</si>
  <si>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</si>
  <si>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</si>
  <si>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</si>
  <si>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</si>
  <si>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</si>
  <si>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</si>
  <si>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</si>
  <si>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</si>
  <si>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</si>
  <si>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</si>
  <si>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</si>
  <si>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</si>
  <si>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</si>
  <si>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</si>
  <si>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</si>
  <si>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</si>
  <si>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</si>
  <si>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</si>
  <si>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</si>
  <si>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</si>
  <si>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</si>
  <si>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</si>
  <si>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</si>
  <si>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</si>
  <si>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</si>
  <si>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</si>
  <si>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</si>
  <si>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</si>
  <si>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</si>
  <si>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</si>
  <si>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</si>
  <si>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</si>
  <si>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</si>
  <si>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</si>
  <si>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</si>
  <si>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</si>
  <si>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</si>
  <si>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</si>
  <si>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</si>
  <si>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</si>
  <si>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</si>
  <si>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</si>
  <si>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</si>
  <si>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</si>
  <si>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</si>
  <si>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</si>
  <si>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</si>
  <si>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</si>
  <si>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</si>
  <si>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</si>
  <si>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</si>
  <si>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</si>
  <si>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</si>
  <si>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</si>
  <si>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</si>
  <si>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</si>
  <si>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</si>
  <si>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</si>
  <si>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</si>
  <si>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</si>
  <si>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</si>
  <si>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</si>
  <si>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</si>
  <si>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</si>
  <si>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</si>
  <si>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</si>
  <si>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</si>
  <si>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</si>
  <si>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</si>
  <si>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</si>
  <si>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</si>
  <si>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</si>
  <si>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</si>
  <si>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</si>
  <si>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</si>
  <si>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</si>
  <si>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</si>
  <si>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</si>
  <si>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</si>
  <si>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</si>
  <si>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</si>
  <si>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</si>
  <si>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</si>
  <si>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</si>
  <si>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</si>
  <si>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</si>
  <si>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</si>
  <si>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</si>
  <si>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</si>
  <si>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</si>
  <si>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</si>
  <si>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</si>
  <si>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</si>
  <si>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太子町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</si>
  <si>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</si>
  <si>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</si>
  <si>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</si>
  <si>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</si>
  <si>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</si>
  <si>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</si>
  <si>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</si>
  <si>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</si>
  <si>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</si>
  <si>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</si>
  <si>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</si>
  <si>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</si>
  <si>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一部の下水道管が布設後20年を迎えたが、大部分の管路は耐用年数（50年）の面で問題の無い状況にある。
　現在は、供用開始から10年以上が経過した汚水管の洗浄や、重要な幹線管渠のカメラ調査による点検を行うなどの維持管理に努めており、事故防止対策の点からも継続的に取り組んでいく。
　一方、処理区域内にある6基のマンホールポンプが耐用年数に達し、定期的な点検・診断のほか、状況に応じて更新していく必要がある。</t>
    <rPh sb="1" eb="3">
      <t>イチブ</t>
    </rPh>
    <rPh sb="4" eb="6">
      <t>ゲスイ</t>
    </rPh>
    <rPh sb="6" eb="7">
      <t>ドウ</t>
    </rPh>
    <rPh sb="7" eb="8">
      <t>カン</t>
    </rPh>
    <rPh sb="9" eb="11">
      <t>フセツ</t>
    </rPh>
    <rPh sb="11" eb="12">
      <t>ゴ</t>
    </rPh>
    <rPh sb="14" eb="15">
      <t>ネン</t>
    </rPh>
    <rPh sb="16" eb="17">
      <t>ムカ</t>
    </rPh>
    <rPh sb="21" eb="24">
      <t>ダイブブン</t>
    </rPh>
    <rPh sb="123" eb="124">
      <t>テン</t>
    </rPh>
    <rPh sb="127" eb="130">
      <t>ケイゾクテキ</t>
    </rPh>
    <rPh sb="131" eb="132">
      <t>ト</t>
    </rPh>
    <rPh sb="133" eb="134">
      <t>ク</t>
    </rPh>
    <rPh sb="141" eb="143">
      <t>イッポウ</t>
    </rPh>
    <rPh sb="144" eb="146">
      <t>ショリ</t>
    </rPh>
    <rPh sb="146" eb="149">
      <t>クイキナイ</t>
    </rPh>
    <rPh sb="153" eb="154">
      <t>キ</t>
    </rPh>
    <rPh sb="164" eb="166">
      <t>タイヨウ</t>
    </rPh>
    <rPh sb="166" eb="168">
      <t>ネンスウ</t>
    </rPh>
    <rPh sb="169" eb="170">
      <t>タッ</t>
    </rPh>
    <rPh sb="172" eb="175">
      <t>テイキテキ</t>
    </rPh>
    <rPh sb="176" eb="178">
      <t>テンケン</t>
    </rPh>
    <rPh sb="179" eb="181">
      <t>シンダン</t>
    </rPh>
    <rPh sb="185" eb="187">
      <t>ジョウキョウ</t>
    </rPh>
    <rPh sb="188" eb="189">
      <t>オウ</t>
    </rPh>
    <rPh sb="191" eb="193">
      <t>コウシン</t>
    </rPh>
    <rPh sb="197" eb="199">
      <t>ヒツヨウ</t>
    </rPh>
    <phoneticPr fontId="4"/>
  </si>
  <si>
    <t>　①収益的収支比率は、81％前後で推移しているが、公共下水道と比較し、約24％高い水準である。これは、当該区域が市街化調整区域のため、ha当りの整備事業費が少なく、それに係る地方債償還金が少ないことによるものであるが、この地方債償還金も若干増加しているため、悪化傾向である。
　④企業債残高対事業規模比率は、類似団体に比して若干悪く、公共下水道と比較すると約490％悪化しているが、原因は、企業債残高に対する一般会計負担割合が公共下水道より約20％低いためである。これは、地方債償還金が公共下水道と比べて大幅に少ないが、それ以上に料金収入が少ないためである。今後は、公共下水道と同様に借入を抑制しつつ償還が進んでいるため、改善傾向にある。
　⑤経費回収率、⑥汚水処理原価については、類似団体と同等であり、公共下水道と比べると14％・62円良好となっている。主な要因は、汚水処理費には資本費が含まれるが、①収益的収支比率と同様、整備事業費が低いためである。</t>
    <rPh sb="2" eb="5">
      <t>シュウエキテキ</t>
    </rPh>
    <rPh sb="5" eb="7">
      <t>シュウシ</t>
    </rPh>
    <rPh sb="7" eb="9">
      <t>ヒリツ</t>
    </rPh>
    <rPh sb="14" eb="16">
      <t>ゼンゴ</t>
    </rPh>
    <rPh sb="17" eb="19">
      <t>スイイ</t>
    </rPh>
    <rPh sb="25" eb="27">
      <t>コウキョウ</t>
    </rPh>
    <rPh sb="27" eb="29">
      <t>ゲスイ</t>
    </rPh>
    <rPh sb="29" eb="30">
      <t>ドウ</t>
    </rPh>
    <rPh sb="31" eb="33">
      <t>ヒカク</t>
    </rPh>
    <rPh sb="35" eb="36">
      <t>ヤク</t>
    </rPh>
    <rPh sb="39" eb="40">
      <t>タカ</t>
    </rPh>
    <rPh sb="41" eb="43">
      <t>スイジュン</t>
    </rPh>
    <rPh sb="51" eb="53">
      <t>トウガイ</t>
    </rPh>
    <rPh sb="53" eb="55">
      <t>クイキ</t>
    </rPh>
    <rPh sb="56" eb="59">
      <t>シガイカ</t>
    </rPh>
    <rPh sb="59" eb="61">
      <t>チョウセイ</t>
    </rPh>
    <rPh sb="61" eb="63">
      <t>クイキ</t>
    </rPh>
    <rPh sb="69" eb="70">
      <t>ア</t>
    </rPh>
    <rPh sb="72" eb="74">
      <t>セイビ</t>
    </rPh>
    <rPh sb="74" eb="77">
      <t>ジギョウヒ</t>
    </rPh>
    <rPh sb="78" eb="79">
      <t>スク</t>
    </rPh>
    <rPh sb="85" eb="86">
      <t>カカ</t>
    </rPh>
    <rPh sb="87" eb="89">
      <t>チホウ</t>
    </rPh>
    <rPh sb="89" eb="90">
      <t>サイ</t>
    </rPh>
    <rPh sb="90" eb="92">
      <t>ショウカン</t>
    </rPh>
    <rPh sb="92" eb="93">
      <t>キン</t>
    </rPh>
    <rPh sb="94" eb="95">
      <t>スク</t>
    </rPh>
    <rPh sb="111" eb="113">
      <t>チホウ</t>
    </rPh>
    <rPh sb="113" eb="114">
      <t>サイ</t>
    </rPh>
    <rPh sb="114" eb="116">
      <t>ショウカン</t>
    </rPh>
    <rPh sb="116" eb="117">
      <t>キン</t>
    </rPh>
    <rPh sb="118" eb="120">
      <t>ジャッカン</t>
    </rPh>
    <rPh sb="120" eb="122">
      <t>ゾウカ</t>
    </rPh>
    <rPh sb="129" eb="131">
      <t>アッカ</t>
    </rPh>
    <rPh sb="131" eb="133">
      <t>ケイコウ</t>
    </rPh>
    <rPh sb="140" eb="142">
      <t>キギョウ</t>
    </rPh>
    <rPh sb="265" eb="267">
      <t>リョウキン</t>
    </rPh>
    <rPh sb="267" eb="269">
      <t>シュウニュウ</t>
    </rPh>
    <rPh sb="270" eb="271">
      <t>スク</t>
    </rPh>
    <rPh sb="279" eb="281">
      <t>コンゴ</t>
    </rPh>
    <rPh sb="283" eb="285">
      <t>コウキョウ</t>
    </rPh>
    <rPh sb="285" eb="287">
      <t>ゲスイ</t>
    </rPh>
    <rPh sb="287" eb="288">
      <t>ドウ</t>
    </rPh>
    <rPh sb="289" eb="291">
      <t>ドウヨウ</t>
    </rPh>
    <rPh sb="292" eb="294">
      <t>カリイレ</t>
    </rPh>
    <rPh sb="295" eb="297">
      <t>ヨクセイ</t>
    </rPh>
    <rPh sb="300" eb="302">
      <t>ショウカン</t>
    </rPh>
    <rPh sb="303" eb="304">
      <t>スス</t>
    </rPh>
    <rPh sb="311" eb="313">
      <t>カイゼン</t>
    </rPh>
    <rPh sb="313" eb="315">
      <t>ケイコウ</t>
    </rPh>
    <rPh sb="322" eb="324">
      <t>ケイヒ</t>
    </rPh>
    <rPh sb="324" eb="326">
      <t>カイシュウ</t>
    </rPh>
    <rPh sb="326" eb="327">
      <t>リツ</t>
    </rPh>
    <rPh sb="329" eb="331">
      <t>オスイ</t>
    </rPh>
    <rPh sb="331" eb="333">
      <t>ショリ</t>
    </rPh>
    <rPh sb="333" eb="335">
      <t>ゲンカ</t>
    </rPh>
    <rPh sb="341" eb="343">
      <t>ルイジ</t>
    </rPh>
    <rPh sb="343" eb="345">
      <t>ダンタイ</t>
    </rPh>
    <rPh sb="346" eb="348">
      <t>ドウトウ</t>
    </rPh>
    <rPh sb="352" eb="354">
      <t>コウキョウ</t>
    </rPh>
    <rPh sb="354" eb="356">
      <t>ゲスイ</t>
    </rPh>
    <rPh sb="356" eb="357">
      <t>ドウ</t>
    </rPh>
    <rPh sb="358" eb="359">
      <t>クラ</t>
    </rPh>
    <rPh sb="368" eb="369">
      <t>エン</t>
    </rPh>
    <rPh sb="369" eb="371">
      <t>リョウコウ</t>
    </rPh>
    <rPh sb="378" eb="379">
      <t>オモ</t>
    </rPh>
    <rPh sb="380" eb="382">
      <t>ヨウイン</t>
    </rPh>
    <rPh sb="384" eb="386">
      <t>オスイ</t>
    </rPh>
    <rPh sb="386" eb="388">
      <t>ショリ</t>
    </rPh>
    <rPh sb="388" eb="389">
      <t>ヒ</t>
    </rPh>
    <rPh sb="391" eb="393">
      <t>シホン</t>
    </rPh>
    <rPh sb="393" eb="394">
      <t>ヒ</t>
    </rPh>
    <rPh sb="395" eb="396">
      <t>フク</t>
    </rPh>
    <rPh sb="402" eb="405">
      <t>シュウエキテキ</t>
    </rPh>
    <rPh sb="405" eb="407">
      <t>シュウシ</t>
    </rPh>
    <rPh sb="407" eb="409">
      <t>ヒリツ</t>
    </rPh>
    <rPh sb="410" eb="412">
      <t>ドウヨウ</t>
    </rPh>
    <rPh sb="413" eb="415">
      <t>セイビ</t>
    </rPh>
    <rPh sb="415" eb="418">
      <t>ジギョウヒ</t>
    </rPh>
    <rPh sb="419" eb="420">
      <t>ヒク</t>
    </rPh>
    <phoneticPr fontId="4"/>
  </si>
  <si>
    <t>　汚水管渠の大量更新期の到来に備え、将来にわたり安定的に事業を運営するため、財源確保が重要である。
　今のところ当該処理区域内においては、大規模工事等の予定はないが、本町の下水道事業会計は一つのため、公共下水道と同様に、投資経費の平準化とともに収益環境の改善に向けた使用料改定の検討と経費の節減に取り組む必要がある。
　また、平成30年4月より下水道事業に地方公営企業法を適用し、企業会計における財務諸表等により経営成績や財政の状況が分析・把握できるようになるため、経営基盤の強化や財政マネジメントの向上を図り今後の健全経営につなげていく。</t>
    <rPh sb="1" eb="3">
      <t>オスイ</t>
    </rPh>
    <rPh sb="3" eb="4">
      <t>カン</t>
    </rPh>
    <rPh sb="4" eb="5">
      <t>キョ</t>
    </rPh>
    <rPh sb="6" eb="8">
      <t>タイリョウ</t>
    </rPh>
    <rPh sb="8" eb="10">
      <t>コウシン</t>
    </rPh>
    <rPh sb="10" eb="11">
      <t>キ</t>
    </rPh>
    <rPh sb="12" eb="14">
      <t>トウライ</t>
    </rPh>
    <rPh sb="15" eb="16">
      <t>ソナ</t>
    </rPh>
    <rPh sb="18" eb="20">
      <t>ショウライ</t>
    </rPh>
    <rPh sb="24" eb="27">
      <t>アンテイテキ</t>
    </rPh>
    <rPh sb="28" eb="30">
      <t>ジギョウ</t>
    </rPh>
    <rPh sb="31" eb="33">
      <t>ウンエイ</t>
    </rPh>
    <rPh sb="38" eb="40">
      <t>ザイゲン</t>
    </rPh>
    <rPh sb="40" eb="42">
      <t>カクホ</t>
    </rPh>
    <rPh sb="43" eb="45">
      <t>ジュウヨウ</t>
    </rPh>
    <rPh sb="51" eb="52">
      <t>イマ</t>
    </rPh>
    <rPh sb="56" eb="58">
      <t>トウガイ</t>
    </rPh>
    <rPh sb="58" eb="60">
      <t>ショリ</t>
    </rPh>
    <rPh sb="60" eb="63">
      <t>クイキナイ</t>
    </rPh>
    <rPh sb="69" eb="72">
      <t>ダイキボ</t>
    </rPh>
    <rPh sb="72" eb="74">
      <t>コウジ</t>
    </rPh>
    <rPh sb="74" eb="75">
      <t>トウ</t>
    </rPh>
    <rPh sb="76" eb="78">
      <t>ヨテイ</t>
    </rPh>
    <rPh sb="83" eb="84">
      <t>ホン</t>
    </rPh>
    <rPh sb="84" eb="85">
      <t>チョウ</t>
    </rPh>
    <rPh sb="86" eb="88">
      <t>ゲスイ</t>
    </rPh>
    <rPh sb="88" eb="89">
      <t>ドウ</t>
    </rPh>
    <rPh sb="89" eb="91">
      <t>ジギョウ</t>
    </rPh>
    <rPh sb="91" eb="93">
      <t>カイケイ</t>
    </rPh>
    <rPh sb="94" eb="95">
      <t>ヒト</t>
    </rPh>
    <rPh sb="100" eb="102">
      <t>コウキョウ</t>
    </rPh>
    <rPh sb="102" eb="104">
      <t>ゲスイ</t>
    </rPh>
    <rPh sb="104" eb="105">
      <t>ドウ</t>
    </rPh>
    <rPh sb="106" eb="108">
      <t>ドウヨウ</t>
    </rPh>
    <rPh sb="110" eb="112">
      <t>トウシ</t>
    </rPh>
    <rPh sb="112" eb="114">
      <t>ケイヒ</t>
    </rPh>
    <rPh sb="115" eb="118">
      <t>ヘイジュンカ</t>
    </rPh>
    <rPh sb="122" eb="124">
      <t>シュウエキ</t>
    </rPh>
    <rPh sb="124" eb="126">
      <t>カンキョウ</t>
    </rPh>
    <rPh sb="127" eb="129">
      <t>カイゼン</t>
    </rPh>
    <rPh sb="130" eb="131">
      <t>ム</t>
    </rPh>
    <rPh sb="133" eb="135">
      <t>シヨウ</t>
    </rPh>
    <rPh sb="135" eb="136">
      <t>リョウ</t>
    </rPh>
    <rPh sb="136" eb="138">
      <t>カイテイ</t>
    </rPh>
    <rPh sb="139" eb="141">
      <t>ケントウ</t>
    </rPh>
    <rPh sb="142" eb="144">
      <t>ケイヒ</t>
    </rPh>
    <rPh sb="145" eb="147">
      <t>セツゲン</t>
    </rPh>
    <rPh sb="148" eb="149">
      <t>ト</t>
    </rPh>
    <rPh sb="150" eb="151">
      <t>ク</t>
    </rPh>
    <rPh sb="152" eb="154">
      <t>ヒツヨウ</t>
    </rPh>
    <rPh sb="163" eb="165">
      <t>ヘイセイ</t>
    </rPh>
    <rPh sb="167" eb="168">
      <t>ネン</t>
    </rPh>
    <rPh sb="169" eb="170">
      <t>ツキ</t>
    </rPh>
    <rPh sb="172" eb="174">
      <t>ゲスイ</t>
    </rPh>
    <rPh sb="174" eb="175">
      <t>ドウ</t>
    </rPh>
    <rPh sb="175" eb="177">
      <t>ジギョウ</t>
    </rPh>
    <rPh sb="178" eb="180">
      <t>チホウ</t>
    </rPh>
    <rPh sb="180" eb="182">
      <t>コウエイ</t>
    </rPh>
    <rPh sb="182" eb="184">
      <t>キギョウ</t>
    </rPh>
    <rPh sb="184" eb="185">
      <t>ホウ</t>
    </rPh>
    <rPh sb="186" eb="188">
      <t>テキヨウ</t>
    </rPh>
    <rPh sb="190" eb="192">
      <t>キギョウ</t>
    </rPh>
    <rPh sb="192" eb="194">
      <t>カイケイ</t>
    </rPh>
    <rPh sb="198" eb="200">
      <t>ザイム</t>
    </rPh>
    <rPh sb="200" eb="202">
      <t>ショヒョウ</t>
    </rPh>
    <rPh sb="202" eb="203">
      <t>トウ</t>
    </rPh>
    <rPh sb="206" eb="208">
      <t>ケイエイ</t>
    </rPh>
    <rPh sb="208" eb="210">
      <t>セイセキ</t>
    </rPh>
    <rPh sb="211" eb="213">
      <t>ザイセイ</t>
    </rPh>
    <rPh sb="214" eb="216">
      <t>ジョウキョウ</t>
    </rPh>
    <rPh sb="217" eb="219">
      <t>ブンセキ</t>
    </rPh>
    <rPh sb="220" eb="222">
      <t>ハアク</t>
    </rPh>
    <rPh sb="233" eb="235">
      <t>ケイエイ</t>
    </rPh>
    <rPh sb="235" eb="237">
      <t>キバン</t>
    </rPh>
    <rPh sb="238" eb="240">
      <t>キョウカ</t>
    </rPh>
    <rPh sb="241" eb="243">
      <t>ザイセイ</t>
    </rPh>
    <rPh sb="250" eb="252">
      <t>コウジョウ</t>
    </rPh>
    <rPh sb="253" eb="254">
      <t>ハカ</t>
    </rPh>
    <rPh sb="255" eb="257">
      <t>コンゴ</t>
    </rPh>
    <rPh sb="258" eb="260">
      <t>ケンゼン</t>
    </rPh>
    <rPh sb="260" eb="262">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</si>
</sst>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Fill="1" applyBorder="1" applyAlignment="1">
      <alignment horizontal="left" vertical="center"/>
    </xf>
    <xf numFmtId="0" fontId="13" fillId="0" borderId="4" xfId="1" applyFont="1" applyFill="1" applyBorder="1" applyAlignment="1">
      <alignment horizontal="left" vertical="center"/>
    </xf>
    <xf numFmtId="0" fontId="13" fillId="0" borderId="5" xfId="1" applyFont="1" applyFill="1" applyBorder="1" applyAlignment="1">
      <alignment horizontal="left" vertical="center"/>
    </xf>
    <xf numFmtId="0" fontId="13" fillId="0" borderId="6" xfId="1" applyFont="1" applyFill="1" applyBorder="1" applyAlignment="1">
      <alignment horizontal="left" vertical="center"/>
    </xf>
    <xf numFmtId="0" fontId="13" fillId="0" borderId="0" xfId="1" applyFont="1" applyFill="1" applyBorder="1" applyAlignment="1">
      <alignment horizontal="left" vertical="center"/>
    </xf>
    <xf numFmtId="0" fontId="13" fillId="0" borderId="7" xfId="1" applyFont="1" applyFill="1" applyBorder="1" applyAlignment="1">
      <alignment horizontal="left" vertical="center"/>
    </xf>
    <xf numFmtId="0" fontId="5" fillId="0" borderId="6" xfId="1" applyFont="1" applyFill="1" applyBorder="1" applyAlignment="1" applyProtection="1">
      <alignment horizontal="left" vertical="top" wrapText="1"/>
      <protection locked="0"/>
    </xf>
    <xf numFmtId="0" fontId="5" fillId="0" borderId="0"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7331376"/>
        <c:axId val="22744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27331376"/>
        <c:axId val="227449600"/>
      </c:lineChart>
      <c:dateAx>
        <c:axId val="227331376"/>
        <c:scaling>
          <c:orientation val="minMax"/>
        </c:scaling>
        <c:delete val="1"/>
        <c:axPos val="b"/>
        <c:numFmt formatCode="ge" sourceLinked="1"/>
        <c:majorTickMark val="none"/>
        <c:minorTickMark val="none"/>
        <c:tickLblPos val="none"/>
        <c:crossAx val="227449600"/>
        <c:crosses val="autoZero"/>
        <c:auto val="1"/>
        <c:lblOffset val="100"/>
        <c:baseTimeUnit val="years"/>
      </c:dateAx>
      <c:valAx>
        <c:axId val="22744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33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8177168"/>
        <c:axId val="228176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28177168"/>
        <c:axId val="228176776"/>
      </c:lineChart>
      <c:dateAx>
        <c:axId val="228177168"/>
        <c:scaling>
          <c:orientation val="minMax"/>
        </c:scaling>
        <c:delete val="1"/>
        <c:axPos val="b"/>
        <c:numFmt formatCode="ge" sourceLinked="1"/>
        <c:majorTickMark val="none"/>
        <c:minorTickMark val="none"/>
        <c:tickLblPos val="none"/>
        <c:crossAx val="228176776"/>
        <c:crosses val="autoZero"/>
        <c:auto val="1"/>
        <c:lblOffset val="100"/>
        <c:baseTimeUnit val="years"/>
      </c:dateAx>
      <c:valAx>
        <c:axId val="22817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7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96.51</c:v>
                </c:pt>
                <c:pt idx="1">
                  <c:v>96.48</c:v>
                </c:pt>
                <c:pt idx="2">
                  <c:v>96.53</c:v>
                </c:pt>
                <c:pt idx="3">
                  <c:v>96.6</c:v>
                </c:pt>
                <c:pt idx="4">
                  <c:v>96.66</c:v>
                </c:pt>
              </c:numCache>
            </c:numRef>
          </c:val>
        </c:ser>
        <c:dLbls>
          <c:showLegendKey val="0"/>
          <c:showVal val="0"/>
          <c:showCatName val="0"/>
          <c:showSerName val="0"/>
          <c:showPercent val="0"/>
          <c:showBubbleSize val="0"/>
        </c:dLbls>
        <c:gapWidth val="150"/>
        <c:axId val="228534584"/>
        <c:axId val="22853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28534584"/>
        <c:axId val="228534976"/>
      </c:lineChart>
      <c:dateAx>
        <c:axId val="228534584"/>
        <c:scaling>
          <c:orientation val="minMax"/>
        </c:scaling>
        <c:delete val="1"/>
        <c:axPos val="b"/>
        <c:numFmt formatCode="ge" sourceLinked="1"/>
        <c:majorTickMark val="none"/>
        <c:minorTickMark val="none"/>
        <c:tickLblPos val="none"/>
        <c:crossAx val="228534976"/>
        <c:crosses val="autoZero"/>
        <c:auto val="1"/>
        <c:lblOffset val="100"/>
        <c:baseTimeUnit val="years"/>
      </c:dateAx>
      <c:valAx>
        <c:axId val="22853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3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77.680000000000007</c:v>
                </c:pt>
                <c:pt idx="1">
                  <c:v>81.06</c:v>
                </c:pt>
                <c:pt idx="2">
                  <c:v>81.05</c:v>
                </c:pt>
                <c:pt idx="3">
                  <c:v>81.67</c:v>
                </c:pt>
                <c:pt idx="4">
                  <c:v>80.73</c:v>
                </c:pt>
              </c:numCache>
            </c:numRef>
          </c:val>
        </c:ser>
        <c:dLbls>
          <c:showLegendKey val="0"/>
          <c:showVal val="0"/>
          <c:showCatName val="0"/>
          <c:showSerName val="0"/>
          <c:showPercent val="0"/>
          <c:showBubbleSize val="0"/>
        </c:dLbls>
        <c:gapWidth val="150"/>
        <c:axId val="227957832"/>
        <c:axId val="227958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7957832"/>
        <c:axId val="227958216"/>
      </c:lineChart>
      <c:dateAx>
        <c:axId val="227957832"/>
        <c:scaling>
          <c:orientation val="minMax"/>
        </c:scaling>
        <c:delete val="1"/>
        <c:axPos val="b"/>
        <c:numFmt formatCode="ge" sourceLinked="1"/>
        <c:majorTickMark val="none"/>
        <c:minorTickMark val="none"/>
        <c:tickLblPos val="none"/>
        <c:crossAx val="227958216"/>
        <c:crosses val="autoZero"/>
        <c:auto val="1"/>
        <c:lblOffset val="100"/>
        <c:baseTimeUnit val="years"/>
      </c:dateAx>
      <c:valAx>
        <c:axId val="22795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95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7975568"/>
        <c:axId val="22797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7975568"/>
        <c:axId val="227975952"/>
      </c:lineChart>
      <c:dateAx>
        <c:axId val="227975568"/>
        <c:scaling>
          <c:orientation val="minMax"/>
        </c:scaling>
        <c:delete val="1"/>
        <c:axPos val="b"/>
        <c:numFmt formatCode="ge" sourceLinked="1"/>
        <c:majorTickMark val="none"/>
        <c:minorTickMark val="none"/>
        <c:tickLblPos val="none"/>
        <c:crossAx val="227975952"/>
        <c:crosses val="autoZero"/>
        <c:auto val="1"/>
        <c:lblOffset val="100"/>
        <c:baseTimeUnit val="years"/>
      </c:dateAx>
      <c:valAx>
        <c:axId val="22797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97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141784"/>
        <c:axId val="22814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141784"/>
        <c:axId val="228144216"/>
      </c:lineChart>
      <c:dateAx>
        <c:axId val="228141784"/>
        <c:scaling>
          <c:orientation val="minMax"/>
        </c:scaling>
        <c:delete val="1"/>
        <c:axPos val="b"/>
        <c:numFmt formatCode="ge" sourceLinked="1"/>
        <c:majorTickMark val="none"/>
        <c:minorTickMark val="none"/>
        <c:tickLblPos val="none"/>
        <c:crossAx val="228144216"/>
        <c:crosses val="autoZero"/>
        <c:auto val="1"/>
        <c:lblOffset val="100"/>
        <c:baseTimeUnit val="years"/>
      </c:dateAx>
      <c:valAx>
        <c:axId val="22814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4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177560"/>
        <c:axId val="22817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177560"/>
        <c:axId val="228177952"/>
      </c:lineChart>
      <c:dateAx>
        <c:axId val="228177560"/>
        <c:scaling>
          <c:orientation val="minMax"/>
        </c:scaling>
        <c:delete val="1"/>
        <c:axPos val="b"/>
        <c:numFmt formatCode="ge" sourceLinked="1"/>
        <c:majorTickMark val="none"/>
        <c:minorTickMark val="none"/>
        <c:tickLblPos val="none"/>
        <c:crossAx val="228177952"/>
        <c:crosses val="autoZero"/>
        <c:auto val="1"/>
        <c:lblOffset val="100"/>
        <c:baseTimeUnit val="years"/>
      </c:dateAx>
      <c:valAx>
        <c:axId val="22817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7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179128"/>
        <c:axId val="22817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179128"/>
        <c:axId val="228179520"/>
      </c:lineChart>
      <c:dateAx>
        <c:axId val="228179128"/>
        <c:scaling>
          <c:orientation val="minMax"/>
        </c:scaling>
        <c:delete val="1"/>
        <c:axPos val="b"/>
        <c:numFmt formatCode="ge" sourceLinked="1"/>
        <c:majorTickMark val="none"/>
        <c:minorTickMark val="none"/>
        <c:tickLblPos val="none"/>
        <c:crossAx val="228179520"/>
        <c:crosses val="autoZero"/>
        <c:auto val="1"/>
        <c:lblOffset val="100"/>
        <c:baseTimeUnit val="years"/>
      </c:dateAx>
      <c:valAx>
        <c:axId val="22817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7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2281.31</c:v>
                </c:pt>
                <c:pt idx="1">
                  <c:v>2105.0700000000002</c:v>
                </c:pt>
                <c:pt idx="2">
                  <c:v>1727.41</c:v>
                </c:pt>
                <c:pt idx="3">
                  <c:v>2066.59</c:v>
                </c:pt>
                <c:pt idx="4">
                  <c:v>1583.71</c:v>
                </c:pt>
              </c:numCache>
            </c:numRef>
          </c:val>
        </c:ser>
        <c:dLbls>
          <c:showLegendKey val="0"/>
          <c:showVal val="0"/>
          <c:showCatName val="0"/>
          <c:showSerName val="0"/>
          <c:showPercent val="0"/>
          <c:showBubbleSize val="0"/>
        </c:dLbls>
        <c:gapWidth val="150"/>
        <c:axId val="228340488"/>
        <c:axId val="22834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228340488"/>
        <c:axId val="228340880"/>
      </c:lineChart>
      <c:dateAx>
        <c:axId val="228340488"/>
        <c:scaling>
          <c:orientation val="minMax"/>
        </c:scaling>
        <c:delete val="1"/>
        <c:axPos val="b"/>
        <c:numFmt formatCode="ge" sourceLinked="1"/>
        <c:majorTickMark val="none"/>
        <c:minorTickMark val="none"/>
        <c:tickLblPos val="none"/>
        <c:crossAx val="228340880"/>
        <c:crosses val="autoZero"/>
        <c:auto val="1"/>
        <c:lblOffset val="100"/>
        <c:baseTimeUnit val="years"/>
      </c:dateAx>
      <c:valAx>
        <c:axId val="22834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34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64.66</c:v>
                </c:pt>
                <c:pt idx="1">
                  <c:v>65.06</c:v>
                </c:pt>
                <c:pt idx="2">
                  <c:v>67.14</c:v>
                </c:pt>
                <c:pt idx="3">
                  <c:v>65.72</c:v>
                </c:pt>
                <c:pt idx="4">
                  <c:v>67.66</c:v>
                </c:pt>
              </c:numCache>
            </c:numRef>
          </c:val>
        </c:ser>
        <c:dLbls>
          <c:showLegendKey val="0"/>
          <c:showVal val="0"/>
          <c:showCatName val="0"/>
          <c:showSerName val="0"/>
          <c:showPercent val="0"/>
          <c:showBubbleSize val="0"/>
        </c:dLbls>
        <c:gapWidth val="150"/>
        <c:axId val="228342056"/>
        <c:axId val="22834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228342056"/>
        <c:axId val="228342448"/>
      </c:lineChart>
      <c:dateAx>
        <c:axId val="228342056"/>
        <c:scaling>
          <c:orientation val="minMax"/>
        </c:scaling>
        <c:delete val="1"/>
        <c:axPos val="b"/>
        <c:numFmt formatCode="ge" sourceLinked="1"/>
        <c:majorTickMark val="none"/>
        <c:minorTickMark val="none"/>
        <c:tickLblPos val="none"/>
        <c:crossAx val="228342448"/>
        <c:crosses val="autoZero"/>
        <c:auto val="1"/>
        <c:lblOffset val="100"/>
        <c:baseTimeUnit val="years"/>
      </c:dateAx>
      <c:valAx>
        <c:axId val="22834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34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231.32</c:v>
                </c:pt>
                <c:pt idx="1">
                  <c:v>231.51</c:v>
                </c:pt>
                <c:pt idx="2">
                  <c:v>229.09</c:v>
                </c:pt>
                <c:pt idx="3">
                  <c:v>235.49</c:v>
                </c:pt>
                <c:pt idx="4">
                  <c:v>228.11</c:v>
                </c:pt>
              </c:numCache>
            </c:numRef>
          </c:val>
        </c:ser>
        <c:dLbls>
          <c:showLegendKey val="0"/>
          <c:showVal val="0"/>
          <c:showCatName val="0"/>
          <c:showSerName val="0"/>
          <c:showPercent val="0"/>
          <c:showBubbleSize val="0"/>
        </c:dLbls>
        <c:gapWidth val="150"/>
        <c:axId val="228532232"/>
        <c:axId val="22853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28532232"/>
        <c:axId val="228532624"/>
      </c:lineChart>
      <c:dateAx>
        <c:axId val="228532232"/>
        <c:scaling>
          <c:orientation val="minMax"/>
        </c:scaling>
        <c:delete val="1"/>
        <c:axPos val="b"/>
        <c:numFmt formatCode="ge" sourceLinked="1"/>
        <c:majorTickMark val="none"/>
        <c:minorTickMark val="none"/>
        <c:tickLblPos val="none"/>
        <c:crossAx val="228532624"/>
        <c:crosses val="autoZero"/>
        <c:auto val="1"/>
        <c:lblOffset val="100"/>
        <c:baseTimeUnit val="years"/>
      </c:dateAx>
      <c:valAx>
        <c:axId val="22853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3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43" zoomScale="85" zoomScaleNormal="85"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7" t="str">
        <f>データ!H6</f>
        <v>兵庫県　太子町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75" t="s">
        <v>5</v>
      </c>
      <c r="AE7" s="75"/>
      <c r="AF7" s="75"/>
      <c r="AG7" s="75"/>
      <c r="AH7" s="75"/>
      <c r="AI7" s="75"/>
      <c r="AJ7" s="75"/>
      <c r="AK7" s="4"/>
      <c r="AL7" s="75" t="s">
        <v>6</v>
      </c>
      <c r="AM7" s="75"/>
      <c r="AN7" s="75"/>
      <c r="AO7" s="75"/>
      <c r="AP7" s="75"/>
      <c r="AQ7" s="75"/>
      <c r="AR7" s="75"/>
      <c r="AS7" s="75"/>
      <c r="AT7" s="75" t="s">
        <v>7</v>
      </c>
      <c r="AU7" s="75"/>
      <c r="AV7" s="75"/>
      <c r="AW7" s="75"/>
      <c r="AX7" s="75"/>
      <c r="AY7" s="75"/>
      <c r="AZ7" s="75"/>
      <c r="BA7" s="75"/>
      <c r="BB7" s="75" t="s">
        <v>8</v>
      </c>
      <c r="BC7" s="75"/>
      <c r="BD7" s="75"/>
      <c r="BE7" s="75"/>
      <c r="BF7" s="75"/>
      <c r="BG7" s="75"/>
      <c r="BH7" s="75"/>
      <c r="BI7" s="75"/>
      <c r="BJ7" s="4"/>
      <c r="BK7" s="4"/>
      <c r="BL7" s="5" t="s">
        <v>9</v>
      </c>
      <c r="BM7" s="6"/>
      <c r="BN7" s="6"/>
      <c r="BO7" s="6"/>
      <c r="BP7" s="6"/>
      <c r="BQ7" s="6"/>
      <c r="BR7" s="6"/>
      <c r="BS7" s="6"/>
      <c r="BT7" s="6"/>
      <c r="BU7" s="6"/>
      <c r="BV7" s="6"/>
      <c r="BW7" s="6"/>
      <c r="BX7" s="6"/>
      <c r="BY7" s="7"/>
    </row>
    <row r="8" spans="1:78" ht="18.75" customHeight="1">
      <c r="A8" s="2"/>
      <c r="B8" s="84" t="str">
        <f>データ!I6</f>
        <v>法非適用</v>
      </c>
      <c r="C8" s="84"/>
      <c r="D8" s="84"/>
      <c r="E8" s="84"/>
      <c r="F8" s="84"/>
      <c r="G8" s="84"/>
      <c r="H8" s="84"/>
      <c r="I8" s="84" t="str">
        <f>データ!J6</f>
        <v>下水道事業</v>
      </c>
      <c r="J8" s="84"/>
      <c r="K8" s="84"/>
      <c r="L8" s="84"/>
      <c r="M8" s="84"/>
      <c r="N8" s="84"/>
      <c r="O8" s="84"/>
      <c r="P8" s="84" t="str">
        <f>データ!K6</f>
        <v>特定環境保全公共下水道</v>
      </c>
      <c r="Q8" s="84"/>
      <c r="R8" s="84"/>
      <c r="S8" s="84"/>
      <c r="T8" s="84"/>
      <c r="U8" s="84"/>
      <c r="V8" s="84"/>
      <c r="W8" s="84" t="str">
        <f>データ!L6</f>
        <v>D2</v>
      </c>
      <c r="X8" s="84"/>
      <c r="Y8" s="84"/>
      <c r="Z8" s="84"/>
      <c r="AA8" s="84"/>
      <c r="AB8" s="84"/>
      <c r="AC8" s="84"/>
      <c r="AD8" s="85" t="s">
        <v>122</v>
      </c>
      <c r="AE8" s="85"/>
      <c r="AF8" s="85"/>
      <c r="AG8" s="85"/>
      <c r="AH8" s="85"/>
      <c r="AI8" s="85"/>
      <c r="AJ8" s="85"/>
      <c r="AK8" s="4"/>
      <c r="AL8" s="79">
        <f>データ!S6</f>
        <v>34344</v>
      </c>
      <c r="AM8" s="79"/>
      <c r="AN8" s="79"/>
      <c r="AO8" s="79"/>
      <c r="AP8" s="79"/>
      <c r="AQ8" s="79"/>
      <c r="AR8" s="79"/>
      <c r="AS8" s="79"/>
      <c r="AT8" s="78">
        <f>データ!T6</f>
        <v>22.61</v>
      </c>
      <c r="AU8" s="78"/>
      <c r="AV8" s="78"/>
      <c r="AW8" s="78"/>
      <c r="AX8" s="78"/>
      <c r="AY8" s="78"/>
      <c r="AZ8" s="78"/>
      <c r="BA8" s="78"/>
      <c r="BB8" s="78">
        <f>データ!U6</f>
        <v>1518.97</v>
      </c>
      <c r="BC8" s="78"/>
      <c r="BD8" s="78"/>
      <c r="BE8" s="78"/>
      <c r="BF8" s="78"/>
      <c r="BG8" s="78"/>
      <c r="BH8" s="78"/>
      <c r="BI8" s="78"/>
      <c r="BJ8" s="4"/>
      <c r="BK8" s="4"/>
      <c r="BL8" s="82" t="s">
        <v>10</v>
      </c>
      <c r="BM8" s="83"/>
      <c r="BN8" s="8" t="s">
        <v>11</v>
      </c>
      <c r="BO8" s="9"/>
      <c r="BP8" s="9"/>
      <c r="BQ8" s="9"/>
      <c r="BR8" s="9"/>
      <c r="BS8" s="9"/>
      <c r="BT8" s="9"/>
      <c r="BU8" s="9"/>
      <c r="BV8" s="9"/>
      <c r="BW8" s="9"/>
      <c r="BX8" s="9"/>
      <c r="BY8" s="10"/>
    </row>
    <row r="9" spans="1:78" ht="18.75" customHeight="1">
      <c r="A9" s="2"/>
      <c r="B9" s="75" t="s">
        <v>12</v>
      </c>
      <c r="C9" s="75"/>
      <c r="D9" s="75"/>
      <c r="E9" s="75"/>
      <c r="F9" s="75"/>
      <c r="G9" s="75"/>
      <c r="H9" s="75"/>
      <c r="I9" s="75" t="s">
        <v>13</v>
      </c>
      <c r="J9" s="75"/>
      <c r="K9" s="75"/>
      <c r="L9" s="75"/>
      <c r="M9" s="75"/>
      <c r="N9" s="75"/>
      <c r="O9" s="75"/>
      <c r="P9" s="75" t="s">
        <v>14</v>
      </c>
      <c r="Q9" s="75"/>
      <c r="R9" s="75"/>
      <c r="S9" s="75"/>
      <c r="T9" s="75"/>
      <c r="U9" s="75"/>
      <c r="V9" s="75"/>
      <c r="W9" s="75" t="s">
        <v>15</v>
      </c>
      <c r="X9" s="75"/>
      <c r="Y9" s="75"/>
      <c r="Z9" s="75"/>
      <c r="AA9" s="75"/>
      <c r="AB9" s="75"/>
      <c r="AC9" s="75"/>
      <c r="AD9" s="75" t="s">
        <v>16</v>
      </c>
      <c r="AE9" s="75"/>
      <c r="AF9" s="75"/>
      <c r="AG9" s="75"/>
      <c r="AH9" s="75"/>
      <c r="AI9" s="75"/>
      <c r="AJ9" s="75"/>
      <c r="AK9" s="4"/>
      <c r="AL9" s="75" t="s">
        <v>17</v>
      </c>
      <c r="AM9" s="75"/>
      <c r="AN9" s="75"/>
      <c r="AO9" s="75"/>
      <c r="AP9" s="75"/>
      <c r="AQ9" s="75"/>
      <c r="AR9" s="75"/>
      <c r="AS9" s="75"/>
      <c r="AT9" s="75" t="s">
        <v>18</v>
      </c>
      <c r="AU9" s="75"/>
      <c r="AV9" s="75"/>
      <c r="AW9" s="75"/>
      <c r="AX9" s="75"/>
      <c r="AY9" s="75"/>
      <c r="AZ9" s="75"/>
      <c r="BA9" s="75"/>
      <c r="BB9" s="75" t="s">
        <v>19</v>
      </c>
      <c r="BC9" s="75"/>
      <c r="BD9" s="75"/>
      <c r="BE9" s="75"/>
      <c r="BF9" s="75"/>
      <c r="BG9" s="75"/>
      <c r="BH9" s="75"/>
      <c r="BI9" s="75"/>
      <c r="BJ9" s="4"/>
      <c r="BK9" s="4"/>
      <c r="BL9" s="76" t="s">
        <v>20</v>
      </c>
      <c r="BM9" s="77"/>
      <c r="BN9" s="11" t="s">
        <v>21</v>
      </c>
      <c r="BO9" s="12"/>
      <c r="BP9" s="12"/>
      <c r="BQ9" s="12"/>
      <c r="BR9" s="12"/>
      <c r="BS9" s="12"/>
      <c r="BT9" s="12"/>
      <c r="BU9" s="12"/>
      <c r="BV9" s="12"/>
      <c r="BW9" s="12"/>
      <c r="BX9" s="12"/>
      <c r="BY9" s="13"/>
    </row>
    <row r="10" spans="1:78" ht="18.75" customHeight="1">
      <c r="A10" s="2"/>
      <c r="B10" s="78" t="str">
        <f>データ!N6</f>
        <v>-</v>
      </c>
      <c r="C10" s="78"/>
      <c r="D10" s="78"/>
      <c r="E10" s="78"/>
      <c r="F10" s="78"/>
      <c r="G10" s="78"/>
      <c r="H10" s="78"/>
      <c r="I10" s="78" t="str">
        <f>データ!O6</f>
        <v>該当数値なし</v>
      </c>
      <c r="J10" s="78"/>
      <c r="K10" s="78"/>
      <c r="L10" s="78"/>
      <c r="M10" s="78"/>
      <c r="N10" s="78"/>
      <c r="O10" s="78"/>
      <c r="P10" s="78">
        <f>データ!P6</f>
        <v>16.03</v>
      </c>
      <c r="Q10" s="78"/>
      <c r="R10" s="78"/>
      <c r="S10" s="78"/>
      <c r="T10" s="78"/>
      <c r="U10" s="78"/>
      <c r="V10" s="78"/>
      <c r="W10" s="78">
        <f>データ!Q6</f>
        <v>78.77</v>
      </c>
      <c r="X10" s="78"/>
      <c r="Y10" s="78"/>
      <c r="Z10" s="78"/>
      <c r="AA10" s="78"/>
      <c r="AB10" s="78"/>
      <c r="AC10" s="78"/>
      <c r="AD10" s="79">
        <f>データ!R6</f>
        <v>2538</v>
      </c>
      <c r="AE10" s="79"/>
      <c r="AF10" s="79"/>
      <c r="AG10" s="79"/>
      <c r="AH10" s="79"/>
      <c r="AI10" s="79"/>
      <c r="AJ10" s="79"/>
      <c r="AK10" s="2"/>
      <c r="AL10" s="79">
        <f>データ!V6</f>
        <v>5504</v>
      </c>
      <c r="AM10" s="79"/>
      <c r="AN10" s="79"/>
      <c r="AO10" s="79"/>
      <c r="AP10" s="79"/>
      <c r="AQ10" s="79"/>
      <c r="AR10" s="79"/>
      <c r="AS10" s="79"/>
      <c r="AT10" s="78">
        <f>データ!W6</f>
        <v>3.05</v>
      </c>
      <c r="AU10" s="78"/>
      <c r="AV10" s="78"/>
      <c r="AW10" s="78"/>
      <c r="AX10" s="78"/>
      <c r="AY10" s="78"/>
      <c r="AZ10" s="78"/>
      <c r="BA10" s="78"/>
      <c r="BB10" s="78">
        <f>データ!X6</f>
        <v>1804.59</v>
      </c>
      <c r="BC10" s="78"/>
      <c r="BD10" s="78"/>
      <c r="BE10" s="78"/>
      <c r="BF10" s="78"/>
      <c r="BG10" s="78"/>
      <c r="BH10" s="78"/>
      <c r="BI10" s="78"/>
      <c r="BJ10" s="2"/>
      <c r="BK10" s="2"/>
      <c r="BL10" s="80" t="s">
        <v>22</v>
      </c>
      <c r="BM10" s="81"/>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55" t="s">
        <v>26</v>
      </c>
      <c r="BM14" s="56"/>
      <c r="BN14" s="56"/>
      <c r="BO14" s="56"/>
      <c r="BP14" s="56"/>
      <c r="BQ14" s="56"/>
      <c r="BR14" s="56"/>
      <c r="BS14" s="56"/>
      <c r="BT14" s="56"/>
      <c r="BU14" s="56"/>
      <c r="BV14" s="56"/>
      <c r="BW14" s="56"/>
      <c r="BX14" s="56"/>
      <c r="BY14" s="56"/>
      <c r="BZ14" s="57"/>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58"/>
      <c r="BM15" s="59"/>
      <c r="BN15" s="59"/>
      <c r="BO15" s="59"/>
      <c r="BP15" s="59"/>
      <c r="BQ15" s="59"/>
      <c r="BR15" s="59"/>
      <c r="BS15" s="59"/>
      <c r="BT15" s="59"/>
      <c r="BU15" s="59"/>
      <c r="BV15" s="59"/>
      <c r="BW15" s="59"/>
      <c r="BX15" s="59"/>
      <c r="BY15" s="59"/>
      <c r="BZ15" s="60"/>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9"/>
      <c r="BM34" s="70"/>
      <c r="BN34" s="70"/>
      <c r="BO34" s="70"/>
      <c r="BP34" s="70"/>
      <c r="BQ34" s="70"/>
      <c r="BR34" s="70"/>
      <c r="BS34" s="70"/>
      <c r="BT34" s="70"/>
      <c r="BU34" s="70"/>
      <c r="BV34" s="70"/>
      <c r="BW34" s="70"/>
      <c r="BX34" s="70"/>
      <c r="BY34" s="70"/>
      <c r="BZ34" s="71"/>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55" t="s">
        <v>31</v>
      </c>
      <c r="BM45" s="56"/>
      <c r="BN45" s="56"/>
      <c r="BO45" s="56"/>
      <c r="BP45" s="56"/>
      <c r="BQ45" s="56"/>
      <c r="BR45" s="56"/>
      <c r="BS45" s="56"/>
      <c r="BT45" s="56"/>
      <c r="BU45" s="56"/>
      <c r="BV45" s="56"/>
      <c r="BW45" s="56"/>
      <c r="BX45" s="56"/>
      <c r="BY45" s="56"/>
      <c r="BZ45" s="57"/>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58"/>
      <c r="BM46" s="59"/>
      <c r="BN46" s="59"/>
      <c r="BO46" s="59"/>
      <c r="BP46" s="59"/>
      <c r="BQ46" s="59"/>
      <c r="BR46" s="59"/>
      <c r="BS46" s="59"/>
      <c r="BT46" s="59"/>
      <c r="BU46" s="59"/>
      <c r="BV46" s="59"/>
      <c r="BW46" s="59"/>
      <c r="BX46" s="59"/>
      <c r="BY46" s="59"/>
      <c r="BZ46" s="60"/>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8"/>
      <c r="BM60" s="49"/>
      <c r="BN60" s="49"/>
      <c r="BO60" s="49"/>
      <c r="BP60" s="49"/>
      <c r="BQ60" s="49"/>
      <c r="BR60" s="49"/>
      <c r="BS60" s="49"/>
      <c r="BT60" s="49"/>
      <c r="BU60" s="49"/>
      <c r="BV60" s="49"/>
      <c r="BW60" s="49"/>
      <c r="BX60" s="49"/>
      <c r="BY60" s="49"/>
      <c r="BZ60" s="50"/>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9" t="s">
        <v>66</v>
      </c>
      <c r="I3" s="90"/>
      <c r="J3" s="90"/>
      <c r="K3" s="90"/>
      <c r="L3" s="90"/>
      <c r="M3" s="90"/>
      <c r="N3" s="90"/>
      <c r="O3" s="90"/>
      <c r="P3" s="90"/>
      <c r="Q3" s="90"/>
      <c r="R3" s="90"/>
      <c r="S3" s="90"/>
      <c r="T3" s="90"/>
      <c r="U3" s="90"/>
      <c r="V3" s="90"/>
      <c r="W3" s="90"/>
      <c r="X3" s="91"/>
      <c r="Y3" s="95" t="s">
        <v>67</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68</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c r="A4" s="28" t="s">
        <v>69</v>
      </c>
      <c r="B4" s="30"/>
      <c r="C4" s="30"/>
      <c r="D4" s="30"/>
      <c r="E4" s="30"/>
      <c r="F4" s="30"/>
      <c r="G4" s="30"/>
      <c r="H4" s="92"/>
      <c r="I4" s="93"/>
      <c r="J4" s="93"/>
      <c r="K4" s="93"/>
      <c r="L4" s="93"/>
      <c r="M4" s="93"/>
      <c r="N4" s="93"/>
      <c r="O4" s="93"/>
      <c r="P4" s="93"/>
      <c r="Q4" s="93"/>
      <c r="R4" s="93"/>
      <c r="S4" s="93"/>
      <c r="T4" s="93"/>
      <c r="U4" s="93"/>
      <c r="V4" s="93"/>
      <c r="W4" s="93"/>
      <c r="X4" s="94"/>
      <c r="Y4" s="88" t="s">
        <v>70</v>
      </c>
      <c r="Z4" s="88"/>
      <c r="AA4" s="88"/>
      <c r="AB4" s="88"/>
      <c r="AC4" s="88"/>
      <c r="AD4" s="88"/>
      <c r="AE4" s="88"/>
      <c r="AF4" s="88"/>
      <c r="AG4" s="88"/>
      <c r="AH4" s="88"/>
      <c r="AI4" s="88"/>
      <c r="AJ4" s="88" t="s">
        <v>71</v>
      </c>
      <c r="AK4" s="88"/>
      <c r="AL4" s="88"/>
      <c r="AM4" s="88"/>
      <c r="AN4" s="88"/>
      <c r="AO4" s="88"/>
      <c r="AP4" s="88"/>
      <c r="AQ4" s="88"/>
      <c r="AR4" s="88"/>
      <c r="AS4" s="88"/>
      <c r="AT4" s="88"/>
      <c r="AU4" s="88" t="s">
        <v>72</v>
      </c>
      <c r="AV4" s="88"/>
      <c r="AW4" s="88"/>
      <c r="AX4" s="88"/>
      <c r="AY4" s="88"/>
      <c r="AZ4" s="88"/>
      <c r="BA4" s="88"/>
      <c r="BB4" s="88"/>
      <c r="BC4" s="88"/>
      <c r="BD4" s="88"/>
      <c r="BE4" s="88"/>
      <c r="BF4" s="88" t="s">
        <v>73</v>
      </c>
      <c r="BG4" s="88"/>
      <c r="BH4" s="88"/>
      <c r="BI4" s="88"/>
      <c r="BJ4" s="88"/>
      <c r="BK4" s="88"/>
      <c r="BL4" s="88"/>
      <c r="BM4" s="88"/>
      <c r="BN4" s="88"/>
      <c r="BO4" s="88"/>
      <c r="BP4" s="88"/>
      <c r="BQ4" s="88" t="s">
        <v>74</v>
      </c>
      <c r="BR4" s="88"/>
      <c r="BS4" s="88"/>
      <c r="BT4" s="88"/>
      <c r="BU4" s="88"/>
      <c r="BV4" s="88"/>
      <c r="BW4" s="88"/>
      <c r="BX4" s="88"/>
      <c r="BY4" s="88"/>
      <c r="BZ4" s="88"/>
      <c r="CA4" s="88"/>
      <c r="CB4" s="88" t="s">
        <v>75</v>
      </c>
      <c r="CC4" s="88"/>
      <c r="CD4" s="88"/>
      <c r="CE4" s="88"/>
      <c r="CF4" s="88"/>
      <c r="CG4" s="88"/>
      <c r="CH4" s="88"/>
      <c r="CI4" s="88"/>
      <c r="CJ4" s="88"/>
      <c r="CK4" s="88"/>
      <c r="CL4" s="88"/>
      <c r="CM4" s="88" t="s">
        <v>76</v>
      </c>
      <c r="CN4" s="88"/>
      <c r="CO4" s="88"/>
      <c r="CP4" s="88"/>
      <c r="CQ4" s="88"/>
      <c r="CR4" s="88"/>
      <c r="CS4" s="88"/>
      <c r="CT4" s="88"/>
      <c r="CU4" s="88"/>
      <c r="CV4" s="88"/>
      <c r="CW4" s="88"/>
      <c r="CX4" s="88" t="s">
        <v>77</v>
      </c>
      <c r="CY4" s="88"/>
      <c r="CZ4" s="88"/>
      <c r="DA4" s="88"/>
      <c r="DB4" s="88"/>
      <c r="DC4" s="88"/>
      <c r="DD4" s="88"/>
      <c r="DE4" s="88"/>
      <c r="DF4" s="88"/>
      <c r="DG4" s="88"/>
      <c r="DH4" s="88"/>
      <c r="DI4" s="88" t="s">
        <v>78</v>
      </c>
      <c r="DJ4" s="88"/>
      <c r="DK4" s="88"/>
      <c r="DL4" s="88"/>
      <c r="DM4" s="88"/>
      <c r="DN4" s="88"/>
      <c r="DO4" s="88"/>
      <c r="DP4" s="88"/>
      <c r="DQ4" s="88"/>
      <c r="DR4" s="88"/>
      <c r="DS4" s="88"/>
      <c r="DT4" s="88" t="s">
        <v>79</v>
      </c>
      <c r="DU4" s="88"/>
      <c r="DV4" s="88"/>
      <c r="DW4" s="88"/>
      <c r="DX4" s="88"/>
      <c r="DY4" s="88"/>
      <c r="DZ4" s="88"/>
      <c r="EA4" s="88"/>
      <c r="EB4" s="88"/>
      <c r="EC4" s="88"/>
      <c r="ED4" s="88"/>
      <c r="EE4" s="88" t="s">
        <v>80</v>
      </c>
      <c r="EF4" s="88"/>
      <c r="EG4" s="88"/>
      <c r="EH4" s="88"/>
      <c r="EI4" s="88"/>
      <c r="EJ4" s="88"/>
      <c r="EK4" s="88"/>
      <c r="EL4" s="88"/>
      <c r="EM4" s="88"/>
      <c r="EN4" s="88"/>
      <c r="EO4" s="88"/>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284645</v>
      </c>
      <c r="D6" s="33">
        <f t="shared" si="3"/>
        <v>47</v>
      </c>
      <c r="E6" s="33">
        <f t="shared" si="3"/>
        <v>17</v>
      </c>
      <c r="F6" s="33">
        <f t="shared" si="3"/>
        <v>4</v>
      </c>
      <c r="G6" s="33">
        <f t="shared" si="3"/>
        <v>0</v>
      </c>
      <c r="H6" s="33" t="str">
        <f t="shared" si="3"/>
        <v>兵庫県　太子町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16.03</v>
      </c>
      <c r="Q6" s="34">
        <f t="shared" si="3"/>
        <v>78.77</v>
      </c>
      <c r="R6" s="34">
        <f t="shared" si="3"/>
        <v>2538</v>
      </c>
      <c r="S6" s="34">
        <f t="shared" si="3"/>
        <v>34344</v>
      </c>
      <c r="T6" s="34">
        <f t="shared" si="3"/>
        <v>22.61</v>
      </c>
      <c r="U6" s="34">
        <f t="shared" si="3"/>
        <v>1518.97</v>
      </c>
      <c r="V6" s="34">
        <f t="shared" si="3"/>
        <v>5504</v>
      </c>
      <c r="W6" s="34">
        <f t="shared" si="3"/>
        <v>3.05</v>
      </c>
      <c r="X6" s="34">
        <f t="shared" si="3"/>
        <v>1804.59</v>
      </c>
      <c r="Y6" s="35">
        <f>IF(Y7="",NA(),Y7)</f>
        <v>77.680000000000007</v>
      </c>
      <c r="Z6" s="35">
        <f t="shared" ref="Z6:AH6" si="4">IF(Z7="",NA(),Z7)</f>
        <v>81.06</v>
      </c>
      <c r="AA6" s="35">
        <f t="shared" si="4"/>
        <v>81.05</v>
      </c>
      <c r="AB6" s="35">
        <f t="shared" si="4"/>
        <v>81.67</v>
      </c>
      <c r="AC6" s="35">
        <f t="shared" si="4"/>
        <v>80.73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2281.31</v>
      </c>
      <c r="BG6" s="35">
        <f t="shared" ref="BG6:BO6" si="7">IF(BG7="",NA(),BG7)</f>
        <v>2105.0700000000002</v>
      </c>
      <c r="BH6" s="35">
        <f t="shared" si="7"/>
        <v>1727.41</v>
      </c>
      <c r="BI6" s="35">
        <f t="shared" si="7"/>
        <v>2066.59</v>
      </c>
      <c r="BJ6" s="35">
        <f t="shared" si="7"/>
        <v>1583.71</v>
      </c>
      <c r="BK6" s="35">
        <f t="shared" si="7"/>
        <v>1716.82</v>
      </c>
      <c r="BL6" s="35">
        <f t="shared" si="7"/>
        <v>1569.13</v>
      </c>
      <c r="BM6" s="35">
        <f t="shared" si="7"/>
        <v>1436</v>
      </c>
      <c r="BN6" s="35">
        <f t="shared" si="7"/>
        <v>1434.89</v>
      </c>
      <c r="BO6" s="35">
        <f t="shared" si="7"/>
        <v>1298.9100000000001</v>
      </c>
      <c r="BP6" s="34" t="str">
        <f>IF(BP7="","",IF(BP7="-","【-】","【"&amp;SUBSTITUTE(TEXT(BP7,"#,##0.00"),"-","△")&amp;"】"))</f>
        <v>【1,348.09】</v>
      </c>
      <c r="BQ6" s="35">
        <f>IF(BQ7="",NA(),BQ7)</f>
        <v>64.66</v>
      </c>
      <c r="BR6" s="35">
        <f t="shared" ref="BR6:BZ6" si="8">IF(BR7="",NA(),BR7)</f>
        <v>65.06</v>
      </c>
      <c r="BS6" s="35">
        <f t="shared" si="8"/>
        <v>67.14</v>
      </c>
      <c r="BT6" s="35">
        <f t="shared" si="8"/>
        <v>65.72</v>
      </c>
      <c r="BU6" s="35">
        <f t="shared" si="8"/>
        <v>67.66</v>
      </c>
      <c r="BV6" s="35">
        <f t="shared" si="8"/>
        <v>51.73</v>
      </c>
      <c r="BW6" s="35">
        <f t="shared" si="8"/>
        <v>64.63</v>
      </c>
      <c r="BX6" s="35">
        <f t="shared" si="8"/>
        <v>66.56</v>
      </c>
      <c r="BY6" s="35">
        <f t="shared" si="8"/>
        <v>66.22</v>
      </c>
      <c r="BZ6" s="35">
        <f t="shared" si="8"/>
        <v>69.87</v>
      </c>
      <c r="CA6" s="34" t="str">
        <f>IF(CA7="","",IF(CA7="-","【-】","【"&amp;SUBSTITUTE(TEXT(CA7,"#,##0.00"),"-","△")&amp;"】"))</f>
        <v>【69.80】</v>
      </c>
      <c r="CB6" s="35">
        <f>IF(CB7="",NA(),CB7)</f>
        <v>231.32</v>
      </c>
      <c r="CC6" s="35">
        <f t="shared" ref="CC6:CK6" si="9">IF(CC7="",NA(),CC7)</f>
        <v>231.51</v>
      </c>
      <c r="CD6" s="35">
        <f t="shared" si="9"/>
        <v>229.09</v>
      </c>
      <c r="CE6" s="35">
        <f t="shared" si="9"/>
        <v>235.49</v>
      </c>
      <c r="CF6" s="35">
        <f t="shared" si="9"/>
        <v>228.11</v>
      </c>
      <c r="CG6" s="35">
        <f t="shared" si="9"/>
        <v>310.47000000000003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36.67</v>
      </c>
      <c r="CS6" s="35">
        <f t="shared" si="10"/>
        <v>43.65</v>
      </c>
      <c r="CT6" s="35">
        <f t="shared" si="10"/>
        <v>43.58</v>
      </c>
      <c r="CU6" s="35">
        <f t="shared" si="10"/>
        <v>41.35</v>
      </c>
      <c r="CV6" s="35">
        <f t="shared" si="10"/>
        <v>42.9</v>
      </c>
      <c r="CW6" s="34" t="str">
        <f>IF(CW7="","",IF(CW7="-","【-】","【"&amp;SUBSTITUTE(TEXT(CW7,"#,##0.00"),"-","△")&amp;"】"))</f>
        <v>【42.17】</v>
      </c>
      <c r="CX6" s="35">
        <f>IF(CX7="",NA(),CX7)</f>
        <v>96.51</v>
      </c>
      <c r="CY6" s="35">
        <f t="shared" ref="CY6:DG6" si="11">IF(CY7="",NA(),CY7)</f>
        <v>96.48</v>
      </c>
      <c r="CZ6" s="35">
        <f t="shared" si="11"/>
        <v>96.53</v>
      </c>
      <c r="DA6" s="35">
        <f t="shared" si="11"/>
        <v>96.6</v>
      </c>
      <c r="DB6" s="35">
        <f t="shared" si="11"/>
        <v>96.66</v>
      </c>
      <c r="DC6" s="35">
        <f t="shared" si="11"/>
        <v>71.239999999999995</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284645</v>
      </c>
      <c r="D7" s="37">
        <v>47</v>
      </c>
      <c r="E7" s="37">
        <v>17</v>
      </c>
      <c r="F7" s="37">
        <v>4</v>
      </c>
      <c r="G7" s="37">
        <v>0</v>
      </c>
      <c r="H7" s="37" t="s">
        <v>110</v>
      </c>
      <c r="I7" s="37" t="s">
        <v>111</v>
      </c>
      <c r="J7" s="37" t="s">
        <v>112</v>
      </c>
      <c r="K7" s="37" t="s">
        <v>113</v>
      </c>
      <c r="L7" s="37" t="s">
        <v>114</v>
      </c>
      <c r="M7" s="37"/>
      <c r="N7" s="38" t="s">
        <v>115</v>
      </c>
      <c r="O7" s="38" t="s">
        <v>116</v>
      </c>
      <c r="P7" s="38">
        <v>16.03</v>
      </c>
      <c r="Q7" s="38">
        <v>78.77</v>
      </c>
      <c r="R7" s="38">
        <v>2538</v>
      </c>
      <c r="S7" s="38">
        <v>34344</v>
      </c>
      <c r="T7" s="38">
        <v>22.61</v>
      </c>
      <c r="U7" s="38">
        <v>1518.97</v>
      </c>
      <c r="V7" s="38">
        <v>5504</v>
      </c>
      <c r="W7" s="38">
        <v>3.05</v>
      </c>
      <c r="X7" s="38">
        <v>1804.59</v>
      </c>
      <c r="Y7" s="38">
        <v>77.680000000000007</v>
      </c>
      <c r="Z7" s="38">
        <v>81.06</v>
      </c>
      <c r="AA7" s="38">
        <v>81.05</v>
      </c>
      <c r="AB7" s="38">
        <v>81.67</v>
      </c>
      <c r="AC7" s="38">
        <v>80.73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2281.31</v>
      </c>
      <c r="BG7" s="38">
        <v>2105.0700000000002</v>
      </c>
      <c r="BH7" s="38">
        <v>1727.41</v>
      </c>
      <c r="BI7" s="38">
        <v>2066.59</v>
      </c>
      <c r="BJ7" s="38">
        <v>1583.71</v>
      </c>
      <c r="BK7" s="38">
        <v>1716.82</v>
      </c>
      <c r="BL7" s="38">
        <v>1569.13</v>
      </c>
      <c r="BM7" s="38">
        <v>1436</v>
      </c>
      <c r="BN7" s="38">
        <v>1434.89</v>
      </c>
      <c r="BO7" s="38">
        <v>1298.9100000000001</v>
      </c>
      <c r="BP7" s="38">
        <v>1348.09</v>
      </c>
      <c r="BQ7" s="38">
        <v>64.66</v>
      </c>
      <c r="BR7" s="38">
        <v>65.06</v>
      </c>
      <c r="BS7" s="38">
        <v>67.14</v>
      </c>
      <c r="BT7" s="38">
        <v>65.72</v>
      </c>
      <c r="BU7" s="38">
        <v>67.66</v>
      </c>
      <c r="BV7" s="38">
        <v>51.73</v>
      </c>
      <c r="BW7" s="38">
        <v>64.63</v>
      </c>
      <c r="BX7" s="38">
        <v>66.56</v>
      </c>
      <c r="BY7" s="38">
        <v>66.22</v>
      </c>
      <c r="BZ7" s="38">
        <v>69.87</v>
      </c>
      <c r="CA7" s="38">
        <v>69.8</v>
      </c>
      <c r="CB7" s="38">
        <v>231.32</v>
      </c>
      <c r="CC7" s="38">
        <v>231.51</v>
      </c>
      <c r="CD7" s="38">
        <v>229.09</v>
      </c>
      <c r="CE7" s="38">
        <v>235.49</v>
      </c>
      <c r="CF7" s="38">
        <v>228.11</v>
      </c>
      <c r="CG7" s="38">
        <v>310.47000000000003</v>
      </c>
      <c r="CH7" s="38">
        <v>245.75</v>
      </c>
      <c r="CI7" s="38">
        <v>244.29</v>
      </c>
      <c r="CJ7" s="38">
        <v>246.72</v>
      </c>
      <c r="CK7" s="38">
        <v>234.96</v>
      </c>
      <c r="CL7" s="38">
        <v>232.54</v>
      </c>
      <c r="CM7" s="38" t="s">
        <v>115</v>
      </c>
      <c r="CN7" s="38" t="s">
        <v>115</v>
      </c>
      <c r="CO7" s="38" t="s">
        <v>115</v>
      </c>
      <c r="CP7" s="38" t="s">
        <v>115</v>
      </c>
      <c r="CQ7" s="38" t="s">
        <v>115</v>
      </c>
      <c r="CR7" s="38">
        <v>36.67</v>
      </c>
      <c r="CS7" s="38">
        <v>43.65</v>
      </c>
      <c r="CT7" s="38">
        <v>43.58</v>
      </c>
      <c r="CU7" s="38">
        <v>41.35</v>
      </c>
      <c r="CV7" s="38">
        <v>42.9</v>
      </c>
      <c r="CW7" s="38">
        <v>42.17</v>
      </c>
      <c r="CX7" s="38">
        <v>96.51</v>
      </c>
      <c r="CY7" s="38">
        <v>96.48</v>
      </c>
      <c r="CZ7" s="38">
        <v>96.53</v>
      </c>
      <c r="DA7" s="38">
        <v>96.6</v>
      </c>
      <c r="DB7" s="38">
        <v>96.66</v>
      </c>
      <c r="DC7" s="38">
        <v>71.239999999999995</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宗野 義和</cp:lastModifiedBy>
  <cp:lastPrinted>2018-02-15T01:42:57Z</cp:lastPrinted>
  <dcterms:created xsi:type="dcterms:W3CDTF">2017-12-25T02:20:55Z</dcterms:created>
  <dcterms:modified xsi:type="dcterms:W3CDTF">2018-02-15T04:58:01Z</dcterms:modified>
  <cp:category/>
</cp:coreProperties>
</file>