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477\Desktop\"/>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Q6" i="5"/>
  <c r="W10" i="4" s="1"/>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D10" i="4"/>
  <c r="I10" i="4"/>
  <c r="AT8" i="4"/>
  <c r="AL8" i="4"/>
  <c r="P8" i="4"/>
  <c r="B8"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<sst xmlns="http://schemas.openxmlformats.org/spreadsheetml/2006/main" count="245" uniqueCount="126">
  <si>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</si>
  <si>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</si>
  <si>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</si>
  <si>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</si>
  <si>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</si>
  <si>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</si>
  <si>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</si>
  <si>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</si>
  <si>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</si>
  <si>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</si>
  <si>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</si>
  <si>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</si>
  <si>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</si>
  <si>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</si>
  <si>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</si>
  <si>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</si>
  <si>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</si>
  <si>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</si>
  <si>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</si>
  <si>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</si>
  <si>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</si>
  <si>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</si>
  <si>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</si>
  <si>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</si>
  <si>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</si>
  <si>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</si>
  <si>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</si>
  <si>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</si>
  <si>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</si>
  <si>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</si>
  <si>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</si>
  <si>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</si>
  <si>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</si>
  <si>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</si>
  <si>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</si>
  <si>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</si>
  <si>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</si>
  <si>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</si>
  <si>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</si>
  <si>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</si>
  <si>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</si>
  <si>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</si>
  <si>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</si>
  <si>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</si>
  <si>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</si>
  <si>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</si>
  <si>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</si>
  <si>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</si>
  <si>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</si>
  <si>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</si>
  <si>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</si>
  <si>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</si>
  <si>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</si>
  <si>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</si>
  <si>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</si>
  <si>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</si>
  <si>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</si>
  <si>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</si>
  <si>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</si>
  <si>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</si>
  <si>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</si>
  <si>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</si>
  <si>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</si>
  <si>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</si>
  <si>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</si>
  <si>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</si>
  <si>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</si>
  <si>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</si>
  <si>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</si>
  <si>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</si>
  <si>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</si>
  <si>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</si>
  <si>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</si>
  <si>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</si>
  <si>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</si>
  <si>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</si>
  <si>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</si>
  <si>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</si>
  <si>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</si>
  <si>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</si>
  <si>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</si>
  <si>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</si>
  <si>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</si>
  <si>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</si>
  <si>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</si>
  <si>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</si>
  <si>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</si>
  <si>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</si>
  <si>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</si>
  <si>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</si>
  <si>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</si>
  <si>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</si>
  <si>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</si>
  <si>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</si>
  <si>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</si>
  <si>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</si>
  <si>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</si>
  <si>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</si>
  <si>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</si>
  <si>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</si>
  <si>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</si>
  <si>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</si>
  <si>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</si>
  <si>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</si>
  <si>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</si>
  <si>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</si>
  <si>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</si>
  <si>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</si>
  <si>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</si>
  <si>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</si>
  <si>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太子町</t>
  </si>
  <si>
    <t>法非適用</t>
  </si>
  <si>
    <t>下水道事業</t>
  </si>
  <si>
    <t>公共下水道</t>
  </si>
  <si>
    <t>Cc1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</si>
  <si>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</si>
  <si>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</si>
  <si>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</si>
  <si>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</si>
  <si>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</si>
  <si>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</si>
  <si>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</si>
  <si>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</si>
  <si>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①収益的収支比率（地方債償還元金を加えた総費用が使用料収入や一般会計からの繰入金等の総収益でどの程度賄えているかを表す指標）は56.03％で前年度比2.17％減となり、厳しい収支状況が続いている。元利均等償還方式の地方債償還額が高水準で推移する中、一般会計繰入金の算定対象となる利子償還額が減少していることが主な理由である。
　④企業債残高対事業規模比率は、類似団体に比して借入残高が多いことから現時点では平均値を上回っているが、借り入れを抑制しつつ償還が進んでいるため改善傾向にある。
　⑤経費回収率、⑥汚水処理原価については、人口動態等を反映して使用料収入・有収水量が伸び悩んでおり、汚水処理費を十分に賄うことが出来ない状況が続いているため、経費節減に努めつつ、使用料改定などの財源確保も検討する必要がある。
　⑧水洗化率については、96.66％と類似団体平均を大きく上回っているが、未接続世帯に対しては戸別訪問や啓発文書の送付などによる粘り強い接続勧奨に取り組んでいく。
</t>
    <rPh sb="25" eb="27">
      <t>シヨウ</t>
    </rPh>
    <rPh sb="27" eb="28">
      <t>リョウ</t>
    </rPh>
    <rPh sb="28" eb="30">
      <t>シュウニュウ</t>
    </rPh>
    <rPh sb="31" eb="33">
      <t>イッパン</t>
    </rPh>
    <rPh sb="33" eb="35">
      <t>カイケイ</t>
    </rPh>
    <rPh sb="38" eb="40">
      <t>クリイレ</t>
    </rPh>
    <rPh sb="40" eb="41">
      <t>キン</t>
    </rPh>
    <rPh sb="41" eb="42">
      <t>ナド</t>
    </rPh>
    <rPh sb="43" eb="46">
      <t>ソウシュウエキ</t>
    </rPh>
    <rPh sb="49" eb="51">
      <t>テイド</t>
    </rPh>
    <rPh sb="51" eb="52">
      <t>マカナ</t>
    </rPh>
    <rPh sb="58" eb="59">
      <t>アラワ</t>
    </rPh>
    <rPh sb="60" eb="62">
      <t>シヒョウ</t>
    </rPh>
    <rPh sb="85" eb="86">
      <t>キビ</t>
    </rPh>
    <rPh sb="88" eb="90">
      <t>シュウシ</t>
    </rPh>
    <rPh sb="90" eb="92">
      <t>ジョウキョウ</t>
    </rPh>
    <rPh sb="93" eb="94">
      <t>ツヅ</t>
    </rPh>
    <rPh sb="99" eb="101">
      <t>ガンリ</t>
    </rPh>
    <rPh sb="101" eb="103">
      <t>キントウ</t>
    </rPh>
    <rPh sb="103" eb="105">
      <t>ショウカン</t>
    </rPh>
    <rPh sb="105" eb="107">
      <t>ホウシキ</t>
    </rPh>
    <rPh sb="108" eb="111">
      <t>チホウサイ</t>
    </rPh>
    <rPh sb="111" eb="113">
      <t>ショウカン</t>
    </rPh>
    <rPh sb="113" eb="114">
      <t>ガク</t>
    </rPh>
    <rPh sb="115" eb="118">
      <t>コウスイジュン</t>
    </rPh>
    <rPh sb="119" eb="121">
      <t>スイイ</t>
    </rPh>
    <rPh sb="123" eb="124">
      <t>ナカ</t>
    </rPh>
    <rPh sb="125" eb="127">
      <t>イッパン</t>
    </rPh>
    <rPh sb="127" eb="129">
      <t>カイケイ</t>
    </rPh>
    <rPh sb="129" eb="131">
      <t>クリイレ</t>
    </rPh>
    <rPh sb="131" eb="132">
      <t>キン</t>
    </rPh>
    <rPh sb="133" eb="135">
      <t>サンテイ</t>
    </rPh>
    <rPh sb="135" eb="137">
      <t>タイショウ</t>
    </rPh>
    <rPh sb="140" eb="142">
      <t>リシ</t>
    </rPh>
    <rPh sb="142" eb="144">
      <t>ショウカン</t>
    </rPh>
    <rPh sb="144" eb="145">
      <t>ガク</t>
    </rPh>
    <rPh sb="146" eb="148">
      <t>ゲンショウ</t>
    </rPh>
    <rPh sb="155" eb="156">
      <t>オモ</t>
    </rPh>
    <rPh sb="157" eb="159">
      <t>リユウ</t>
    </rPh>
    <rPh sb="180" eb="182">
      <t>ルイジ</t>
    </rPh>
    <rPh sb="182" eb="184">
      <t>ダンタイ</t>
    </rPh>
    <rPh sb="185" eb="186">
      <t>ヒ</t>
    </rPh>
    <rPh sb="188" eb="190">
      <t>カリイレ</t>
    </rPh>
    <rPh sb="190" eb="192">
      <t>ザンダカ</t>
    </rPh>
    <rPh sb="193" eb="194">
      <t>オオ</t>
    </rPh>
    <rPh sb="199" eb="202">
      <t>ゲンジテン</t>
    </rPh>
    <rPh sb="204" eb="207">
      <t>ヘイキンチ</t>
    </rPh>
    <rPh sb="208" eb="210">
      <t>ウワマワ</t>
    </rPh>
    <rPh sb="216" eb="217">
      <t>カ</t>
    </rPh>
    <rPh sb="218" eb="219">
      <t>イ</t>
    </rPh>
    <rPh sb="221" eb="223">
      <t>ヨクセイ</t>
    </rPh>
    <rPh sb="226" eb="228">
      <t>ショウカン</t>
    </rPh>
    <rPh sb="229" eb="230">
      <t>スス</t>
    </rPh>
    <rPh sb="236" eb="238">
      <t>カイゼン</t>
    </rPh>
    <rPh sb="238" eb="240">
      <t>ケイコウ</t>
    </rPh>
    <rPh sb="266" eb="268">
      <t>ジンコウ</t>
    </rPh>
    <rPh sb="268" eb="270">
      <t>ドウタイ</t>
    </rPh>
    <rPh sb="270" eb="271">
      <t>ナド</t>
    </rPh>
    <rPh sb="272" eb="274">
      <t>ハンエイ</t>
    </rPh>
    <rPh sb="282" eb="283">
      <t>ユウ</t>
    </rPh>
    <rPh sb="284" eb="286">
      <t>スイリョウ</t>
    </rPh>
    <rPh sb="287" eb="288">
      <t>ノ</t>
    </rPh>
    <rPh sb="289" eb="290">
      <t>ナヤ</t>
    </rPh>
    <rPh sb="295" eb="297">
      <t>オスイ</t>
    </rPh>
    <rPh sb="297" eb="299">
      <t>ショリ</t>
    </rPh>
    <rPh sb="301" eb="303">
      <t>ジュウブン</t>
    </rPh>
    <rPh sb="304" eb="305">
      <t>マカナ</t>
    </rPh>
    <rPh sb="309" eb="311">
      <t>デキ</t>
    </rPh>
    <rPh sb="313" eb="315">
      <t>ジョウキョウ</t>
    </rPh>
    <rPh sb="316" eb="317">
      <t>ツヅ</t>
    </rPh>
    <rPh sb="324" eb="326">
      <t>ケイヒ</t>
    </rPh>
    <rPh sb="326" eb="328">
      <t>セツゲン</t>
    </rPh>
    <rPh sb="329" eb="330">
      <t>ツト</t>
    </rPh>
    <rPh sb="334" eb="336">
      <t>シヨウ</t>
    </rPh>
    <rPh sb="336" eb="337">
      <t>リョウ</t>
    </rPh>
    <rPh sb="337" eb="339">
      <t>カイテイ</t>
    </rPh>
    <rPh sb="342" eb="344">
      <t>ザイゲン</t>
    </rPh>
    <rPh sb="344" eb="346">
      <t>カクホ</t>
    </rPh>
    <rPh sb="347" eb="349">
      <t>ケントウ</t>
    </rPh>
    <rPh sb="351" eb="353">
      <t>ヒツヨウ</t>
    </rPh>
    <rPh sb="422" eb="423">
      <t>ネバ</t>
    </rPh>
    <rPh sb="424" eb="425">
      <t>ヅヨ</t>
    </rPh>
    <rPh sb="426" eb="428">
      <t>セツゾク</t>
    </rPh>
    <rPh sb="428" eb="430">
      <t>カンショウ</t>
    </rPh>
    <phoneticPr fontId="4"/>
  </si>
  <si>
    <t>　汚水管渠の大量更新期の到来に備え、将来にわたり安定的に事業を運営するための財源確保が必要であるが、地方債償還金や流域下水道事業にかかる負担金など固定的・義務的な経費が大半を占める一方、使用料収入が低迷し、一般会計繰入金に依存する厳しい財政状況が続いている。
　今後は、町内の浸水危険箇所の解消に向けた雨水対策事業への取り組みが急務となっており、早期に事業着手する必要があるが、投資経費の平準化とともに収益環境の改善に向けた使用料改定の検討と経費の節減に取り組む必要がある。
　また、平成30年4月より下水道事業に地方公営企業法を適用し、企業会計における財務諸表等により経営成績や財政の状況が分析・把握できるようになるため、経営基盤の強化や財政マネジメントの向上を図り今後の健全経営につなげていく。</t>
    <rPh sb="1" eb="3">
      <t>オスイ</t>
    </rPh>
    <rPh sb="3" eb="4">
      <t>カン</t>
    </rPh>
    <rPh sb="4" eb="5">
      <t>キョ</t>
    </rPh>
    <rPh sb="6" eb="8">
      <t>タイリョウ</t>
    </rPh>
    <rPh sb="8" eb="10">
      <t>コウシン</t>
    </rPh>
    <rPh sb="12" eb="14">
      <t>トウライ</t>
    </rPh>
    <rPh sb="15" eb="16">
      <t>ソナ</t>
    </rPh>
    <rPh sb="18" eb="20">
      <t>ショウライ</t>
    </rPh>
    <rPh sb="24" eb="27">
      <t>アンテイテキ</t>
    </rPh>
    <rPh sb="28" eb="30">
      <t>ジギョウ</t>
    </rPh>
    <rPh sb="31" eb="33">
      <t>ウンエイ</t>
    </rPh>
    <rPh sb="38" eb="40">
      <t>ザイゲン</t>
    </rPh>
    <rPh sb="43" eb="45">
      <t>ヒツヨウ</t>
    </rPh>
    <rPh sb="50" eb="52">
      <t>チホウ</t>
    </rPh>
    <rPh sb="52" eb="53">
      <t>サイ</t>
    </rPh>
    <rPh sb="53" eb="55">
      <t>ショウカン</t>
    </rPh>
    <rPh sb="55" eb="56">
      <t>キン</t>
    </rPh>
    <rPh sb="57" eb="59">
      <t>リュウイキ</t>
    </rPh>
    <rPh sb="59" eb="61">
      <t>ゲスイ</t>
    </rPh>
    <rPh sb="61" eb="62">
      <t>ドウ</t>
    </rPh>
    <rPh sb="62" eb="64">
      <t>ジギョウ</t>
    </rPh>
    <rPh sb="68" eb="71">
      <t>フタンキン</t>
    </rPh>
    <rPh sb="73" eb="76">
      <t>コテイテキ</t>
    </rPh>
    <rPh sb="77" eb="80">
      <t>ギムテキ</t>
    </rPh>
    <rPh sb="81" eb="83">
      <t>ケイヒ</t>
    </rPh>
    <rPh sb="84" eb="86">
      <t>タイハン</t>
    </rPh>
    <rPh sb="87" eb="88">
      <t>シ</t>
    </rPh>
    <rPh sb="90" eb="92">
      <t>イッポウ</t>
    </rPh>
    <rPh sb="93" eb="95">
      <t>シヨウ</t>
    </rPh>
    <rPh sb="95" eb="96">
      <t>リョウ</t>
    </rPh>
    <rPh sb="96" eb="98">
      <t>シュウニュウ</t>
    </rPh>
    <rPh sb="99" eb="101">
      <t>テイメイ</t>
    </rPh>
    <rPh sb="103" eb="105">
      <t>イッパン</t>
    </rPh>
    <rPh sb="105" eb="107">
      <t>カイケイ</t>
    </rPh>
    <rPh sb="107" eb="109">
      <t>クリイレ</t>
    </rPh>
    <rPh sb="109" eb="110">
      <t>キン</t>
    </rPh>
    <rPh sb="111" eb="113">
      <t>イゾン</t>
    </rPh>
    <rPh sb="115" eb="116">
      <t>キビ</t>
    </rPh>
    <rPh sb="118" eb="120">
      <t>ザイセイ</t>
    </rPh>
    <rPh sb="120" eb="122">
      <t>ジョウキョウ</t>
    </rPh>
    <rPh sb="123" eb="124">
      <t>ツヅ</t>
    </rPh>
    <rPh sb="131" eb="133">
      <t>コンゴ</t>
    </rPh>
    <rPh sb="135" eb="137">
      <t>チョウナイ</t>
    </rPh>
    <rPh sb="138" eb="140">
      <t>シンスイ</t>
    </rPh>
    <rPh sb="140" eb="142">
      <t>キケン</t>
    </rPh>
    <rPh sb="142" eb="144">
      <t>カショ</t>
    </rPh>
    <rPh sb="145" eb="147">
      <t>カイショウ</t>
    </rPh>
    <rPh sb="148" eb="149">
      <t>ム</t>
    </rPh>
    <rPh sb="151" eb="153">
      <t>ウスイ</t>
    </rPh>
    <rPh sb="153" eb="155">
      <t>タイサク</t>
    </rPh>
    <rPh sb="155" eb="157">
      <t>ジギョウ</t>
    </rPh>
    <rPh sb="159" eb="160">
      <t>ト</t>
    </rPh>
    <rPh sb="161" eb="162">
      <t>ク</t>
    </rPh>
    <rPh sb="164" eb="166">
      <t>キュウム</t>
    </rPh>
    <rPh sb="173" eb="175">
      <t>ソウキ</t>
    </rPh>
    <rPh sb="176" eb="178">
      <t>ジギョウ</t>
    </rPh>
    <rPh sb="178" eb="180">
      <t>チャクシュ</t>
    </rPh>
    <rPh sb="182" eb="184">
      <t>ヒツヨウ</t>
    </rPh>
    <rPh sb="189" eb="191">
      <t>トウシ</t>
    </rPh>
    <rPh sb="191" eb="193">
      <t>ケイヒ</t>
    </rPh>
    <rPh sb="194" eb="197">
      <t>ヘイジュンカ</t>
    </rPh>
    <rPh sb="201" eb="203">
      <t>シュウエキ</t>
    </rPh>
    <rPh sb="203" eb="205">
      <t>カンキョウ</t>
    </rPh>
    <rPh sb="206" eb="208">
      <t>カイゼン</t>
    </rPh>
    <rPh sb="209" eb="210">
      <t>ム</t>
    </rPh>
    <rPh sb="212" eb="214">
      <t>シヨウ</t>
    </rPh>
    <rPh sb="214" eb="215">
      <t>リョウ</t>
    </rPh>
    <rPh sb="215" eb="217">
      <t>カイテイ</t>
    </rPh>
    <rPh sb="218" eb="220">
      <t>ケントウ</t>
    </rPh>
    <rPh sb="221" eb="223">
      <t>ケイヒ</t>
    </rPh>
    <rPh sb="224" eb="226">
      <t>セツゲン</t>
    </rPh>
    <rPh sb="227" eb="228">
      <t>ト</t>
    </rPh>
    <rPh sb="229" eb="230">
      <t>ク</t>
    </rPh>
    <rPh sb="231" eb="233">
      <t>ヒツヨウ</t>
    </rPh>
    <rPh sb="242" eb="244">
      <t>ヘイセイ</t>
    </rPh>
    <rPh sb="246" eb="247">
      <t>ネン</t>
    </rPh>
    <rPh sb="248" eb="249">
      <t>ツキ</t>
    </rPh>
    <rPh sb="251" eb="253">
      <t>ゲスイ</t>
    </rPh>
    <rPh sb="253" eb="254">
      <t>ドウ</t>
    </rPh>
    <rPh sb="254" eb="256">
      <t>ジギョウ</t>
    </rPh>
    <rPh sb="257" eb="259">
      <t>チホウ</t>
    </rPh>
    <rPh sb="259" eb="261">
      <t>コウエイ</t>
    </rPh>
    <rPh sb="261" eb="263">
      <t>キギョウ</t>
    </rPh>
    <rPh sb="263" eb="264">
      <t>ホウ</t>
    </rPh>
    <rPh sb="265" eb="267">
      <t>テキヨウ</t>
    </rPh>
    <rPh sb="269" eb="271">
      <t>キギョウ</t>
    </rPh>
    <rPh sb="271" eb="273">
      <t>カイケイ</t>
    </rPh>
    <rPh sb="277" eb="279">
      <t>ザイム</t>
    </rPh>
    <rPh sb="279" eb="281">
      <t>ショヒョウ</t>
    </rPh>
    <rPh sb="281" eb="282">
      <t>ナド</t>
    </rPh>
    <rPh sb="285" eb="287">
      <t>ケイエイ</t>
    </rPh>
    <rPh sb="287" eb="289">
      <t>セイセキ</t>
    </rPh>
    <rPh sb="290" eb="292">
      <t>ザイセイ</t>
    </rPh>
    <rPh sb="293" eb="295">
      <t>ジョウキョウ</t>
    </rPh>
    <rPh sb="296" eb="298">
      <t>ブンセキ</t>
    </rPh>
    <rPh sb="299" eb="301">
      <t>ハアク</t>
    </rPh>
    <rPh sb="312" eb="314">
      <t>ケイエイ</t>
    </rPh>
    <rPh sb="314" eb="316">
      <t>キバン</t>
    </rPh>
    <rPh sb="317" eb="319">
      <t>キョウカ</t>
    </rPh>
    <rPh sb="320" eb="322">
      <t>ザイセイ</t>
    </rPh>
    <rPh sb="329" eb="331">
      <t>コウジョウ</t>
    </rPh>
    <rPh sb="332" eb="333">
      <t>ハカ</t>
    </rPh>
    <rPh sb="334" eb="336">
      <t>コンゴ</t>
    </rPh>
    <rPh sb="337" eb="339">
      <t>ケンゼン</t>
    </rPh>
    <rPh sb="339" eb="341">
      <t>ケイエイ</t>
    </rPh>
    <phoneticPr fontId="4"/>
  </si>
  <si>
    <t>　一部の下水道管が布設後30年を迎えたが、大部分の管路は耐用年数（50年）の面で問題の無い状況にある。
　現在は、供用開始から10年以上が経過した汚水管の洗浄や、重要な幹線管渠のカメラ調査による点検を行うなどの維持管理に努めており、事故防止対策の点からも継続的に取り組んでいく。
　一方、処理区域内にある9基のマンホールポンプが耐用年数に達し、定期的な点検・診断のほか、状況に応じて更新していく必要がある。
　また、皮革前処理場においては、生汚泥搬送による処理方式への変更により関係設備を更新し、熱処理設備など大規模な施設更新は回避したものの、未更新の機械・電気設備等の老朽化・劣化は進んでおり、計画的な維持補修・更新とその財源確保が今後の課題である。
　</t>
    <rPh sb="1" eb="3">
      <t>イチブ</t>
    </rPh>
    <rPh sb="4" eb="7">
      <t>ゲスイドウ</t>
    </rPh>
    <rPh sb="7" eb="8">
      <t>クダ</t>
    </rPh>
    <rPh sb="9" eb="11">
      <t>フセツ</t>
    </rPh>
    <rPh sb="11" eb="12">
      <t>ゴ</t>
    </rPh>
    <rPh sb="14" eb="15">
      <t>ネン</t>
    </rPh>
    <rPh sb="16" eb="17">
      <t>ムカ</t>
    </rPh>
    <rPh sb="21" eb="24">
      <t>ダイブブン</t>
    </rPh>
    <rPh sb="25" eb="27">
      <t>カンロ</t>
    </rPh>
    <rPh sb="28" eb="30">
      <t>タイヨウ</t>
    </rPh>
    <rPh sb="30" eb="32">
      <t>ネンスウ</t>
    </rPh>
    <rPh sb="35" eb="36">
      <t>ネン</t>
    </rPh>
    <rPh sb="38" eb="39">
      <t>メン</t>
    </rPh>
    <rPh sb="40" eb="42">
      <t>モンダイ</t>
    </rPh>
    <rPh sb="43" eb="44">
      <t>ナ</t>
    </rPh>
    <rPh sb="45" eb="47">
      <t>ジョウキョウ</t>
    </rPh>
    <rPh sb="53" eb="55">
      <t>ゲンザイ</t>
    </rPh>
    <rPh sb="57" eb="59">
      <t>キョウヨウ</t>
    </rPh>
    <rPh sb="59" eb="61">
      <t>カイシ</t>
    </rPh>
    <rPh sb="65" eb="66">
      <t>ネン</t>
    </rPh>
    <rPh sb="66" eb="68">
      <t>イジョウ</t>
    </rPh>
    <rPh sb="69" eb="71">
      <t>ケイカ</t>
    </rPh>
    <rPh sb="73" eb="75">
      <t>オスイ</t>
    </rPh>
    <rPh sb="75" eb="76">
      <t>カン</t>
    </rPh>
    <rPh sb="77" eb="79">
      <t>センジョウ</t>
    </rPh>
    <rPh sb="81" eb="83">
      <t>ジュウヨウ</t>
    </rPh>
    <rPh sb="84" eb="85">
      <t>カン</t>
    </rPh>
    <rPh sb="85" eb="86">
      <t>セン</t>
    </rPh>
    <rPh sb="86" eb="87">
      <t>カン</t>
    </rPh>
    <rPh sb="87" eb="88">
      <t>キョ</t>
    </rPh>
    <rPh sb="92" eb="94">
      <t>チョウサ</t>
    </rPh>
    <rPh sb="97" eb="99">
      <t>テンケン</t>
    </rPh>
    <rPh sb="100" eb="101">
      <t>オコナ</t>
    </rPh>
    <rPh sb="105" eb="107">
      <t>イジ</t>
    </rPh>
    <rPh sb="107" eb="109">
      <t>カンリ</t>
    </rPh>
    <rPh sb="110" eb="111">
      <t>ツト</t>
    </rPh>
    <rPh sb="116" eb="118">
      <t>ジコ</t>
    </rPh>
    <rPh sb="118" eb="120">
      <t>ボウシ</t>
    </rPh>
    <rPh sb="120" eb="122">
      <t>タイサク</t>
    </rPh>
    <rPh sb="123" eb="124">
      <t>テン</t>
    </rPh>
    <rPh sb="127" eb="129">
      <t>ケイゾク</t>
    </rPh>
    <rPh sb="129" eb="130">
      <t>テキ</t>
    </rPh>
    <rPh sb="131" eb="132">
      <t>ト</t>
    </rPh>
    <rPh sb="133" eb="134">
      <t>ク</t>
    </rPh>
    <rPh sb="141" eb="143">
      <t>イッポウ</t>
    </rPh>
    <rPh sb="144" eb="146">
      <t>ショリ</t>
    </rPh>
    <rPh sb="146" eb="148">
      <t>クイキ</t>
    </rPh>
    <rPh sb="148" eb="149">
      <t>ナイ</t>
    </rPh>
    <rPh sb="185" eb="187">
      <t>ジョウキョウ</t>
    </rPh>
    <rPh sb="188" eb="189">
      <t>オウ</t>
    </rPh>
    <rPh sb="191" eb="193">
      <t>コウシン</t>
    </rPh>
    <rPh sb="197" eb="199">
      <t>ヒツヨウ</t>
    </rPh>
    <rPh sb="208" eb="210">
      <t>ヒカク</t>
    </rPh>
    <rPh sb="210" eb="213">
      <t>マエショリ</t>
    </rPh>
    <rPh sb="213" eb="214">
      <t>ジョウ</t>
    </rPh>
    <rPh sb="220" eb="221">
      <t>ナマ</t>
    </rPh>
    <rPh sb="221" eb="223">
      <t>オデイ</t>
    </rPh>
    <rPh sb="223" eb="225">
      <t>ハンソウ</t>
    </rPh>
    <rPh sb="228" eb="230">
      <t>ショリ</t>
    </rPh>
    <rPh sb="230" eb="232">
      <t>ホウシキ</t>
    </rPh>
    <rPh sb="234" eb="236">
      <t>ヘンコウ</t>
    </rPh>
    <rPh sb="239" eb="241">
      <t>カンケイ</t>
    </rPh>
    <rPh sb="241" eb="243">
      <t>セツビ</t>
    </rPh>
    <rPh sb="244" eb="246">
      <t>コウシン</t>
    </rPh>
    <rPh sb="248" eb="251">
      <t>ネツショリ</t>
    </rPh>
    <rPh sb="251" eb="253">
      <t>セツビ</t>
    </rPh>
    <rPh sb="255" eb="258">
      <t>ダイキボ</t>
    </rPh>
    <rPh sb="259" eb="261">
      <t>シセツ</t>
    </rPh>
    <rPh sb="261" eb="263">
      <t>コウシン</t>
    </rPh>
    <rPh sb="264" eb="266">
      <t>カイヒ</t>
    </rPh>
    <rPh sb="272" eb="275">
      <t>ミコウシン</t>
    </rPh>
    <rPh sb="276" eb="278">
      <t>キカイ</t>
    </rPh>
    <rPh sb="279" eb="281">
      <t>デンキ</t>
    </rPh>
    <rPh sb="281" eb="283">
      <t>セツビ</t>
    </rPh>
    <rPh sb="283" eb="284">
      <t>トウ</t>
    </rPh>
    <rPh sb="285" eb="288">
      <t>ロウキュウカ</t>
    </rPh>
    <rPh sb="289" eb="291">
      <t>レッカ</t>
    </rPh>
    <rPh sb="292" eb="293">
      <t>スス</t>
    </rPh>
    <rPh sb="298" eb="301">
      <t>ケイカクテキ</t>
    </rPh>
    <rPh sb="302" eb="304">
      <t>イジ</t>
    </rPh>
    <rPh sb="304" eb="306">
      <t>ホシュウ</t>
    </rPh>
    <rPh sb="307" eb="309">
      <t>コウシン</t>
    </rPh>
    <rPh sb="312" eb="314">
      <t>ザイゲン</t>
    </rPh>
    <rPh sb="314" eb="316">
      <t>カクホ</t>
    </rPh>
    <rPh sb="317" eb="319">
      <t>コンゴ</t>
    </rPh>
    <rPh sb="320" eb="322">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</si>
</sst>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Fill="1" applyBorder="1" applyAlignment="1" applyProtection="1">
      <alignment horizontal="left" vertical="top" wrapText="1"/>
      <protection locked="0"/>
    </xf>
    <xf numFmtId="0" fontId="5" fillId="0" borderId="0" xfId="1" applyFont="1" applyFill="1" applyBorder="1" applyAlignment="1" applyProtection="1">
      <alignment horizontal="left" vertical="top" wrapText="1"/>
      <protection locked="0"/>
    </xf>
    <xf numFmtId="0" fontId="5" fillId="0" borderId="7" xfId="1" applyFont="1" applyFill="1" applyBorder="1" applyAlignment="1" applyProtection="1">
      <alignment horizontal="left" vertical="top" wrapText="1"/>
      <protection locked="0"/>
    </xf>
    <xf numFmtId="0" fontId="5" fillId="0" borderId="8" xfId="1" applyFont="1" applyFill="1" applyBorder="1" applyAlignment="1" applyProtection="1">
      <alignment horizontal="left" vertical="top" wrapText="1"/>
      <protection locked="0"/>
    </xf>
    <xf numFmtId="0" fontId="5" fillId="0" borderId="1" xfId="1" applyFont="1" applyFill="1" applyBorder="1" applyAlignment="1" applyProtection="1">
      <alignment horizontal="left" vertical="top" wrapText="1"/>
      <protection locked="0"/>
    </xf>
    <xf numFmtId="0" fontId="5" fillId="0" borderId="9" xfId="1" applyFont="1" applyFill="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
                  <c:v>0</c:v>
                </c:pt>
                <c:pt idx="1">
                  <c:v>0.52</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29909600"/>
        <c:axId val="130317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0.24</c:v>
                </c:pt>
                <c:pt idx="1">
                  <c:v>0.15</c:v>
                </c:pt>
                <c:pt idx="2">
                  <c:v>0.11</c:v>
                </c:pt>
                <c:pt idx="3">
                  <c:v>0.09</c:v>
                </c:pt>
                <c:pt idx="4">
                  <c:v>0.19</c:v>
                </c:pt>
              </c:numCache>
            </c:numRef>
          </c:val>
          <c:smooth val="0"/>
        </c:ser>
        <c:dLbls>
          <c:showLegendKey val="0"/>
          <c:showVal val="0"/>
          <c:showCatName val="0"/>
          <c:showSerName val="0"/>
          <c:showPercent val="0"/>
          <c:showBubbleSize val="0"/>
        </c:dLbls>
        <c:marker val="1"/>
        <c:smooth val="0"/>
        <c:axId val="129909600"/>
        <c:axId val="130317464"/>
      </c:lineChart>
      <c:dateAx>
        <c:axId val="129909600"/>
        <c:scaling>
          <c:orientation val="minMax"/>
        </c:scaling>
        <c:delete val="1"/>
        <c:axPos val="b"/>
        <c:numFmt formatCode="ge" sourceLinked="1"/>
        <c:majorTickMark val="none"/>
        <c:minorTickMark val="none"/>
        <c:tickLblPos val="none"/>
        <c:crossAx val="130317464"/>
        <c:crosses val="autoZero"/>
        <c:auto val="1"/>
        <c:lblOffset val="100"/>
        <c:baseTimeUnit val="years"/>
      </c:dateAx>
      <c:valAx>
        <c:axId val="130317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90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4081904"/>
        <c:axId val="244082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61.91</c:v>
                </c:pt>
                <c:pt idx="1">
                  <c:v>63.6</c:v>
                </c:pt>
                <c:pt idx="2">
                  <c:v>64.23</c:v>
                </c:pt>
                <c:pt idx="3">
                  <c:v>59.4</c:v>
                </c:pt>
                <c:pt idx="4">
                  <c:v>59.35</c:v>
                </c:pt>
              </c:numCache>
            </c:numRef>
          </c:val>
          <c:smooth val="0"/>
        </c:ser>
        <c:dLbls>
          <c:showLegendKey val="0"/>
          <c:showVal val="0"/>
          <c:showCatName val="0"/>
          <c:showSerName val="0"/>
          <c:showPercent val="0"/>
          <c:showBubbleSize val="0"/>
        </c:dLbls>
        <c:marker val="1"/>
        <c:smooth val="0"/>
        <c:axId val="244081904"/>
        <c:axId val="244082296"/>
      </c:lineChart>
      <c:dateAx>
        <c:axId val="244081904"/>
        <c:scaling>
          <c:orientation val="minMax"/>
        </c:scaling>
        <c:delete val="1"/>
        <c:axPos val="b"/>
        <c:numFmt formatCode="ge" sourceLinked="1"/>
        <c:majorTickMark val="none"/>
        <c:minorTickMark val="none"/>
        <c:tickLblPos val="none"/>
        <c:crossAx val="244082296"/>
        <c:crosses val="autoZero"/>
        <c:auto val="1"/>
        <c:lblOffset val="100"/>
        <c:baseTimeUnit val="years"/>
      </c:dateAx>
      <c:valAx>
        <c:axId val="24408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08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96.4</c:v>
                </c:pt>
                <c:pt idx="1">
                  <c:v>96.48</c:v>
                </c:pt>
                <c:pt idx="2">
                  <c:v>96.54</c:v>
                </c:pt>
                <c:pt idx="3">
                  <c:v>96.6</c:v>
                </c:pt>
                <c:pt idx="4">
                  <c:v>96.66</c:v>
                </c:pt>
              </c:numCache>
            </c:numRef>
          </c:val>
        </c:ser>
        <c:dLbls>
          <c:showLegendKey val="0"/>
          <c:showVal val="0"/>
          <c:showCatName val="0"/>
          <c:showSerName val="0"/>
          <c:showPercent val="0"/>
          <c:showBubbleSize val="0"/>
        </c:dLbls>
        <c:gapWidth val="150"/>
        <c:axId val="244083472"/>
        <c:axId val="244083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90.89</c:v>
                </c:pt>
                <c:pt idx="1">
                  <c:v>90.98</c:v>
                </c:pt>
                <c:pt idx="2">
                  <c:v>90.22</c:v>
                </c:pt>
                <c:pt idx="3">
                  <c:v>89.81</c:v>
                </c:pt>
                <c:pt idx="4">
                  <c:v>89.88</c:v>
                </c:pt>
              </c:numCache>
            </c:numRef>
          </c:val>
          <c:smooth val="0"/>
        </c:ser>
        <c:dLbls>
          <c:showLegendKey val="0"/>
          <c:showVal val="0"/>
          <c:showCatName val="0"/>
          <c:showSerName val="0"/>
          <c:showPercent val="0"/>
          <c:showBubbleSize val="0"/>
        </c:dLbls>
        <c:marker val="1"/>
        <c:smooth val="0"/>
        <c:axId val="244083472"/>
        <c:axId val="244083864"/>
      </c:lineChart>
      <c:dateAx>
        <c:axId val="244083472"/>
        <c:scaling>
          <c:orientation val="minMax"/>
        </c:scaling>
        <c:delete val="1"/>
        <c:axPos val="b"/>
        <c:numFmt formatCode="ge" sourceLinked="1"/>
        <c:majorTickMark val="none"/>
        <c:minorTickMark val="none"/>
        <c:tickLblPos val="none"/>
        <c:crossAx val="244083864"/>
        <c:crosses val="autoZero"/>
        <c:auto val="1"/>
        <c:lblOffset val="100"/>
        <c:baseTimeUnit val="years"/>
      </c:dateAx>
      <c:valAx>
        <c:axId val="244083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08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61.81</c:v>
                </c:pt>
                <c:pt idx="1">
                  <c:v>61.34</c:v>
                </c:pt>
                <c:pt idx="2">
                  <c:v>64.099999999999994</c:v>
                </c:pt>
                <c:pt idx="3">
                  <c:v>58.2</c:v>
                </c:pt>
                <c:pt idx="4">
                  <c:v>56.03</c:v>
                </c:pt>
              </c:numCache>
            </c:numRef>
          </c:val>
        </c:ser>
        <c:dLbls>
          <c:showLegendKey val="0"/>
          <c:showVal val="0"/>
          <c:showCatName val="0"/>
          <c:showSerName val="0"/>
          <c:showPercent val="0"/>
          <c:showBubbleSize val="0"/>
        </c:dLbls>
        <c:gapWidth val="150"/>
        <c:axId val="244206832"/>
        <c:axId val="24374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4206832"/>
        <c:axId val="243741840"/>
      </c:lineChart>
      <c:dateAx>
        <c:axId val="244206832"/>
        <c:scaling>
          <c:orientation val="minMax"/>
        </c:scaling>
        <c:delete val="1"/>
        <c:axPos val="b"/>
        <c:numFmt formatCode="ge" sourceLinked="1"/>
        <c:majorTickMark val="none"/>
        <c:minorTickMark val="none"/>
        <c:tickLblPos val="none"/>
        <c:crossAx val="243741840"/>
        <c:crosses val="autoZero"/>
        <c:auto val="1"/>
        <c:lblOffset val="100"/>
        <c:baseTimeUnit val="years"/>
      </c:dateAx>
      <c:valAx>
        <c:axId val="24374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20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3779912"/>
        <c:axId val="243780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3779912"/>
        <c:axId val="243780296"/>
      </c:lineChart>
      <c:dateAx>
        <c:axId val="243779912"/>
        <c:scaling>
          <c:orientation val="minMax"/>
        </c:scaling>
        <c:delete val="1"/>
        <c:axPos val="b"/>
        <c:numFmt formatCode="ge" sourceLinked="1"/>
        <c:majorTickMark val="none"/>
        <c:minorTickMark val="none"/>
        <c:tickLblPos val="none"/>
        <c:crossAx val="243780296"/>
        <c:crosses val="autoZero"/>
        <c:auto val="1"/>
        <c:lblOffset val="100"/>
        <c:baseTimeUnit val="years"/>
      </c:dateAx>
      <c:valAx>
        <c:axId val="243780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779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3747184"/>
        <c:axId val="24374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3747184"/>
        <c:axId val="243747568"/>
      </c:lineChart>
      <c:dateAx>
        <c:axId val="243747184"/>
        <c:scaling>
          <c:orientation val="minMax"/>
        </c:scaling>
        <c:delete val="1"/>
        <c:axPos val="b"/>
        <c:numFmt formatCode="ge" sourceLinked="1"/>
        <c:majorTickMark val="none"/>
        <c:minorTickMark val="none"/>
        <c:tickLblPos val="none"/>
        <c:crossAx val="243747568"/>
        <c:crosses val="autoZero"/>
        <c:auto val="1"/>
        <c:lblOffset val="100"/>
        <c:baseTimeUnit val="years"/>
      </c:dateAx>
      <c:valAx>
        <c:axId val="24374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74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3904768"/>
        <c:axId val="243905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3904768"/>
        <c:axId val="243905160"/>
      </c:lineChart>
      <c:dateAx>
        <c:axId val="243904768"/>
        <c:scaling>
          <c:orientation val="minMax"/>
        </c:scaling>
        <c:delete val="1"/>
        <c:axPos val="b"/>
        <c:numFmt formatCode="ge" sourceLinked="1"/>
        <c:majorTickMark val="none"/>
        <c:minorTickMark val="none"/>
        <c:tickLblPos val="none"/>
        <c:crossAx val="243905160"/>
        <c:crosses val="autoZero"/>
        <c:auto val="1"/>
        <c:lblOffset val="100"/>
        <c:baseTimeUnit val="years"/>
      </c:dateAx>
      <c:valAx>
        <c:axId val="243905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90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3906336"/>
        <c:axId val="243906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3906336"/>
        <c:axId val="243906728"/>
      </c:lineChart>
      <c:dateAx>
        <c:axId val="243906336"/>
        <c:scaling>
          <c:orientation val="minMax"/>
        </c:scaling>
        <c:delete val="1"/>
        <c:axPos val="b"/>
        <c:numFmt formatCode="ge" sourceLinked="1"/>
        <c:majorTickMark val="none"/>
        <c:minorTickMark val="none"/>
        <c:tickLblPos val="none"/>
        <c:crossAx val="243906728"/>
        <c:crosses val="autoZero"/>
        <c:auto val="1"/>
        <c:lblOffset val="100"/>
        <c:baseTimeUnit val="years"/>
      </c:dateAx>
      <c:valAx>
        <c:axId val="243906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90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1488.73</c:v>
                </c:pt>
                <c:pt idx="1">
                  <c:v>1334.95</c:v>
                </c:pt>
                <c:pt idx="2">
                  <c:v>1175.94</c:v>
                </c:pt>
                <c:pt idx="3">
                  <c:v>1111.22</c:v>
                </c:pt>
                <c:pt idx="4">
                  <c:v>1092.58</c:v>
                </c:pt>
              </c:numCache>
            </c:numRef>
          </c:val>
        </c:ser>
        <c:dLbls>
          <c:showLegendKey val="0"/>
          <c:showVal val="0"/>
          <c:showCatName val="0"/>
          <c:showSerName val="0"/>
          <c:showPercent val="0"/>
          <c:showBubbleSize val="0"/>
        </c:dLbls>
        <c:gapWidth val="150"/>
        <c:axId val="244317216"/>
        <c:axId val="244317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759.86</c:v>
                </c:pt>
                <c:pt idx="1">
                  <c:v>739.53</c:v>
                </c:pt>
                <c:pt idx="2">
                  <c:v>721.06</c:v>
                </c:pt>
                <c:pt idx="3">
                  <c:v>862.87</c:v>
                </c:pt>
                <c:pt idx="4">
                  <c:v>716.96</c:v>
                </c:pt>
              </c:numCache>
            </c:numRef>
          </c:val>
          <c:smooth val="0"/>
        </c:ser>
        <c:dLbls>
          <c:showLegendKey val="0"/>
          <c:showVal val="0"/>
          <c:showCatName val="0"/>
          <c:showSerName val="0"/>
          <c:showPercent val="0"/>
          <c:showBubbleSize val="0"/>
        </c:dLbls>
        <c:marker val="1"/>
        <c:smooth val="0"/>
        <c:axId val="244317216"/>
        <c:axId val="244317608"/>
      </c:lineChart>
      <c:dateAx>
        <c:axId val="244317216"/>
        <c:scaling>
          <c:orientation val="minMax"/>
        </c:scaling>
        <c:delete val="1"/>
        <c:axPos val="b"/>
        <c:numFmt formatCode="ge" sourceLinked="1"/>
        <c:majorTickMark val="none"/>
        <c:minorTickMark val="none"/>
        <c:tickLblPos val="none"/>
        <c:crossAx val="244317608"/>
        <c:crosses val="autoZero"/>
        <c:auto val="1"/>
        <c:lblOffset val="100"/>
        <c:baseTimeUnit val="years"/>
      </c:dateAx>
      <c:valAx>
        <c:axId val="244317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31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50.5</c:v>
                </c:pt>
                <c:pt idx="1">
                  <c:v>49.62</c:v>
                </c:pt>
                <c:pt idx="2">
                  <c:v>53.34</c:v>
                </c:pt>
                <c:pt idx="3">
                  <c:v>59.74</c:v>
                </c:pt>
                <c:pt idx="4">
                  <c:v>53.55</c:v>
                </c:pt>
              </c:numCache>
            </c:numRef>
          </c:val>
        </c:ser>
        <c:dLbls>
          <c:showLegendKey val="0"/>
          <c:showVal val="0"/>
          <c:showCatName val="0"/>
          <c:showSerName val="0"/>
          <c:showPercent val="0"/>
          <c:showBubbleSize val="0"/>
        </c:dLbls>
        <c:gapWidth val="150"/>
        <c:axId val="244318784"/>
        <c:axId val="244319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85.6</c:v>
                </c:pt>
                <c:pt idx="1">
                  <c:v>84.05</c:v>
                </c:pt>
                <c:pt idx="2">
                  <c:v>84.86</c:v>
                </c:pt>
                <c:pt idx="3">
                  <c:v>85.39</c:v>
                </c:pt>
                <c:pt idx="4">
                  <c:v>88.09</c:v>
                </c:pt>
              </c:numCache>
            </c:numRef>
          </c:val>
          <c:smooth val="0"/>
        </c:ser>
        <c:dLbls>
          <c:showLegendKey val="0"/>
          <c:showVal val="0"/>
          <c:showCatName val="0"/>
          <c:showSerName val="0"/>
          <c:showPercent val="0"/>
          <c:showBubbleSize val="0"/>
        </c:dLbls>
        <c:marker val="1"/>
        <c:smooth val="0"/>
        <c:axId val="244318784"/>
        <c:axId val="244319176"/>
      </c:lineChart>
      <c:dateAx>
        <c:axId val="244318784"/>
        <c:scaling>
          <c:orientation val="minMax"/>
        </c:scaling>
        <c:delete val="1"/>
        <c:axPos val="b"/>
        <c:numFmt formatCode="ge" sourceLinked="1"/>
        <c:majorTickMark val="none"/>
        <c:minorTickMark val="none"/>
        <c:tickLblPos val="none"/>
        <c:crossAx val="244319176"/>
        <c:crosses val="autoZero"/>
        <c:auto val="1"/>
        <c:lblOffset val="100"/>
        <c:baseTimeUnit val="years"/>
      </c:dateAx>
      <c:valAx>
        <c:axId val="244319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31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300.35000000000002</c:v>
                </c:pt>
                <c:pt idx="1">
                  <c:v>305.70999999999998</c:v>
                </c:pt>
                <c:pt idx="2">
                  <c:v>291.3</c:v>
                </c:pt>
                <c:pt idx="3">
                  <c:v>261.64999999999998</c:v>
                </c:pt>
                <c:pt idx="4">
                  <c:v>290.92</c:v>
                </c:pt>
              </c:numCache>
            </c:numRef>
          </c:val>
        </c:ser>
        <c:dLbls>
          <c:showLegendKey val="0"/>
          <c:showVal val="0"/>
          <c:showCatName val="0"/>
          <c:showSerName val="0"/>
          <c:showPercent val="0"/>
          <c:showBubbleSize val="0"/>
        </c:dLbls>
        <c:gapWidth val="150"/>
        <c:axId val="244320352"/>
        <c:axId val="244320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185.04</c:v>
                </c:pt>
                <c:pt idx="1">
                  <c:v>190.12</c:v>
                </c:pt>
                <c:pt idx="2">
                  <c:v>188.14</c:v>
                </c:pt>
                <c:pt idx="3">
                  <c:v>188.79</c:v>
                </c:pt>
                <c:pt idx="4">
                  <c:v>181.8</c:v>
                </c:pt>
              </c:numCache>
            </c:numRef>
          </c:val>
          <c:smooth val="0"/>
        </c:ser>
        <c:dLbls>
          <c:showLegendKey val="0"/>
          <c:showVal val="0"/>
          <c:showCatName val="0"/>
          <c:showSerName val="0"/>
          <c:showPercent val="0"/>
          <c:showBubbleSize val="0"/>
        </c:dLbls>
        <c:marker val="1"/>
        <c:smooth val="0"/>
        <c:axId val="244320352"/>
        <c:axId val="244320744"/>
      </c:lineChart>
      <c:dateAx>
        <c:axId val="244320352"/>
        <c:scaling>
          <c:orientation val="minMax"/>
        </c:scaling>
        <c:delete val="1"/>
        <c:axPos val="b"/>
        <c:numFmt formatCode="ge" sourceLinked="1"/>
        <c:majorTickMark val="none"/>
        <c:minorTickMark val="none"/>
        <c:tickLblPos val="none"/>
        <c:crossAx val="244320744"/>
        <c:crosses val="autoZero"/>
        <c:auto val="1"/>
        <c:lblOffset val="100"/>
        <c:baseTimeUnit val="years"/>
      </c:dateAx>
      <c:valAx>
        <c:axId val="244320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32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election activeCell="Q58" sqref="Q5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兵庫県　太子町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Cc1</v>
      </c>
      <c r="X8" s="48"/>
      <c r="Y8" s="48"/>
      <c r="Z8" s="48"/>
      <c r="AA8" s="48"/>
      <c r="AB8" s="48"/>
      <c r="AC8" s="48"/>
      <c r="AD8" s="49" t="s">
        <v>122</v>
      </c>
      <c r="AE8" s="49"/>
      <c r="AF8" s="49"/>
      <c r="AG8" s="49"/>
      <c r="AH8" s="49"/>
      <c r="AI8" s="49"/>
      <c r="AJ8" s="49"/>
      <c r="AK8" s="4"/>
      <c r="AL8" s="50">
        <f>データ!S6</f>
        <v>34344</v>
      </c>
      <c r="AM8" s="50"/>
      <c r="AN8" s="50"/>
      <c r="AO8" s="50"/>
      <c r="AP8" s="50"/>
      <c r="AQ8" s="50"/>
      <c r="AR8" s="50"/>
      <c r="AS8" s="50"/>
      <c r="AT8" s="45">
        <f>データ!T6</f>
        <v>22.61</v>
      </c>
      <c r="AU8" s="45"/>
      <c r="AV8" s="45"/>
      <c r="AW8" s="45"/>
      <c r="AX8" s="45"/>
      <c r="AY8" s="45"/>
      <c r="AZ8" s="45"/>
      <c r="BA8" s="45"/>
      <c r="BB8" s="45">
        <f>データ!U6</f>
        <v>1518.97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83.89</v>
      </c>
      <c r="Q10" s="45"/>
      <c r="R10" s="45"/>
      <c r="S10" s="45"/>
      <c r="T10" s="45"/>
      <c r="U10" s="45"/>
      <c r="V10" s="45"/>
      <c r="W10" s="45">
        <f>データ!Q6</f>
        <v>78.989999999999995</v>
      </c>
      <c r="X10" s="45"/>
      <c r="Y10" s="45"/>
      <c r="Z10" s="45"/>
      <c r="AA10" s="45"/>
      <c r="AB10" s="45"/>
      <c r="AC10" s="45"/>
      <c r="AD10" s="50">
        <f>データ!R6</f>
        <v>2538</v>
      </c>
      <c r="AE10" s="50"/>
      <c r="AF10" s="50"/>
      <c r="AG10" s="50"/>
      <c r="AH10" s="50"/>
      <c r="AI10" s="50"/>
      <c r="AJ10" s="50"/>
      <c r="AK10" s="2"/>
      <c r="AL10" s="50">
        <f>データ!V6</f>
        <v>28801</v>
      </c>
      <c r="AM10" s="50"/>
      <c r="AN10" s="50"/>
      <c r="AO10" s="50"/>
      <c r="AP10" s="50"/>
      <c r="AQ10" s="50"/>
      <c r="AR10" s="50"/>
      <c r="AS10" s="50"/>
      <c r="AT10" s="45">
        <f>データ!W6</f>
        <v>7.65</v>
      </c>
      <c r="AU10" s="45"/>
      <c r="AV10" s="45"/>
      <c r="AW10" s="45"/>
      <c r="AX10" s="45"/>
      <c r="AY10" s="45"/>
      <c r="AZ10" s="45"/>
      <c r="BA10" s="45"/>
      <c r="BB10" s="45">
        <f>データ!X6</f>
        <v>3764.84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125</v>
      </c>
      <c r="BM47" s="77"/>
      <c r="BN47" s="77"/>
      <c r="BO47" s="77"/>
      <c r="BP47" s="77"/>
      <c r="BQ47" s="77"/>
      <c r="BR47" s="77"/>
      <c r="BS47" s="77"/>
      <c r="BT47" s="77"/>
      <c r="BU47" s="77"/>
      <c r="BV47" s="77"/>
      <c r="BW47" s="77"/>
      <c r="BX47" s="77"/>
      <c r="BY47" s="77"/>
      <c r="BZ47" s="78"/>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124</v>
      </c>
      <c r="BM66" s="77"/>
      <c r="BN66" s="77"/>
      <c r="BO66" s="77"/>
      <c r="BP66" s="77"/>
      <c r="BQ66" s="77"/>
      <c r="BR66" s="77"/>
      <c r="BS66" s="77"/>
      <c r="BT66" s="77"/>
      <c r="BU66" s="77"/>
      <c r="BV66" s="77"/>
      <c r="BW66" s="77"/>
      <c r="BX66" s="77"/>
      <c r="BY66" s="77"/>
      <c r="BZ66" s="78"/>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76"/>
      <c r="BM79" s="77"/>
      <c r="BN79" s="77"/>
      <c r="BO79" s="77"/>
      <c r="BP79" s="77"/>
      <c r="BQ79" s="77"/>
      <c r="BR79" s="77"/>
      <c r="BS79" s="77"/>
      <c r="BT79" s="77"/>
      <c r="BU79" s="77"/>
      <c r="BV79" s="77"/>
      <c r="BW79" s="77"/>
      <c r="BX79" s="77"/>
      <c r="BY79" s="77"/>
      <c r="BZ79" s="78"/>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76"/>
      <c r="BM80" s="77"/>
      <c r="BN80" s="77"/>
      <c r="BO80" s="77"/>
      <c r="BP80" s="77"/>
      <c r="BQ80" s="77"/>
      <c r="BR80" s="77"/>
      <c r="BS80" s="77"/>
      <c r="BT80" s="77"/>
      <c r="BU80" s="77"/>
      <c r="BV80" s="77"/>
      <c r="BW80" s="77"/>
      <c r="BX80" s="77"/>
      <c r="BY80" s="77"/>
      <c r="BZ80" s="78"/>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284645</v>
      </c>
      <c r="D6" s="33">
        <f t="shared" si="3"/>
        <v>47</v>
      </c>
      <c r="E6" s="33">
        <f t="shared" si="3"/>
        <v>17</v>
      </c>
      <c r="F6" s="33">
        <f t="shared" si="3"/>
        <v>1</v>
      </c>
      <c r="G6" s="33">
        <f t="shared" si="3"/>
        <v>0</v>
      </c>
      <c r="H6" s="33" t="str">
        <f t="shared" si="3"/>
        <v>兵庫県　太子町</v>
      </c>
      <c r="I6" s="33" t="str">
        <f t="shared" si="3"/>
        <v>法非適用</v>
      </c>
      <c r="J6" s="33" t="str">
        <f t="shared" si="3"/>
        <v>下水道事業</v>
      </c>
      <c r="K6" s="33" t="str">
        <f t="shared" si="3"/>
        <v>公共下水道</v>
      </c>
      <c r="L6" s="33" t="str">
        <f t="shared" si="3"/>
        <v>Cc1</v>
      </c>
      <c r="M6" s="33">
        <f t="shared" si="3"/>
        <v>0</v>
      </c>
      <c r="N6" s="34" t="str">
        <f t="shared" si="3"/>
        <v>-</v>
      </c>
      <c r="O6" s="34" t="str">
        <f t="shared" si="3"/>
        <v>該当数値なし</v>
      </c>
      <c r="P6" s="34">
        <f t="shared" si="3"/>
        <v>83.89</v>
      </c>
      <c r="Q6" s="34">
        <f t="shared" si="3"/>
        <v>78.989999999999995</v>
      </c>
      <c r="R6" s="34">
        <f t="shared" si="3"/>
        <v>2538</v>
      </c>
      <c r="S6" s="34">
        <f t="shared" si="3"/>
        <v>34344</v>
      </c>
      <c r="T6" s="34">
        <f t="shared" si="3"/>
        <v>22.61</v>
      </c>
      <c r="U6" s="34">
        <f t="shared" si="3"/>
        <v>1518.97</v>
      </c>
      <c r="V6" s="34">
        <f t="shared" si="3"/>
        <v>28801</v>
      </c>
      <c r="W6" s="34">
        <f t="shared" si="3"/>
        <v>7.65</v>
      </c>
      <c r="X6" s="34">
        <f t="shared" si="3"/>
        <v>3764.84</v>
      </c>
      <c r="Y6" s="35">
        <f>IF(Y7="",NA(),Y7)</f>
        <v>61.81</v>
      </c>
      <c r="Z6" s="35">
        <f t="shared" ref="Z6:AH6" si="4">IF(Z7="",NA(),Z7)</f>
        <v>61.34</v>
      </c>
      <c r="AA6" s="35">
        <f t="shared" si="4"/>
        <v>64.099999999999994</v>
      </c>
      <c r="AB6" s="35">
        <f t="shared" si="4"/>
        <v>58.2</v>
      </c>
      <c r="AC6" s="35">
        <f t="shared" si="4"/>
        <v>56.03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1488.73</v>
      </c>
      <c r="BG6" s="35">
        <f t="shared" ref="BG6:BO6" si="7">IF(BG7="",NA(),BG7)</f>
        <v>1334.95</v>
      </c>
      <c r="BH6" s="35">
        <f t="shared" si="7"/>
        <v>1175.94</v>
      </c>
      <c r="BI6" s="35">
        <f t="shared" si="7"/>
        <v>1111.22</v>
      </c>
      <c r="BJ6" s="35">
        <f t="shared" si="7"/>
        <v>1092.58</v>
      </c>
      <c r="BK6" s="35">
        <f t="shared" si="7"/>
        <v>759.86</v>
      </c>
      <c r="BL6" s="35">
        <f t="shared" si="7"/>
        <v>739.53</v>
      </c>
      <c r="BM6" s="35">
        <f t="shared" si="7"/>
        <v>721.06</v>
      </c>
      <c r="BN6" s="35">
        <f t="shared" si="7"/>
        <v>862.87</v>
      </c>
      <c r="BO6" s="35">
        <f t="shared" si="7"/>
        <v>716.96</v>
      </c>
      <c r="BP6" s="34" t="str">
        <f>IF(BP7="","",IF(BP7="-","【-】","【"&amp;SUBSTITUTE(TEXT(BP7,"#,##0.00"),"-","△")&amp;"】"))</f>
        <v>【728.30】</v>
      </c>
      <c r="BQ6" s="35">
        <f>IF(BQ7="",NA(),BQ7)</f>
        <v>50.5</v>
      </c>
      <c r="BR6" s="35">
        <f t="shared" ref="BR6:BZ6" si="8">IF(BR7="",NA(),BR7)</f>
        <v>49.62</v>
      </c>
      <c r="BS6" s="35">
        <f t="shared" si="8"/>
        <v>53.34</v>
      </c>
      <c r="BT6" s="35">
        <f t="shared" si="8"/>
        <v>59.74</v>
      </c>
      <c r="BU6" s="35">
        <f t="shared" si="8"/>
        <v>53.55</v>
      </c>
      <c r="BV6" s="35">
        <f t="shared" si="8"/>
        <v>85.6</v>
      </c>
      <c r="BW6" s="35">
        <f t="shared" si="8"/>
        <v>84.05</v>
      </c>
      <c r="BX6" s="35">
        <f t="shared" si="8"/>
        <v>84.86</v>
      </c>
      <c r="BY6" s="35">
        <f t="shared" si="8"/>
        <v>85.39</v>
      </c>
      <c r="BZ6" s="35">
        <f t="shared" si="8"/>
        <v>88.09</v>
      </c>
      <c r="CA6" s="34" t="str">
        <f>IF(CA7="","",IF(CA7="-","【-】","【"&amp;SUBSTITUTE(TEXT(CA7,"#,##0.00"),"-","△")&amp;"】"))</f>
        <v>【100.04】</v>
      </c>
      <c r="CB6" s="35">
        <f>IF(CB7="",NA(),CB7)</f>
        <v>300.35000000000002</v>
      </c>
      <c r="CC6" s="35">
        <f t="shared" ref="CC6:CK6" si="9">IF(CC7="",NA(),CC7)</f>
        <v>305.70999999999998</v>
      </c>
      <c r="CD6" s="35">
        <f t="shared" si="9"/>
        <v>291.3</v>
      </c>
      <c r="CE6" s="35">
        <f t="shared" si="9"/>
        <v>261.64999999999998</v>
      </c>
      <c r="CF6" s="35">
        <f t="shared" si="9"/>
        <v>290.92</v>
      </c>
      <c r="CG6" s="35">
        <f t="shared" si="9"/>
        <v>185.04</v>
      </c>
      <c r="CH6" s="35">
        <f t="shared" si="9"/>
        <v>190.12</v>
      </c>
      <c r="CI6" s="35">
        <f t="shared" si="9"/>
        <v>188.14</v>
      </c>
      <c r="CJ6" s="35">
        <f t="shared" si="9"/>
        <v>188.79</v>
      </c>
      <c r="CK6" s="35">
        <f t="shared" si="9"/>
        <v>181.8</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61.91</v>
      </c>
      <c r="CS6" s="35">
        <f t="shared" si="10"/>
        <v>63.6</v>
      </c>
      <c r="CT6" s="35">
        <f t="shared" si="10"/>
        <v>64.23</v>
      </c>
      <c r="CU6" s="35">
        <f t="shared" si="10"/>
        <v>59.4</v>
      </c>
      <c r="CV6" s="35">
        <f t="shared" si="10"/>
        <v>59.35</v>
      </c>
      <c r="CW6" s="34" t="str">
        <f>IF(CW7="","",IF(CW7="-","【-】","【"&amp;SUBSTITUTE(TEXT(CW7,"#,##0.00"),"-","△")&amp;"】"))</f>
        <v>【60.09】</v>
      </c>
      <c r="CX6" s="35">
        <f>IF(CX7="",NA(),CX7)</f>
        <v>96.4</v>
      </c>
      <c r="CY6" s="35">
        <f t="shared" ref="CY6:DG6" si="11">IF(CY7="",NA(),CY7)</f>
        <v>96.48</v>
      </c>
      <c r="CZ6" s="35">
        <f t="shared" si="11"/>
        <v>96.54</v>
      </c>
      <c r="DA6" s="35">
        <f t="shared" si="11"/>
        <v>96.6</v>
      </c>
      <c r="DB6" s="35">
        <f t="shared" si="11"/>
        <v>96.66</v>
      </c>
      <c r="DC6" s="35">
        <f t="shared" si="11"/>
        <v>90.89</v>
      </c>
      <c r="DD6" s="35">
        <f t="shared" si="11"/>
        <v>90.98</v>
      </c>
      <c r="DE6" s="35">
        <f t="shared" si="11"/>
        <v>90.22</v>
      </c>
      <c r="DF6" s="35">
        <f t="shared" si="11"/>
        <v>89.81</v>
      </c>
      <c r="DG6" s="35">
        <f t="shared" si="11"/>
        <v>89.88</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0.52</v>
      </c>
      <c r="EG6" s="34">
        <f t="shared" si="14"/>
        <v>0</v>
      </c>
      <c r="EH6" s="34">
        <f t="shared" si="14"/>
        <v>0</v>
      </c>
      <c r="EI6" s="34">
        <f t="shared" si="14"/>
        <v>0</v>
      </c>
      <c r="EJ6" s="35">
        <f t="shared" si="14"/>
        <v>0.24</v>
      </c>
      <c r="EK6" s="35">
        <f t="shared" si="14"/>
        <v>0.15</v>
      </c>
      <c r="EL6" s="35">
        <f t="shared" si="14"/>
        <v>0.11</v>
      </c>
      <c r="EM6" s="35">
        <f t="shared" si="14"/>
        <v>0.09</v>
      </c>
      <c r="EN6" s="35">
        <f t="shared" si="14"/>
        <v>0.19</v>
      </c>
      <c r="EO6" s="34" t="str">
        <f>IF(EO7="","",IF(EO7="-","【-】","【"&amp;SUBSTITUTE(TEXT(EO7,"#,##0.00"),"-","△")&amp;"】"))</f>
        <v>【0.27】</v>
      </c>
    </row>
    <row r="7" spans="1:145" s="36" customFormat="1" x14ac:dyDescent="0.15">
      <c r="A7" s="28"/>
      <c r="B7" s="37">
        <v>2016</v>
      </c>
      <c r="C7" s="37">
        <v>284645</v>
      </c>
      <c r="D7" s="37">
        <v>47</v>
      </c>
      <c r="E7" s="37">
        <v>17</v>
      </c>
      <c r="F7" s="37">
        <v>1</v>
      </c>
      <c r="G7" s="37">
        <v>0</v>
      </c>
      <c r="H7" s="37" t="s">
        <v>110</v>
      </c>
      <c r="I7" s="37" t="s">
        <v>111</v>
      </c>
      <c r="J7" s="37" t="s">
        <v>112</v>
      </c>
      <c r="K7" s="37" t="s">
        <v>113</v>
      </c>
      <c r="L7" s="37" t="s">
        <v>114</v>
      </c>
      <c r="M7" s="37"/>
      <c r="N7" s="38" t="s">
        <v>115</v>
      </c>
      <c r="O7" s="38" t="s">
        <v>116</v>
      </c>
      <c r="P7" s="38">
        <v>83.89</v>
      </c>
      <c r="Q7" s="38">
        <v>78.989999999999995</v>
      </c>
      <c r="R7" s="38">
        <v>2538</v>
      </c>
      <c r="S7" s="38">
        <v>34344</v>
      </c>
      <c r="T7" s="38">
        <v>22.61</v>
      </c>
      <c r="U7" s="38">
        <v>1518.97</v>
      </c>
      <c r="V7" s="38">
        <v>28801</v>
      </c>
      <c r="W7" s="38">
        <v>7.65</v>
      </c>
      <c r="X7" s="38">
        <v>3764.84</v>
      </c>
      <c r="Y7" s="38">
        <v>61.81</v>
      </c>
      <c r="Z7" s="38">
        <v>61.34</v>
      </c>
      <c r="AA7" s="38">
        <v>64.099999999999994</v>
      </c>
      <c r="AB7" s="38">
        <v>58.2</v>
      </c>
      <c r="AC7" s="38">
        <v>56.03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1488.73</v>
      </c>
      <c r="BG7" s="38">
        <v>1334.95</v>
      </c>
      <c r="BH7" s="38">
        <v>1175.94</v>
      </c>
      <c r="BI7" s="38">
        <v>1111.22</v>
      </c>
      <c r="BJ7" s="38">
        <v>1092.58</v>
      </c>
      <c r="BK7" s="38">
        <v>759.86</v>
      </c>
      <c r="BL7" s="38">
        <v>739.53</v>
      </c>
      <c r="BM7" s="38">
        <v>721.06</v>
      </c>
      <c r="BN7" s="38">
        <v>862.87</v>
      </c>
      <c r="BO7" s="38">
        <v>716.96</v>
      </c>
      <c r="BP7" s="38">
        <v>728.3</v>
      </c>
      <c r="BQ7" s="38">
        <v>50.5</v>
      </c>
      <c r="BR7" s="38">
        <v>49.62</v>
      </c>
      <c r="BS7" s="38">
        <v>53.34</v>
      </c>
      <c r="BT7" s="38">
        <v>59.74</v>
      </c>
      <c r="BU7" s="38">
        <v>53.55</v>
      </c>
      <c r="BV7" s="38">
        <v>85.6</v>
      </c>
      <c r="BW7" s="38">
        <v>84.05</v>
      </c>
      <c r="BX7" s="38">
        <v>84.86</v>
      </c>
      <c r="BY7" s="38">
        <v>85.39</v>
      </c>
      <c r="BZ7" s="38">
        <v>88.09</v>
      </c>
      <c r="CA7" s="38">
        <v>100.04</v>
      </c>
      <c r="CB7" s="38">
        <v>300.35000000000002</v>
      </c>
      <c r="CC7" s="38">
        <v>305.70999999999998</v>
      </c>
      <c r="CD7" s="38">
        <v>291.3</v>
      </c>
      <c r="CE7" s="38">
        <v>261.64999999999998</v>
      </c>
      <c r="CF7" s="38">
        <v>290.92</v>
      </c>
      <c r="CG7" s="38">
        <v>185.04</v>
      </c>
      <c r="CH7" s="38">
        <v>190.12</v>
      </c>
      <c r="CI7" s="38">
        <v>188.14</v>
      </c>
      <c r="CJ7" s="38">
        <v>188.79</v>
      </c>
      <c r="CK7" s="38">
        <v>181.8</v>
      </c>
      <c r="CL7" s="38">
        <v>137.82</v>
      </c>
      <c r="CM7" s="38" t="s">
        <v>115</v>
      </c>
      <c r="CN7" s="38" t="s">
        <v>115</v>
      </c>
      <c r="CO7" s="38" t="s">
        <v>115</v>
      </c>
      <c r="CP7" s="38" t="s">
        <v>115</v>
      </c>
      <c r="CQ7" s="38" t="s">
        <v>115</v>
      </c>
      <c r="CR7" s="38">
        <v>61.91</v>
      </c>
      <c r="CS7" s="38">
        <v>63.6</v>
      </c>
      <c r="CT7" s="38">
        <v>64.23</v>
      </c>
      <c r="CU7" s="38">
        <v>59.4</v>
      </c>
      <c r="CV7" s="38">
        <v>59.35</v>
      </c>
      <c r="CW7" s="38">
        <v>60.09</v>
      </c>
      <c r="CX7" s="38">
        <v>96.4</v>
      </c>
      <c r="CY7" s="38">
        <v>96.48</v>
      </c>
      <c r="CZ7" s="38">
        <v>96.54</v>
      </c>
      <c r="DA7" s="38">
        <v>96.6</v>
      </c>
      <c r="DB7" s="38">
        <v>96.66</v>
      </c>
      <c r="DC7" s="38">
        <v>90.89</v>
      </c>
      <c r="DD7" s="38">
        <v>90.98</v>
      </c>
      <c r="DE7" s="38">
        <v>90.22</v>
      </c>
      <c r="DF7" s="38">
        <v>89.81</v>
      </c>
      <c r="DG7" s="38">
        <v>89.88</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0.52</v>
      </c>
      <c r="EG7" s="38">
        <v>0</v>
      </c>
      <c r="EH7" s="38">
        <v>0</v>
      </c>
      <c r="EI7" s="38">
        <v>0</v>
      </c>
      <c r="EJ7" s="38">
        <v>0.24</v>
      </c>
      <c r="EK7" s="38">
        <v>0.15</v>
      </c>
      <c r="EL7" s="38">
        <v>0.11</v>
      </c>
      <c r="EM7" s="38">
        <v>0.09</v>
      </c>
      <c r="EN7" s="38">
        <v>0.19</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佐々木 信人</cp:lastModifiedBy>
  <cp:lastPrinted>2018-02-14T08:58:32Z</cp:lastPrinted>
  <dcterms:created xsi:type="dcterms:W3CDTF">2017-12-25T02:10:40Z</dcterms:created>
  <dcterms:modified xsi:type="dcterms:W3CDTF">2018-02-14T09:02:42Z</dcterms:modified>
  <cp:category/>
</cp:coreProperties>
</file>