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1985" yWindow="30" windowWidth="12030" windowHeight="1003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R6" i="5"/>
  <c r="Q6" i="5"/>
  <c r="P6" i="5"/>
  <c r="O6" i="5"/>
  <c r="I10" i="4" s="1"/>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L10" i="4"/>
  <c r="AD10" i="4"/>
  <c r="W10" i="4"/>
  <c r="P10" i="4"/>
  <c r="B10" i="4"/>
  <c r="BB8" i="4"/>
  <c r="AT8" i="4"/>
  <c r="AL8" i="4"/>
  <c r="W8" i="4"/>
  <c r="P8" i="4"/>
  <c r="I8" i="4"/>
  <c r="B8" i="4"/>
  <c r="B6" i="4"/>
  <c r="C10" i="5" l="1"/>
  <c r="D10" i="5"/>
  <c r="E10" i="5"/>
  <c r="B10" i="5"/>
</calcChain>
</file>

<file path=xl/sharedStrings.xml><?xml version="1.0" encoding="utf-8"?>
<sst xmlns="http://schemas.openxmlformats.org/spreadsheetml/2006/main" count="329" uniqueCount="123">
  <si>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</si>
  <si>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</si>
  <si>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</si>
  <si>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</si>
  <si>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</si>
  <si>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</si>
  <si>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</si>
  <si>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</si>
  <si>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</si>
  <si>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</si>
  <si>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</si>
  <si>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</si>
  <si>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</si>
  <si>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</si>
  <si>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</si>
  <si>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</si>
  <si>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</si>
  <si>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</si>
  <si>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</si>
  <si>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</si>
  <si>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</si>
  <si>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</si>
  <si>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</si>
  <si>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</si>
  <si>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</si>
  <si>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</si>
  <si>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</si>
  <si>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</si>
  <si>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</si>
  <si>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</si>
  <si>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</si>
  <si>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</si>
  <si>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</si>
  <si>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</si>
  <si>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</si>
  <si>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</si>
  <si>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</si>
  <si>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</si>
  <si>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</si>
  <si>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</si>
  <si>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</si>
  <si>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</si>
  <si>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</si>
  <si>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</si>
  <si>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</si>
  <si>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</si>
  <si>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</si>
  <si>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</si>
  <si>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</si>
  <si>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</si>
  <si>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</si>
  <si>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</si>
  <si>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</si>
  <si>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</si>
  <si>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</si>
  <si>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</si>
  <si>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</si>
  <si>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</si>
  <si>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</si>
  <si>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</si>
  <si>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</si>
  <si>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</si>
  <si>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</si>
  <si>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</si>
  <si>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</si>
  <si>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</si>
  <si>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</si>
  <si>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</si>
  <si>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</si>
  <si>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</si>
  <si>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</si>
  <si>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</si>
  <si>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</si>
  <si>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</si>
  <si>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</si>
  <si>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</si>
  <si>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</si>
  <si>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</si>
  <si>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</si>
  <si>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</si>
  <si>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</si>
  <si>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</si>
  <si>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</si>
  <si>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</si>
  <si>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</si>
  <si>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</si>
  <si>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</si>
  <si>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</si>
  <si>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</si>
  <si>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</si>
  <si>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</si>
  <si>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</si>
  <si>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</si>
  <si>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</si>
  <si>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</si>
  <si>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</si>
  <si>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</si>
  <si>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</si>
  <si>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</si>
  <si>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</si>
  <si>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</si>
  <si>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</si>
  <si>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</si>
  <si>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</si>
  <si>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</si>
  <si>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</si>
  <si>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</si>
  <si>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</si>
  <si>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福崎町</t>
  </si>
  <si>
    <t>法適用</t>
  </si>
  <si>
    <t>下水道事業</t>
  </si>
  <si>
    <t>個別排水処理</t>
  </si>
  <si>
    <t>L2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</si>
  <si>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</si>
  <si>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</si>
  <si>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</si>
  <si>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</si>
  <si>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</si>
  <si>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</si>
  <si>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供用開始から18年が経過しているが、平成28年度に法適用したため、有形固定資産減価償却率は7.14％に留まっている。機器類の修繕は緊急対応で更新している状況であるが、施設（浄化槽）の耐用年数は経過しておらず大規模な更新の必要はないと考える。</t>
    <rPh sb="18" eb="20">
      <t>ヘイセイ</t>
    </rPh>
    <rPh sb="22" eb="24">
      <t>ネンド</t>
    </rPh>
    <rPh sb="25" eb="26">
      <t>ホウ</t>
    </rPh>
    <rPh sb="26" eb="28">
      <t>テキヨウ</t>
    </rPh>
    <rPh sb="33" eb="35">
      <t>ユウケイ</t>
    </rPh>
    <rPh sb="35" eb="37">
      <t>コテイ</t>
    </rPh>
    <rPh sb="37" eb="39">
      <t>シサン</t>
    </rPh>
    <rPh sb="39" eb="41">
      <t>ゲンカ</t>
    </rPh>
    <rPh sb="41" eb="43">
      <t>ショウキャク</t>
    </rPh>
    <rPh sb="43" eb="44">
      <t>リツ</t>
    </rPh>
    <rPh sb="51" eb="52">
      <t>トド</t>
    </rPh>
    <rPh sb="58" eb="61">
      <t>キキルイ</t>
    </rPh>
    <rPh sb="62" eb="64">
      <t>シュウゼン</t>
    </rPh>
    <rPh sb="65" eb="67">
      <t>キンキュウ</t>
    </rPh>
    <rPh sb="67" eb="69">
      <t>タイオウ</t>
    </rPh>
    <rPh sb="70" eb="72">
      <t>コウシン</t>
    </rPh>
    <rPh sb="76" eb="78">
      <t>ジョウキョウ</t>
    </rPh>
    <rPh sb="83" eb="85">
      <t>シセツ</t>
    </rPh>
    <rPh sb="86" eb="89">
      <t>ジョウカソウ</t>
    </rPh>
    <rPh sb="91" eb="93">
      <t>タイヨウ</t>
    </rPh>
    <rPh sb="93" eb="95">
      <t>ネンスウ</t>
    </rPh>
    <rPh sb="96" eb="98">
      <t>ケイカ</t>
    </rPh>
    <rPh sb="103" eb="106">
      <t>ダイキボ</t>
    </rPh>
    <rPh sb="107" eb="109">
      <t>コウシン</t>
    </rPh>
    <rPh sb="110" eb="112">
      <t>ヒツヨウ</t>
    </rPh>
    <rPh sb="116" eb="117">
      <t>カンガ</t>
    </rPh>
    <phoneticPr fontId="4"/>
  </si>
  <si>
    <t>平成28年度から個別排水処理事業に地方公営企業法を適用したため、各指標は前年度から皆増となっている。
①経常収支比率は100％を超えているが、使用料だけでは経費を賄うことができておらず一般会計からの繰入金に依存している状況である。
④企業債残高対事業規模比率は類似団体の平均値を大きく下回っている。大規模な更新の予定はなく、今後減少する見込みである。
⑥汚水処理原価は、類似団体の平均値を下回っており、これに伴い⑤経費回収率が類似団体より上回る数値となっている。今後、維持管理費（光熱費等）の上昇があれば汚水処理原価の上昇につながり、経費回収率への影響が考えられる。
⑦施設利用率、⑧水洗化率ともに横ばいの状況である。
使用人口の変動は少ないが、節水型設備の普及や節水意識の高揚等により有収水量が減少傾向にあり、今後は⑤経費回収率及び⑦施設利用率の低下が見込まれる。</t>
    <rPh sb="0" eb="2">
      <t>ヘイセイ</t>
    </rPh>
    <rPh sb="4" eb="6">
      <t>ネンド</t>
    </rPh>
    <rPh sb="8" eb="10">
      <t>コベツ</t>
    </rPh>
    <rPh sb="10" eb="12">
      <t>ハイスイ</t>
    </rPh>
    <rPh sb="12" eb="14">
      <t>ショリ</t>
    </rPh>
    <rPh sb="14" eb="16">
      <t>ジギョウ</t>
    </rPh>
    <rPh sb="17" eb="19">
      <t>チホウ</t>
    </rPh>
    <rPh sb="19" eb="21">
      <t>コウエイ</t>
    </rPh>
    <rPh sb="21" eb="23">
      <t>キギョウ</t>
    </rPh>
    <rPh sb="23" eb="24">
      <t>ホウ</t>
    </rPh>
    <rPh sb="25" eb="27">
      <t>テキヨウ</t>
    </rPh>
    <rPh sb="32" eb="35">
      <t>カクシヒョウ</t>
    </rPh>
    <rPh sb="36" eb="39">
      <t>ゼンネンド</t>
    </rPh>
    <rPh sb="41" eb="42">
      <t>カイ</t>
    </rPh>
    <rPh sb="42" eb="43">
      <t>ゾウ</t>
    </rPh>
    <rPh sb="52" eb="54">
      <t>ケイジョウ</t>
    </rPh>
    <rPh sb="54" eb="56">
      <t>シュウシ</t>
    </rPh>
    <rPh sb="56" eb="58">
      <t>ヒリツ</t>
    </rPh>
    <rPh sb="64" eb="65">
      <t>コ</t>
    </rPh>
    <rPh sb="71" eb="74">
      <t>シヨウリョウ</t>
    </rPh>
    <rPh sb="78" eb="80">
      <t>ケイヒ</t>
    </rPh>
    <rPh sb="81" eb="82">
      <t>マカナ</t>
    </rPh>
    <rPh sb="92" eb="94">
      <t>イッパン</t>
    </rPh>
    <rPh sb="94" eb="96">
      <t>カイケイ</t>
    </rPh>
    <rPh sb="99" eb="101">
      <t>クリイレ</t>
    </rPh>
    <rPh sb="101" eb="102">
      <t>キン</t>
    </rPh>
    <rPh sb="103" eb="105">
      <t>イゾン</t>
    </rPh>
    <rPh sb="109" eb="111">
      <t>ジョウキョウ</t>
    </rPh>
    <rPh sb="177" eb="179">
      <t>オスイ</t>
    </rPh>
    <rPh sb="179" eb="181">
      <t>ショリ</t>
    </rPh>
    <rPh sb="181" eb="183">
      <t>ゲンカ</t>
    </rPh>
    <rPh sb="185" eb="187">
      <t>ルイジ</t>
    </rPh>
    <rPh sb="187" eb="189">
      <t>ダンタイ</t>
    </rPh>
    <rPh sb="194" eb="196">
      <t>シタマワ</t>
    </rPh>
    <rPh sb="204" eb="205">
      <t>トモナ</t>
    </rPh>
    <rPh sb="207" eb="209">
      <t>ケイヒ</t>
    </rPh>
    <rPh sb="209" eb="211">
      <t>カイシュウ</t>
    </rPh>
    <rPh sb="211" eb="212">
      <t>リツ</t>
    </rPh>
    <rPh sb="213" eb="215">
      <t>ルイジ</t>
    </rPh>
    <rPh sb="215" eb="217">
      <t>ダンタイ</t>
    </rPh>
    <rPh sb="219" eb="221">
      <t>ウワマワ</t>
    </rPh>
    <rPh sb="222" eb="224">
      <t>スウチ</t>
    </rPh>
    <rPh sb="231" eb="233">
      <t>コンゴ</t>
    </rPh>
    <rPh sb="234" eb="236">
      <t>イジ</t>
    </rPh>
    <rPh sb="236" eb="238">
      <t>カンリ</t>
    </rPh>
    <rPh sb="238" eb="239">
      <t>ヒ</t>
    </rPh>
    <rPh sb="240" eb="243">
      <t>コウネツヒ</t>
    </rPh>
    <rPh sb="243" eb="244">
      <t>トウ</t>
    </rPh>
    <rPh sb="246" eb="248">
      <t>ジョウショウ</t>
    </rPh>
    <rPh sb="252" eb="254">
      <t>オスイ</t>
    </rPh>
    <rPh sb="254" eb="256">
      <t>ショリ</t>
    </rPh>
    <rPh sb="256" eb="258">
      <t>ゲンカ</t>
    </rPh>
    <rPh sb="259" eb="261">
      <t>ジョウショウ</t>
    </rPh>
    <rPh sb="267" eb="269">
      <t>ケイヒ</t>
    </rPh>
    <rPh sb="269" eb="271">
      <t>カイシュウ</t>
    </rPh>
    <rPh sb="271" eb="272">
      <t>リツ</t>
    </rPh>
    <rPh sb="274" eb="276">
      <t>エイキョウ</t>
    </rPh>
    <rPh sb="277" eb="278">
      <t>カンガ</t>
    </rPh>
    <rPh sb="285" eb="287">
      <t>シセツ</t>
    </rPh>
    <rPh sb="287" eb="290">
      <t>リヨウリツ</t>
    </rPh>
    <rPh sb="292" eb="295">
      <t>スイセンカ</t>
    </rPh>
    <rPh sb="295" eb="296">
      <t>リツ</t>
    </rPh>
    <rPh sb="299" eb="300">
      <t>ヨコ</t>
    </rPh>
    <rPh sb="303" eb="305">
      <t>ジョウキョウ</t>
    </rPh>
    <rPh sb="310" eb="312">
      <t>シヨウ</t>
    </rPh>
    <rPh sb="312" eb="314">
      <t>ジンコウ</t>
    </rPh>
    <rPh sb="315" eb="317">
      <t>ヘンドウ</t>
    </rPh>
    <rPh sb="318" eb="319">
      <t>スク</t>
    </rPh>
    <rPh sb="323" eb="325">
      <t>セッスイ</t>
    </rPh>
    <rPh sb="325" eb="326">
      <t>ガタ</t>
    </rPh>
    <rPh sb="326" eb="328">
      <t>セツビ</t>
    </rPh>
    <rPh sb="329" eb="331">
      <t>フキュウ</t>
    </rPh>
    <rPh sb="332" eb="334">
      <t>セッスイ</t>
    </rPh>
    <rPh sb="334" eb="336">
      <t>イシキ</t>
    </rPh>
    <rPh sb="337" eb="339">
      <t>コウヨウ</t>
    </rPh>
    <rPh sb="339" eb="340">
      <t>トウ</t>
    </rPh>
    <rPh sb="343" eb="345">
      <t>ユウシュウ</t>
    </rPh>
    <rPh sb="345" eb="347">
      <t>スイリョウ</t>
    </rPh>
    <rPh sb="348" eb="350">
      <t>ゲンショウ</t>
    </rPh>
    <rPh sb="350" eb="352">
      <t>ケイコウ</t>
    </rPh>
    <rPh sb="356" eb="358">
      <t>コンゴ</t>
    </rPh>
    <rPh sb="360" eb="362">
      <t>ケイヒ</t>
    </rPh>
    <rPh sb="362" eb="364">
      <t>カイシュウ</t>
    </rPh>
    <rPh sb="364" eb="365">
      <t>リツ</t>
    </rPh>
    <rPh sb="365" eb="366">
      <t>オヨ</t>
    </rPh>
    <rPh sb="368" eb="370">
      <t>シセツ</t>
    </rPh>
    <rPh sb="370" eb="373">
      <t>リヨウリツ</t>
    </rPh>
    <rPh sb="374" eb="376">
      <t>テイカ</t>
    </rPh>
    <rPh sb="377" eb="379">
      <t>ミコ</t>
    </rPh>
    <phoneticPr fontId="4"/>
  </si>
  <si>
    <t>水洗化率は100％に近い状態であるが、使用人口及び有収水量は減少傾向にあり経費回収率の上昇は見込まれないと考える。
経営戦略においては、使用料見直しの検討についても言及しており、今後は使用料改定の時期等を検討する必要がある。
不足する財源については、財政課との協議により一般会計からの繰入金の確保が必要であるとともに、当面は保有の基金を計画的に活用し収支均衡を保った事業運営を目指す。</t>
    <rPh sb="0" eb="3">
      <t>スイセンカ</t>
    </rPh>
    <rPh sb="3" eb="4">
      <t>リツ</t>
    </rPh>
    <rPh sb="23" eb="24">
      <t>オヨ</t>
    </rPh>
    <rPh sb="25" eb="27">
      <t>ユウシュウ</t>
    </rPh>
    <rPh sb="27" eb="29">
      <t>スイリョウ</t>
    </rPh>
    <rPh sb="37" eb="39">
      <t>ケイヒ</t>
    </rPh>
    <rPh sb="39" eb="41">
      <t>カイシュウ</t>
    </rPh>
    <rPh sb="41" eb="42">
      <t>リツ</t>
    </rPh>
    <rPh sb="43" eb="45">
      <t>ジョウショウ</t>
    </rPh>
    <rPh sb="46" eb="48">
      <t>ミコ</t>
    </rPh>
    <rPh sb="53" eb="54">
      <t>カンガ</t>
    </rPh>
    <rPh sb="58" eb="60">
      <t>ケイエイ</t>
    </rPh>
    <rPh sb="60" eb="62">
      <t>センリャク</t>
    </rPh>
    <rPh sb="68" eb="71">
      <t>シヨウリョウ</t>
    </rPh>
    <rPh sb="71" eb="73">
      <t>ミナオ</t>
    </rPh>
    <rPh sb="75" eb="77">
      <t>ケントウ</t>
    </rPh>
    <rPh sb="82" eb="84">
      <t>ゲンキュウ</t>
    </rPh>
    <rPh sb="89" eb="91">
      <t>コンゴ</t>
    </rPh>
    <rPh sb="92" eb="95">
      <t>シヨウリョウ</t>
    </rPh>
    <rPh sb="95" eb="97">
      <t>カイテイ</t>
    </rPh>
    <rPh sb="98" eb="100">
      <t>ジキ</t>
    </rPh>
    <rPh sb="100" eb="101">
      <t>トウ</t>
    </rPh>
    <rPh sb="102" eb="104">
      <t>ケントウ</t>
    </rPh>
    <rPh sb="106" eb="108">
      <t>ヒツヨウ</t>
    </rPh>
    <rPh sb="113" eb="115">
      <t>フソク</t>
    </rPh>
    <rPh sb="117" eb="119">
      <t>ザイゲン</t>
    </rPh>
    <rPh sb="125" eb="128">
      <t>ザイセイカ</t>
    </rPh>
    <rPh sb="130" eb="132">
      <t>キョウギ</t>
    </rPh>
    <rPh sb="135" eb="137">
      <t>イッパン</t>
    </rPh>
    <rPh sb="137" eb="139">
      <t>カイケイ</t>
    </rPh>
    <rPh sb="142" eb="144">
      <t>クリイレ</t>
    </rPh>
    <rPh sb="144" eb="145">
      <t>キン</t>
    </rPh>
    <rPh sb="146" eb="148">
      <t>カクホ</t>
    </rPh>
    <rPh sb="149" eb="151">
      <t>ヒツヨウ</t>
    </rPh>
    <rPh sb="159" eb="161">
      <t>トウメン</t>
    </rPh>
    <rPh sb="162" eb="164">
      <t>ホユウ</t>
    </rPh>
    <rPh sb="165" eb="167">
      <t>キキン</t>
    </rPh>
    <rPh sb="168" eb="171">
      <t>ケイカクテキ</t>
    </rPh>
    <rPh sb="172" eb="174">
      <t>カツヨウ</t>
    </rPh>
    <rPh sb="175" eb="177">
      <t>シュウシ</t>
    </rPh>
    <rPh sb="177" eb="179">
      <t>キンコウ</t>
    </rPh>
    <rPh sb="180" eb="181">
      <t>タモ</t>
    </rPh>
    <rPh sb="183" eb="185">
      <t>ジギョウ</t>
    </rPh>
    <rPh sb="185" eb="187">
      <t>ウンエイ</t>
    </rPh>
    <rPh sb="188" eb="190">
      <t>メザ</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</si>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</sst>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197184"/>
        <c:axId val="11119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1197184"/>
        <c:axId val="111198208"/>
      </c:lineChart>
      <c:dateAx>
        <c:axId val="111197184"/>
        <c:scaling>
          <c:orientation val="minMax"/>
        </c:scaling>
        <c:delete val="1"/>
        <c:axPos val="b"/>
        <c:numFmt formatCode="ge" sourceLinked="1"/>
        <c:majorTickMark val="none"/>
        <c:minorTickMark val="none"/>
        <c:tickLblPos val="none"/>
        <c:crossAx val="111198208"/>
        <c:crosses val="autoZero"/>
        <c:auto val="1"/>
        <c:lblOffset val="100"/>
        <c:baseTimeUnit val="years"/>
      </c:dateAx>
      <c:valAx>
        <c:axId val="1111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35</c:v>
                </c:pt>
              </c:numCache>
            </c:numRef>
          </c:val>
        </c:ser>
        <c:dLbls>
          <c:showLegendKey val="0"/>
          <c:showVal val="0"/>
          <c:showCatName val="0"/>
          <c:showSerName val="0"/>
          <c:showPercent val="0"/>
          <c:showBubbleSize val="0"/>
        </c:dLbls>
        <c:gapWidth val="150"/>
        <c:axId val="114211840"/>
        <c:axId val="11423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132.99</c:v>
                </c:pt>
              </c:numCache>
            </c:numRef>
          </c:val>
          <c:smooth val="0"/>
        </c:ser>
        <c:dLbls>
          <c:showLegendKey val="0"/>
          <c:showVal val="0"/>
          <c:showCatName val="0"/>
          <c:showSerName val="0"/>
          <c:showPercent val="0"/>
          <c:showBubbleSize val="0"/>
        </c:dLbls>
        <c:marker val="1"/>
        <c:smooth val="0"/>
        <c:axId val="114211840"/>
        <c:axId val="114238592"/>
      </c:lineChart>
      <c:dateAx>
        <c:axId val="114211840"/>
        <c:scaling>
          <c:orientation val="minMax"/>
        </c:scaling>
        <c:delete val="1"/>
        <c:axPos val="b"/>
        <c:numFmt formatCode="ge" sourceLinked="1"/>
        <c:majorTickMark val="none"/>
        <c:minorTickMark val="none"/>
        <c:tickLblPos val="none"/>
        <c:crossAx val="114238592"/>
        <c:crosses val="autoZero"/>
        <c:auto val="1"/>
        <c:lblOffset val="100"/>
        <c:baseTimeUnit val="years"/>
      </c:dateAx>
      <c:valAx>
        <c:axId val="11423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94.74</c:v>
                </c:pt>
              </c:numCache>
            </c:numRef>
          </c:val>
        </c:ser>
        <c:dLbls>
          <c:showLegendKey val="0"/>
          <c:showVal val="0"/>
          <c:showCatName val="0"/>
          <c:showSerName val="0"/>
          <c:showPercent val="0"/>
          <c:showBubbleSize val="0"/>
        </c:dLbls>
        <c:gapWidth val="150"/>
        <c:axId val="114272896"/>
        <c:axId val="11427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82.94</c:v>
                </c:pt>
              </c:numCache>
            </c:numRef>
          </c:val>
          <c:smooth val="0"/>
        </c:ser>
        <c:dLbls>
          <c:showLegendKey val="0"/>
          <c:showVal val="0"/>
          <c:showCatName val="0"/>
          <c:showSerName val="0"/>
          <c:showPercent val="0"/>
          <c:showBubbleSize val="0"/>
        </c:dLbls>
        <c:marker val="1"/>
        <c:smooth val="0"/>
        <c:axId val="114272896"/>
        <c:axId val="114279168"/>
      </c:lineChart>
      <c:dateAx>
        <c:axId val="114272896"/>
        <c:scaling>
          <c:orientation val="minMax"/>
        </c:scaling>
        <c:delete val="1"/>
        <c:axPos val="b"/>
        <c:numFmt formatCode="ge" sourceLinked="1"/>
        <c:majorTickMark val="none"/>
        <c:minorTickMark val="none"/>
        <c:tickLblPos val="none"/>
        <c:crossAx val="114279168"/>
        <c:crosses val="autoZero"/>
        <c:auto val="1"/>
        <c:lblOffset val="100"/>
        <c:baseTimeUnit val="years"/>
      </c:dateAx>
      <c:valAx>
        <c:axId val="11427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109.52</c:v>
                </c:pt>
              </c:numCache>
            </c:numRef>
          </c:val>
        </c:ser>
        <c:dLbls>
          <c:showLegendKey val="0"/>
          <c:showVal val="0"/>
          <c:showCatName val="0"/>
          <c:showSerName val="0"/>
          <c:showPercent val="0"/>
          <c:showBubbleSize val="0"/>
        </c:dLbls>
        <c:gapWidth val="150"/>
        <c:axId val="111368448"/>
        <c:axId val="1113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91.08</c:v>
                </c:pt>
              </c:numCache>
            </c:numRef>
          </c:val>
          <c:smooth val="0"/>
        </c:ser>
        <c:dLbls>
          <c:showLegendKey val="0"/>
          <c:showVal val="0"/>
          <c:showCatName val="0"/>
          <c:showSerName val="0"/>
          <c:showPercent val="0"/>
          <c:showBubbleSize val="0"/>
        </c:dLbls>
        <c:marker val="1"/>
        <c:smooth val="0"/>
        <c:axId val="111368448"/>
        <c:axId val="111374720"/>
      </c:lineChart>
      <c:dateAx>
        <c:axId val="111368448"/>
        <c:scaling>
          <c:orientation val="minMax"/>
        </c:scaling>
        <c:delete val="1"/>
        <c:axPos val="b"/>
        <c:numFmt formatCode="ge" sourceLinked="1"/>
        <c:majorTickMark val="none"/>
        <c:minorTickMark val="none"/>
        <c:tickLblPos val="none"/>
        <c:crossAx val="111374720"/>
        <c:crosses val="autoZero"/>
        <c:auto val="1"/>
        <c:lblOffset val="100"/>
        <c:baseTimeUnit val="years"/>
      </c:dateAx>
      <c:valAx>
        <c:axId val="1113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7.17</c:v>
                </c:pt>
              </c:numCache>
            </c:numRef>
          </c:val>
        </c:ser>
        <c:dLbls>
          <c:showLegendKey val="0"/>
          <c:showVal val="0"/>
          <c:showCatName val="0"/>
          <c:showSerName val="0"/>
          <c:showPercent val="0"/>
          <c:showBubbleSize val="0"/>
        </c:dLbls>
        <c:gapWidth val="150"/>
        <c:axId val="111396736"/>
        <c:axId val="11141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40.67</c:v>
                </c:pt>
              </c:numCache>
            </c:numRef>
          </c:val>
          <c:smooth val="0"/>
        </c:ser>
        <c:dLbls>
          <c:showLegendKey val="0"/>
          <c:showVal val="0"/>
          <c:showCatName val="0"/>
          <c:showSerName val="0"/>
          <c:showPercent val="0"/>
          <c:showBubbleSize val="0"/>
        </c:dLbls>
        <c:marker val="1"/>
        <c:smooth val="0"/>
        <c:axId val="111396736"/>
        <c:axId val="111419392"/>
      </c:lineChart>
      <c:dateAx>
        <c:axId val="111396736"/>
        <c:scaling>
          <c:orientation val="minMax"/>
        </c:scaling>
        <c:delete val="1"/>
        <c:axPos val="b"/>
        <c:numFmt formatCode="ge" sourceLinked="1"/>
        <c:majorTickMark val="none"/>
        <c:minorTickMark val="none"/>
        <c:tickLblPos val="none"/>
        <c:crossAx val="111419392"/>
        <c:crosses val="autoZero"/>
        <c:auto val="1"/>
        <c:lblOffset val="100"/>
        <c:baseTimeUnit val="years"/>
      </c:dateAx>
      <c:valAx>
        <c:axId val="1114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453696"/>
        <c:axId val="1114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1453696"/>
        <c:axId val="111455616"/>
      </c:lineChart>
      <c:dateAx>
        <c:axId val="111453696"/>
        <c:scaling>
          <c:orientation val="minMax"/>
        </c:scaling>
        <c:delete val="1"/>
        <c:axPos val="b"/>
        <c:numFmt formatCode="ge" sourceLinked="1"/>
        <c:majorTickMark val="none"/>
        <c:minorTickMark val="none"/>
        <c:tickLblPos val="none"/>
        <c:crossAx val="111455616"/>
        <c:crosses val="autoZero"/>
        <c:auto val="1"/>
        <c:lblOffset val="100"/>
        <c:baseTimeUnit val="years"/>
      </c:dateAx>
      <c:valAx>
        <c:axId val="1114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12600576"/>
        <c:axId val="1126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213.24</c:v>
                </c:pt>
              </c:numCache>
            </c:numRef>
          </c:val>
          <c:smooth val="0"/>
        </c:ser>
        <c:dLbls>
          <c:showLegendKey val="0"/>
          <c:showVal val="0"/>
          <c:showCatName val="0"/>
          <c:showSerName val="0"/>
          <c:showPercent val="0"/>
          <c:showBubbleSize val="0"/>
        </c:dLbls>
        <c:marker val="1"/>
        <c:smooth val="0"/>
        <c:axId val="112600576"/>
        <c:axId val="112602496"/>
      </c:lineChart>
      <c:dateAx>
        <c:axId val="112600576"/>
        <c:scaling>
          <c:orientation val="minMax"/>
        </c:scaling>
        <c:delete val="1"/>
        <c:axPos val="b"/>
        <c:numFmt formatCode="ge" sourceLinked="1"/>
        <c:majorTickMark val="none"/>
        <c:minorTickMark val="none"/>
        <c:tickLblPos val="none"/>
        <c:crossAx val="112602496"/>
        <c:crosses val="autoZero"/>
        <c:auto val="1"/>
        <c:lblOffset val="100"/>
        <c:baseTimeUnit val="years"/>
      </c:dateAx>
      <c:valAx>
        <c:axId val="1126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0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145.4</c:v>
                </c:pt>
              </c:numCache>
            </c:numRef>
          </c:val>
        </c:ser>
        <c:dLbls>
          <c:showLegendKey val="0"/>
          <c:showVal val="0"/>
          <c:showCatName val="0"/>
          <c:showSerName val="0"/>
          <c:showPercent val="0"/>
          <c:showBubbleSize val="0"/>
        </c:dLbls>
        <c:gapWidth val="150"/>
        <c:axId val="112641152"/>
        <c:axId val="11264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380.85</c:v>
                </c:pt>
              </c:numCache>
            </c:numRef>
          </c:val>
          <c:smooth val="0"/>
        </c:ser>
        <c:dLbls>
          <c:showLegendKey val="0"/>
          <c:showVal val="0"/>
          <c:showCatName val="0"/>
          <c:showSerName val="0"/>
          <c:showPercent val="0"/>
          <c:showBubbleSize val="0"/>
        </c:dLbls>
        <c:marker val="1"/>
        <c:smooth val="0"/>
        <c:axId val="112641152"/>
        <c:axId val="112643072"/>
      </c:lineChart>
      <c:dateAx>
        <c:axId val="112641152"/>
        <c:scaling>
          <c:orientation val="minMax"/>
        </c:scaling>
        <c:delete val="1"/>
        <c:axPos val="b"/>
        <c:numFmt formatCode="ge" sourceLinked="1"/>
        <c:majorTickMark val="none"/>
        <c:minorTickMark val="none"/>
        <c:tickLblPos val="none"/>
        <c:crossAx val="112643072"/>
        <c:crosses val="autoZero"/>
        <c:auto val="1"/>
        <c:lblOffset val="100"/>
        <c:baseTimeUnit val="years"/>
      </c:dateAx>
      <c:valAx>
        <c:axId val="11264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138.63</c:v>
                </c:pt>
              </c:numCache>
            </c:numRef>
          </c:val>
        </c:ser>
        <c:dLbls>
          <c:showLegendKey val="0"/>
          <c:showVal val="0"/>
          <c:showCatName val="0"/>
          <c:showSerName val="0"/>
          <c:showPercent val="0"/>
          <c:showBubbleSize val="0"/>
        </c:dLbls>
        <c:gapWidth val="150"/>
        <c:axId val="112685824"/>
        <c:axId val="11268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566.35</c:v>
                </c:pt>
              </c:numCache>
            </c:numRef>
          </c:val>
          <c:smooth val="0"/>
        </c:ser>
        <c:dLbls>
          <c:showLegendKey val="0"/>
          <c:showVal val="0"/>
          <c:showCatName val="0"/>
          <c:showSerName val="0"/>
          <c:showPercent val="0"/>
          <c:showBubbleSize val="0"/>
        </c:dLbls>
        <c:marker val="1"/>
        <c:smooth val="0"/>
        <c:axId val="112685824"/>
        <c:axId val="112687744"/>
      </c:lineChart>
      <c:dateAx>
        <c:axId val="112685824"/>
        <c:scaling>
          <c:orientation val="minMax"/>
        </c:scaling>
        <c:delete val="1"/>
        <c:axPos val="b"/>
        <c:numFmt formatCode="ge" sourceLinked="1"/>
        <c:majorTickMark val="none"/>
        <c:minorTickMark val="none"/>
        <c:tickLblPos val="none"/>
        <c:crossAx val="112687744"/>
        <c:crosses val="autoZero"/>
        <c:auto val="1"/>
        <c:lblOffset val="100"/>
        <c:baseTimeUnit val="years"/>
      </c:dateAx>
      <c:valAx>
        <c:axId val="1126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8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72.52</c:v>
                </c:pt>
              </c:numCache>
            </c:numRef>
          </c:val>
        </c:ser>
        <c:dLbls>
          <c:showLegendKey val="0"/>
          <c:showVal val="0"/>
          <c:showCatName val="0"/>
          <c:showSerName val="0"/>
          <c:showPercent val="0"/>
          <c:showBubbleSize val="0"/>
        </c:dLbls>
        <c:gapWidth val="150"/>
        <c:axId val="114168192"/>
        <c:axId val="11417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52.27</c:v>
                </c:pt>
              </c:numCache>
            </c:numRef>
          </c:val>
          <c:smooth val="0"/>
        </c:ser>
        <c:dLbls>
          <c:showLegendKey val="0"/>
          <c:showVal val="0"/>
          <c:showCatName val="0"/>
          <c:showSerName val="0"/>
          <c:showPercent val="0"/>
          <c:showBubbleSize val="0"/>
        </c:dLbls>
        <c:marker val="1"/>
        <c:smooth val="0"/>
        <c:axId val="114168192"/>
        <c:axId val="114170112"/>
      </c:lineChart>
      <c:dateAx>
        <c:axId val="114168192"/>
        <c:scaling>
          <c:orientation val="minMax"/>
        </c:scaling>
        <c:delete val="1"/>
        <c:axPos val="b"/>
        <c:numFmt formatCode="ge" sourceLinked="1"/>
        <c:majorTickMark val="none"/>
        <c:minorTickMark val="none"/>
        <c:tickLblPos val="none"/>
        <c:crossAx val="114170112"/>
        <c:crosses val="autoZero"/>
        <c:auto val="1"/>
        <c:lblOffset val="100"/>
        <c:baseTimeUnit val="years"/>
      </c:dateAx>
      <c:valAx>
        <c:axId val="11417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6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218.44</c:v>
                </c:pt>
              </c:numCache>
            </c:numRef>
          </c:val>
        </c:ser>
        <c:dLbls>
          <c:showLegendKey val="0"/>
          <c:showVal val="0"/>
          <c:showCatName val="0"/>
          <c:showSerName val="0"/>
          <c:showPercent val="0"/>
          <c:showBubbleSize val="0"/>
        </c:dLbls>
        <c:gapWidth val="150"/>
        <c:axId val="114191744"/>
        <c:axId val="1142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291.01</c:v>
                </c:pt>
              </c:numCache>
            </c:numRef>
          </c:val>
          <c:smooth val="0"/>
        </c:ser>
        <c:dLbls>
          <c:showLegendKey val="0"/>
          <c:showVal val="0"/>
          <c:showCatName val="0"/>
          <c:showSerName val="0"/>
          <c:showPercent val="0"/>
          <c:showBubbleSize val="0"/>
        </c:dLbls>
        <c:marker val="1"/>
        <c:smooth val="0"/>
        <c:axId val="114191744"/>
        <c:axId val="114202112"/>
      </c:lineChart>
      <c:dateAx>
        <c:axId val="114191744"/>
        <c:scaling>
          <c:orientation val="minMax"/>
        </c:scaling>
        <c:delete val="1"/>
        <c:axPos val="b"/>
        <c:numFmt formatCode="ge" sourceLinked="1"/>
        <c:majorTickMark val="none"/>
        <c:minorTickMark val="none"/>
        <c:tickLblPos val="none"/>
        <c:crossAx val="114202112"/>
        <c:crosses val="autoZero"/>
        <c:auto val="1"/>
        <c:lblOffset val="100"/>
        <c:baseTimeUnit val="years"/>
      </c:dateAx>
      <c:valAx>
        <c:axId val="1142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9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1"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福崎町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個別排水処理</v>
      </c>
      <c r="Q8" s="49"/>
      <c r="R8" s="49"/>
      <c r="S8" s="49"/>
      <c r="T8" s="49"/>
      <c r="U8" s="49"/>
      <c r="V8" s="49"/>
      <c r="W8" s="49" t="str">
        <f>データ!L6</f>
        <v>L2</v>
      </c>
      <c r="X8" s="49"/>
      <c r="Y8" s="49"/>
      <c r="Z8" s="49"/>
      <c r="AA8" s="49"/>
      <c r="AB8" s="49"/>
      <c r="AC8" s="49"/>
      <c r="AD8" s="50" t="s">
        <v>122</v>
      </c>
      <c r="AE8" s="50"/>
      <c r="AF8" s="50"/>
      <c r="AG8" s="50"/>
      <c r="AH8" s="50"/>
      <c r="AI8" s="50"/>
      <c r="AJ8" s="50"/>
      <c r="AK8" s="4"/>
      <c r="AL8" s="51">
        <f>データ!S6</f>
        <v>19527</v>
      </c>
      <c r="AM8" s="51"/>
      <c r="AN8" s="51"/>
      <c r="AO8" s="51"/>
      <c r="AP8" s="51"/>
      <c r="AQ8" s="51"/>
      <c r="AR8" s="51"/>
      <c r="AS8" s="51"/>
      <c r="AT8" s="46">
        <f>データ!T6</f>
        <v>45.79</v>
      </c>
      <c r="AU8" s="46"/>
      <c r="AV8" s="46"/>
      <c r="AW8" s="46"/>
      <c r="AX8" s="46"/>
      <c r="AY8" s="46"/>
      <c r="AZ8" s="46"/>
      <c r="BA8" s="46"/>
      <c r="BB8" s="46">
        <f>データ!U6</f>
        <v>426.45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7.4</v>
      </c>
      <c r="J10" s="46"/>
      <c r="K10" s="46"/>
      <c r="L10" s="46"/>
      <c r="M10" s="46"/>
      <c r="N10" s="46"/>
      <c r="O10" s="46"/>
      <c r="P10" s="46">
        <f>データ!P6</f>
        <v>0.19</v>
      </c>
      <c r="Q10" s="46"/>
      <c r="R10" s="46"/>
      <c r="S10" s="46"/>
      <c r="T10" s="46"/>
      <c r="U10" s="46"/>
      <c r="V10" s="46"/>
      <c r="W10" s="46">
        <f>データ!Q6</f>
        <v>100</v>
      </c>
      <c r="X10" s="46"/>
      <c r="Y10" s="46"/>
      <c r="Z10" s="46"/>
      <c r="AA10" s="46"/>
      <c r="AB10" s="46"/>
      <c r="AC10" s="46"/>
      <c r="AD10" s="51">
        <f>データ!R6</f>
        <v>3610</v>
      </c>
      <c r="AE10" s="51"/>
      <c r="AF10" s="51"/>
      <c r="AG10" s="51"/>
      <c r="AH10" s="51"/>
      <c r="AI10" s="51"/>
      <c r="AJ10" s="51"/>
      <c r="AK10" s="2"/>
      <c r="AL10" s="51">
        <f>データ!V6</f>
        <v>38</v>
      </c>
      <c r="AM10" s="51"/>
      <c r="AN10" s="51"/>
      <c r="AO10" s="51"/>
      <c r="AP10" s="51"/>
      <c r="AQ10" s="51"/>
      <c r="AR10" s="51"/>
      <c r="AS10" s="51"/>
      <c r="AT10" s="46">
        <f>データ!W6</f>
        <v>0.01</v>
      </c>
      <c r="AU10" s="46"/>
      <c r="AV10" s="46"/>
      <c r="AW10" s="46"/>
      <c r="AX10" s="46"/>
      <c r="AY10" s="46"/>
      <c r="AZ10" s="46"/>
      <c r="BA10" s="46"/>
      <c r="BB10" s="46">
        <f>データ!X6</f>
        <v>3800</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121</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【92.43】</v>
      </c>
      <c r="F86" s="27" t="str">
        <f>データ!AT6</f>
        <v>【175.10】</v>
      </c>
      <c r="G86" s="27" t="str">
        <f>データ!BE6</f>
        <v>【359.96】</v>
      </c>
      <c r="H86" s="27" t="str">
        <f>データ!BP6</f>
        <v>【559.52】</v>
      </c>
      <c r="I86" s="27" t="str">
        <f>データ!CA6</f>
        <v>【52.20】</v>
      </c>
      <c r="J86" s="27" t="str">
        <f>データ!CL6</f>
        <v>【295.20】</v>
      </c>
      <c r="K86" s="27" t="str">
        <f>データ!CW6</f>
        <v>【122.90】</v>
      </c>
      <c r="L86" s="27" t="str">
        <f>データ!DH6</f>
        <v>【81.31】</v>
      </c>
      <c r="M86" s="27" t="str">
        <f>データ!DS6</f>
        <v>【37.57】</v>
      </c>
      <c r="N86" s="27" t="str">
        <f>データ!ED6</f>
        <v>【-】</v>
      </c>
      <c r="O86" s="27"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284432</v>
      </c>
      <c r="D6" s="34">
        <f t="shared" si="3"/>
        <v>46</v>
      </c>
      <c r="E6" s="34">
        <f t="shared" si="3"/>
        <v>18</v>
      </c>
      <c r="F6" s="34">
        <f t="shared" si="3"/>
        <v>1</v>
      </c>
      <c r="G6" s="34">
        <f t="shared" si="3"/>
        <v>0</v>
      </c>
      <c r="H6" s="34" t="str">
        <f t="shared" si="3"/>
        <v>兵庫県　福崎町</v>
      </c>
      <c r="I6" s="34" t="str">
        <f t="shared" si="3"/>
        <v>法適用</v>
      </c>
      <c r="J6" s="34" t="str">
        <f t="shared" si="3"/>
        <v>下水道事業</v>
      </c>
      <c r="K6" s="34" t="str">
        <f t="shared" si="3"/>
        <v>個別排水処理</v>
      </c>
      <c r="L6" s="34" t="str">
        <f t="shared" si="3"/>
        <v>L2</v>
      </c>
      <c r="M6" s="34">
        <f t="shared" si="3"/>
        <v>0</v>
      </c>
      <c r="N6" s="35" t="str">
        <f t="shared" si="3"/>
        <v>-</v>
      </c>
      <c r="O6" s="35">
        <f t="shared" si="3"/>
        <v>7.4</v>
      </c>
      <c r="P6" s="35">
        <f t="shared" si="3"/>
        <v>0.19</v>
      </c>
      <c r="Q6" s="35">
        <f t="shared" si="3"/>
        <v>100</v>
      </c>
      <c r="R6" s="35">
        <f t="shared" si="3"/>
        <v>3610</v>
      </c>
      <c r="S6" s="35">
        <f t="shared" si="3"/>
        <v>19527</v>
      </c>
      <c r="T6" s="35">
        <f t="shared" si="3"/>
        <v>45.79</v>
      </c>
      <c r="U6" s="35">
        <f t="shared" si="3"/>
        <v>426.45</v>
      </c>
      <c r="V6" s="35">
        <f t="shared" si="3"/>
        <v>38</v>
      </c>
      <c r="W6" s="35">
        <f t="shared" si="3"/>
        <v>0.01</v>
      </c>
      <c r="X6" s="35">
        <f t="shared" si="3"/>
        <v>3800</v>
      </c>
      <c r="Y6" s="36" t="str">
        <f>IF(Y7="",NA(),Y7)</f>
        <v>-</v>
      </c>
      <c r="Z6" s="36" t="str">
        <f t="shared" ref="Z6:AH6" si="4">IF(Z7="",NA(),Z7)</f>
        <v>-</v>
      </c>
      <c r="AA6" s="36" t="str">
        <f t="shared" si="4"/>
        <v>-</v>
      </c>
      <c r="AB6" s="36" t="str">
        <f t="shared" si="4"/>
        <v>-</v>
      </c>
      <c r="AC6" s="36">
        <f t="shared" si="4"/>
        <v>109.52</v>
      </c>
      <c r="AD6" s="36" t="str">
        <f t="shared" si="4"/>
        <v>-</v>
      </c>
      <c r="AE6" s="36" t="str">
        <f t="shared" si="4"/>
        <v>-</v>
      </c>
      <c r="AF6" s="36" t="str">
        <f t="shared" si="4"/>
        <v>-</v>
      </c>
      <c r="AG6" s="36" t="str">
        <f t="shared" si="4"/>
        <v>-</v>
      </c>
      <c r="AH6" s="36">
        <f t="shared" si="4"/>
        <v>91.08</v>
      </c>
      <c r="AI6" s="35" t="str">
        <f>IF(AI7="","",IF(AI7="-","【-】","【"&amp;SUBSTITUTE(TEXT(AI7,"#,##0.00"),"-","△")&amp;"】"))</f>
        <v>【92.43】</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213.24</v>
      </c>
      <c r="AT6" s="35" t="str">
        <f>IF(AT7="","",IF(AT7="-","【-】","【"&amp;SUBSTITUTE(TEXT(AT7,"#,##0.00"),"-","△")&amp;"】"))</f>
        <v>【175.10】</v>
      </c>
      <c r="AU6" s="36" t="str">
        <f>IF(AU7="",NA(),AU7)</f>
        <v>-</v>
      </c>
      <c r="AV6" s="36" t="str">
        <f t="shared" ref="AV6:BD6" si="6">IF(AV7="",NA(),AV7)</f>
        <v>-</v>
      </c>
      <c r="AW6" s="36" t="str">
        <f t="shared" si="6"/>
        <v>-</v>
      </c>
      <c r="AX6" s="36" t="str">
        <f t="shared" si="6"/>
        <v>-</v>
      </c>
      <c r="AY6" s="36">
        <f t="shared" si="6"/>
        <v>145.4</v>
      </c>
      <c r="AZ6" s="36" t="str">
        <f t="shared" si="6"/>
        <v>-</v>
      </c>
      <c r="BA6" s="36" t="str">
        <f t="shared" si="6"/>
        <v>-</v>
      </c>
      <c r="BB6" s="36" t="str">
        <f t="shared" si="6"/>
        <v>-</v>
      </c>
      <c r="BC6" s="36" t="str">
        <f t="shared" si="6"/>
        <v>-</v>
      </c>
      <c r="BD6" s="36">
        <f t="shared" si="6"/>
        <v>380.85</v>
      </c>
      <c r="BE6" s="35" t="str">
        <f>IF(BE7="","",IF(BE7="-","【-】","【"&amp;SUBSTITUTE(TEXT(BE7,"#,##0.00"),"-","△")&amp;"】"))</f>
        <v>【359.96】</v>
      </c>
      <c r="BF6" s="36" t="str">
        <f>IF(BF7="",NA(),BF7)</f>
        <v>-</v>
      </c>
      <c r="BG6" s="36" t="str">
        <f t="shared" ref="BG6:BO6" si="7">IF(BG7="",NA(),BG7)</f>
        <v>-</v>
      </c>
      <c r="BH6" s="36" t="str">
        <f t="shared" si="7"/>
        <v>-</v>
      </c>
      <c r="BI6" s="36" t="str">
        <f t="shared" si="7"/>
        <v>-</v>
      </c>
      <c r="BJ6" s="36">
        <f t="shared" si="7"/>
        <v>138.63</v>
      </c>
      <c r="BK6" s="36" t="str">
        <f t="shared" si="7"/>
        <v>-</v>
      </c>
      <c r="BL6" s="36" t="str">
        <f t="shared" si="7"/>
        <v>-</v>
      </c>
      <c r="BM6" s="36" t="str">
        <f t="shared" si="7"/>
        <v>-</v>
      </c>
      <c r="BN6" s="36" t="str">
        <f t="shared" si="7"/>
        <v>-</v>
      </c>
      <c r="BO6" s="36">
        <f t="shared" si="7"/>
        <v>566.35</v>
      </c>
      <c r="BP6" s="35" t="str">
        <f>IF(BP7="","",IF(BP7="-","【-】","【"&amp;SUBSTITUTE(TEXT(BP7,"#,##0.00"),"-","△")&amp;"】"))</f>
        <v>【559.52】</v>
      </c>
      <c r="BQ6" s="36" t="str">
        <f>IF(BQ7="",NA(),BQ7)</f>
        <v>-</v>
      </c>
      <c r="BR6" s="36" t="str">
        <f t="shared" ref="BR6:BZ6" si="8">IF(BR7="",NA(),BR7)</f>
        <v>-</v>
      </c>
      <c r="BS6" s="36" t="str">
        <f t="shared" si="8"/>
        <v>-</v>
      </c>
      <c r="BT6" s="36" t="str">
        <f t="shared" si="8"/>
        <v>-</v>
      </c>
      <c r="BU6" s="36">
        <f t="shared" si="8"/>
        <v>72.52</v>
      </c>
      <c r="BV6" s="36" t="str">
        <f t="shared" si="8"/>
        <v>-</v>
      </c>
      <c r="BW6" s="36" t="str">
        <f t="shared" si="8"/>
        <v>-</v>
      </c>
      <c r="BX6" s="36" t="str">
        <f t="shared" si="8"/>
        <v>-</v>
      </c>
      <c r="BY6" s="36" t="str">
        <f t="shared" si="8"/>
        <v>-</v>
      </c>
      <c r="BZ6" s="36">
        <f t="shared" si="8"/>
        <v>52.27</v>
      </c>
      <c r="CA6" s="35" t="str">
        <f>IF(CA7="","",IF(CA7="-","【-】","【"&amp;SUBSTITUTE(TEXT(CA7,"#,##0.00"),"-","△")&amp;"】"))</f>
        <v>【52.20】</v>
      </c>
      <c r="CB6" s="36" t="str">
        <f>IF(CB7="",NA(),CB7)</f>
        <v>-</v>
      </c>
      <c r="CC6" s="36" t="str">
        <f t="shared" ref="CC6:CK6" si="9">IF(CC7="",NA(),CC7)</f>
        <v>-</v>
      </c>
      <c r="CD6" s="36" t="str">
        <f t="shared" si="9"/>
        <v>-</v>
      </c>
      <c r="CE6" s="36" t="str">
        <f t="shared" si="9"/>
        <v>-</v>
      </c>
      <c r="CF6" s="36">
        <f t="shared" si="9"/>
        <v>218.44</v>
      </c>
      <c r="CG6" s="36" t="str">
        <f t="shared" si="9"/>
        <v>-</v>
      </c>
      <c r="CH6" s="36" t="str">
        <f t="shared" si="9"/>
        <v>-</v>
      </c>
      <c r="CI6" s="36" t="str">
        <f t="shared" si="9"/>
        <v>-</v>
      </c>
      <c r="CJ6" s="36" t="str">
        <f t="shared" si="9"/>
        <v>-</v>
      </c>
      <c r="CK6" s="36">
        <f t="shared" si="9"/>
        <v>291.01</v>
      </c>
      <c r="CL6" s="35" t="str">
        <f>IF(CL7="","",IF(CL7="-","【-】","【"&amp;SUBSTITUTE(TEXT(CL7,"#,##0.00"),"-","△")&amp;"】"))</f>
        <v>【295.20】</v>
      </c>
      <c r="CM6" s="36" t="str">
        <f>IF(CM7="",NA(),CM7)</f>
        <v>-</v>
      </c>
      <c r="CN6" s="36" t="str">
        <f t="shared" ref="CN6:CV6" si="10">IF(CN7="",NA(),CN7)</f>
        <v>-</v>
      </c>
      <c r="CO6" s="36" t="str">
        <f t="shared" si="10"/>
        <v>-</v>
      </c>
      <c r="CP6" s="36" t="str">
        <f t="shared" si="10"/>
        <v>-</v>
      </c>
      <c r="CQ6" s="36">
        <f t="shared" si="10"/>
        <v>35</v>
      </c>
      <c r="CR6" s="36" t="str">
        <f t="shared" si="10"/>
        <v>-</v>
      </c>
      <c r="CS6" s="36" t="str">
        <f t="shared" si="10"/>
        <v>-</v>
      </c>
      <c r="CT6" s="36" t="str">
        <f t="shared" si="10"/>
        <v>-</v>
      </c>
      <c r="CU6" s="36" t="str">
        <f t="shared" si="10"/>
        <v>-</v>
      </c>
      <c r="CV6" s="36">
        <f t="shared" si="10"/>
        <v>132.99</v>
      </c>
      <c r="CW6" s="35" t="str">
        <f>IF(CW7="","",IF(CW7="-","【-】","【"&amp;SUBSTITUTE(TEXT(CW7,"#,##0.00"),"-","△")&amp;"】"))</f>
        <v>【122.90】</v>
      </c>
      <c r="CX6" s="36" t="str">
        <f>IF(CX7="",NA(),CX7)</f>
        <v>-</v>
      </c>
      <c r="CY6" s="36" t="str">
        <f t="shared" ref="CY6:DG6" si="11">IF(CY7="",NA(),CY7)</f>
        <v>-</v>
      </c>
      <c r="CZ6" s="36" t="str">
        <f t="shared" si="11"/>
        <v>-</v>
      </c>
      <c r="DA6" s="36" t="str">
        <f t="shared" si="11"/>
        <v>-</v>
      </c>
      <c r="DB6" s="36">
        <f t="shared" si="11"/>
        <v>94.74</v>
      </c>
      <c r="DC6" s="36" t="str">
        <f t="shared" si="11"/>
        <v>-</v>
      </c>
      <c r="DD6" s="36" t="str">
        <f t="shared" si="11"/>
        <v>-</v>
      </c>
      <c r="DE6" s="36" t="str">
        <f t="shared" si="11"/>
        <v>-</v>
      </c>
      <c r="DF6" s="36" t="str">
        <f t="shared" si="11"/>
        <v>-</v>
      </c>
      <c r="DG6" s="36">
        <f t="shared" si="11"/>
        <v>82.94</v>
      </c>
      <c r="DH6" s="35" t="str">
        <f>IF(DH7="","",IF(DH7="-","【-】","【"&amp;SUBSTITUTE(TEXT(DH7,"#,##0.00"),"-","△")&amp;"】"))</f>
        <v>【81.31】</v>
      </c>
      <c r="DI6" s="36" t="str">
        <f>IF(DI7="",NA(),DI7)</f>
        <v>-</v>
      </c>
      <c r="DJ6" s="36" t="str">
        <f t="shared" ref="DJ6:DR6" si="12">IF(DJ7="",NA(),DJ7)</f>
        <v>-</v>
      </c>
      <c r="DK6" s="36" t="str">
        <f t="shared" si="12"/>
        <v>-</v>
      </c>
      <c r="DL6" s="36" t="str">
        <f t="shared" si="12"/>
        <v>-</v>
      </c>
      <c r="DM6" s="36">
        <f t="shared" si="12"/>
        <v>7.17</v>
      </c>
      <c r="DN6" s="36" t="str">
        <f t="shared" si="12"/>
        <v>-</v>
      </c>
      <c r="DO6" s="36" t="str">
        <f t="shared" si="12"/>
        <v>-</v>
      </c>
      <c r="DP6" s="36" t="str">
        <f t="shared" si="12"/>
        <v>-</v>
      </c>
      <c r="DQ6" s="36" t="str">
        <f t="shared" si="12"/>
        <v>-</v>
      </c>
      <c r="DR6" s="36">
        <f t="shared" si="12"/>
        <v>40.67</v>
      </c>
      <c r="DS6" s="35" t="str">
        <f>IF(DS7="","",IF(DS7="-","【-】","【"&amp;SUBSTITUTE(TEXT(DS7,"#,##0.00"),"-","△")&amp;"】"))</f>
        <v>【37.57】</v>
      </c>
      <c r="DT6" s="36" t="str">
        <f>IF(DT7="",NA(),DT7)</f>
        <v>-</v>
      </c>
      <c r="DU6" s="36" t="str">
        <f t="shared" ref="DU6:EC6" si="13">IF(DU7="",NA(),DU7)</f>
        <v>-</v>
      </c>
      <c r="DV6" s="36" t="str">
        <f t="shared" si="13"/>
        <v>-</v>
      </c>
      <c r="DW6" s="36" t="str">
        <f t="shared" si="13"/>
        <v>-</v>
      </c>
      <c r="DX6" s="36" t="str">
        <f t="shared" si="13"/>
        <v>-</v>
      </c>
      <c r="DY6" s="36" t="str">
        <f t="shared" si="13"/>
        <v>-</v>
      </c>
      <c r="DZ6" s="36" t="str">
        <f t="shared" si="13"/>
        <v>-</v>
      </c>
      <c r="EA6" s="36" t="str">
        <f t="shared" si="13"/>
        <v>-</v>
      </c>
      <c r="EB6" s="36" t="str">
        <f t="shared" si="13"/>
        <v>-</v>
      </c>
      <c r="EC6" s="36" t="str">
        <f t="shared" si="13"/>
        <v>-</v>
      </c>
      <c r="ED6" s="35" t="str">
        <f>IF(ED7="","",IF(ED7="-","【-】","【"&amp;SUBSTITUTE(TEXT(ED7,"#,##0.00"),"-","△")&amp;"】"))</f>
        <v>【-】</v>
      </c>
      <c r="EE6" s="36" t="str">
        <f>IF(EE7="",NA(),EE7)</f>
        <v>-</v>
      </c>
      <c r="EF6" s="36" t="str">
        <f t="shared" ref="EF6:EN6" si="14">IF(EF7="",NA(),EF7)</f>
        <v>-</v>
      </c>
      <c r="EG6" s="36" t="str">
        <f t="shared" si="14"/>
        <v>-</v>
      </c>
      <c r="EH6" s="36" t="str">
        <f t="shared" si="14"/>
        <v>-</v>
      </c>
      <c r="EI6" s="36" t="str">
        <f t="shared" si="14"/>
        <v>-</v>
      </c>
      <c r="EJ6" s="36" t="str">
        <f t="shared" si="14"/>
        <v>-</v>
      </c>
      <c r="EK6" s="36" t="str">
        <f t="shared" si="14"/>
        <v>-</v>
      </c>
      <c r="EL6" s="36" t="str">
        <f t="shared" si="14"/>
        <v>-</v>
      </c>
      <c r="EM6" s="36" t="str">
        <f t="shared" si="14"/>
        <v>-</v>
      </c>
      <c r="EN6" s="36" t="str">
        <f t="shared" si="14"/>
        <v>-</v>
      </c>
      <c r="EO6" s="35" t="str">
        <f>IF(EO7="","",IF(EO7="-","【-】","【"&amp;SUBSTITUTE(TEXT(EO7,"#,##0.00"),"-","△")&amp;"】"))</f>
        <v>【-】</v>
      </c>
    </row>
    <row r="7" spans="1:148" s="37" customFormat="1">
      <c r="A7" s="29"/>
      <c r="B7" s="38">
        <v>2016</v>
      </c>
      <c r="C7" s="38">
        <v>284432</v>
      </c>
      <c r="D7" s="38">
        <v>46</v>
      </c>
      <c r="E7" s="38">
        <v>18</v>
      </c>
      <c r="F7" s="38">
        <v>1</v>
      </c>
      <c r="G7" s="38">
        <v>0</v>
      </c>
      <c r="H7" s="38" t="s">
        <v>108</v>
      </c>
      <c r="I7" s="38" t="s">
        <v>109</v>
      </c>
      <c r="J7" s="38" t="s">
        <v>110</v>
      </c>
      <c r="K7" s="38" t="s">
        <v>111</v>
      </c>
      <c r="L7" s="38" t="s">
        <v>112</v>
      </c>
      <c r="M7" s="38"/>
      <c r="N7" s="39" t="s">
        <v>113</v>
      </c>
      <c r="O7" s="39">
        <v>7.4</v>
      </c>
      <c r="P7" s="39">
        <v>0.19</v>
      </c>
      <c r="Q7" s="39">
        <v>100</v>
      </c>
      <c r="R7" s="39">
        <v>3610</v>
      </c>
      <c r="S7" s="39">
        <v>19527</v>
      </c>
      <c r="T7" s="39">
        <v>45.79</v>
      </c>
      <c r="U7" s="39">
        <v>426.45</v>
      </c>
      <c r="V7" s="39">
        <v>38</v>
      </c>
      <c r="W7" s="39">
        <v>0.01</v>
      </c>
      <c r="X7" s="39">
        <v>3800</v>
      </c>
      <c r="Y7" s="39" t="s">
        <v>113</v>
      </c>
      <c r="Z7" s="39" t="s">
        <v>113</v>
      </c>
      <c r="AA7" s="39" t="s">
        <v>113</v>
      </c>
      <c r="AB7" s="39" t="s">
        <v>113</v>
      </c>
      <c r="AC7" s="39">
        <v>109.52</v>
      </c>
      <c r="AD7" s="39" t="s">
        <v>113</v>
      </c>
      <c r="AE7" s="39" t="s">
        <v>113</v>
      </c>
      <c r="AF7" s="39" t="s">
        <v>113</v>
      </c>
      <c r="AG7" s="39" t="s">
        <v>113</v>
      </c>
      <c r="AH7" s="39">
        <v>91.08</v>
      </c>
      <c r="AI7" s="39">
        <v>92.43</v>
      </c>
      <c r="AJ7" s="39" t="s">
        <v>113</v>
      </c>
      <c r="AK7" s="39" t="s">
        <v>113</v>
      </c>
      <c r="AL7" s="39" t="s">
        <v>113</v>
      </c>
      <c r="AM7" s="39" t="s">
        <v>113</v>
      </c>
      <c r="AN7" s="39">
        <v>0</v>
      </c>
      <c r="AO7" s="39" t="s">
        <v>113</v>
      </c>
      <c r="AP7" s="39" t="s">
        <v>113</v>
      </c>
      <c r="AQ7" s="39" t="s">
        <v>113</v>
      </c>
      <c r="AR7" s="39" t="s">
        <v>113</v>
      </c>
      <c r="AS7" s="39">
        <v>213.24</v>
      </c>
      <c r="AT7" s="39">
        <v>175.1</v>
      </c>
      <c r="AU7" s="39" t="s">
        <v>113</v>
      </c>
      <c r="AV7" s="39" t="s">
        <v>113</v>
      </c>
      <c r="AW7" s="39" t="s">
        <v>113</v>
      </c>
      <c r="AX7" s="39" t="s">
        <v>113</v>
      </c>
      <c r="AY7" s="39">
        <v>145.4</v>
      </c>
      <c r="AZ7" s="39" t="s">
        <v>113</v>
      </c>
      <c r="BA7" s="39" t="s">
        <v>113</v>
      </c>
      <c r="BB7" s="39" t="s">
        <v>113</v>
      </c>
      <c r="BC7" s="39" t="s">
        <v>113</v>
      </c>
      <c r="BD7" s="39">
        <v>380.85</v>
      </c>
      <c r="BE7" s="39">
        <v>359.96</v>
      </c>
      <c r="BF7" s="39" t="s">
        <v>113</v>
      </c>
      <c r="BG7" s="39" t="s">
        <v>113</v>
      </c>
      <c r="BH7" s="39" t="s">
        <v>113</v>
      </c>
      <c r="BI7" s="39" t="s">
        <v>113</v>
      </c>
      <c r="BJ7" s="39">
        <v>138.63</v>
      </c>
      <c r="BK7" s="39" t="s">
        <v>113</v>
      </c>
      <c r="BL7" s="39" t="s">
        <v>113</v>
      </c>
      <c r="BM7" s="39" t="s">
        <v>113</v>
      </c>
      <c r="BN7" s="39" t="s">
        <v>113</v>
      </c>
      <c r="BO7" s="39">
        <v>566.35</v>
      </c>
      <c r="BP7" s="39">
        <v>559.52</v>
      </c>
      <c r="BQ7" s="39" t="s">
        <v>113</v>
      </c>
      <c r="BR7" s="39" t="s">
        <v>113</v>
      </c>
      <c r="BS7" s="39" t="s">
        <v>113</v>
      </c>
      <c r="BT7" s="39" t="s">
        <v>113</v>
      </c>
      <c r="BU7" s="39">
        <v>72.52</v>
      </c>
      <c r="BV7" s="39" t="s">
        <v>113</v>
      </c>
      <c r="BW7" s="39" t="s">
        <v>113</v>
      </c>
      <c r="BX7" s="39" t="s">
        <v>113</v>
      </c>
      <c r="BY7" s="39" t="s">
        <v>113</v>
      </c>
      <c r="BZ7" s="39">
        <v>52.27</v>
      </c>
      <c r="CA7" s="39">
        <v>52.2</v>
      </c>
      <c r="CB7" s="39" t="s">
        <v>113</v>
      </c>
      <c r="CC7" s="39" t="s">
        <v>113</v>
      </c>
      <c r="CD7" s="39" t="s">
        <v>113</v>
      </c>
      <c r="CE7" s="39" t="s">
        <v>113</v>
      </c>
      <c r="CF7" s="39">
        <v>218.44</v>
      </c>
      <c r="CG7" s="39" t="s">
        <v>113</v>
      </c>
      <c r="CH7" s="39" t="s">
        <v>113</v>
      </c>
      <c r="CI7" s="39" t="s">
        <v>113</v>
      </c>
      <c r="CJ7" s="39" t="s">
        <v>113</v>
      </c>
      <c r="CK7" s="39">
        <v>291.01</v>
      </c>
      <c r="CL7" s="39">
        <v>295.2</v>
      </c>
      <c r="CM7" s="39" t="s">
        <v>113</v>
      </c>
      <c r="CN7" s="39" t="s">
        <v>113</v>
      </c>
      <c r="CO7" s="39" t="s">
        <v>113</v>
      </c>
      <c r="CP7" s="39" t="s">
        <v>113</v>
      </c>
      <c r="CQ7" s="39">
        <v>35</v>
      </c>
      <c r="CR7" s="39" t="s">
        <v>113</v>
      </c>
      <c r="CS7" s="39" t="s">
        <v>113</v>
      </c>
      <c r="CT7" s="39" t="s">
        <v>113</v>
      </c>
      <c r="CU7" s="39" t="s">
        <v>113</v>
      </c>
      <c r="CV7" s="39">
        <v>132.99</v>
      </c>
      <c r="CW7" s="39">
        <v>122.9</v>
      </c>
      <c r="CX7" s="39" t="s">
        <v>113</v>
      </c>
      <c r="CY7" s="39" t="s">
        <v>113</v>
      </c>
      <c r="CZ7" s="39" t="s">
        <v>113</v>
      </c>
      <c r="DA7" s="39" t="s">
        <v>113</v>
      </c>
      <c r="DB7" s="39">
        <v>94.74</v>
      </c>
      <c r="DC7" s="39" t="s">
        <v>113</v>
      </c>
      <c r="DD7" s="39" t="s">
        <v>113</v>
      </c>
      <c r="DE7" s="39" t="s">
        <v>113</v>
      </c>
      <c r="DF7" s="39" t="s">
        <v>113</v>
      </c>
      <c r="DG7" s="39">
        <v>82.94</v>
      </c>
      <c r="DH7" s="39">
        <v>81.31</v>
      </c>
      <c r="DI7" s="39" t="s">
        <v>113</v>
      </c>
      <c r="DJ7" s="39" t="s">
        <v>113</v>
      </c>
      <c r="DK7" s="39" t="s">
        <v>113</v>
      </c>
      <c r="DL7" s="39" t="s">
        <v>113</v>
      </c>
      <c r="DM7" s="39">
        <v>7.17</v>
      </c>
      <c r="DN7" s="39" t="s">
        <v>113</v>
      </c>
      <c r="DO7" s="39" t="s">
        <v>113</v>
      </c>
      <c r="DP7" s="39" t="s">
        <v>113</v>
      </c>
      <c r="DQ7" s="39" t="s">
        <v>113</v>
      </c>
      <c r="DR7" s="39">
        <v>40.67</v>
      </c>
      <c r="DS7" s="39">
        <v>37.57</v>
      </c>
      <c r="DT7" s="39" t="s">
        <v>113</v>
      </c>
      <c r="DU7" s="39" t="s">
        <v>113</v>
      </c>
      <c r="DV7" s="39" t="s">
        <v>113</v>
      </c>
      <c r="DW7" s="39" t="s">
        <v>113</v>
      </c>
      <c r="DX7" s="39" t="s">
        <v>113</v>
      </c>
      <c r="DY7" s="39" t="s">
        <v>113</v>
      </c>
      <c r="DZ7" s="39" t="s">
        <v>113</v>
      </c>
      <c r="EA7" s="39" t="s">
        <v>113</v>
      </c>
      <c r="EB7" s="39" t="s">
        <v>113</v>
      </c>
      <c r="EC7" s="39" t="s">
        <v>113</v>
      </c>
      <c r="ED7" s="39" t="s">
        <v>113</v>
      </c>
      <c r="EE7" s="39" t="s">
        <v>113</v>
      </c>
      <c r="EF7" s="39" t="s">
        <v>113</v>
      </c>
      <c r="EG7" s="39" t="s">
        <v>113</v>
      </c>
      <c r="EH7" s="39" t="s">
        <v>113</v>
      </c>
      <c r="EI7" s="39" t="s">
        <v>113</v>
      </c>
      <c r="EJ7" s="39" t="s">
        <v>113</v>
      </c>
      <c r="EK7" s="39" t="s">
        <v>113</v>
      </c>
      <c r="EL7" s="39" t="s">
        <v>113</v>
      </c>
      <c r="EM7" s="39" t="s">
        <v>113</v>
      </c>
      <c r="EN7" s="39" t="s">
        <v>113</v>
      </c>
      <c r="EO7" s="39" t="s">
        <v>113</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a-miwa</cp:lastModifiedBy>
  <dcterms:created xsi:type="dcterms:W3CDTF">2017-12-25T02:00:38Z</dcterms:created>
  <dcterms:modified xsi:type="dcterms:W3CDTF">2018-02-14T09:11:14Z</dcterms:modified>
  <cp:category/>
</cp:coreProperties>
</file>