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5" yWindow="5010" windowWidth="24030" windowHeight="505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G86"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Q6" i="5"/>
  <c r="P6" i="5"/>
  <c r="P10" i="4" s="1"/>
  <c r="O6" i="5"/>
  <c r="N6" i="5"/>
  <c r="B10" i="4" s="1"/>
  <c r="M6" i="5"/>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J86" i="4"/>
  <c r="I86" i="4"/>
  <c r="F86" i="4"/>
  <c r="E86" i="4"/>
  <c r="AT10" i="4"/>
  <c r="AD10" i="4"/>
  <c r="W10" i="4"/>
  <c r="I10" i="4"/>
  <c r="AL8" i="4"/>
  <c r="P8" i="4"/>
  <c r="D10" i="5" l="1"/>
  <c r="C10" i="5"/>
  <c r="E10" i="5"/>
  <c r="B10" i="5"/>
</calcChain>
</file>

<file path=xl/sharedStrings.xml><?xml version="1.0" encoding="utf-8"?>
<sst xmlns="http://schemas.openxmlformats.org/spreadsheetml/2006/main" count="323" uniqueCount="123">
  <si>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</si>
  <si>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</si>
  <si>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</si>
  <si>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</si>
  <si>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</si>
  <si>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</si>
  <si>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</si>
  <si>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</si>
  <si>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</si>
  <si>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</si>
  <si>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</si>
  <si>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</si>
  <si>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</si>
  <si>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</si>
  <si>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</si>
  <si>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</si>
  <si>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</si>
  <si>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</si>
  <si>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</si>
  <si>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</si>
  <si>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</si>
  <si>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</si>
  <si>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</si>
  <si>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</si>
  <si>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</si>
  <si>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</si>
  <si>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</si>
  <si>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</si>
  <si>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</si>
  <si>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</si>
  <si>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</si>
  <si>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</si>
  <si>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</si>
  <si>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</si>
  <si>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</si>
  <si>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</si>
  <si>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</si>
  <si>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</si>
  <si>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</si>
  <si>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</si>
  <si>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</si>
  <si>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</si>
  <si>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</si>
  <si>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</si>
  <si>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</si>
  <si>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</si>
  <si>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</si>
  <si>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</si>
  <si>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</si>
  <si>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</si>
  <si>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</si>
  <si>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</si>
  <si>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</si>
  <si>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</si>
  <si>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</si>
  <si>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</si>
  <si>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</si>
  <si>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</si>
  <si>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</si>
  <si>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</si>
  <si>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</si>
  <si>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</si>
  <si>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</si>
  <si>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</si>
  <si>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</si>
  <si>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</si>
  <si>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</si>
  <si>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</si>
  <si>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</si>
  <si>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</si>
  <si>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</si>
  <si>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</si>
  <si>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</si>
  <si>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</si>
  <si>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</si>
  <si>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</si>
  <si>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</si>
  <si>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</si>
  <si>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</si>
  <si>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</si>
  <si>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</si>
  <si>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</si>
  <si>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</si>
  <si>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</si>
  <si>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</si>
  <si>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</si>
  <si>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</si>
  <si>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</si>
  <si>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</si>
  <si>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</si>
  <si>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</si>
  <si>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</si>
  <si>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</si>
  <si>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</si>
  <si>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</si>
  <si>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</si>
  <si>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</si>
  <si>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</si>
  <si>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</si>
  <si>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</si>
  <si>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</si>
  <si>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</si>
  <si>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</si>
  <si>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</si>
  <si>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</si>
  <si>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</si>
  <si>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</si>
  <si>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</si>
  <si>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福崎町</t>
  </si>
  <si>
    <t>法適用</t>
  </si>
  <si>
    <t>下水道事業</t>
  </si>
  <si>
    <t>農業集落排水</t>
  </si>
  <si>
    <t>F2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</si>
  <si>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</si>
  <si>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</si>
  <si>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</si>
  <si>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</si>
  <si>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</si>
  <si>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</si>
  <si>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供用開始から15年～21年が経過しているが、平成28年度に法適用したため、有形固定資産減価償却率は5.93％に留まっている。平成25年度の機能強化事業で一部機器等の更新を行ったが、供用開始当初から更新できていない機器等も多数あり、緊急対応で更新している状況である。</t>
    <rPh sb="12" eb="13">
      <t>ネン</t>
    </rPh>
    <rPh sb="22" eb="24">
      <t>ヘイセイ</t>
    </rPh>
    <rPh sb="26" eb="28">
      <t>ネンド</t>
    </rPh>
    <rPh sb="29" eb="30">
      <t>ホウ</t>
    </rPh>
    <rPh sb="30" eb="32">
      <t>テキヨウ</t>
    </rPh>
    <rPh sb="37" eb="39">
      <t>ユウケイ</t>
    </rPh>
    <rPh sb="39" eb="41">
      <t>コテイ</t>
    </rPh>
    <rPh sb="41" eb="43">
      <t>シサン</t>
    </rPh>
    <rPh sb="43" eb="45">
      <t>ゲンカ</t>
    </rPh>
    <rPh sb="45" eb="47">
      <t>ショウキャク</t>
    </rPh>
    <rPh sb="47" eb="48">
      <t>リツ</t>
    </rPh>
    <rPh sb="55" eb="56">
      <t>トド</t>
    </rPh>
    <rPh sb="62" eb="64">
      <t>ヘイセイ</t>
    </rPh>
    <rPh sb="66" eb="68">
      <t>ネンド</t>
    </rPh>
    <rPh sb="69" eb="71">
      <t>キノウ</t>
    </rPh>
    <rPh sb="71" eb="73">
      <t>キョウカ</t>
    </rPh>
    <rPh sb="73" eb="75">
      <t>ジギョウ</t>
    </rPh>
    <rPh sb="76" eb="78">
      <t>イチブ</t>
    </rPh>
    <rPh sb="78" eb="80">
      <t>キキ</t>
    </rPh>
    <rPh sb="80" eb="81">
      <t>トウ</t>
    </rPh>
    <rPh sb="82" eb="84">
      <t>コウシン</t>
    </rPh>
    <rPh sb="85" eb="86">
      <t>オコナ</t>
    </rPh>
    <rPh sb="90" eb="92">
      <t>キョウヨウ</t>
    </rPh>
    <rPh sb="92" eb="94">
      <t>カイシ</t>
    </rPh>
    <rPh sb="94" eb="96">
      <t>トウショ</t>
    </rPh>
    <rPh sb="98" eb="100">
      <t>コウシン</t>
    </rPh>
    <rPh sb="106" eb="108">
      <t>キキ</t>
    </rPh>
    <rPh sb="108" eb="109">
      <t>トウ</t>
    </rPh>
    <rPh sb="110" eb="112">
      <t>タスウ</t>
    </rPh>
    <rPh sb="115" eb="117">
      <t>キンキュウ</t>
    </rPh>
    <rPh sb="117" eb="119">
      <t>タイオウ</t>
    </rPh>
    <rPh sb="120" eb="122">
      <t>コウシン</t>
    </rPh>
    <rPh sb="126" eb="128">
      <t>ジョウキョウ</t>
    </rPh>
    <phoneticPr fontId="4"/>
  </si>
  <si>
    <t xml:space="preserve">水洗化率は横ばいの状況であり、接続推進を図る必要があるが、区域内人口の減少(年1％程度)や節水型設備の普及等により、有収水量は減少傾向にあり、経費回収率を向上させるのは困難な状況と考えられる。
経営戦略においては、使用料見直しの検討についても言及しており、今後は使用料改定の時期等を検討する必要がある。
不足する財源については、財政課との協議により一般会計からの繰入金の確保が必要であるとともに、当面は保有の基金を計画的に活用し収支均衡を保った事業運営を目指す。
６処理場を保有しているため、維持管理で効率が上がらない面があることから、今後は公共下水道への施設統合等の効率化対策の検討も必要になってくる。
</t>
    <rPh sb="0" eb="3">
      <t>スイセンカ</t>
    </rPh>
    <rPh sb="3" eb="4">
      <t>リツ</t>
    </rPh>
    <rPh sb="5" eb="6">
      <t>ヨコ</t>
    </rPh>
    <rPh sb="9" eb="11">
      <t>ジョウキョウ</t>
    </rPh>
    <rPh sb="15" eb="17">
      <t>セツゾク</t>
    </rPh>
    <rPh sb="17" eb="19">
      <t>スイシン</t>
    </rPh>
    <rPh sb="20" eb="21">
      <t>ハカ</t>
    </rPh>
    <rPh sb="22" eb="24">
      <t>ヒツヨウ</t>
    </rPh>
    <rPh sb="29" eb="31">
      <t>クイキ</t>
    </rPh>
    <rPh sb="31" eb="32">
      <t>ナイ</t>
    </rPh>
    <rPh sb="35" eb="37">
      <t>ゲンショウ</t>
    </rPh>
    <rPh sb="38" eb="39">
      <t>ネン</t>
    </rPh>
    <rPh sb="41" eb="43">
      <t>テイド</t>
    </rPh>
    <rPh sb="45" eb="48">
      <t>セッスイガタ</t>
    </rPh>
    <rPh sb="48" eb="50">
      <t>セツビ</t>
    </rPh>
    <rPh sb="51" eb="53">
      <t>フキュウ</t>
    </rPh>
    <rPh sb="53" eb="54">
      <t>トウ</t>
    </rPh>
    <rPh sb="58" eb="60">
      <t>ユウシュウ</t>
    </rPh>
    <rPh sb="60" eb="62">
      <t>スイリョウ</t>
    </rPh>
    <rPh sb="63" eb="65">
      <t>ゲンショウ</t>
    </rPh>
    <rPh sb="65" eb="67">
      <t>ケイコウ</t>
    </rPh>
    <rPh sb="71" eb="73">
      <t>ケイヒ</t>
    </rPh>
    <rPh sb="73" eb="75">
      <t>カイシュウ</t>
    </rPh>
    <rPh sb="75" eb="76">
      <t>リツ</t>
    </rPh>
    <rPh sb="77" eb="79">
      <t>コウジョウ</t>
    </rPh>
    <rPh sb="84" eb="86">
      <t>コンナン</t>
    </rPh>
    <rPh sb="87" eb="89">
      <t>ジョウキョウ</t>
    </rPh>
    <rPh sb="90" eb="91">
      <t>カンガ</t>
    </rPh>
    <rPh sb="97" eb="99">
      <t>ケイエイ</t>
    </rPh>
    <rPh sb="99" eb="101">
      <t>センリャク</t>
    </rPh>
    <rPh sb="107" eb="110">
      <t>シヨウリョウ</t>
    </rPh>
    <rPh sb="110" eb="112">
      <t>ミナオ</t>
    </rPh>
    <rPh sb="114" eb="116">
      <t>ケントウ</t>
    </rPh>
    <rPh sb="121" eb="123">
      <t>ゲンキュウ</t>
    </rPh>
    <rPh sb="128" eb="130">
      <t>コンゴ</t>
    </rPh>
    <rPh sb="131" eb="134">
      <t>シヨウリョウ</t>
    </rPh>
    <rPh sb="134" eb="136">
      <t>カイテイ</t>
    </rPh>
    <rPh sb="137" eb="139">
      <t>ジキ</t>
    </rPh>
    <rPh sb="139" eb="140">
      <t>トウ</t>
    </rPh>
    <rPh sb="141" eb="143">
      <t>ケントウ</t>
    </rPh>
    <rPh sb="145" eb="147">
      <t>ヒツヨウ</t>
    </rPh>
    <rPh sb="152" eb="154">
      <t>フソク</t>
    </rPh>
    <rPh sb="156" eb="158">
      <t>ザイゲン</t>
    </rPh>
    <rPh sb="164" eb="167">
      <t>ザイセイカ</t>
    </rPh>
    <rPh sb="169" eb="171">
      <t>キョウギ</t>
    </rPh>
    <rPh sb="174" eb="176">
      <t>イッパン</t>
    </rPh>
    <rPh sb="176" eb="178">
      <t>カイケイ</t>
    </rPh>
    <rPh sb="181" eb="183">
      <t>クリイレ</t>
    </rPh>
    <rPh sb="183" eb="184">
      <t>キン</t>
    </rPh>
    <rPh sb="185" eb="187">
      <t>カクホ</t>
    </rPh>
    <rPh sb="188" eb="190">
      <t>ヒツヨウ</t>
    </rPh>
    <rPh sb="198" eb="200">
      <t>トウメン</t>
    </rPh>
    <rPh sb="201" eb="203">
      <t>ホユウ</t>
    </rPh>
    <rPh sb="204" eb="206">
      <t>キキン</t>
    </rPh>
    <rPh sb="207" eb="210">
      <t>ケイカクテキ</t>
    </rPh>
    <rPh sb="211" eb="213">
      <t>カツヨウ</t>
    </rPh>
    <rPh sb="214" eb="216">
      <t>シュウシ</t>
    </rPh>
    <rPh sb="216" eb="218">
      <t>キンコウ</t>
    </rPh>
    <rPh sb="219" eb="220">
      <t>タモ</t>
    </rPh>
    <rPh sb="222" eb="224">
      <t>ジギョウ</t>
    </rPh>
    <rPh sb="224" eb="226">
      <t>ウンエイ</t>
    </rPh>
    <rPh sb="227" eb="229">
      <t>メザ</t>
    </rPh>
    <rPh sb="271" eb="273">
      <t>コウキョウ</t>
    </rPh>
    <rPh sb="273" eb="276">
      <t>ゲスイドウ</t>
    </rPh>
    <rPh sb="278" eb="280">
      <t>シセツ</t>
    </rPh>
    <phoneticPr fontId="7"/>
  </si>
  <si>
    <t>非設置</t>
    <rPh sb="0" eb="1">
      <t>ヒ</t>
    </rPh>
    <rPh sb="1" eb="3">
      <t>セッチ</t>
    </rPh>
    <phoneticPr fontId="4"/>
  </si>
  <si>
    <t>平成28年度から農業集落排水事業に地方公営企業法を適用したため、各指標は前年度から皆増となっている。
①経常収支比率は100％に達しているが、使用料だけでは経費を賄うことができず一般会計からの繰入金に依存している状況である。
③流動比率は100％を下回り、類似団体の平均値より低い数値となっている。これは流動負債の企業債償還金が多額となっているためである。
④企業債残高対事業規模比率は類似団体の平均値を大きく下回っている。公共下水道への統合も視野に入れており、現在のところ大規模な更新の予定はなく今後減少する見込みである。
⑤経費回収率及び⑥汚水処理原価は類似団体と同程度の数値となっている。今後、維持管理費（光熱費、緊急修繕費等）の上昇が見込まれ、汚水処理原価の上昇や経費回収率の低下等の影響が考えられる。
⑦施設利用率、⑧水洗化率ともに横ばいの状況である。
区域内人口が年々減少している中で、節水型設備の普及や節水意識の高揚等による有収水量の減少も相まって、今後は⑦施設利用率及び⑤経費回収率の低下が予想される。</t>
    <rPh sb="0" eb="2">
      <t>ヘイセイ</t>
    </rPh>
    <rPh sb="4" eb="6">
      <t>ネンド</t>
    </rPh>
    <rPh sb="8" eb="10">
      <t>ノウギョウ</t>
    </rPh>
    <rPh sb="10" eb="12">
      <t>シュウラク</t>
    </rPh>
    <rPh sb="12" eb="14">
      <t>ハイスイ</t>
    </rPh>
    <rPh sb="14" eb="16">
      <t>ジギョウ</t>
    </rPh>
    <rPh sb="17" eb="19">
      <t>チホウ</t>
    </rPh>
    <rPh sb="19" eb="21">
      <t>コウエイ</t>
    </rPh>
    <rPh sb="21" eb="23">
      <t>キギョウ</t>
    </rPh>
    <rPh sb="23" eb="24">
      <t>ホウ</t>
    </rPh>
    <rPh sb="25" eb="27">
      <t>テキヨウ</t>
    </rPh>
    <rPh sb="32" eb="35">
      <t>カクシヒョウ</t>
    </rPh>
    <rPh sb="36" eb="39">
      <t>ゼンネンド</t>
    </rPh>
    <rPh sb="41" eb="42">
      <t>カイ</t>
    </rPh>
    <rPh sb="42" eb="43">
      <t>ゾウ</t>
    </rPh>
    <rPh sb="64" eb="65">
      <t>タッ</t>
    </rPh>
    <rPh sb="114" eb="116">
      <t>リュウドウ</t>
    </rPh>
    <rPh sb="116" eb="118">
      <t>ヒリツ</t>
    </rPh>
    <rPh sb="124" eb="126">
      <t>シタマワ</t>
    </rPh>
    <rPh sb="128" eb="130">
      <t>ルイジ</t>
    </rPh>
    <rPh sb="130" eb="132">
      <t>ダンタイ</t>
    </rPh>
    <rPh sb="133" eb="136">
      <t>ヘイキンチ</t>
    </rPh>
    <rPh sb="138" eb="139">
      <t>ヒク</t>
    </rPh>
    <rPh sb="140" eb="142">
      <t>スウチ</t>
    </rPh>
    <rPh sb="152" eb="154">
      <t>リュウドウ</t>
    </rPh>
    <rPh sb="154" eb="156">
      <t>フサイ</t>
    </rPh>
    <rPh sb="157" eb="159">
      <t>キギョウ</t>
    </rPh>
    <rPh sb="159" eb="160">
      <t>サイ</t>
    </rPh>
    <rPh sb="160" eb="163">
      <t>ショウカンキン</t>
    </rPh>
    <rPh sb="164" eb="166">
      <t>タガク</t>
    </rPh>
    <rPh sb="212" eb="214">
      <t>コウキョウ</t>
    </rPh>
    <rPh sb="214" eb="217">
      <t>ゲスイドウ</t>
    </rPh>
    <rPh sb="219" eb="221">
      <t>トウゴウ</t>
    </rPh>
    <rPh sb="222" eb="224">
      <t>シヤ</t>
    </rPh>
    <rPh sb="225" eb="226">
      <t>イ</t>
    </rPh>
    <rPh sb="231" eb="233">
      <t>ゲンザイ</t>
    </rPh>
    <rPh sb="249" eb="251">
      <t>コンゴ</t>
    </rPh>
    <rPh sb="269" eb="270">
      <t>オヨ</t>
    </rPh>
    <rPh sb="272" eb="274">
      <t>オスイ</t>
    </rPh>
    <rPh sb="274" eb="276">
      <t>ショリ</t>
    </rPh>
    <rPh sb="276" eb="278">
      <t>ゲンカ</t>
    </rPh>
    <rPh sb="284" eb="287">
      <t>ドウテイド</t>
    </rPh>
    <rPh sb="310" eb="312">
      <t>キンキュウ</t>
    </rPh>
    <rPh sb="312" eb="314">
      <t>シュウゼン</t>
    </rPh>
    <rPh sb="314" eb="315">
      <t>ヒ</t>
    </rPh>
    <rPh sb="321" eb="323">
      <t>ミコ</t>
    </rPh>
    <rPh sb="342" eb="344">
      <t>テイカ</t>
    </rPh>
    <rPh sb="344" eb="345">
      <t>トウ</t>
    </rPh>
    <rPh sb="382" eb="384">
      <t>クイキ</t>
    </rPh>
    <rPh sb="384" eb="385">
      <t>ナイ</t>
    </rPh>
    <rPh sb="385" eb="387">
      <t>ジンコウ</t>
    </rPh>
    <rPh sb="388" eb="390">
      <t>ネンネン</t>
    </rPh>
    <rPh sb="390" eb="392">
      <t>ゲンショウ</t>
    </rPh>
    <rPh sb="396" eb="397">
      <t>ナカ</t>
    </rPh>
    <rPh sb="427" eb="428">
      <t>アイ</t>
    </rPh>
    <rPh sb="441" eb="442">
      <t>オヨ</t>
    </rPh>
    <rPh sb="444" eb="446">
      <t>ケイヒ</t>
    </rPh>
    <rPh sb="446" eb="448">
      <t>カイシュウ</t>
    </rPh>
    <rPh sb="448" eb="449">
      <t>リツ</t>
    </rPh>
    <rPh sb="450" eb="452">
      <t>テイカ</t>
    </rPh>
    <rPh sb="453" eb="455">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</si>
</sst>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87407232"/>
        <c:axId val="8742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2.0499999999999998</c:v>
                </c:pt>
              </c:numCache>
            </c:numRef>
          </c:val>
          <c:smooth val="0"/>
        </c:ser>
        <c:dLbls>
          <c:showLegendKey val="0"/>
          <c:showVal val="0"/>
          <c:showCatName val="0"/>
          <c:showSerName val="0"/>
          <c:showPercent val="0"/>
          <c:showBubbleSize val="0"/>
        </c:dLbls>
        <c:marker val="1"/>
        <c:smooth val="0"/>
        <c:axId val="87407232"/>
        <c:axId val="87421696"/>
      </c:lineChart>
      <c:dateAx>
        <c:axId val="87407232"/>
        <c:scaling>
          <c:orientation val="minMax"/>
        </c:scaling>
        <c:delete val="1"/>
        <c:axPos val="b"/>
        <c:numFmt formatCode="ge" sourceLinked="1"/>
        <c:majorTickMark val="none"/>
        <c:minorTickMark val="none"/>
        <c:tickLblPos val="none"/>
        <c:crossAx val="87421696"/>
        <c:crosses val="autoZero"/>
        <c:auto val="1"/>
        <c:lblOffset val="100"/>
        <c:baseTimeUnit val="years"/>
      </c:dateAx>
      <c:valAx>
        <c:axId val="8742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0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62.91</c:v>
                </c:pt>
              </c:numCache>
            </c:numRef>
          </c:val>
        </c:ser>
        <c:dLbls>
          <c:showLegendKey val="0"/>
          <c:showVal val="0"/>
          <c:showCatName val="0"/>
          <c:showSerName val="0"/>
          <c:showPercent val="0"/>
          <c:showBubbleSize val="0"/>
        </c:dLbls>
        <c:gapWidth val="150"/>
        <c:axId val="96316416"/>
        <c:axId val="9634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60.65</c:v>
                </c:pt>
              </c:numCache>
            </c:numRef>
          </c:val>
          <c:smooth val="0"/>
        </c:ser>
        <c:dLbls>
          <c:showLegendKey val="0"/>
          <c:showVal val="0"/>
          <c:showCatName val="0"/>
          <c:showSerName val="0"/>
          <c:showPercent val="0"/>
          <c:showBubbleSize val="0"/>
        </c:dLbls>
        <c:marker val="1"/>
        <c:smooth val="0"/>
        <c:axId val="96316416"/>
        <c:axId val="96343168"/>
      </c:lineChart>
      <c:dateAx>
        <c:axId val="96316416"/>
        <c:scaling>
          <c:orientation val="minMax"/>
        </c:scaling>
        <c:delete val="1"/>
        <c:axPos val="b"/>
        <c:numFmt formatCode="ge" sourceLinked="1"/>
        <c:majorTickMark val="none"/>
        <c:minorTickMark val="none"/>
        <c:tickLblPos val="none"/>
        <c:crossAx val="96343168"/>
        <c:crosses val="autoZero"/>
        <c:auto val="1"/>
        <c:lblOffset val="100"/>
        <c:baseTimeUnit val="years"/>
      </c:dateAx>
      <c:valAx>
        <c:axId val="9634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31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0</c:v>
                </c:pt>
                <c:pt idx="4">
                  <c:v>86.71</c:v>
                </c:pt>
              </c:numCache>
            </c:numRef>
          </c:val>
        </c:ser>
        <c:dLbls>
          <c:showLegendKey val="0"/>
          <c:showVal val="0"/>
          <c:showCatName val="0"/>
          <c:showSerName val="0"/>
          <c:showPercent val="0"/>
          <c:showBubbleSize val="0"/>
        </c:dLbls>
        <c:gapWidth val="150"/>
        <c:axId val="96381568"/>
        <c:axId val="9639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84.58</c:v>
                </c:pt>
              </c:numCache>
            </c:numRef>
          </c:val>
          <c:smooth val="0"/>
        </c:ser>
        <c:dLbls>
          <c:showLegendKey val="0"/>
          <c:showVal val="0"/>
          <c:showCatName val="0"/>
          <c:showSerName val="0"/>
          <c:showPercent val="0"/>
          <c:showBubbleSize val="0"/>
        </c:dLbls>
        <c:marker val="1"/>
        <c:smooth val="0"/>
        <c:axId val="96381568"/>
        <c:axId val="96391936"/>
      </c:lineChart>
      <c:dateAx>
        <c:axId val="96381568"/>
        <c:scaling>
          <c:orientation val="minMax"/>
        </c:scaling>
        <c:delete val="1"/>
        <c:axPos val="b"/>
        <c:numFmt formatCode="ge" sourceLinked="1"/>
        <c:majorTickMark val="none"/>
        <c:minorTickMark val="none"/>
        <c:tickLblPos val="none"/>
        <c:crossAx val="96391936"/>
        <c:crosses val="autoZero"/>
        <c:auto val="1"/>
        <c:lblOffset val="100"/>
        <c:baseTimeUnit val="years"/>
      </c:dateAx>
      <c:valAx>
        <c:axId val="9639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38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0</c:v>
                </c:pt>
                <c:pt idx="4">
                  <c:v>100.62</c:v>
                </c:pt>
              </c:numCache>
            </c:numRef>
          </c:val>
        </c:ser>
        <c:dLbls>
          <c:showLegendKey val="0"/>
          <c:showVal val="0"/>
          <c:showCatName val="0"/>
          <c:showSerName val="0"/>
          <c:showPercent val="0"/>
          <c:showBubbleSize val="0"/>
        </c:dLbls>
        <c:gapWidth val="150"/>
        <c:axId val="95901952"/>
        <c:axId val="9590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99.66</c:v>
                </c:pt>
              </c:numCache>
            </c:numRef>
          </c:val>
          <c:smooth val="0"/>
        </c:ser>
        <c:dLbls>
          <c:showLegendKey val="0"/>
          <c:showVal val="0"/>
          <c:showCatName val="0"/>
          <c:showSerName val="0"/>
          <c:showPercent val="0"/>
          <c:showBubbleSize val="0"/>
        </c:dLbls>
        <c:marker val="1"/>
        <c:smooth val="0"/>
        <c:axId val="95901952"/>
        <c:axId val="95908224"/>
      </c:lineChart>
      <c:dateAx>
        <c:axId val="95901952"/>
        <c:scaling>
          <c:orientation val="minMax"/>
        </c:scaling>
        <c:delete val="1"/>
        <c:axPos val="b"/>
        <c:numFmt formatCode="ge" sourceLinked="1"/>
        <c:majorTickMark val="none"/>
        <c:minorTickMark val="none"/>
        <c:tickLblPos val="none"/>
        <c:crossAx val="95908224"/>
        <c:crosses val="autoZero"/>
        <c:auto val="1"/>
        <c:lblOffset val="100"/>
        <c:baseTimeUnit val="years"/>
      </c:dateAx>
      <c:valAx>
        <c:axId val="9590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0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0</c:v>
                </c:pt>
                <c:pt idx="4">
                  <c:v>5.93</c:v>
                </c:pt>
              </c:numCache>
            </c:numRef>
          </c:val>
        </c:ser>
        <c:dLbls>
          <c:showLegendKey val="0"/>
          <c:showVal val="0"/>
          <c:showCatName val="0"/>
          <c:showSerName val="0"/>
          <c:showPercent val="0"/>
          <c:showBubbleSize val="0"/>
        </c:dLbls>
        <c:gapWidth val="150"/>
        <c:axId val="95930240"/>
        <c:axId val="9595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22.9</c:v>
                </c:pt>
              </c:numCache>
            </c:numRef>
          </c:val>
          <c:smooth val="0"/>
        </c:ser>
        <c:dLbls>
          <c:showLegendKey val="0"/>
          <c:showVal val="0"/>
          <c:showCatName val="0"/>
          <c:showSerName val="0"/>
          <c:showPercent val="0"/>
          <c:showBubbleSize val="0"/>
        </c:dLbls>
        <c:marker val="1"/>
        <c:smooth val="0"/>
        <c:axId val="95930240"/>
        <c:axId val="95952896"/>
      </c:lineChart>
      <c:dateAx>
        <c:axId val="95930240"/>
        <c:scaling>
          <c:orientation val="minMax"/>
        </c:scaling>
        <c:delete val="1"/>
        <c:axPos val="b"/>
        <c:numFmt formatCode="ge" sourceLinked="1"/>
        <c:majorTickMark val="none"/>
        <c:minorTickMark val="none"/>
        <c:tickLblPos val="none"/>
        <c:crossAx val="95952896"/>
        <c:crosses val="autoZero"/>
        <c:auto val="1"/>
        <c:lblOffset val="100"/>
        <c:baseTimeUnit val="years"/>
      </c:dateAx>
      <c:valAx>
        <c:axId val="9595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3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95976448"/>
        <c:axId val="95990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ser>
        <c:dLbls>
          <c:showLegendKey val="0"/>
          <c:showVal val="0"/>
          <c:showCatName val="0"/>
          <c:showSerName val="0"/>
          <c:showPercent val="0"/>
          <c:showBubbleSize val="0"/>
        </c:dLbls>
        <c:marker val="1"/>
        <c:smooth val="0"/>
        <c:axId val="95976448"/>
        <c:axId val="95990912"/>
      </c:lineChart>
      <c:dateAx>
        <c:axId val="95976448"/>
        <c:scaling>
          <c:orientation val="minMax"/>
        </c:scaling>
        <c:delete val="1"/>
        <c:axPos val="b"/>
        <c:numFmt formatCode="ge" sourceLinked="1"/>
        <c:majorTickMark val="none"/>
        <c:minorTickMark val="none"/>
        <c:tickLblPos val="none"/>
        <c:crossAx val="95990912"/>
        <c:crosses val="autoZero"/>
        <c:auto val="1"/>
        <c:lblOffset val="100"/>
        <c:baseTimeUnit val="years"/>
      </c:dateAx>
      <c:valAx>
        <c:axId val="9599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7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96083328"/>
        <c:axId val="9609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225.39</c:v>
                </c:pt>
              </c:numCache>
            </c:numRef>
          </c:val>
          <c:smooth val="0"/>
        </c:ser>
        <c:dLbls>
          <c:showLegendKey val="0"/>
          <c:showVal val="0"/>
          <c:showCatName val="0"/>
          <c:showSerName val="0"/>
          <c:showPercent val="0"/>
          <c:showBubbleSize val="0"/>
        </c:dLbls>
        <c:marker val="1"/>
        <c:smooth val="0"/>
        <c:axId val="96083328"/>
        <c:axId val="96093696"/>
      </c:lineChart>
      <c:dateAx>
        <c:axId val="96083328"/>
        <c:scaling>
          <c:orientation val="minMax"/>
        </c:scaling>
        <c:delete val="1"/>
        <c:axPos val="b"/>
        <c:numFmt formatCode="ge" sourceLinked="1"/>
        <c:majorTickMark val="none"/>
        <c:minorTickMark val="none"/>
        <c:tickLblPos val="none"/>
        <c:crossAx val="96093696"/>
        <c:crosses val="autoZero"/>
        <c:auto val="1"/>
        <c:lblOffset val="100"/>
        <c:baseTimeUnit val="years"/>
      </c:dateAx>
      <c:valAx>
        <c:axId val="9609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08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0</c:v>
                </c:pt>
                <c:pt idx="4">
                  <c:v>9.76</c:v>
                </c:pt>
              </c:numCache>
            </c:numRef>
          </c:val>
        </c:ser>
        <c:dLbls>
          <c:showLegendKey val="0"/>
          <c:showVal val="0"/>
          <c:showCatName val="0"/>
          <c:showSerName val="0"/>
          <c:showPercent val="0"/>
          <c:showBubbleSize val="0"/>
        </c:dLbls>
        <c:gapWidth val="150"/>
        <c:axId val="96128000"/>
        <c:axId val="9613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31.84</c:v>
                </c:pt>
              </c:numCache>
            </c:numRef>
          </c:val>
          <c:smooth val="0"/>
        </c:ser>
        <c:dLbls>
          <c:showLegendKey val="0"/>
          <c:showVal val="0"/>
          <c:showCatName val="0"/>
          <c:showSerName val="0"/>
          <c:showPercent val="0"/>
          <c:showBubbleSize val="0"/>
        </c:dLbls>
        <c:marker val="1"/>
        <c:smooth val="0"/>
        <c:axId val="96128000"/>
        <c:axId val="96134272"/>
      </c:lineChart>
      <c:dateAx>
        <c:axId val="96128000"/>
        <c:scaling>
          <c:orientation val="minMax"/>
        </c:scaling>
        <c:delete val="1"/>
        <c:axPos val="b"/>
        <c:numFmt formatCode="ge" sourceLinked="1"/>
        <c:majorTickMark val="none"/>
        <c:minorTickMark val="none"/>
        <c:tickLblPos val="none"/>
        <c:crossAx val="96134272"/>
        <c:crosses val="autoZero"/>
        <c:auto val="1"/>
        <c:lblOffset val="100"/>
        <c:baseTimeUnit val="years"/>
      </c:dateAx>
      <c:valAx>
        <c:axId val="9613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2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420.03</c:v>
                </c:pt>
              </c:numCache>
            </c:numRef>
          </c:val>
        </c:ser>
        <c:dLbls>
          <c:showLegendKey val="0"/>
          <c:showVal val="0"/>
          <c:showCatName val="0"/>
          <c:showSerName val="0"/>
          <c:showPercent val="0"/>
          <c:showBubbleSize val="0"/>
        </c:dLbls>
        <c:gapWidth val="150"/>
        <c:axId val="96152192"/>
        <c:axId val="9617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974.93</c:v>
                </c:pt>
              </c:numCache>
            </c:numRef>
          </c:val>
          <c:smooth val="0"/>
        </c:ser>
        <c:dLbls>
          <c:showLegendKey val="0"/>
          <c:showVal val="0"/>
          <c:showCatName val="0"/>
          <c:showSerName val="0"/>
          <c:showPercent val="0"/>
          <c:showBubbleSize val="0"/>
        </c:dLbls>
        <c:marker val="1"/>
        <c:smooth val="0"/>
        <c:axId val="96152192"/>
        <c:axId val="96178944"/>
      </c:lineChart>
      <c:dateAx>
        <c:axId val="96152192"/>
        <c:scaling>
          <c:orientation val="minMax"/>
        </c:scaling>
        <c:delete val="1"/>
        <c:axPos val="b"/>
        <c:numFmt formatCode="ge" sourceLinked="1"/>
        <c:majorTickMark val="none"/>
        <c:minorTickMark val="none"/>
        <c:tickLblPos val="none"/>
        <c:crossAx val="96178944"/>
        <c:crosses val="autoZero"/>
        <c:auto val="1"/>
        <c:lblOffset val="100"/>
        <c:baseTimeUnit val="years"/>
      </c:dateAx>
      <c:valAx>
        <c:axId val="9617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5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56.83</c:v>
                </c:pt>
              </c:numCache>
            </c:numRef>
          </c:val>
        </c:ser>
        <c:dLbls>
          <c:showLegendKey val="0"/>
          <c:showVal val="0"/>
          <c:showCatName val="0"/>
          <c:showSerName val="0"/>
          <c:showPercent val="0"/>
          <c:showBubbleSize val="0"/>
        </c:dLbls>
        <c:gapWidth val="150"/>
        <c:axId val="96272768"/>
        <c:axId val="9627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55.32</c:v>
                </c:pt>
              </c:numCache>
            </c:numRef>
          </c:val>
          <c:smooth val="0"/>
        </c:ser>
        <c:dLbls>
          <c:showLegendKey val="0"/>
          <c:showVal val="0"/>
          <c:showCatName val="0"/>
          <c:showSerName val="0"/>
          <c:showPercent val="0"/>
          <c:showBubbleSize val="0"/>
        </c:dLbls>
        <c:marker val="1"/>
        <c:smooth val="0"/>
        <c:axId val="96272768"/>
        <c:axId val="96274688"/>
      </c:lineChart>
      <c:dateAx>
        <c:axId val="96272768"/>
        <c:scaling>
          <c:orientation val="minMax"/>
        </c:scaling>
        <c:delete val="1"/>
        <c:axPos val="b"/>
        <c:numFmt formatCode="ge" sourceLinked="1"/>
        <c:majorTickMark val="none"/>
        <c:minorTickMark val="none"/>
        <c:tickLblPos val="none"/>
        <c:crossAx val="96274688"/>
        <c:crosses val="autoZero"/>
        <c:auto val="1"/>
        <c:lblOffset val="100"/>
        <c:baseTimeUnit val="years"/>
      </c:dateAx>
      <c:valAx>
        <c:axId val="9627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27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0</c:v>
                </c:pt>
                <c:pt idx="4">
                  <c:v>273.02999999999997</c:v>
                </c:pt>
              </c:numCache>
            </c:numRef>
          </c:val>
        </c:ser>
        <c:dLbls>
          <c:showLegendKey val="0"/>
          <c:showVal val="0"/>
          <c:showCatName val="0"/>
          <c:showSerName val="0"/>
          <c:showPercent val="0"/>
          <c:showBubbleSize val="0"/>
        </c:dLbls>
        <c:gapWidth val="150"/>
        <c:axId val="96300416"/>
        <c:axId val="9630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283.17</c:v>
                </c:pt>
              </c:numCache>
            </c:numRef>
          </c:val>
          <c:smooth val="0"/>
        </c:ser>
        <c:dLbls>
          <c:showLegendKey val="0"/>
          <c:showVal val="0"/>
          <c:showCatName val="0"/>
          <c:showSerName val="0"/>
          <c:showPercent val="0"/>
          <c:showBubbleSize val="0"/>
        </c:dLbls>
        <c:marker val="1"/>
        <c:smooth val="0"/>
        <c:axId val="96300416"/>
        <c:axId val="96306688"/>
      </c:lineChart>
      <c:dateAx>
        <c:axId val="96300416"/>
        <c:scaling>
          <c:orientation val="minMax"/>
        </c:scaling>
        <c:delete val="1"/>
        <c:axPos val="b"/>
        <c:numFmt formatCode="ge" sourceLinked="1"/>
        <c:majorTickMark val="none"/>
        <c:minorTickMark val="none"/>
        <c:tickLblPos val="none"/>
        <c:crossAx val="96306688"/>
        <c:crosses val="autoZero"/>
        <c:auto val="1"/>
        <c:lblOffset val="100"/>
        <c:baseTimeUnit val="years"/>
      </c:dateAx>
      <c:valAx>
        <c:axId val="9630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30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D11"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兵庫県　福崎町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
        <v>121</v>
      </c>
      <c r="AE8" s="50"/>
      <c r="AF8" s="50"/>
      <c r="AG8" s="50"/>
      <c r="AH8" s="50"/>
      <c r="AI8" s="50"/>
      <c r="AJ8" s="50"/>
      <c r="AK8" s="4"/>
      <c r="AL8" s="51">
        <f>データ!S6</f>
        <v>19527</v>
      </c>
      <c r="AM8" s="51"/>
      <c r="AN8" s="51"/>
      <c r="AO8" s="51"/>
      <c r="AP8" s="51"/>
      <c r="AQ8" s="51"/>
      <c r="AR8" s="51"/>
      <c r="AS8" s="51"/>
      <c r="AT8" s="46">
        <f>データ!T6</f>
        <v>45.79</v>
      </c>
      <c r="AU8" s="46"/>
      <c r="AV8" s="46"/>
      <c r="AW8" s="46"/>
      <c r="AX8" s="46"/>
      <c r="AY8" s="46"/>
      <c r="AZ8" s="46"/>
      <c r="BA8" s="46"/>
      <c r="BB8" s="46">
        <f>データ!U6</f>
        <v>426.45</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44.16</v>
      </c>
      <c r="J10" s="46"/>
      <c r="K10" s="46"/>
      <c r="L10" s="46"/>
      <c r="M10" s="46"/>
      <c r="N10" s="46"/>
      <c r="O10" s="46"/>
      <c r="P10" s="46">
        <f>データ!P6</f>
        <v>18.28</v>
      </c>
      <c r="Q10" s="46"/>
      <c r="R10" s="46"/>
      <c r="S10" s="46"/>
      <c r="T10" s="46"/>
      <c r="U10" s="46"/>
      <c r="V10" s="46"/>
      <c r="W10" s="46">
        <f>データ!Q6</f>
        <v>90.71</v>
      </c>
      <c r="X10" s="46"/>
      <c r="Y10" s="46"/>
      <c r="Z10" s="46"/>
      <c r="AA10" s="46"/>
      <c r="AB10" s="46"/>
      <c r="AC10" s="46"/>
      <c r="AD10" s="51">
        <f>データ!R6</f>
        <v>3610</v>
      </c>
      <c r="AE10" s="51"/>
      <c r="AF10" s="51"/>
      <c r="AG10" s="51"/>
      <c r="AH10" s="51"/>
      <c r="AI10" s="51"/>
      <c r="AJ10" s="51"/>
      <c r="AK10" s="2"/>
      <c r="AL10" s="51">
        <f>データ!V6</f>
        <v>3573</v>
      </c>
      <c r="AM10" s="51"/>
      <c r="AN10" s="51"/>
      <c r="AO10" s="51"/>
      <c r="AP10" s="51"/>
      <c r="AQ10" s="51"/>
      <c r="AR10" s="51"/>
      <c r="AS10" s="51"/>
      <c r="AT10" s="46">
        <f>データ!W6</f>
        <v>0.85</v>
      </c>
      <c r="AU10" s="46"/>
      <c r="AV10" s="46"/>
      <c r="AW10" s="46"/>
      <c r="AX10" s="46"/>
      <c r="AY10" s="46"/>
      <c r="AZ10" s="46"/>
      <c r="BA10" s="46"/>
      <c r="BB10" s="46">
        <f>データ!X6</f>
        <v>4203.53</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119</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【99.11】</v>
      </c>
      <c r="F86" s="27" t="str">
        <f>データ!AT6</f>
        <v>【206.58】</v>
      </c>
      <c r="G86" s="27" t="str">
        <f>データ!BE6</f>
        <v>【34.54】</v>
      </c>
      <c r="H86" s="27" t="str">
        <f>データ!BP6</f>
        <v>【914.53】</v>
      </c>
      <c r="I86" s="27" t="str">
        <f>データ!CA6</f>
        <v>【55.73】</v>
      </c>
      <c r="J86" s="27" t="str">
        <f>データ!CL6</f>
        <v>【276.78】</v>
      </c>
      <c r="K86" s="27" t="str">
        <f>データ!CW6</f>
        <v>【59.15】</v>
      </c>
      <c r="L86" s="27" t="str">
        <f>データ!DH6</f>
        <v>【85.01】</v>
      </c>
      <c r="M86" s="27" t="str">
        <f>データ!DS6</f>
        <v>【22.37】</v>
      </c>
      <c r="N86" s="27" t="str">
        <f>データ!ED6</f>
        <v>【0.00】</v>
      </c>
      <c r="O86" s="27"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284432</v>
      </c>
      <c r="D6" s="34">
        <f t="shared" si="3"/>
        <v>46</v>
      </c>
      <c r="E6" s="34">
        <f t="shared" si="3"/>
        <v>17</v>
      </c>
      <c r="F6" s="34">
        <f t="shared" si="3"/>
        <v>5</v>
      </c>
      <c r="G6" s="34">
        <f t="shared" si="3"/>
        <v>0</v>
      </c>
      <c r="H6" s="34" t="str">
        <f t="shared" si="3"/>
        <v>兵庫県　福崎町</v>
      </c>
      <c r="I6" s="34" t="str">
        <f t="shared" si="3"/>
        <v>法適用</v>
      </c>
      <c r="J6" s="34" t="str">
        <f t="shared" si="3"/>
        <v>下水道事業</v>
      </c>
      <c r="K6" s="34" t="str">
        <f t="shared" si="3"/>
        <v>農業集落排水</v>
      </c>
      <c r="L6" s="34" t="str">
        <f t="shared" si="3"/>
        <v>F2</v>
      </c>
      <c r="M6" s="34">
        <f t="shared" si="3"/>
        <v>0</v>
      </c>
      <c r="N6" s="35" t="str">
        <f t="shared" si="3"/>
        <v>-</v>
      </c>
      <c r="O6" s="35">
        <f t="shared" si="3"/>
        <v>44.16</v>
      </c>
      <c r="P6" s="35">
        <f t="shared" si="3"/>
        <v>18.28</v>
      </c>
      <c r="Q6" s="35">
        <f t="shared" si="3"/>
        <v>90.71</v>
      </c>
      <c r="R6" s="35">
        <f t="shared" si="3"/>
        <v>3610</v>
      </c>
      <c r="S6" s="35">
        <f t="shared" si="3"/>
        <v>19527</v>
      </c>
      <c r="T6" s="35">
        <f t="shared" si="3"/>
        <v>45.79</v>
      </c>
      <c r="U6" s="35">
        <f t="shared" si="3"/>
        <v>426.45</v>
      </c>
      <c r="V6" s="35">
        <f t="shared" si="3"/>
        <v>3573</v>
      </c>
      <c r="W6" s="35">
        <f t="shared" si="3"/>
        <v>0.85</v>
      </c>
      <c r="X6" s="35">
        <f t="shared" si="3"/>
        <v>4203.53</v>
      </c>
      <c r="Y6" s="36" t="str">
        <f>IF(Y7="",NA(),Y7)</f>
        <v>-</v>
      </c>
      <c r="Z6" s="36" t="str">
        <f t="shared" ref="Z6:AH6" si="4">IF(Z7="",NA(),Z7)</f>
        <v>-</v>
      </c>
      <c r="AA6" s="36" t="str">
        <f t="shared" si="4"/>
        <v>-</v>
      </c>
      <c r="AB6" s="36" t="str">
        <f t="shared" si="4"/>
        <v>-</v>
      </c>
      <c r="AC6" s="36">
        <f t="shared" si="4"/>
        <v>100.62</v>
      </c>
      <c r="AD6" s="36" t="str">
        <f t="shared" si="4"/>
        <v>-</v>
      </c>
      <c r="AE6" s="36" t="str">
        <f t="shared" si="4"/>
        <v>-</v>
      </c>
      <c r="AF6" s="36" t="str">
        <f t="shared" si="4"/>
        <v>-</v>
      </c>
      <c r="AG6" s="36" t="str">
        <f t="shared" si="4"/>
        <v>-</v>
      </c>
      <c r="AH6" s="36">
        <f t="shared" si="4"/>
        <v>99.66</v>
      </c>
      <c r="AI6" s="35" t="str">
        <f>IF(AI7="","",IF(AI7="-","【-】","【"&amp;SUBSTITUTE(TEXT(AI7,"#,##0.00"),"-","△")&amp;"】"))</f>
        <v>【99.11】</v>
      </c>
      <c r="AJ6" s="36" t="str">
        <f>IF(AJ7="",NA(),AJ7)</f>
        <v>-</v>
      </c>
      <c r="AK6" s="36" t="str">
        <f t="shared" ref="AK6:AS6" si="5">IF(AK7="",NA(),AK7)</f>
        <v>-</v>
      </c>
      <c r="AL6" s="36" t="str">
        <f t="shared" si="5"/>
        <v>-</v>
      </c>
      <c r="AM6" s="36" t="str">
        <f t="shared" si="5"/>
        <v>-</v>
      </c>
      <c r="AN6" s="35">
        <f t="shared" si="5"/>
        <v>0</v>
      </c>
      <c r="AO6" s="36" t="str">
        <f t="shared" si="5"/>
        <v>-</v>
      </c>
      <c r="AP6" s="36" t="str">
        <f t="shared" si="5"/>
        <v>-</v>
      </c>
      <c r="AQ6" s="36" t="str">
        <f t="shared" si="5"/>
        <v>-</v>
      </c>
      <c r="AR6" s="36" t="str">
        <f t="shared" si="5"/>
        <v>-</v>
      </c>
      <c r="AS6" s="36">
        <f t="shared" si="5"/>
        <v>225.39</v>
      </c>
      <c r="AT6" s="35" t="str">
        <f>IF(AT7="","",IF(AT7="-","【-】","【"&amp;SUBSTITUTE(TEXT(AT7,"#,##0.00"),"-","△")&amp;"】"))</f>
        <v>【206.58】</v>
      </c>
      <c r="AU6" s="36" t="str">
        <f>IF(AU7="",NA(),AU7)</f>
        <v>-</v>
      </c>
      <c r="AV6" s="36" t="str">
        <f t="shared" ref="AV6:BD6" si="6">IF(AV7="",NA(),AV7)</f>
        <v>-</v>
      </c>
      <c r="AW6" s="36" t="str">
        <f t="shared" si="6"/>
        <v>-</v>
      </c>
      <c r="AX6" s="36" t="str">
        <f t="shared" si="6"/>
        <v>-</v>
      </c>
      <c r="AY6" s="36">
        <f t="shared" si="6"/>
        <v>9.76</v>
      </c>
      <c r="AZ6" s="36" t="str">
        <f t="shared" si="6"/>
        <v>-</v>
      </c>
      <c r="BA6" s="36" t="str">
        <f t="shared" si="6"/>
        <v>-</v>
      </c>
      <c r="BB6" s="36" t="str">
        <f t="shared" si="6"/>
        <v>-</v>
      </c>
      <c r="BC6" s="36" t="str">
        <f t="shared" si="6"/>
        <v>-</v>
      </c>
      <c r="BD6" s="36">
        <f t="shared" si="6"/>
        <v>31.84</v>
      </c>
      <c r="BE6" s="35" t="str">
        <f>IF(BE7="","",IF(BE7="-","【-】","【"&amp;SUBSTITUTE(TEXT(BE7,"#,##0.00"),"-","△")&amp;"】"))</f>
        <v>【34.54】</v>
      </c>
      <c r="BF6" s="36" t="str">
        <f>IF(BF7="",NA(),BF7)</f>
        <v>-</v>
      </c>
      <c r="BG6" s="36" t="str">
        <f t="shared" ref="BG6:BO6" si="7">IF(BG7="",NA(),BG7)</f>
        <v>-</v>
      </c>
      <c r="BH6" s="36" t="str">
        <f t="shared" si="7"/>
        <v>-</v>
      </c>
      <c r="BI6" s="36" t="str">
        <f t="shared" si="7"/>
        <v>-</v>
      </c>
      <c r="BJ6" s="36">
        <f t="shared" si="7"/>
        <v>420.03</v>
      </c>
      <c r="BK6" s="36" t="str">
        <f t="shared" si="7"/>
        <v>-</v>
      </c>
      <c r="BL6" s="36" t="str">
        <f t="shared" si="7"/>
        <v>-</v>
      </c>
      <c r="BM6" s="36" t="str">
        <f t="shared" si="7"/>
        <v>-</v>
      </c>
      <c r="BN6" s="36" t="str">
        <f t="shared" si="7"/>
        <v>-</v>
      </c>
      <c r="BO6" s="36">
        <f t="shared" si="7"/>
        <v>974.93</v>
      </c>
      <c r="BP6" s="35" t="str">
        <f>IF(BP7="","",IF(BP7="-","【-】","【"&amp;SUBSTITUTE(TEXT(BP7,"#,##0.00"),"-","△")&amp;"】"))</f>
        <v>【914.53】</v>
      </c>
      <c r="BQ6" s="36" t="str">
        <f>IF(BQ7="",NA(),BQ7)</f>
        <v>-</v>
      </c>
      <c r="BR6" s="36" t="str">
        <f t="shared" ref="BR6:BZ6" si="8">IF(BR7="",NA(),BR7)</f>
        <v>-</v>
      </c>
      <c r="BS6" s="36" t="str">
        <f t="shared" si="8"/>
        <v>-</v>
      </c>
      <c r="BT6" s="36" t="str">
        <f t="shared" si="8"/>
        <v>-</v>
      </c>
      <c r="BU6" s="36">
        <f t="shared" si="8"/>
        <v>56.83</v>
      </c>
      <c r="BV6" s="36" t="str">
        <f t="shared" si="8"/>
        <v>-</v>
      </c>
      <c r="BW6" s="36" t="str">
        <f t="shared" si="8"/>
        <v>-</v>
      </c>
      <c r="BX6" s="36" t="str">
        <f t="shared" si="8"/>
        <v>-</v>
      </c>
      <c r="BY6" s="36" t="str">
        <f t="shared" si="8"/>
        <v>-</v>
      </c>
      <c r="BZ6" s="36">
        <f t="shared" si="8"/>
        <v>55.32</v>
      </c>
      <c r="CA6" s="35" t="str">
        <f>IF(CA7="","",IF(CA7="-","【-】","【"&amp;SUBSTITUTE(TEXT(CA7,"#,##0.00"),"-","△")&amp;"】"))</f>
        <v>【55.73】</v>
      </c>
      <c r="CB6" s="36" t="str">
        <f>IF(CB7="",NA(),CB7)</f>
        <v>-</v>
      </c>
      <c r="CC6" s="36" t="str">
        <f t="shared" ref="CC6:CK6" si="9">IF(CC7="",NA(),CC7)</f>
        <v>-</v>
      </c>
      <c r="CD6" s="36" t="str">
        <f t="shared" si="9"/>
        <v>-</v>
      </c>
      <c r="CE6" s="36" t="str">
        <f t="shared" si="9"/>
        <v>-</v>
      </c>
      <c r="CF6" s="36">
        <f t="shared" si="9"/>
        <v>273.02999999999997</v>
      </c>
      <c r="CG6" s="36" t="str">
        <f t="shared" si="9"/>
        <v>-</v>
      </c>
      <c r="CH6" s="36" t="str">
        <f t="shared" si="9"/>
        <v>-</v>
      </c>
      <c r="CI6" s="36" t="str">
        <f t="shared" si="9"/>
        <v>-</v>
      </c>
      <c r="CJ6" s="36" t="str">
        <f t="shared" si="9"/>
        <v>-</v>
      </c>
      <c r="CK6" s="36">
        <f t="shared" si="9"/>
        <v>283.17</v>
      </c>
      <c r="CL6" s="35" t="str">
        <f>IF(CL7="","",IF(CL7="-","【-】","【"&amp;SUBSTITUTE(TEXT(CL7,"#,##0.00"),"-","△")&amp;"】"))</f>
        <v>【276.78】</v>
      </c>
      <c r="CM6" s="36" t="str">
        <f>IF(CM7="",NA(),CM7)</f>
        <v>-</v>
      </c>
      <c r="CN6" s="36" t="str">
        <f t="shared" ref="CN6:CV6" si="10">IF(CN7="",NA(),CN7)</f>
        <v>-</v>
      </c>
      <c r="CO6" s="36" t="str">
        <f t="shared" si="10"/>
        <v>-</v>
      </c>
      <c r="CP6" s="36" t="str">
        <f t="shared" si="10"/>
        <v>-</v>
      </c>
      <c r="CQ6" s="36">
        <f t="shared" si="10"/>
        <v>62.91</v>
      </c>
      <c r="CR6" s="36" t="str">
        <f t="shared" si="10"/>
        <v>-</v>
      </c>
      <c r="CS6" s="36" t="str">
        <f t="shared" si="10"/>
        <v>-</v>
      </c>
      <c r="CT6" s="36" t="str">
        <f t="shared" si="10"/>
        <v>-</v>
      </c>
      <c r="CU6" s="36" t="str">
        <f t="shared" si="10"/>
        <v>-</v>
      </c>
      <c r="CV6" s="36">
        <f t="shared" si="10"/>
        <v>60.65</v>
      </c>
      <c r="CW6" s="35" t="str">
        <f>IF(CW7="","",IF(CW7="-","【-】","【"&amp;SUBSTITUTE(TEXT(CW7,"#,##0.00"),"-","△")&amp;"】"))</f>
        <v>【59.15】</v>
      </c>
      <c r="CX6" s="36" t="str">
        <f>IF(CX7="",NA(),CX7)</f>
        <v>-</v>
      </c>
      <c r="CY6" s="36" t="str">
        <f t="shared" ref="CY6:DG6" si="11">IF(CY7="",NA(),CY7)</f>
        <v>-</v>
      </c>
      <c r="CZ6" s="36" t="str">
        <f t="shared" si="11"/>
        <v>-</v>
      </c>
      <c r="DA6" s="36" t="str">
        <f t="shared" si="11"/>
        <v>-</v>
      </c>
      <c r="DB6" s="36">
        <f t="shared" si="11"/>
        <v>86.71</v>
      </c>
      <c r="DC6" s="36" t="str">
        <f t="shared" si="11"/>
        <v>-</v>
      </c>
      <c r="DD6" s="36" t="str">
        <f t="shared" si="11"/>
        <v>-</v>
      </c>
      <c r="DE6" s="36" t="str">
        <f t="shared" si="11"/>
        <v>-</v>
      </c>
      <c r="DF6" s="36" t="str">
        <f t="shared" si="11"/>
        <v>-</v>
      </c>
      <c r="DG6" s="36">
        <f t="shared" si="11"/>
        <v>84.58</v>
      </c>
      <c r="DH6" s="35" t="str">
        <f>IF(DH7="","",IF(DH7="-","【-】","【"&amp;SUBSTITUTE(TEXT(DH7,"#,##0.00"),"-","△")&amp;"】"))</f>
        <v>【85.01】</v>
      </c>
      <c r="DI6" s="36" t="str">
        <f>IF(DI7="",NA(),DI7)</f>
        <v>-</v>
      </c>
      <c r="DJ6" s="36" t="str">
        <f t="shared" ref="DJ6:DR6" si="12">IF(DJ7="",NA(),DJ7)</f>
        <v>-</v>
      </c>
      <c r="DK6" s="36" t="str">
        <f t="shared" si="12"/>
        <v>-</v>
      </c>
      <c r="DL6" s="36" t="str">
        <f t="shared" si="12"/>
        <v>-</v>
      </c>
      <c r="DM6" s="36">
        <f t="shared" si="12"/>
        <v>5.93</v>
      </c>
      <c r="DN6" s="36" t="str">
        <f t="shared" si="12"/>
        <v>-</v>
      </c>
      <c r="DO6" s="36" t="str">
        <f t="shared" si="12"/>
        <v>-</v>
      </c>
      <c r="DP6" s="36" t="str">
        <f t="shared" si="12"/>
        <v>-</v>
      </c>
      <c r="DQ6" s="36" t="str">
        <f t="shared" si="12"/>
        <v>-</v>
      </c>
      <c r="DR6" s="36">
        <f t="shared" si="12"/>
        <v>22.9</v>
      </c>
      <c r="DS6" s="35" t="str">
        <f>IF(DS7="","",IF(DS7="-","【-】","【"&amp;SUBSTITUTE(TEXT(DS7,"#,##0.00"),"-","△")&amp;"】"))</f>
        <v>【22.37】</v>
      </c>
      <c r="DT6" s="36" t="str">
        <f>IF(DT7="",NA(),DT7)</f>
        <v>-</v>
      </c>
      <c r="DU6" s="36" t="str">
        <f t="shared" ref="DU6:EC6" si="13">IF(DU7="",NA(),DU7)</f>
        <v>-</v>
      </c>
      <c r="DV6" s="36" t="str">
        <f t="shared" si="13"/>
        <v>-</v>
      </c>
      <c r="DW6" s="36" t="str">
        <f t="shared" si="13"/>
        <v>-</v>
      </c>
      <c r="DX6" s="35">
        <f t="shared" si="13"/>
        <v>0</v>
      </c>
      <c r="DY6" s="36" t="str">
        <f t="shared" si="13"/>
        <v>-</v>
      </c>
      <c r="DZ6" s="36" t="str">
        <f t="shared" si="13"/>
        <v>-</v>
      </c>
      <c r="EA6" s="36" t="str">
        <f t="shared" si="13"/>
        <v>-</v>
      </c>
      <c r="EB6" s="36" t="str">
        <f t="shared" si="13"/>
        <v>-</v>
      </c>
      <c r="EC6" s="35">
        <f t="shared" si="13"/>
        <v>0</v>
      </c>
      <c r="ED6" s="35" t="str">
        <f>IF(ED7="","",IF(ED7="-","【-】","【"&amp;SUBSTITUTE(TEXT(ED7,"#,##0.00"),"-","△")&amp;"】"))</f>
        <v>【0.00】</v>
      </c>
      <c r="EE6" s="36" t="str">
        <f>IF(EE7="",NA(),EE7)</f>
        <v>-</v>
      </c>
      <c r="EF6" s="36" t="str">
        <f t="shared" ref="EF6:EN6" si="14">IF(EF7="",NA(),EF7)</f>
        <v>-</v>
      </c>
      <c r="EG6" s="36" t="str">
        <f t="shared" si="14"/>
        <v>-</v>
      </c>
      <c r="EH6" s="36" t="str">
        <f t="shared" si="14"/>
        <v>-</v>
      </c>
      <c r="EI6" s="35">
        <f t="shared" si="14"/>
        <v>0</v>
      </c>
      <c r="EJ6" s="36" t="str">
        <f t="shared" si="14"/>
        <v>-</v>
      </c>
      <c r="EK6" s="36" t="str">
        <f t="shared" si="14"/>
        <v>-</v>
      </c>
      <c r="EL6" s="36" t="str">
        <f t="shared" si="14"/>
        <v>-</v>
      </c>
      <c r="EM6" s="36" t="str">
        <f t="shared" si="14"/>
        <v>-</v>
      </c>
      <c r="EN6" s="36">
        <f t="shared" si="14"/>
        <v>2.0499999999999998</v>
      </c>
      <c r="EO6" s="35" t="str">
        <f>IF(EO7="","",IF(EO7="-","【-】","【"&amp;SUBSTITUTE(TEXT(EO7,"#,##0.00"),"-","△")&amp;"】"))</f>
        <v>【1.58】</v>
      </c>
    </row>
    <row r="7" spans="1:148" s="37" customFormat="1">
      <c r="A7" s="29"/>
      <c r="B7" s="38">
        <v>2016</v>
      </c>
      <c r="C7" s="38">
        <v>284432</v>
      </c>
      <c r="D7" s="38">
        <v>46</v>
      </c>
      <c r="E7" s="38">
        <v>17</v>
      </c>
      <c r="F7" s="38">
        <v>5</v>
      </c>
      <c r="G7" s="38">
        <v>0</v>
      </c>
      <c r="H7" s="38" t="s">
        <v>108</v>
      </c>
      <c r="I7" s="38" t="s">
        <v>109</v>
      </c>
      <c r="J7" s="38" t="s">
        <v>110</v>
      </c>
      <c r="K7" s="38" t="s">
        <v>111</v>
      </c>
      <c r="L7" s="38" t="s">
        <v>112</v>
      </c>
      <c r="M7" s="38"/>
      <c r="N7" s="39" t="s">
        <v>113</v>
      </c>
      <c r="O7" s="39">
        <v>44.16</v>
      </c>
      <c r="P7" s="39">
        <v>18.28</v>
      </c>
      <c r="Q7" s="39">
        <v>90.71</v>
      </c>
      <c r="R7" s="39">
        <v>3610</v>
      </c>
      <c r="S7" s="39">
        <v>19527</v>
      </c>
      <c r="T7" s="39">
        <v>45.79</v>
      </c>
      <c r="U7" s="39">
        <v>426.45</v>
      </c>
      <c r="V7" s="39">
        <v>3573</v>
      </c>
      <c r="W7" s="39">
        <v>0.85</v>
      </c>
      <c r="X7" s="39">
        <v>4203.53</v>
      </c>
      <c r="Y7" s="39" t="s">
        <v>113</v>
      </c>
      <c r="Z7" s="39" t="s">
        <v>113</v>
      </c>
      <c r="AA7" s="39" t="s">
        <v>113</v>
      </c>
      <c r="AB7" s="39" t="s">
        <v>113</v>
      </c>
      <c r="AC7" s="39">
        <v>100.62</v>
      </c>
      <c r="AD7" s="39" t="s">
        <v>113</v>
      </c>
      <c r="AE7" s="39" t="s">
        <v>113</v>
      </c>
      <c r="AF7" s="39" t="s">
        <v>113</v>
      </c>
      <c r="AG7" s="39" t="s">
        <v>113</v>
      </c>
      <c r="AH7" s="39">
        <v>99.66</v>
      </c>
      <c r="AI7" s="39">
        <v>99.11</v>
      </c>
      <c r="AJ7" s="39" t="s">
        <v>113</v>
      </c>
      <c r="AK7" s="39" t="s">
        <v>113</v>
      </c>
      <c r="AL7" s="39" t="s">
        <v>113</v>
      </c>
      <c r="AM7" s="39" t="s">
        <v>113</v>
      </c>
      <c r="AN7" s="39">
        <v>0</v>
      </c>
      <c r="AO7" s="39" t="s">
        <v>113</v>
      </c>
      <c r="AP7" s="39" t="s">
        <v>113</v>
      </c>
      <c r="AQ7" s="39" t="s">
        <v>113</v>
      </c>
      <c r="AR7" s="39" t="s">
        <v>113</v>
      </c>
      <c r="AS7" s="39">
        <v>225.39</v>
      </c>
      <c r="AT7" s="39">
        <v>206.58</v>
      </c>
      <c r="AU7" s="39" t="s">
        <v>113</v>
      </c>
      <c r="AV7" s="39" t="s">
        <v>113</v>
      </c>
      <c r="AW7" s="39" t="s">
        <v>113</v>
      </c>
      <c r="AX7" s="39" t="s">
        <v>113</v>
      </c>
      <c r="AY7" s="39">
        <v>9.76</v>
      </c>
      <c r="AZ7" s="39" t="s">
        <v>113</v>
      </c>
      <c r="BA7" s="39" t="s">
        <v>113</v>
      </c>
      <c r="BB7" s="39" t="s">
        <v>113</v>
      </c>
      <c r="BC7" s="39" t="s">
        <v>113</v>
      </c>
      <c r="BD7" s="39">
        <v>31.84</v>
      </c>
      <c r="BE7" s="39">
        <v>34.54</v>
      </c>
      <c r="BF7" s="39" t="s">
        <v>113</v>
      </c>
      <c r="BG7" s="39" t="s">
        <v>113</v>
      </c>
      <c r="BH7" s="39" t="s">
        <v>113</v>
      </c>
      <c r="BI7" s="39" t="s">
        <v>113</v>
      </c>
      <c r="BJ7" s="39">
        <v>420.03</v>
      </c>
      <c r="BK7" s="39" t="s">
        <v>113</v>
      </c>
      <c r="BL7" s="39" t="s">
        <v>113</v>
      </c>
      <c r="BM7" s="39" t="s">
        <v>113</v>
      </c>
      <c r="BN7" s="39" t="s">
        <v>113</v>
      </c>
      <c r="BO7" s="39">
        <v>974.93</v>
      </c>
      <c r="BP7" s="39">
        <v>914.53</v>
      </c>
      <c r="BQ7" s="39" t="s">
        <v>113</v>
      </c>
      <c r="BR7" s="39" t="s">
        <v>113</v>
      </c>
      <c r="BS7" s="39" t="s">
        <v>113</v>
      </c>
      <c r="BT7" s="39" t="s">
        <v>113</v>
      </c>
      <c r="BU7" s="39">
        <v>56.83</v>
      </c>
      <c r="BV7" s="39" t="s">
        <v>113</v>
      </c>
      <c r="BW7" s="39" t="s">
        <v>113</v>
      </c>
      <c r="BX7" s="39" t="s">
        <v>113</v>
      </c>
      <c r="BY7" s="39" t="s">
        <v>113</v>
      </c>
      <c r="BZ7" s="39">
        <v>55.32</v>
      </c>
      <c r="CA7" s="39">
        <v>55.73</v>
      </c>
      <c r="CB7" s="39" t="s">
        <v>113</v>
      </c>
      <c r="CC7" s="39" t="s">
        <v>113</v>
      </c>
      <c r="CD7" s="39" t="s">
        <v>113</v>
      </c>
      <c r="CE7" s="39" t="s">
        <v>113</v>
      </c>
      <c r="CF7" s="39">
        <v>273.02999999999997</v>
      </c>
      <c r="CG7" s="39" t="s">
        <v>113</v>
      </c>
      <c r="CH7" s="39" t="s">
        <v>113</v>
      </c>
      <c r="CI7" s="39" t="s">
        <v>113</v>
      </c>
      <c r="CJ7" s="39" t="s">
        <v>113</v>
      </c>
      <c r="CK7" s="39">
        <v>283.17</v>
      </c>
      <c r="CL7" s="39">
        <v>276.77999999999997</v>
      </c>
      <c r="CM7" s="39" t="s">
        <v>113</v>
      </c>
      <c r="CN7" s="39" t="s">
        <v>113</v>
      </c>
      <c r="CO7" s="39" t="s">
        <v>113</v>
      </c>
      <c r="CP7" s="39" t="s">
        <v>113</v>
      </c>
      <c r="CQ7" s="39">
        <v>62.91</v>
      </c>
      <c r="CR7" s="39" t="s">
        <v>113</v>
      </c>
      <c r="CS7" s="39" t="s">
        <v>113</v>
      </c>
      <c r="CT7" s="39" t="s">
        <v>113</v>
      </c>
      <c r="CU7" s="39" t="s">
        <v>113</v>
      </c>
      <c r="CV7" s="39">
        <v>60.65</v>
      </c>
      <c r="CW7" s="39">
        <v>59.15</v>
      </c>
      <c r="CX7" s="39" t="s">
        <v>113</v>
      </c>
      <c r="CY7" s="39" t="s">
        <v>113</v>
      </c>
      <c r="CZ7" s="39" t="s">
        <v>113</v>
      </c>
      <c r="DA7" s="39" t="s">
        <v>113</v>
      </c>
      <c r="DB7" s="39">
        <v>86.71</v>
      </c>
      <c r="DC7" s="39" t="s">
        <v>113</v>
      </c>
      <c r="DD7" s="39" t="s">
        <v>113</v>
      </c>
      <c r="DE7" s="39" t="s">
        <v>113</v>
      </c>
      <c r="DF7" s="39" t="s">
        <v>113</v>
      </c>
      <c r="DG7" s="39">
        <v>84.58</v>
      </c>
      <c r="DH7" s="39">
        <v>85.01</v>
      </c>
      <c r="DI7" s="39" t="s">
        <v>113</v>
      </c>
      <c r="DJ7" s="39" t="s">
        <v>113</v>
      </c>
      <c r="DK7" s="39" t="s">
        <v>113</v>
      </c>
      <c r="DL7" s="39" t="s">
        <v>113</v>
      </c>
      <c r="DM7" s="39">
        <v>5.93</v>
      </c>
      <c r="DN7" s="39" t="s">
        <v>113</v>
      </c>
      <c r="DO7" s="39" t="s">
        <v>113</v>
      </c>
      <c r="DP7" s="39" t="s">
        <v>113</v>
      </c>
      <c r="DQ7" s="39" t="s">
        <v>113</v>
      </c>
      <c r="DR7" s="39">
        <v>22.9</v>
      </c>
      <c r="DS7" s="39">
        <v>22.37</v>
      </c>
      <c r="DT7" s="39" t="s">
        <v>113</v>
      </c>
      <c r="DU7" s="39" t="s">
        <v>113</v>
      </c>
      <c r="DV7" s="39" t="s">
        <v>113</v>
      </c>
      <c r="DW7" s="39" t="s">
        <v>113</v>
      </c>
      <c r="DX7" s="39">
        <v>0</v>
      </c>
      <c r="DY7" s="39" t="s">
        <v>113</v>
      </c>
      <c r="DZ7" s="39" t="s">
        <v>113</v>
      </c>
      <c r="EA7" s="39" t="s">
        <v>113</v>
      </c>
      <c r="EB7" s="39" t="s">
        <v>113</v>
      </c>
      <c r="EC7" s="39">
        <v>0</v>
      </c>
      <c r="ED7" s="39">
        <v>0</v>
      </c>
      <c r="EE7" s="39" t="s">
        <v>113</v>
      </c>
      <c r="EF7" s="39" t="s">
        <v>113</v>
      </c>
      <c r="EG7" s="39" t="s">
        <v>113</v>
      </c>
      <c r="EH7" s="39" t="s">
        <v>113</v>
      </c>
      <c r="EI7" s="39">
        <v>0</v>
      </c>
      <c r="EJ7" s="39" t="s">
        <v>113</v>
      </c>
      <c r="EK7" s="39" t="s">
        <v>113</v>
      </c>
      <c r="EL7" s="39" t="s">
        <v>113</v>
      </c>
      <c r="EM7" s="39" t="s">
        <v>113</v>
      </c>
      <c r="EN7" s="39">
        <v>2.0499999999999998</v>
      </c>
      <c r="EO7" s="39">
        <v>1.58</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a-miwa</cp:lastModifiedBy>
  <dcterms:created xsi:type="dcterms:W3CDTF">2017-12-25T01:58:46Z</dcterms:created>
  <dcterms:modified xsi:type="dcterms:W3CDTF">2018-02-14T09:23:03Z</dcterms:modified>
  <cp:category/>
</cp:coreProperties>
</file>