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15" yWindow="-15" windowWidth="24030" windowHeight="502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E86" i="4" s="1"/>
  <c r="AH6" i="5"/>
  <c r="AG6" i="5"/>
  <c r="AF6" i="5"/>
  <c r="AE6" i="5"/>
  <c r="AD6" i="5"/>
  <c r="AC6" i="5"/>
  <c r="AB6" i="5"/>
  <c r="AA6" i="5"/>
  <c r="Z6" i="5"/>
  <c r="Y6" i="5"/>
  <c r="X6" i="5"/>
  <c r="W6" i="5"/>
  <c r="V6" i="5"/>
  <c r="AL10" i="4" s="1"/>
  <c r="U6" i="5"/>
  <c r="T6" i="5"/>
  <c r="S6" i="5"/>
  <c r="AL8" i="4" s="1"/>
  <c r="R6" i="5"/>
  <c r="AD10" i="4" s="1"/>
  <c r="Q6" i="5"/>
  <c r="P6" i="5"/>
  <c r="O6" i="5"/>
  <c r="I10" i="4" s="1"/>
  <c r="N6" i="5"/>
  <c r="M6" i="5"/>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BB10" i="4"/>
  <c r="AT10" i="4"/>
  <c r="W10" i="4"/>
  <c r="P10" i="4"/>
  <c r="B10" i="4"/>
  <c r="BB8" i="4"/>
  <c r="AT8" i="4"/>
  <c r="W8" i="4"/>
  <c r="P8" i="4"/>
  <c r="B6" i="4"/>
  <c r="C10" i="5" l="1"/>
  <c r="D10" i="5"/>
  <c r="E10" i="5"/>
  <c r="B10" i="5"/>
</calcChain>
</file>

<file path=xl/sharedStrings.xml><?xml version="1.0" encoding="utf-8"?>
<sst xmlns="http://schemas.openxmlformats.org/spreadsheetml/2006/main" count="323" uniqueCount="123">
  <si>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</si>
  <si>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</si>
  <si>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</si>
  <si>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</si>
  <si>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</si>
  <si>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</si>
  <si>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</si>
  <si>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</si>
  <si>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</si>
  <si>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</si>
  <si>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</si>
  <si>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</si>
  <si>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</si>
  <si>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</si>
  <si>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</si>
  <si>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</si>
  <si>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</si>
  <si>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</si>
  <si>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</si>
  <si>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</si>
  <si>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</si>
  <si>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</si>
  <si>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</si>
  <si>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</si>
  <si>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</si>
  <si>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</si>
  <si>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</si>
  <si>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</si>
  <si>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</si>
  <si>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</si>
  <si>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</si>
  <si>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</si>
  <si>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</si>
  <si>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</si>
  <si>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</si>
  <si>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</si>
  <si>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</si>
  <si>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</si>
  <si>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</si>
  <si>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</si>
  <si>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</si>
  <si>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</si>
  <si>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</si>
  <si>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</si>
  <si>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</si>
  <si>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</si>
  <si>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</si>
  <si>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</si>
  <si>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</si>
  <si>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</si>
  <si>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</si>
  <si>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</si>
  <si>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</si>
  <si>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</si>
  <si>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</si>
  <si>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</si>
  <si>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</si>
  <si>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</si>
  <si>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</si>
  <si>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</si>
  <si>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</si>
  <si>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</si>
  <si>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</si>
  <si>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</si>
  <si>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</si>
  <si>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</si>
  <si>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</si>
  <si>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</si>
  <si>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</si>
  <si>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</si>
  <si>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</si>
  <si>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</si>
  <si>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</si>
  <si>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</si>
  <si>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</si>
  <si>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</si>
  <si>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</si>
  <si>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</si>
  <si>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</si>
  <si>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</si>
  <si>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</si>
  <si>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</si>
  <si>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</si>
  <si>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</si>
  <si>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</si>
  <si>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</si>
  <si>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</si>
  <si>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</si>
  <si>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</si>
  <si>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</si>
  <si>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</si>
  <si>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</si>
  <si>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</si>
  <si>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</si>
  <si>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</si>
  <si>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</si>
  <si>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</si>
  <si>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</si>
  <si>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</si>
  <si>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</si>
  <si>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</si>
  <si>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</si>
  <si>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</si>
  <si>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</si>
  <si>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</si>
  <si>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</si>
  <si>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</si>
  <si>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</si>
  <si>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福崎町</t>
  </si>
  <si>
    <t>法適用</t>
  </si>
  <si>
    <t>下水道事業</t>
  </si>
  <si>
    <t>特定環境保全公共下水道</t>
  </si>
  <si>
    <t>D3</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</si>
  <si>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</si>
  <si>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</si>
  <si>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</si>
  <si>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</si>
  <si>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</si>
  <si>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</si>
  <si>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管渠、処理場ともに平成15年から整備を開始し、平成17年に供用開始した。比較的新しい施設であるが、処理場の機械設備等で耐用年数が短いものについては、計画的な更新が必要である。</t>
    <rPh sb="0" eb="2">
      <t>カンキョ</t>
    </rPh>
    <rPh sb="3" eb="5">
      <t>ショリ</t>
    </rPh>
    <rPh sb="5" eb="6">
      <t>ジョウ</t>
    </rPh>
    <rPh sb="9" eb="11">
      <t>ヘイセイ</t>
    </rPh>
    <rPh sb="13" eb="14">
      <t>ネン</t>
    </rPh>
    <rPh sb="16" eb="18">
      <t>セイビ</t>
    </rPh>
    <rPh sb="19" eb="21">
      <t>カイシ</t>
    </rPh>
    <rPh sb="23" eb="25">
      <t>ヘイセイ</t>
    </rPh>
    <rPh sb="27" eb="28">
      <t>ネン</t>
    </rPh>
    <rPh sb="29" eb="31">
      <t>キョウヨウ</t>
    </rPh>
    <rPh sb="31" eb="33">
      <t>カイシ</t>
    </rPh>
    <rPh sb="36" eb="39">
      <t>ヒカクテキ</t>
    </rPh>
    <rPh sb="39" eb="40">
      <t>アタラ</t>
    </rPh>
    <rPh sb="42" eb="44">
      <t>シセツ</t>
    </rPh>
    <rPh sb="49" eb="51">
      <t>ショリ</t>
    </rPh>
    <rPh sb="51" eb="52">
      <t>ジョウ</t>
    </rPh>
    <rPh sb="53" eb="55">
      <t>キカイ</t>
    </rPh>
    <rPh sb="55" eb="57">
      <t>セツビ</t>
    </rPh>
    <rPh sb="57" eb="58">
      <t>トウ</t>
    </rPh>
    <rPh sb="59" eb="61">
      <t>タイヨウ</t>
    </rPh>
    <rPh sb="61" eb="63">
      <t>ネンスウ</t>
    </rPh>
    <rPh sb="64" eb="65">
      <t>ミジカ</t>
    </rPh>
    <rPh sb="74" eb="77">
      <t>ケイカクテキ</t>
    </rPh>
    <rPh sb="78" eb="80">
      <t>コウシン</t>
    </rPh>
    <rPh sb="81" eb="83">
      <t>ヒツヨウ</t>
    </rPh>
    <phoneticPr fontId="4"/>
  </si>
  <si>
    <t>非設置</t>
    <rPh sb="0" eb="1">
      <t>ヒ</t>
    </rPh>
    <rPh sb="1" eb="3">
      <t>セッチ</t>
    </rPh>
    <phoneticPr fontId="4"/>
  </si>
  <si>
    <t>平成27年度に汚水の主要な整備が完了し、今後は雨水整備が本格化するとともに、企業債の償還額が増大しピークを迎えていく中で、一般会計からの繰入金への依存が高くなる見込みである。
不足する財源については、財政課との協議により一般会計から繰入金を確保しつつ、資本費平準化債や保有の基金等を活用しながら計画的な事業運営を図る必要がある。
また維持管理費においても使用料で賄えず一般会計からの繰入金に依存しているため、今後は使用料改定の時期等を検討する必要がある。
あわせて経費回収率や施設利用率の改善に向けて、接続推進を図るとともに、経費の節減に努める必要がある。
投資に関しては、施設の更新や農業集落排水の統合等も視野に入れ中長期的な計画に基づき推進していく。</t>
    <rPh sb="0" eb="2">
      <t>ヘイセイ</t>
    </rPh>
    <rPh sb="4" eb="6">
      <t>ネンド</t>
    </rPh>
    <rPh sb="7" eb="9">
      <t>オスイ</t>
    </rPh>
    <rPh sb="10" eb="12">
      <t>シュヨウ</t>
    </rPh>
    <rPh sb="13" eb="15">
      <t>セイビ</t>
    </rPh>
    <rPh sb="16" eb="18">
      <t>カンリョウ</t>
    </rPh>
    <rPh sb="20" eb="22">
      <t>コンゴ</t>
    </rPh>
    <rPh sb="23" eb="25">
      <t>ウスイ</t>
    </rPh>
    <rPh sb="25" eb="27">
      <t>セイビ</t>
    </rPh>
    <rPh sb="28" eb="30">
      <t>ホンカク</t>
    </rPh>
    <rPh sb="30" eb="31">
      <t>カ</t>
    </rPh>
    <rPh sb="38" eb="40">
      <t>キギョウ</t>
    </rPh>
    <rPh sb="40" eb="41">
      <t>サイ</t>
    </rPh>
    <rPh sb="42" eb="44">
      <t>ショウカン</t>
    </rPh>
    <rPh sb="44" eb="45">
      <t>ガク</t>
    </rPh>
    <rPh sb="53" eb="54">
      <t>ムカ</t>
    </rPh>
    <rPh sb="58" eb="59">
      <t>ナカ</t>
    </rPh>
    <rPh sb="61" eb="63">
      <t>イッパン</t>
    </rPh>
    <rPh sb="63" eb="65">
      <t>カイケイ</t>
    </rPh>
    <rPh sb="68" eb="70">
      <t>クリイレ</t>
    </rPh>
    <rPh sb="70" eb="71">
      <t>キン</t>
    </rPh>
    <rPh sb="73" eb="75">
      <t>イゾン</t>
    </rPh>
    <rPh sb="76" eb="77">
      <t>タカ</t>
    </rPh>
    <rPh sb="80" eb="82">
      <t>ミコ</t>
    </rPh>
    <rPh sb="88" eb="90">
      <t>フソク</t>
    </rPh>
    <rPh sb="92" eb="94">
      <t>ザイゲン</t>
    </rPh>
    <rPh sb="100" eb="102">
      <t>ザイセイ</t>
    </rPh>
    <rPh sb="102" eb="103">
      <t>カ</t>
    </rPh>
    <rPh sb="105" eb="107">
      <t>キョウギ</t>
    </rPh>
    <rPh sb="110" eb="112">
      <t>イッパン</t>
    </rPh>
    <rPh sb="112" eb="114">
      <t>カイケイ</t>
    </rPh>
    <rPh sb="116" eb="118">
      <t>クリイレ</t>
    </rPh>
    <rPh sb="118" eb="119">
      <t>キン</t>
    </rPh>
    <rPh sb="120" eb="122">
      <t>カクホ</t>
    </rPh>
    <rPh sb="126" eb="128">
      <t>シホン</t>
    </rPh>
    <rPh sb="128" eb="129">
      <t>ヒ</t>
    </rPh>
    <rPh sb="129" eb="132">
      <t>ヘイジュンカ</t>
    </rPh>
    <rPh sb="132" eb="133">
      <t>サイ</t>
    </rPh>
    <rPh sb="134" eb="136">
      <t>ホユウ</t>
    </rPh>
    <rPh sb="137" eb="139">
      <t>キキン</t>
    </rPh>
    <rPh sb="139" eb="140">
      <t>トウ</t>
    </rPh>
    <rPh sb="141" eb="143">
      <t>カツヨウ</t>
    </rPh>
    <rPh sb="147" eb="150">
      <t>ケイカクテキ</t>
    </rPh>
    <rPh sb="151" eb="153">
      <t>ジギョウ</t>
    </rPh>
    <rPh sb="153" eb="155">
      <t>ウンエイ</t>
    </rPh>
    <rPh sb="156" eb="157">
      <t>ハカ</t>
    </rPh>
    <rPh sb="158" eb="160">
      <t>ヒツヨウ</t>
    </rPh>
    <rPh sb="167" eb="169">
      <t>イジ</t>
    </rPh>
    <rPh sb="169" eb="171">
      <t>カンリ</t>
    </rPh>
    <rPh sb="171" eb="172">
      <t>ヒ</t>
    </rPh>
    <rPh sb="184" eb="186">
      <t>イッパン</t>
    </rPh>
    <rPh sb="186" eb="188">
      <t>カイケイ</t>
    </rPh>
    <rPh sb="191" eb="193">
      <t>クリイレ</t>
    </rPh>
    <rPh sb="193" eb="194">
      <t>キン</t>
    </rPh>
    <rPh sb="195" eb="197">
      <t>イゾン</t>
    </rPh>
    <rPh sb="232" eb="234">
      <t>ケイヒ</t>
    </rPh>
    <rPh sb="234" eb="236">
      <t>カイシュウ</t>
    </rPh>
    <rPh sb="236" eb="237">
      <t>リツ</t>
    </rPh>
    <rPh sb="238" eb="240">
      <t>シセツ</t>
    </rPh>
    <rPh sb="240" eb="243">
      <t>リヨウリツ</t>
    </rPh>
    <rPh sb="244" eb="246">
      <t>カイゼン</t>
    </rPh>
    <rPh sb="247" eb="248">
      <t>ム</t>
    </rPh>
    <rPh sb="251" eb="253">
      <t>セツゾク</t>
    </rPh>
    <rPh sb="253" eb="255">
      <t>スイシン</t>
    </rPh>
    <rPh sb="256" eb="257">
      <t>ハカ</t>
    </rPh>
    <rPh sb="263" eb="265">
      <t>ケイヒ</t>
    </rPh>
    <rPh sb="266" eb="268">
      <t>セツゲン</t>
    </rPh>
    <rPh sb="269" eb="270">
      <t>ツト</t>
    </rPh>
    <rPh sb="272" eb="274">
      <t>ヒツヨウ</t>
    </rPh>
    <rPh sb="279" eb="281">
      <t>トウシ</t>
    </rPh>
    <rPh sb="282" eb="283">
      <t>カン</t>
    </rPh>
    <rPh sb="287" eb="289">
      <t>シセツ</t>
    </rPh>
    <rPh sb="290" eb="292">
      <t>コウシン</t>
    </rPh>
    <rPh sb="293" eb="295">
      <t>ノウギョウ</t>
    </rPh>
    <rPh sb="295" eb="297">
      <t>シュウラク</t>
    </rPh>
    <rPh sb="297" eb="299">
      <t>ハイスイ</t>
    </rPh>
    <rPh sb="300" eb="302">
      <t>トウゴウ</t>
    </rPh>
    <rPh sb="302" eb="303">
      <t>トウ</t>
    </rPh>
    <rPh sb="304" eb="306">
      <t>シヤ</t>
    </rPh>
    <rPh sb="307" eb="308">
      <t>イ</t>
    </rPh>
    <rPh sb="309" eb="313">
      <t>チュウチョウキテキ</t>
    </rPh>
    <rPh sb="314" eb="316">
      <t>ケイカク</t>
    </rPh>
    <rPh sb="317" eb="318">
      <t>モト</t>
    </rPh>
    <rPh sb="320" eb="322">
      <t>スイシン</t>
    </rPh>
    <phoneticPr fontId="4"/>
  </si>
  <si>
    <t>平成28年度から特定環境保全公共下水道事業に地方公営企業法を適用したため、各指標は前年度から皆増となっている。
①経常収支比率は100％に達しているが、使用料だけでは経費を賄うことができず一般会計からの繰入金に依存している状況である。
②累積欠損比率は法適用前の債務超過による欠損であり計画的に解消していく予定である。
③流動比率は100％を下回り、類似団体の平均値より低い数値となっている。これは流動負債の企業債償還金が多額となっているためである。
④企業債残高対事業規模比率は類似団体の平均値を大きく下回っている。管渠整備は概成し、今後は施設更新に係る借入れが予想されるものの、償還額が増えていくことから当該比率は減少する見込みである。
⑥汚水処理原価は類似団体より低く、膜処理方式の採用により効率的な稼働が図られていると考える。これに伴い⑤経費回収率は類似団体より高く、目標の100％に近い数値となっている。
⑧水洗化率は類似団体より高い数値であるものの、70％台となっており、今後は接続推進し数値を上げていく必要がある。⑦施設利用率としては前年度までは40％台であったが、工業団地の接続が進んだ影響もあり向上している。</t>
    <rPh sb="0" eb="2">
      <t>ヘイセイ</t>
    </rPh>
    <rPh sb="4" eb="6">
      <t>ネンド</t>
    </rPh>
    <rPh sb="8" eb="10">
      <t>トクテイ</t>
    </rPh>
    <rPh sb="10" eb="12">
      <t>カンキョウ</t>
    </rPh>
    <rPh sb="12" eb="14">
      <t>ホゼン</t>
    </rPh>
    <rPh sb="14" eb="16">
      <t>コウキョウ</t>
    </rPh>
    <rPh sb="16" eb="19">
      <t>ゲスイドウ</t>
    </rPh>
    <rPh sb="19" eb="21">
      <t>ジギョウ</t>
    </rPh>
    <rPh sb="22" eb="24">
      <t>チホウ</t>
    </rPh>
    <rPh sb="24" eb="26">
      <t>コウエイ</t>
    </rPh>
    <rPh sb="26" eb="28">
      <t>キギョウ</t>
    </rPh>
    <rPh sb="28" eb="29">
      <t>ホウ</t>
    </rPh>
    <rPh sb="30" eb="32">
      <t>テキヨウ</t>
    </rPh>
    <rPh sb="37" eb="40">
      <t>カクシヒョウ</t>
    </rPh>
    <rPh sb="41" eb="44">
      <t>ゼンネンド</t>
    </rPh>
    <rPh sb="46" eb="47">
      <t>カイ</t>
    </rPh>
    <rPh sb="47" eb="48">
      <t>ゾウ</t>
    </rPh>
    <rPh sb="259" eb="261">
      <t>カンキョ</t>
    </rPh>
    <rPh sb="261" eb="263">
      <t>セイビ</t>
    </rPh>
    <rPh sb="264" eb="266">
      <t>ガイセイ</t>
    </rPh>
    <rPh sb="268" eb="270">
      <t>コンゴ</t>
    </rPh>
    <rPh sb="271" eb="273">
      <t>シセツ</t>
    </rPh>
    <rPh sb="273" eb="275">
      <t>コウシン</t>
    </rPh>
    <rPh sb="276" eb="277">
      <t>カカ</t>
    </rPh>
    <rPh sb="278" eb="280">
      <t>カリイレ</t>
    </rPh>
    <rPh sb="282" eb="284">
      <t>ヨソウ</t>
    </rPh>
    <rPh sb="291" eb="293">
      <t>ショウカン</t>
    </rPh>
    <rPh sb="293" eb="294">
      <t>ガク</t>
    </rPh>
    <rPh sb="295" eb="296">
      <t>フ</t>
    </rPh>
    <rPh sb="304" eb="306">
      <t>トウガイ</t>
    </rPh>
    <rPh sb="306" eb="308">
      <t>ヒリツ</t>
    </rPh>
    <rPh sb="309" eb="311">
      <t>ゲンショウ</t>
    </rPh>
    <rPh sb="313" eb="315">
      <t>ミコ</t>
    </rPh>
    <rPh sb="388" eb="390">
      <t>モクヒョウ</t>
    </rPh>
    <rPh sb="396" eb="397">
      <t>チカ</t>
    </rPh>
    <rPh sb="398" eb="400">
      <t>スウチ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</si>
</sst>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1">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16" fillId="0" borderId="6" xfId="1" applyFont="1" applyBorder="1" applyAlignment="1" applyProtection="1">
      <alignment horizontal="left" vertical="top" wrapText="1"/>
      <protection locked="0"/>
    </xf>
    <xf numFmtId="0" fontId="16" fillId="0" borderId="0" xfId="1" applyFont="1" applyBorder="1" applyAlignment="1" applyProtection="1">
      <alignment horizontal="left" vertical="top" wrapText="1"/>
      <protection locked="0"/>
    </xf>
    <xf numFmtId="0" fontId="16" fillId="0" borderId="7" xfId="1" applyFont="1" applyBorder="1" applyAlignment="1" applyProtection="1">
      <alignment horizontal="left" vertical="top" wrapText="1"/>
      <protection locked="0"/>
    </xf>
    <xf numFmtId="0" fontId="16" fillId="0" borderId="8" xfId="1" applyFont="1" applyBorder="1" applyAlignment="1" applyProtection="1">
      <alignment horizontal="left" vertical="top" wrapText="1"/>
      <protection locked="0"/>
    </xf>
    <xf numFmtId="0" fontId="16" fillId="0" borderId="1" xfId="1" applyFont="1" applyBorder="1" applyAlignment="1" applyProtection="1">
      <alignment horizontal="left" vertical="top" wrapText="1"/>
      <protection locked="0"/>
    </xf>
    <xf numFmtId="0" fontId="16" fillId="0" borderId="9" xfId="1" applyFont="1" applyBorder="1" applyAlignment="1" applyProtection="1">
      <alignment horizontal="left" vertical="top" wrapText="1"/>
      <protection locked="0"/>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96582656"/>
        <c:axId val="96584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0.13</c:v>
                </c:pt>
              </c:numCache>
            </c:numRef>
          </c:val>
          <c:smooth val="0"/>
        </c:ser>
        <c:dLbls>
          <c:showLegendKey val="0"/>
          <c:showVal val="0"/>
          <c:showCatName val="0"/>
          <c:showSerName val="0"/>
          <c:showPercent val="0"/>
          <c:showBubbleSize val="0"/>
        </c:dLbls>
        <c:marker val="1"/>
        <c:smooth val="0"/>
        <c:axId val="96582656"/>
        <c:axId val="96584832"/>
      </c:lineChart>
      <c:dateAx>
        <c:axId val="96582656"/>
        <c:scaling>
          <c:orientation val="minMax"/>
        </c:scaling>
        <c:delete val="1"/>
        <c:axPos val="b"/>
        <c:numFmt formatCode="ge" sourceLinked="1"/>
        <c:majorTickMark val="none"/>
        <c:minorTickMark val="none"/>
        <c:tickLblPos val="none"/>
        <c:crossAx val="96584832"/>
        <c:crosses val="autoZero"/>
        <c:auto val="1"/>
        <c:lblOffset val="100"/>
        <c:baseTimeUnit val="years"/>
      </c:dateAx>
      <c:valAx>
        <c:axId val="96584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582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55.12</c:v>
                </c:pt>
              </c:numCache>
            </c:numRef>
          </c:val>
        </c:ser>
        <c:dLbls>
          <c:showLegendKey val="0"/>
          <c:showVal val="0"/>
          <c:showCatName val="0"/>
          <c:showSerName val="0"/>
          <c:showPercent val="0"/>
          <c:showBubbleSize val="0"/>
        </c:dLbls>
        <c:gapWidth val="150"/>
        <c:axId val="105991552"/>
        <c:axId val="106006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37.72</c:v>
                </c:pt>
              </c:numCache>
            </c:numRef>
          </c:val>
          <c:smooth val="0"/>
        </c:ser>
        <c:dLbls>
          <c:showLegendKey val="0"/>
          <c:showVal val="0"/>
          <c:showCatName val="0"/>
          <c:showSerName val="0"/>
          <c:showPercent val="0"/>
          <c:showBubbleSize val="0"/>
        </c:dLbls>
        <c:marker val="1"/>
        <c:smooth val="0"/>
        <c:axId val="105991552"/>
        <c:axId val="106006016"/>
      </c:lineChart>
      <c:dateAx>
        <c:axId val="105991552"/>
        <c:scaling>
          <c:orientation val="minMax"/>
        </c:scaling>
        <c:delete val="1"/>
        <c:axPos val="b"/>
        <c:numFmt formatCode="ge" sourceLinked="1"/>
        <c:majorTickMark val="none"/>
        <c:minorTickMark val="none"/>
        <c:tickLblPos val="none"/>
        <c:crossAx val="106006016"/>
        <c:crosses val="autoZero"/>
        <c:auto val="1"/>
        <c:lblOffset val="100"/>
        <c:baseTimeUnit val="years"/>
      </c:dateAx>
      <c:valAx>
        <c:axId val="106006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991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0</c:v>
                </c:pt>
                <c:pt idx="2">
                  <c:v>0</c:v>
                </c:pt>
                <c:pt idx="3">
                  <c:v>0</c:v>
                </c:pt>
                <c:pt idx="4">
                  <c:v>75.95</c:v>
                </c:pt>
              </c:numCache>
            </c:numRef>
          </c:val>
        </c:ser>
        <c:dLbls>
          <c:showLegendKey val="0"/>
          <c:showVal val="0"/>
          <c:showCatName val="0"/>
          <c:showSerName val="0"/>
          <c:showPercent val="0"/>
          <c:showBubbleSize val="0"/>
        </c:dLbls>
        <c:gapWidth val="150"/>
        <c:axId val="106032128"/>
        <c:axId val="112338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68.459999999999994</c:v>
                </c:pt>
              </c:numCache>
            </c:numRef>
          </c:val>
          <c:smooth val="0"/>
        </c:ser>
        <c:dLbls>
          <c:showLegendKey val="0"/>
          <c:showVal val="0"/>
          <c:showCatName val="0"/>
          <c:showSerName val="0"/>
          <c:showPercent val="0"/>
          <c:showBubbleSize val="0"/>
        </c:dLbls>
        <c:marker val="1"/>
        <c:smooth val="0"/>
        <c:axId val="106032128"/>
        <c:axId val="112338048"/>
      </c:lineChart>
      <c:dateAx>
        <c:axId val="106032128"/>
        <c:scaling>
          <c:orientation val="minMax"/>
        </c:scaling>
        <c:delete val="1"/>
        <c:axPos val="b"/>
        <c:numFmt formatCode="ge" sourceLinked="1"/>
        <c:majorTickMark val="none"/>
        <c:minorTickMark val="none"/>
        <c:tickLblPos val="none"/>
        <c:crossAx val="112338048"/>
        <c:crosses val="autoZero"/>
        <c:auto val="1"/>
        <c:lblOffset val="100"/>
        <c:baseTimeUnit val="years"/>
      </c:dateAx>
      <c:valAx>
        <c:axId val="112338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032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0</c:v>
                </c:pt>
                <c:pt idx="2">
                  <c:v>0</c:v>
                </c:pt>
                <c:pt idx="3">
                  <c:v>0</c:v>
                </c:pt>
                <c:pt idx="4">
                  <c:v>103.21</c:v>
                </c:pt>
              </c:numCache>
            </c:numRef>
          </c:val>
        </c:ser>
        <c:dLbls>
          <c:showLegendKey val="0"/>
          <c:showVal val="0"/>
          <c:showCatName val="0"/>
          <c:showSerName val="0"/>
          <c:showPercent val="0"/>
          <c:showBubbleSize val="0"/>
        </c:dLbls>
        <c:gapWidth val="150"/>
        <c:axId val="96881280"/>
        <c:axId val="96883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98.04</c:v>
                </c:pt>
              </c:numCache>
            </c:numRef>
          </c:val>
          <c:smooth val="0"/>
        </c:ser>
        <c:dLbls>
          <c:showLegendKey val="0"/>
          <c:showVal val="0"/>
          <c:showCatName val="0"/>
          <c:showSerName val="0"/>
          <c:showPercent val="0"/>
          <c:showBubbleSize val="0"/>
        </c:dLbls>
        <c:marker val="1"/>
        <c:smooth val="0"/>
        <c:axId val="96881280"/>
        <c:axId val="96883456"/>
      </c:lineChart>
      <c:dateAx>
        <c:axId val="96881280"/>
        <c:scaling>
          <c:orientation val="minMax"/>
        </c:scaling>
        <c:delete val="1"/>
        <c:axPos val="b"/>
        <c:numFmt formatCode="ge" sourceLinked="1"/>
        <c:majorTickMark val="none"/>
        <c:minorTickMark val="none"/>
        <c:tickLblPos val="none"/>
        <c:crossAx val="96883456"/>
        <c:crosses val="autoZero"/>
        <c:auto val="1"/>
        <c:lblOffset val="100"/>
        <c:baseTimeUnit val="years"/>
      </c:dateAx>
      <c:valAx>
        <c:axId val="96883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881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0</c:v>
                </c:pt>
                <c:pt idx="1">
                  <c:v>0</c:v>
                </c:pt>
                <c:pt idx="2">
                  <c:v>0</c:v>
                </c:pt>
                <c:pt idx="3">
                  <c:v>0</c:v>
                </c:pt>
                <c:pt idx="4">
                  <c:v>3.33</c:v>
                </c:pt>
              </c:numCache>
            </c:numRef>
          </c:val>
        </c:ser>
        <c:dLbls>
          <c:showLegendKey val="0"/>
          <c:showVal val="0"/>
          <c:showCatName val="0"/>
          <c:showSerName val="0"/>
          <c:showPercent val="0"/>
          <c:showBubbleSize val="0"/>
        </c:dLbls>
        <c:gapWidth val="150"/>
        <c:axId val="96905472"/>
        <c:axId val="96911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18.920000000000002</c:v>
                </c:pt>
              </c:numCache>
            </c:numRef>
          </c:val>
          <c:smooth val="0"/>
        </c:ser>
        <c:dLbls>
          <c:showLegendKey val="0"/>
          <c:showVal val="0"/>
          <c:showCatName val="0"/>
          <c:showSerName val="0"/>
          <c:showPercent val="0"/>
          <c:showBubbleSize val="0"/>
        </c:dLbls>
        <c:marker val="1"/>
        <c:smooth val="0"/>
        <c:axId val="96905472"/>
        <c:axId val="96911744"/>
      </c:lineChart>
      <c:dateAx>
        <c:axId val="96905472"/>
        <c:scaling>
          <c:orientation val="minMax"/>
        </c:scaling>
        <c:delete val="1"/>
        <c:axPos val="b"/>
        <c:numFmt formatCode="ge" sourceLinked="1"/>
        <c:majorTickMark val="none"/>
        <c:minorTickMark val="none"/>
        <c:tickLblPos val="none"/>
        <c:crossAx val="96911744"/>
        <c:crosses val="autoZero"/>
        <c:auto val="1"/>
        <c:lblOffset val="100"/>
        <c:baseTimeUnit val="years"/>
      </c:dateAx>
      <c:valAx>
        <c:axId val="96911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905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97339264"/>
        <c:axId val="97345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ser>
        <c:dLbls>
          <c:showLegendKey val="0"/>
          <c:showVal val="0"/>
          <c:showCatName val="0"/>
          <c:showSerName val="0"/>
          <c:showPercent val="0"/>
          <c:showBubbleSize val="0"/>
        </c:dLbls>
        <c:marker val="1"/>
        <c:smooth val="0"/>
        <c:axId val="97339264"/>
        <c:axId val="97345536"/>
      </c:lineChart>
      <c:dateAx>
        <c:axId val="97339264"/>
        <c:scaling>
          <c:orientation val="minMax"/>
        </c:scaling>
        <c:delete val="1"/>
        <c:axPos val="b"/>
        <c:numFmt formatCode="ge" sourceLinked="1"/>
        <c:majorTickMark val="none"/>
        <c:minorTickMark val="none"/>
        <c:tickLblPos val="none"/>
        <c:crossAx val="97345536"/>
        <c:crosses val="autoZero"/>
        <c:auto val="1"/>
        <c:lblOffset val="100"/>
        <c:baseTimeUnit val="years"/>
      </c:dateAx>
      <c:valAx>
        <c:axId val="97345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c:v>17.52</c:v>
                </c:pt>
              </c:numCache>
            </c:numRef>
          </c:val>
        </c:ser>
        <c:dLbls>
          <c:showLegendKey val="0"/>
          <c:showVal val="0"/>
          <c:showCatName val="0"/>
          <c:showSerName val="0"/>
          <c:showPercent val="0"/>
          <c:showBubbleSize val="0"/>
        </c:dLbls>
        <c:gapWidth val="150"/>
        <c:axId val="97379840"/>
        <c:axId val="97381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208.1</c:v>
                </c:pt>
              </c:numCache>
            </c:numRef>
          </c:val>
          <c:smooth val="0"/>
        </c:ser>
        <c:dLbls>
          <c:showLegendKey val="0"/>
          <c:showVal val="0"/>
          <c:showCatName val="0"/>
          <c:showSerName val="0"/>
          <c:showPercent val="0"/>
          <c:showBubbleSize val="0"/>
        </c:dLbls>
        <c:marker val="1"/>
        <c:smooth val="0"/>
        <c:axId val="97379840"/>
        <c:axId val="97381760"/>
      </c:lineChart>
      <c:dateAx>
        <c:axId val="97379840"/>
        <c:scaling>
          <c:orientation val="minMax"/>
        </c:scaling>
        <c:delete val="1"/>
        <c:axPos val="b"/>
        <c:numFmt formatCode="ge" sourceLinked="1"/>
        <c:majorTickMark val="none"/>
        <c:minorTickMark val="none"/>
        <c:tickLblPos val="none"/>
        <c:crossAx val="97381760"/>
        <c:crosses val="autoZero"/>
        <c:auto val="1"/>
        <c:lblOffset val="100"/>
        <c:baseTimeUnit val="years"/>
      </c:dateAx>
      <c:valAx>
        <c:axId val="97381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37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0</c:v>
                </c:pt>
                <c:pt idx="2">
                  <c:v>0</c:v>
                </c:pt>
                <c:pt idx="3">
                  <c:v>0</c:v>
                </c:pt>
                <c:pt idx="4">
                  <c:v>57.99</c:v>
                </c:pt>
              </c:numCache>
            </c:numRef>
          </c:val>
        </c:ser>
        <c:dLbls>
          <c:showLegendKey val="0"/>
          <c:showVal val="0"/>
          <c:showCatName val="0"/>
          <c:showSerName val="0"/>
          <c:showPercent val="0"/>
          <c:showBubbleSize val="0"/>
        </c:dLbls>
        <c:gapWidth val="150"/>
        <c:axId val="97477760"/>
        <c:axId val="97479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75.290000000000006</c:v>
                </c:pt>
              </c:numCache>
            </c:numRef>
          </c:val>
          <c:smooth val="0"/>
        </c:ser>
        <c:dLbls>
          <c:showLegendKey val="0"/>
          <c:showVal val="0"/>
          <c:showCatName val="0"/>
          <c:showSerName val="0"/>
          <c:showPercent val="0"/>
          <c:showBubbleSize val="0"/>
        </c:dLbls>
        <c:marker val="1"/>
        <c:smooth val="0"/>
        <c:axId val="97477760"/>
        <c:axId val="97479680"/>
      </c:lineChart>
      <c:dateAx>
        <c:axId val="97477760"/>
        <c:scaling>
          <c:orientation val="minMax"/>
        </c:scaling>
        <c:delete val="1"/>
        <c:axPos val="b"/>
        <c:numFmt formatCode="ge" sourceLinked="1"/>
        <c:majorTickMark val="none"/>
        <c:minorTickMark val="none"/>
        <c:tickLblPos val="none"/>
        <c:crossAx val="97479680"/>
        <c:crosses val="autoZero"/>
        <c:auto val="1"/>
        <c:lblOffset val="100"/>
        <c:baseTimeUnit val="years"/>
      </c:dateAx>
      <c:valAx>
        <c:axId val="97479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477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829.87</c:v>
                </c:pt>
              </c:numCache>
            </c:numRef>
          </c:val>
        </c:ser>
        <c:dLbls>
          <c:showLegendKey val="0"/>
          <c:showVal val="0"/>
          <c:showCatName val="0"/>
          <c:showSerName val="0"/>
          <c:showPercent val="0"/>
          <c:showBubbleSize val="0"/>
        </c:dLbls>
        <c:gapWidth val="150"/>
        <c:axId val="97506048"/>
        <c:axId val="97507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1592.72</c:v>
                </c:pt>
              </c:numCache>
            </c:numRef>
          </c:val>
          <c:smooth val="0"/>
        </c:ser>
        <c:dLbls>
          <c:showLegendKey val="0"/>
          <c:showVal val="0"/>
          <c:showCatName val="0"/>
          <c:showSerName val="0"/>
          <c:showPercent val="0"/>
          <c:showBubbleSize val="0"/>
        </c:dLbls>
        <c:marker val="1"/>
        <c:smooth val="0"/>
        <c:axId val="97506048"/>
        <c:axId val="97507968"/>
      </c:lineChart>
      <c:dateAx>
        <c:axId val="97506048"/>
        <c:scaling>
          <c:orientation val="minMax"/>
        </c:scaling>
        <c:delete val="1"/>
        <c:axPos val="b"/>
        <c:numFmt formatCode="ge" sourceLinked="1"/>
        <c:majorTickMark val="none"/>
        <c:minorTickMark val="none"/>
        <c:tickLblPos val="none"/>
        <c:crossAx val="97507968"/>
        <c:crosses val="autoZero"/>
        <c:auto val="1"/>
        <c:lblOffset val="100"/>
        <c:baseTimeUnit val="years"/>
      </c:dateAx>
      <c:valAx>
        <c:axId val="9750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50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0</c:v>
                </c:pt>
                <c:pt idx="2">
                  <c:v>0</c:v>
                </c:pt>
                <c:pt idx="3">
                  <c:v>0</c:v>
                </c:pt>
                <c:pt idx="4">
                  <c:v>95.63</c:v>
                </c:pt>
              </c:numCache>
            </c:numRef>
          </c:val>
        </c:ser>
        <c:dLbls>
          <c:showLegendKey val="0"/>
          <c:showVal val="0"/>
          <c:showCatName val="0"/>
          <c:showSerName val="0"/>
          <c:showPercent val="0"/>
          <c:showBubbleSize val="0"/>
        </c:dLbls>
        <c:gapWidth val="150"/>
        <c:axId val="97542528"/>
        <c:axId val="97544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53.7</c:v>
                </c:pt>
              </c:numCache>
            </c:numRef>
          </c:val>
          <c:smooth val="0"/>
        </c:ser>
        <c:dLbls>
          <c:showLegendKey val="0"/>
          <c:showVal val="0"/>
          <c:showCatName val="0"/>
          <c:showSerName val="0"/>
          <c:showPercent val="0"/>
          <c:showBubbleSize val="0"/>
        </c:dLbls>
        <c:marker val="1"/>
        <c:smooth val="0"/>
        <c:axId val="97542528"/>
        <c:axId val="97544448"/>
      </c:lineChart>
      <c:dateAx>
        <c:axId val="97542528"/>
        <c:scaling>
          <c:orientation val="minMax"/>
        </c:scaling>
        <c:delete val="1"/>
        <c:axPos val="b"/>
        <c:numFmt formatCode="ge" sourceLinked="1"/>
        <c:majorTickMark val="none"/>
        <c:minorTickMark val="none"/>
        <c:tickLblPos val="none"/>
        <c:crossAx val="97544448"/>
        <c:crosses val="autoZero"/>
        <c:auto val="1"/>
        <c:lblOffset val="100"/>
        <c:baseTimeUnit val="years"/>
      </c:dateAx>
      <c:valAx>
        <c:axId val="97544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542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0</c:v>
                </c:pt>
                <c:pt idx="2">
                  <c:v>0</c:v>
                </c:pt>
                <c:pt idx="3">
                  <c:v>0</c:v>
                </c:pt>
                <c:pt idx="4">
                  <c:v>153.80000000000001</c:v>
                </c:pt>
              </c:numCache>
            </c:numRef>
          </c:val>
        </c:ser>
        <c:dLbls>
          <c:showLegendKey val="0"/>
          <c:showVal val="0"/>
          <c:showCatName val="0"/>
          <c:showSerName val="0"/>
          <c:showPercent val="0"/>
          <c:showBubbleSize val="0"/>
        </c:dLbls>
        <c:gapWidth val="150"/>
        <c:axId val="105975808"/>
        <c:axId val="105977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300.35000000000002</c:v>
                </c:pt>
              </c:numCache>
            </c:numRef>
          </c:val>
          <c:smooth val="0"/>
        </c:ser>
        <c:dLbls>
          <c:showLegendKey val="0"/>
          <c:showVal val="0"/>
          <c:showCatName val="0"/>
          <c:showSerName val="0"/>
          <c:showPercent val="0"/>
          <c:showBubbleSize val="0"/>
        </c:dLbls>
        <c:marker val="1"/>
        <c:smooth val="0"/>
        <c:axId val="105975808"/>
        <c:axId val="105977728"/>
      </c:lineChart>
      <c:dateAx>
        <c:axId val="105975808"/>
        <c:scaling>
          <c:orientation val="minMax"/>
        </c:scaling>
        <c:delete val="1"/>
        <c:axPos val="b"/>
        <c:numFmt formatCode="ge" sourceLinked="1"/>
        <c:majorTickMark val="none"/>
        <c:minorTickMark val="none"/>
        <c:tickLblPos val="none"/>
        <c:crossAx val="105977728"/>
        <c:crosses val="autoZero"/>
        <c:auto val="1"/>
        <c:lblOffset val="100"/>
        <c:baseTimeUnit val="years"/>
      </c:dateAx>
      <c:valAx>
        <c:axId val="105977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97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D11" zoomScaleNormal="100" workbookViewId="0">
      <selection activeCell="BL45" sqref="BL45:BZ46"/>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row>
    <row r="3" spans="1:78"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row>
    <row r="4" spans="1:78"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2" t="str">
        <f>データ!H6</f>
        <v>兵庫県　福崎町</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0" t="s">
        <v>1</v>
      </c>
      <c r="C7" s="70"/>
      <c r="D7" s="70"/>
      <c r="E7" s="70"/>
      <c r="F7" s="70"/>
      <c r="G7" s="70"/>
      <c r="H7" s="70"/>
      <c r="I7" s="70" t="s">
        <v>2</v>
      </c>
      <c r="J7" s="70"/>
      <c r="K7" s="70"/>
      <c r="L7" s="70"/>
      <c r="M7" s="70"/>
      <c r="N7" s="70"/>
      <c r="O7" s="70"/>
      <c r="P7" s="70" t="s">
        <v>3</v>
      </c>
      <c r="Q7" s="70"/>
      <c r="R7" s="70"/>
      <c r="S7" s="70"/>
      <c r="T7" s="70"/>
      <c r="U7" s="70"/>
      <c r="V7" s="70"/>
      <c r="W7" s="70" t="s">
        <v>4</v>
      </c>
      <c r="X7" s="70"/>
      <c r="Y7" s="70"/>
      <c r="Z7" s="70"/>
      <c r="AA7" s="70"/>
      <c r="AB7" s="70"/>
      <c r="AC7" s="70"/>
      <c r="AD7" s="70" t="s">
        <v>5</v>
      </c>
      <c r="AE7" s="70"/>
      <c r="AF7" s="70"/>
      <c r="AG7" s="70"/>
      <c r="AH7" s="70"/>
      <c r="AI7" s="70"/>
      <c r="AJ7" s="70"/>
      <c r="AK7" s="4"/>
      <c r="AL7" s="70" t="s">
        <v>6</v>
      </c>
      <c r="AM7" s="70"/>
      <c r="AN7" s="70"/>
      <c r="AO7" s="70"/>
      <c r="AP7" s="70"/>
      <c r="AQ7" s="70"/>
      <c r="AR7" s="70"/>
      <c r="AS7" s="70"/>
      <c r="AT7" s="70" t="s">
        <v>7</v>
      </c>
      <c r="AU7" s="70"/>
      <c r="AV7" s="70"/>
      <c r="AW7" s="70"/>
      <c r="AX7" s="70"/>
      <c r="AY7" s="70"/>
      <c r="AZ7" s="70"/>
      <c r="BA7" s="70"/>
      <c r="BB7" s="70" t="s">
        <v>8</v>
      </c>
      <c r="BC7" s="70"/>
      <c r="BD7" s="70"/>
      <c r="BE7" s="70"/>
      <c r="BF7" s="70"/>
      <c r="BG7" s="70"/>
      <c r="BH7" s="70"/>
      <c r="BI7" s="70"/>
      <c r="BJ7" s="4"/>
      <c r="BK7" s="4"/>
      <c r="BL7" s="5" t="s">
        <v>9</v>
      </c>
      <c r="BM7" s="6"/>
      <c r="BN7" s="6"/>
      <c r="BO7" s="6"/>
      <c r="BP7" s="6"/>
      <c r="BQ7" s="6"/>
      <c r="BR7" s="6"/>
      <c r="BS7" s="6"/>
      <c r="BT7" s="6"/>
      <c r="BU7" s="6"/>
      <c r="BV7" s="6"/>
      <c r="BW7" s="6"/>
      <c r="BX7" s="6"/>
      <c r="BY7" s="7"/>
    </row>
    <row r="8" spans="1:78" ht="18.75" customHeight="1">
      <c r="A8" s="2"/>
      <c r="B8" s="79" t="str">
        <f>データ!I6</f>
        <v>法適用</v>
      </c>
      <c r="C8" s="79"/>
      <c r="D8" s="79"/>
      <c r="E8" s="79"/>
      <c r="F8" s="79"/>
      <c r="G8" s="79"/>
      <c r="H8" s="79"/>
      <c r="I8" s="79" t="str">
        <f>データ!J6</f>
        <v>下水道事業</v>
      </c>
      <c r="J8" s="79"/>
      <c r="K8" s="79"/>
      <c r="L8" s="79"/>
      <c r="M8" s="79"/>
      <c r="N8" s="79"/>
      <c r="O8" s="79"/>
      <c r="P8" s="79" t="str">
        <f>データ!K6</f>
        <v>特定環境保全公共下水道</v>
      </c>
      <c r="Q8" s="79"/>
      <c r="R8" s="79"/>
      <c r="S8" s="79"/>
      <c r="T8" s="79"/>
      <c r="U8" s="79"/>
      <c r="V8" s="79"/>
      <c r="W8" s="79" t="str">
        <f>データ!L6</f>
        <v>D3</v>
      </c>
      <c r="X8" s="79"/>
      <c r="Y8" s="79"/>
      <c r="Z8" s="79"/>
      <c r="AA8" s="79"/>
      <c r="AB8" s="79"/>
      <c r="AC8" s="79"/>
      <c r="AD8" s="80" t="s">
        <v>120</v>
      </c>
      <c r="AE8" s="80"/>
      <c r="AF8" s="80"/>
      <c r="AG8" s="80"/>
      <c r="AH8" s="80"/>
      <c r="AI8" s="80"/>
      <c r="AJ8" s="80"/>
      <c r="AK8" s="4"/>
      <c r="AL8" s="74">
        <f>データ!S6</f>
        <v>19527</v>
      </c>
      <c r="AM8" s="74"/>
      <c r="AN8" s="74"/>
      <c r="AO8" s="74"/>
      <c r="AP8" s="74"/>
      <c r="AQ8" s="74"/>
      <c r="AR8" s="74"/>
      <c r="AS8" s="74"/>
      <c r="AT8" s="73">
        <f>データ!T6</f>
        <v>45.79</v>
      </c>
      <c r="AU8" s="73"/>
      <c r="AV8" s="73"/>
      <c r="AW8" s="73"/>
      <c r="AX8" s="73"/>
      <c r="AY8" s="73"/>
      <c r="AZ8" s="73"/>
      <c r="BA8" s="73"/>
      <c r="BB8" s="73">
        <f>データ!U6</f>
        <v>426.45</v>
      </c>
      <c r="BC8" s="73"/>
      <c r="BD8" s="73"/>
      <c r="BE8" s="73"/>
      <c r="BF8" s="73"/>
      <c r="BG8" s="73"/>
      <c r="BH8" s="73"/>
      <c r="BI8" s="73"/>
      <c r="BJ8" s="4"/>
      <c r="BK8" s="4"/>
      <c r="BL8" s="77" t="s">
        <v>10</v>
      </c>
      <c r="BM8" s="78"/>
      <c r="BN8" s="8" t="s">
        <v>11</v>
      </c>
      <c r="BO8" s="9"/>
      <c r="BP8" s="9"/>
      <c r="BQ8" s="9"/>
      <c r="BR8" s="9"/>
      <c r="BS8" s="9"/>
      <c r="BT8" s="9"/>
      <c r="BU8" s="9"/>
      <c r="BV8" s="9"/>
      <c r="BW8" s="9"/>
      <c r="BX8" s="9"/>
      <c r="BY8" s="10"/>
    </row>
    <row r="9" spans="1:78" ht="18.75" customHeight="1">
      <c r="A9" s="2"/>
      <c r="B9" s="70" t="s">
        <v>12</v>
      </c>
      <c r="C9" s="70"/>
      <c r="D9" s="70"/>
      <c r="E9" s="70"/>
      <c r="F9" s="70"/>
      <c r="G9" s="70"/>
      <c r="H9" s="70"/>
      <c r="I9" s="70" t="s">
        <v>13</v>
      </c>
      <c r="J9" s="70"/>
      <c r="K9" s="70"/>
      <c r="L9" s="70"/>
      <c r="M9" s="70"/>
      <c r="N9" s="70"/>
      <c r="O9" s="70"/>
      <c r="P9" s="70" t="s">
        <v>14</v>
      </c>
      <c r="Q9" s="70"/>
      <c r="R9" s="70"/>
      <c r="S9" s="70"/>
      <c r="T9" s="70"/>
      <c r="U9" s="70"/>
      <c r="V9" s="70"/>
      <c r="W9" s="70" t="s">
        <v>15</v>
      </c>
      <c r="X9" s="70"/>
      <c r="Y9" s="70"/>
      <c r="Z9" s="70"/>
      <c r="AA9" s="70"/>
      <c r="AB9" s="70"/>
      <c r="AC9" s="70"/>
      <c r="AD9" s="70" t="s">
        <v>16</v>
      </c>
      <c r="AE9" s="70"/>
      <c r="AF9" s="70"/>
      <c r="AG9" s="70"/>
      <c r="AH9" s="70"/>
      <c r="AI9" s="70"/>
      <c r="AJ9" s="70"/>
      <c r="AK9" s="4"/>
      <c r="AL9" s="70" t="s">
        <v>17</v>
      </c>
      <c r="AM9" s="70"/>
      <c r="AN9" s="70"/>
      <c r="AO9" s="70"/>
      <c r="AP9" s="70"/>
      <c r="AQ9" s="70"/>
      <c r="AR9" s="70"/>
      <c r="AS9" s="70"/>
      <c r="AT9" s="70" t="s">
        <v>18</v>
      </c>
      <c r="AU9" s="70"/>
      <c r="AV9" s="70"/>
      <c r="AW9" s="70"/>
      <c r="AX9" s="70"/>
      <c r="AY9" s="70"/>
      <c r="AZ9" s="70"/>
      <c r="BA9" s="70"/>
      <c r="BB9" s="70" t="s">
        <v>19</v>
      </c>
      <c r="BC9" s="70"/>
      <c r="BD9" s="70"/>
      <c r="BE9" s="70"/>
      <c r="BF9" s="70"/>
      <c r="BG9" s="70"/>
      <c r="BH9" s="70"/>
      <c r="BI9" s="70"/>
      <c r="BJ9" s="4"/>
      <c r="BK9" s="4"/>
      <c r="BL9" s="71" t="s">
        <v>20</v>
      </c>
      <c r="BM9" s="72"/>
      <c r="BN9" s="11" t="s">
        <v>21</v>
      </c>
      <c r="BO9" s="12"/>
      <c r="BP9" s="12"/>
      <c r="BQ9" s="12"/>
      <c r="BR9" s="12"/>
      <c r="BS9" s="12"/>
      <c r="BT9" s="12"/>
      <c r="BU9" s="12"/>
      <c r="BV9" s="12"/>
      <c r="BW9" s="12"/>
      <c r="BX9" s="12"/>
      <c r="BY9" s="13"/>
    </row>
    <row r="10" spans="1:78" ht="18.75" customHeight="1">
      <c r="A10" s="2"/>
      <c r="B10" s="73" t="str">
        <f>データ!N6</f>
        <v>-</v>
      </c>
      <c r="C10" s="73"/>
      <c r="D10" s="73"/>
      <c r="E10" s="73"/>
      <c r="F10" s="73"/>
      <c r="G10" s="73"/>
      <c r="H10" s="73"/>
      <c r="I10" s="73">
        <f>データ!O6</f>
        <v>28.75</v>
      </c>
      <c r="J10" s="73"/>
      <c r="K10" s="73"/>
      <c r="L10" s="73"/>
      <c r="M10" s="73"/>
      <c r="N10" s="73"/>
      <c r="O10" s="73"/>
      <c r="P10" s="73">
        <f>データ!P6</f>
        <v>37.299999999999997</v>
      </c>
      <c r="Q10" s="73"/>
      <c r="R10" s="73"/>
      <c r="S10" s="73"/>
      <c r="T10" s="73"/>
      <c r="U10" s="73"/>
      <c r="V10" s="73"/>
      <c r="W10" s="73">
        <f>データ!Q6</f>
        <v>95.93</v>
      </c>
      <c r="X10" s="73"/>
      <c r="Y10" s="73"/>
      <c r="Z10" s="73"/>
      <c r="AA10" s="73"/>
      <c r="AB10" s="73"/>
      <c r="AC10" s="73"/>
      <c r="AD10" s="74">
        <f>データ!R6</f>
        <v>2400</v>
      </c>
      <c r="AE10" s="74"/>
      <c r="AF10" s="74"/>
      <c r="AG10" s="74"/>
      <c r="AH10" s="74"/>
      <c r="AI10" s="74"/>
      <c r="AJ10" s="74"/>
      <c r="AK10" s="2"/>
      <c r="AL10" s="74">
        <f>データ!V6</f>
        <v>7289</v>
      </c>
      <c r="AM10" s="74"/>
      <c r="AN10" s="74"/>
      <c r="AO10" s="74"/>
      <c r="AP10" s="74"/>
      <c r="AQ10" s="74"/>
      <c r="AR10" s="74"/>
      <c r="AS10" s="74"/>
      <c r="AT10" s="73">
        <f>データ!W6</f>
        <v>2.78</v>
      </c>
      <c r="AU10" s="73"/>
      <c r="AV10" s="73"/>
      <c r="AW10" s="73"/>
      <c r="AX10" s="73"/>
      <c r="AY10" s="73"/>
      <c r="AZ10" s="73"/>
      <c r="BA10" s="73"/>
      <c r="BB10" s="73">
        <f>データ!X6</f>
        <v>2621.94</v>
      </c>
      <c r="BC10" s="73"/>
      <c r="BD10" s="73"/>
      <c r="BE10" s="73"/>
      <c r="BF10" s="73"/>
      <c r="BG10" s="73"/>
      <c r="BH10" s="73"/>
      <c r="BI10" s="73"/>
      <c r="BJ10" s="2"/>
      <c r="BK10" s="2"/>
      <c r="BL10" s="75" t="s">
        <v>22</v>
      </c>
      <c r="BM10" s="76"/>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26</v>
      </c>
      <c r="BM14" s="44"/>
      <c r="BN14" s="44"/>
      <c r="BO14" s="44"/>
      <c r="BP14" s="44"/>
      <c r="BQ14" s="44"/>
      <c r="BR14" s="44"/>
      <c r="BS14" s="44"/>
      <c r="BT14" s="44"/>
      <c r="BU14" s="44"/>
      <c r="BV14" s="44"/>
      <c r="BW14" s="44"/>
      <c r="BX14" s="44"/>
      <c r="BY14" s="44"/>
      <c r="BZ14" s="45"/>
    </row>
    <row r="15" spans="1:78" ht="13.5" customHeight="1">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4" t="s">
        <v>122</v>
      </c>
      <c r="BM16" s="65"/>
      <c r="BN16" s="65"/>
      <c r="BO16" s="65"/>
      <c r="BP16" s="65"/>
      <c r="BQ16" s="65"/>
      <c r="BR16" s="65"/>
      <c r="BS16" s="65"/>
      <c r="BT16" s="65"/>
      <c r="BU16" s="65"/>
      <c r="BV16" s="65"/>
      <c r="BW16" s="65"/>
      <c r="BX16" s="65"/>
      <c r="BY16" s="65"/>
      <c r="BZ16" s="66"/>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4"/>
      <c r="BM17" s="65"/>
      <c r="BN17" s="65"/>
      <c r="BO17" s="65"/>
      <c r="BP17" s="65"/>
      <c r="BQ17" s="65"/>
      <c r="BR17" s="65"/>
      <c r="BS17" s="65"/>
      <c r="BT17" s="65"/>
      <c r="BU17" s="65"/>
      <c r="BV17" s="65"/>
      <c r="BW17" s="65"/>
      <c r="BX17" s="65"/>
      <c r="BY17" s="65"/>
      <c r="BZ17" s="66"/>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4"/>
      <c r="BM18" s="65"/>
      <c r="BN18" s="65"/>
      <c r="BO18" s="65"/>
      <c r="BP18" s="65"/>
      <c r="BQ18" s="65"/>
      <c r="BR18" s="65"/>
      <c r="BS18" s="65"/>
      <c r="BT18" s="65"/>
      <c r="BU18" s="65"/>
      <c r="BV18" s="65"/>
      <c r="BW18" s="65"/>
      <c r="BX18" s="65"/>
      <c r="BY18" s="65"/>
      <c r="BZ18" s="66"/>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4"/>
      <c r="BM19" s="65"/>
      <c r="BN19" s="65"/>
      <c r="BO19" s="65"/>
      <c r="BP19" s="65"/>
      <c r="BQ19" s="65"/>
      <c r="BR19" s="65"/>
      <c r="BS19" s="65"/>
      <c r="BT19" s="65"/>
      <c r="BU19" s="65"/>
      <c r="BV19" s="65"/>
      <c r="BW19" s="65"/>
      <c r="BX19" s="65"/>
      <c r="BY19" s="65"/>
      <c r="BZ19" s="66"/>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4"/>
      <c r="BM20" s="65"/>
      <c r="BN20" s="65"/>
      <c r="BO20" s="65"/>
      <c r="BP20" s="65"/>
      <c r="BQ20" s="65"/>
      <c r="BR20" s="65"/>
      <c r="BS20" s="65"/>
      <c r="BT20" s="65"/>
      <c r="BU20" s="65"/>
      <c r="BV20" s="65"/>
      <c r="BW20" s="65"/>
      <c r="BX20" s="65"/>
      <c r="BY20" s="65"/>
      <c r="BZ20" s="66"/>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4"/>
      <c r="BM21" s="65"/>
      <c r="BN21" s="65"/>
      <c r="BO21" s="65"/>
      <c r="BP21" s="65"/>
      <c r="BQ21" s="65"/>
      <c r="BR21" s="65"/>
      <c r="BS21" s="65"/>
      <c r="BT21" s="65"/>
      <c r="BU21" s="65"/>
      <c r="BV21" s="65"/>
      <c r="BW21" s="65"/>
      <c r="BX21" s="65"/>
      <c r="BY21" s="65"/>
      <c r="BZ21" s="66"/>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4"/>
      <c r="BM22" s="65"/>
      <c r="BN22" s="65"/>
      <c r="BO22" s="65"/>
      <c r="BP22" s="65"/>
      <c r="BQ22" s="65"/>
      <c r="BR22" s="65"/>
      <c r="BS22" s="65"/>
      <c r="BT22" s="65"/>
      <c r="BU22" s="65"/>
      <c r="BV22" s="65"/>
      <c r="BW22" s="65"/>
      <c r="BX22" s="65"/>
      <c r="BY22" s="65"/>
      <c r="BZ22" s="66"/>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4"/>
      <c r="BM23" s="65"/>
      <c r="BN23" s="65"/>
      <c r="BO23" s="65"/>
      <c r="BP23" s="65"/>
      <c r="BQ23" s="65"/>
      <c r="BR23" s="65"/>
      <c r="BS23" s="65"/>
      <c r="BT23" s="65"/>
      <c r="BU23" s="65"/>
      <c r="BV23" s="65"/>
      <c r="BW23" s="65"/>
      <c r="BX23" s="65"/>
      <c r="BY23" s="65"/>
      <c r="BZ23" s="66"/>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4"/>
      <c r="BM24" s="65"/>
      <c r="BN24" s="65"/>
      <c r="BO24" s="65"/>
      <c r="BP24" s="65"/>
      <c r="BQ24" s="65"/>
      <c r="BR24" s="65"/>
      <c r="BS24" s="65"/>
      <c r="BT24" s="65"/>
      <c r="BU24" s="65"/>
      <c r="BV24" s="65"/>
      <c r="BW24" s="65"/>
      <c r="BX24" s="65"/>
      <c r="BY24" s="65"/>
      <c r="BZ24" s="66"/>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4"/>
      <c r="BM25" s="65"/>
      <c r="BN25" s="65"/>
      <c r="BO25" s="65"/>
      <c r="BP25" s="65"/>
      <c r="BQ25" s="65"/>
      <c r="BR25" s="65"/>
      <c r="BS25" s="65"/>
      <c r="BT25" s="65"/>
      <c r="BU25" s="65"/>
      <c r="BV25" s="65"/>
      <c r="BW25" s="65"/>
      <c r="BX25" s="65"/>
      <c r="BY25" s="65"/>
      <c r="BZ25" s="66"/>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4"/>
      <c r="BM26" s="65"/>
      <c r="BN26" s="65"/>
      <c r="BO26" s="65"/>
      <c r="BP26" s="65"/>
      <c r="BQ26" s="65"/>
      <c r="BR26" s="65"/>
      <c r="BS26" s="65"/>
      <c r="BT26" s="65"/>
      <c r="BU26" s="65"/>
      <c r="BV26" s="65"/>
      <c r="BW26" s="65"/>
      <c r="BX26" s="65"/>
      <c r="BY26" s="65"/>
      <c r="BZ26" s="66"/>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4"/>
      <c r="BM27" s="65"/>
      <c r="BN27" s="65"/>
      <c r="BO27" s="65"/>
      <c r="BP27" s="65"/>
      <c r="BQ27" s="65"/>
      <c r="BR27" s="65"/>
      <c r="BS27" s="65"/>
      <c r="BT27" s="65"/>
      <c r="BU27" s="65"/>
      <c r="BV27" s="65"/>
      <c r="BW27" s="65"/>
      <c r="BX27" s="65"/>
      <c r="BY27" s="65"/>
      <c r="BZ27" s="66"/>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4"/>
      <c r="BM28" s="65"/>
      <c r="BN28" s="65"/>
      <c r="BO28" s="65"/>
      <c r="BP28" s="65"/>
      <c r="BQ28" s="65"/>
      <c r="BR28" s="65"/>
      <c r="BS28" s="65"/>
      <c r="BT28" s="65"/>
      <c r="BU28" s="65"/>
      <c r="BV28" s="65"/>
      <c r="BW28" s="65"/>
      <c r="BX28" s="65"/>
      <c r="BY28" s="65"/>
      <c r="BZ28" s="66"/>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4"/>
      <c r="BM29" s="65"/>
      <c r="BN29" s="65"/>
      <c r="BO29" s="65"/>
      <c r="BP29" s="65"/>
      <c r="BQ29" s="65"/>
      <c r="BR29" s="65"/>
      <c r="BS29" s="65"/>
      <c r="BT29" s="65"/>
      <c r="BU29" s="65"/>
      <c r="BV29" s="65"/>
      <c r="BW29" s="65"/>
      <c r="BX29" s="65"/>
      <c r="BY29" s="65"/>
      <c r="BZ29" s="66"/>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4"/>
      <c r="BM30" s="65"/>
      <c r="BN30" s="65"/>
      <c r="BO30" s="65"/>
      <c r="BP30" s="65"/>
      <c r="BQ30" s="65"/>
      <c r="BR30" s="65"/>
      <c r="BS30" s="65"/>
      <c r="BT30" s="65"/>
      <c r="BU30" s="65"/>
      <c r="BV30" s="65"/>
      <c r="BW30" s="65"/>
      <c r="BX30" s="65"/>
      <c r="BY30" s="65"/>
      <c r="BZ30" s="66"/>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4"/>
      <c r="BM31" s="65"/>
      <c r="BN31" s="65"/>
      <c r="BO31" s="65"/>
      <c r="BP31" s="65"/>
      <c r="BQ31" s="65"/>
      <c r="BR31" s="65"/>
      <c r="BS31" s="65"/>
      <c r="BT31" s="65"/>
      <c r="BU31" s="65"/>
      <c r="BV31" s="65"/>
      <c r="BW31" s="65"/>
      <c r="BX31" s="65"/>
      <c r="BY31" s="65"/>
      <c r="BZ31" s="66"/>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4"/>
      <c r="BM32" s="65"/>
      <c r="BN32" s="65"/>
      <c r="BO32" s="65"/>
      <c r="BP32" s="65"/>
      <c r="BQ32" s="65"/>
      <c r="BR32" s="65"/>
      <c r="BS32" s="65"/>
      <c r="BT32" s="65"/>
      <c r="BU32" s="65"/>
      <c r="BV32" s="65"/>
      <c r="BW32" s="65"/>
      <c r="BX32" s="65"/>
      <c r="BY32" s="65"/>
      <c r="BZ32" s="66"/>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4"/>
      <c r="BM33" s="65"/>
      <c r="BN33" s="65"/>
      <c r="BO33" s="65"/>
      <c r="BP33" s="65"/>
      <c r="BQ33" s="65"/>
      <c r="BR33" s="65"/>
      <c r="BS33" s="65"/>
      <c r="BT33" s="65"/>
      <c r="BU33" s="65"/>
      <c r="BV33" s="65"/>
      <c r="BW33" s="65"/>
      <c r="BX33" s="65"/>
      <c r="BY33" s="65"/>
      <c r="BZ33" s="66"/>
    </row>
    <row r="34" spans="1:78" ht="13.5" customHeight="1">
      <c r="A34" s="2"/>
      <c r="B34" s="17"/>
      <c r="C34" s="55" t="s">
        <v>27</v>
      </c>
      <c r="D34" s="55"/>
      <c r="E34" s="55"/>
      <c r="F34" s="55"/>
      <c r="G34" s="55"/>
      <c r="H34" s="55"/>
      <c r="I34" s="55"/>
      <c r="J34" s="55"/>
      <c r="K34" s="55"/>
      <c r="L34" s="55"/>
      <c r="M34" s="55"/>
      <c r="N34" s="55"/>
      <c r="O34" s="55"/>
      <c r="P34" s="55"/>
      <c r="Q34" s="20"/>
      <c r="R34" s="55" t="s">
        <v>28</v>
      </c>
      <c r="S34" s="55"/>
      <c r="T34" s="55"/>
      <c r="U34" s="55"/>
      <c r="V34" s="55"/>
      <c r="W34" s="55"/>
      <c r="X34" s="55"/>
      <c r="Y34" s="55"/>
      <c r="Z34" s="55"/>
      <c r="AA34" s="55"/>
      <c r="AB34" s="55"/>
      <c r="AC34" s="55"/>
      <c r="AD34" s="55"/>
      <c r="AE34" s="55"/>
      <c r="AF34" s="20"/>
      <c r="AG34" s="55" t="s">
        <v>29</v>
      </c>
      <c r="AH34" s="55"/>
      <c r="AI34" s="55"/>
      <c r="AJ34" s="55"/>
      <c r="AK34" s="55"/>
      <c r="AL34" s="55"/>
      <c r="AM34" s="55"/>
      <c r="AN34" s="55"/>
      <c r="AO34" s="55"/>
      <c r="AP34" s="55"/>
      <c r="AQ34" s="55"/>
      <c r="AR34" s="55"/>
      <c r="AS34" s="55"/>
      <c r="AT34" s="55"/>
      <c r="AU34" s="20"/>
      <c r="AV34" s="55" t="s">
        <v>30</v>
      </c>
      <c r="AW34" s="55"/>
      <c r="AX34" s="55"/>
      <c r="AY34" s="55"/>
      <c r="AZ34" s="55"/>
      <c r="BA34" s="55"/>
      <c r="BB34" s="55"/>
      <c r="BC34" s="55"/>
      <c r="BD34" s="55"/>
      <c r="BE34" s="55"/>
      <c r="BF34" s="55"/>
      <c r="BG34" s="55"/>
      <c r="BH34" s="55"/>
      <c r="BI34" s="55"/>
      <c r="BJ34" s="19"/>
      <c r="BK34" s="2"/>
      <c r="BL34" s="64"/>
      <c r="BM34" s="65"/>
      <c r="BN34" s="65"/>
      <c r="BO34" s="65"/>
      <c r="BP34" s="65"/>
      <c r="BQ34" s="65"/>
      <c r="BR34" s="65"/>
      <c r="BS34" s="65"/>
      <c r="BT34" s="65"/>
      <c r="BU34" s="65"/>
      <c r="BV34" s="65"/>
      <c r="BW34" s="65"/>
      <c r="BX34" s="65"/>
      <c r="BY34" s="65"/>
      <c r="BZ34" s="66"/>
    </row>
    <row r="35" spans="1:78" ht="13.5" customHeight="1">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64"/>
      <c r="BM35" s="65"/>
      <c r="BN35" s="65"/>
      <c r="BO35" s="65"/>
      <c r="BP35" s="65"/>
      <c r="BQ35" s="65"/>
      <c r="BR35" s="65"/>
      <c r="BS35" s="65"/>
      <c r="BT35" s="65"/>
      <c r="BU35" s="65"/>
      <c r="BV35" s="65"/>
      <c r="BW35" s="65"/>
      <c r="BX35" s="65"/>
      <c r="BY35" s="65"/>
      <c r="BZ35" s="66"/>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4"/>
      <c r="BM36" s="65"/>
      <c r="BN36" s="65"/>
      <c r="BO36" s="65"/>
      <c r="BP36" s="65"/>
      <c r="BQ36" s="65"/>
      <c r="BR36" s="65"/>
      <c r="BS36" s="65"/>
      <c r="BT36" s="65"/>
      <c r="BU36" s="65"/>
      <c r="BV36" s="65"/>
      <c r="BW36" s="65"/>
      <c r="BX36" s="65"/>
      <c r="BY36" s="65"/>
      <c r="BZ36" s="66"/>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4"/>
      <c r="BM37" s="65"/>
      <c r="BN37" s="65"/>
      <c r="BO37" s="65"/>
      <c r="BP37" s="65"/>
      <c r="BQ37" s="65"/>
      <c r="BR37" s="65"/>
      <c r="BS37" s="65"/>
      <c r="BT37" s="65"/>
      <c r="BU37" s="65"/>
      <c r="BV37" s="65"/>
      <c r="BW37" s="65"/>
      <c r="BX37" s="65"/>
      <c r="BY37" s="65"/>
      <c r="BZ37" s="66"/>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4"/>
      <c r="BM38" s="65"/>
      <c r="BN38" s="65"/>
      <c r="BO38" s="65"/>
      <c r="BP38" s="65"/>
      <c r="BQ38" s="65"/>
      <c r="BR38" s="65"/>
      <c r="BS38" s="65"/>
      <c r="BT38" s="65"/>
      <c r="BU38" s="65"/>
      <c r="BV38" s="65"/>
      <c r="BW38" s="65"/>
      <c r="BX38" s="65"/>
      <c r="BY38" s="65"/>
      <c r="BZ38" s="66"/>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4"/>
      <c r="BM39" s="65"/>
      <c r="BN39" s="65"/>
      <c r="BO39" s="65"/>
      <c r="BP39" s="65"/>
      <c r="BQ39" s="65"/>
      <c r="BR39" s="65"/>
      <c r="BS39" s="65"/>
      <c r="BT39" s="65"/>
      <c r="BU39" s="65"/>
      <c r="BV39" s="65"/>
      <c r="BW39" s="65"/>
      <c r="BX39" s="65"/>
      <c r="BY39" s="65"/>
      <c r="BZ39" s="66"/>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4"/>
      <c r="BM40" s="65"/>
      <c r="BN40" s="65"/>
      <c r="BO40" s="65"/>
      <c r="BP40" s="65"/>
      <c r="BQ40" s="65"/>
      <c r="BR40" s="65"/>
      <c r="BS40" s="65"/>
      <c r="BT40" s="65"/>
      <c r="BU40" s="65"/>
      <c r="BV40" s="65"/>
      <c r="BW40" s="65"/>
      <c r="BX40" s="65"/>
      <c r="BY40" s="65"/>
      <c r="BZ40" s="66"/>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4"/>
      <c r="BM41" s="65"/>
      <c r="BN41" s="65"/>
      <c r="BO41" s="65"/>
      <c r="BP41" s="65"/>
      <c r="BQ41" s="65"/>
      <c r="BR41" s="65"/>
      <c r="BS41" s="65"/>
      <c r="BT41" s="65"/>
      <c r="BU41" s="65"/>
      <c r="BV41" s="65"/>
      <c r="BW41" s="65"/>
      <c r="BX41" s="65"/>
      <c r="BY41" s="65"/>
      <c r="BZ41" s="66"/>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4"/>
      <c r="BM42" s="65"/>
      <c r="BN42" s="65"/>
      <c r="BO42" s="65"/>
      <c r="BP42" s="65"/>
      <c r="BQ42" s="65"/>
      <c r="BR42" s="65"/>
      <c r="BS42" s="65"/>
      <c r="BT42" s="65"/>
      <c r="BU42" s="65"/>
      <c r="BV42" s="65"/>
      <c r="BW42" s="65"/>
      <c r="BX42" s="65"/>
      <c r="BY42" s="65"/>
      <c r="BZ42" s="66"/>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4"/>
      <c r="BM43" s="65"/>
      <c r="BN43" s="65"/>
      <c r="BO43" s="65"/>
      <c r="BP43" s="65"/>
      <c r="BQ43" s="65"/>
      <c r="BR43" s="65"/>
      <c r="BS43" s="65"/>
      <c r="BT43" s="65"/>
      <c r="BU43" s="65"/>
      <c r="BV43" s="65"/>
      <c r="BW43" s="65"/>
      <c r="BX43" s="65"/>
      <c r="BY43" s="65"/>
      <c r="BZ43" s="66"/>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67"/>
      <c r="BM44" s="68"/>
      <c r="BN44" s="68"/>
      <c r="BO44" s="68"/>
      <c r="BP44" s="68"/>
      <c r="BQ44" s="68"/>
      <c r="BR44" s="68"/>
      <c r="BS44" s="68"/>
      <c r="BT44" s="68"/>
      <c r="BU44" s="68"/>
      <c r="BV44" s="68"/>
      <c r="BW44" s="68"/>
      <c r="BX44" s="68"/>
      <c r="BY44" s="68"/>
      <c r="BZ44" s="69"/>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119</v>
      </c>
      <c r="BM47" s="50"/>
      <c r="BN47" s="50"/>
      <c r="BO47" s="50"/>
      <c r="BP47" s="50"/>
      <c r="BQ47" s="50"/>
      <c r="BR47" s="50"/>
      <c r="BS47" s="50"/>
      <c r="BT47" s="50"/>
      <c r="BU47" s="50"/>
      <c r="BV47" s="50"/>
      <c r="BW47" s="50"/>
      <c r="BX47" s="50"/>
      <c r="BY47" s="50"/>
      <c r="BZ47" s="5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c r="A56" s="2"/>
      <c r="B56" s="17"/>
      <c r="C56" s="55" t="s">
        <v>32</v>
      </c>
      <c r="D56" s="55"/>
      <c r="E56" s="55"/>
      <c r="F56" s="55"/>
      <c r="G56" s="55"/>
      <c r="H56" s="55"/>
      <c r="I56" s="55"/>
      <c r="J56" s="55"/>
      <c r="K56" s="55"/>
      <c r="L56" s="55"/>
      <c r="M56" s="55"/>
      <c r="N56" s="55"/>
      <c r="O56" s="55"/>
      <c r="P56" s="55"/>
      <c r="Q56" s="20"/>
      <c r="R56" s="55" t="s">
        <v>33</v>
      </c>
      <c r="S56" s="55"/>
      <c r="T56" s="55"/>
      <c r="U56" s="55"/>
      <c r="V56" s="55"/>
      <c r="W56" s="55"/>
      <c r="X56" s="55"/>
      <c r="Y56" s="55"/>
      <c r="Z56" s="55"/>
      <c r="AA56" s="55"/>
      <c r="AB56" s="55"/>
      <c r="AC56" s="55"/>
      <c r="AD56" s="55"/>
      <c r="AE56" s="55"/>
      <c r="AF56" s="20"/>
      <c r="AG56" s="55" t="s">
        <v>34</v>
      </c>
      <c r="AH56" s="55"/>
      <c r="AI56" s="55"/>
      <c r="AJ56" s="55"/>
      <c r="AK56" s="55"/>
      <c r="AL56" s="55"/>
      <c r="AM56" s="55"/>
      <c r="AN56" s="55"/>
      <c r="AO56" s="55"/>
      <c r="AP56" s="55"/>
      <c r="AQ56" s="55"/>
      <c r="AR56" s="55"/>
      <c r="AS56" s="55"/>
      <c r="AT56" s="55"/>
      <c r="AU56" s="20"/>
      <c r="AV56" s="55" t="s">
        <v>35</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c r="A60" s="2"/>
      <c r="B60" s="56" t="s">
        <v>36</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121</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c r="A79" s="2"/>
      <c r="B79" s="17"/>
      <c r="C79" s="55" t="s">
        <v>38</v>
      </c>
      <c r="D79" s="55"/>
      <c r="E79" s="55"/>
      <c r="F79" s="55"/>
      <c r="G79" s="55"/>
      <c r="H79" s="55"/>
      <c r="I79" s="55"/>
      <c r="J79" s="55"/>
      <c r="K79" s="55"/>
      <c r="L79" s="55"/>
      <c r="M79" s="55"/>
      <c r="N79" s="55"/>
      <c r="O79" s="55"/>
      <c r="P79" s="55"/>
      <c r="Q79" s="55"/>
      <c r="R79" s="55"/>
      <c r="S79" s="55"/>
      <c r="T79" s="55"/>
      <c r="U79" s="20"/>
      <c r="V79" s="20"/>
      <c r="W79" s="55" t="s">
        <v>39</v>
      </c>
      <c r="X79" s="55"/>
      <c r="Y79" s="55"/>
      <c r="Z79" s="55"/>
      <c r="AA79" s="55"/>
      <c r="AB79" s="55"/>
      <c r="AC79" s="55"/>
      <c r="AD79" s="55"/>
      <c r="AE79" s="55"/>
      <c r="AF79" s="55"/>
      <c r="AG79" s="55"/>
      <c r="AH79" s="55"/>
      <c r="AI79" s="55"/>
      <c r="AJ79" s="55"/>
      <c r="AK79" s="55"/>
      <c r="AL79" s="55"/>
      <c r="AM79" s="55"/>
      <c r="AN79" s="55"/>
      <c r="AO79" s="20"/>
      <c r="AP79" s="20"/>
      <c r="AQ79" s="55" t="s">
        <v>40</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【100.66】</v>
      </c>
      <c r="F86" s="27" t="str">
        <f>データ!AT6</f>
        <v>【105.22】</v>
      </c>
      <c r="G86" s="27" t="str">
        <f>データ!BE6</f>
        <v>【54.12】</v>
      </c>
      <c r="H86" s="27" t="str">
        <f>データ!BP6</f>
        <v>【1,348.09】</v>
      </c>
      <c r="I86" s="27" t="str">
        <f>データ!CA6</f>
        <v>【69.80】</v>
      </c>
      <c r="J86" s="27" t="str">
        <f>データ!CL6</f>
        <v>【232.54】</v>
      </c>
      <c r="K86" s="27" t="str">
        <f>データ!CW6</f>
        <v>【42.17】</v>
      </c>
      <c r="L86" s="27" t="str">
        <f>データ!DH6</f>
        <v>【82.30】</v>
      </c>
      <c r="M86" s="27" t="str">
        <f>データ!DS6</f>
        <v>【23.63】</v>
      </c>
      <c r="N86" s="27" t="str">
        <f>データ!ED6</f>
        <v>【0.00】</v>
      </c>
      <c r="O86" s="27" t="str">
        <f>データ!EO6</f>
        <v>【0.09】</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84" t="s">
        <v>64</v>
      </c>
      <c r="I3" s="85"/>
      <c r="J3" s="85"/>
      <c r="K3" s="85"/>
      <c r="L3" s="85"/>
      <c r="M3" s="85"/>
      <c r="N3" s="85"/>
      <c r="O3" s="85"/>
      <c r="P3" s="85"/>
      <c r="Q3" s="85"/>
      <c r="R3" s="85"/>
      <c r="S3" s="85"/>
      <c r="T3" s="85"/>
      <c r="U3" s="85"/>
      <c r="V3" s="85"/>
      <c r="W3" s="85"/>
      <c r="X3" s="86"/>
      <c r="Y3" s="90" t="s">
        <v>65</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66</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c r="A4" s="29" t="s">
        <v>67</v>
      </c>
      <c r="B4" s="31"/>
      <c r="C4" s="31"/>
      <c r="D4" s="31"/>
      <c r="E4" s="31"/>
      <c r="F4" s="31"/>
      <c r="G4" s="31"/>
      <c r="H4" s="87"/>
      <c r="I4" s="88"/>
      <c r="J4" s="88"/>
      <c r="K4" s="88"/>
      <c r="L4" s="88"/>
      <c r="M4" s="88"/>
      <c r="N4" s="88"/>
      <c r="O4" s="88"/>
      <c r="P4" s="88"/>
      <c r="Q4" s="88"/>
      <c r="R4" s="88"/>
      <c r="S4" s="88"/>
      <c r="T4" s="88"/>
      <c r="U4" s="88"/>
      <c r="V4" s="88"/>
      <c r="W4" s="88"/>
      <c r="X4" s="89"/>
      <c r="Y4" s="83" t="s">
        <v>68</v>
      </c>
      <c r="Z4" s="83"/>
      <c r="AA4" s="83"/>
      <c r="AB4" s="83"/>
      <c r="AC4" s="83"/>
      <c r="AD4" s="83"/>
      <c r="AE4" s="83"/>
      <c r="AF4" s="83"/>
      <c r="AG4" s="83"/>
      <c r="AH4" s="83"/>
      <c r="AI4" s="83"/>
      <c r="AJ4" s="83" t="s">
        <v>69</v>
      </c>
      <c r="AK4" s="83"/>
      <c r="AL4" s="83"/>
      <c r="AM4" s="83"/>
      <c r="AN4" s="83"/>
      <c r="AO4" s="83"/>
      <c r="AP4" s="83"/>
      <c r="AQ4" s="83"/>
      <c r="AR4" s="83"/>
      <c r="AS4" s="83"/>
      <c r="AT4" s="83"/>
      <c r="AU4" s="83" t="s">
        <v>70</v>
      </c>
      <c r="AV4" s="83"/>
      <c r="AW4" s="83"/>
      <c r="AX4" s="83"/>
      <c r="AY4" s="83"/>
      <c r="AZ4" s="83"/>
      <c r="BA4" s="83"/>
      <c r="BB4" s="83"/>
      <c r="BC4" s="83"/>
      <c r="BD4" s="83"/>
      <c r="BE4" s="83"/>
      <c r="BF4" s="83" t="s">
        <v>71</v>
      </c>
      <c r="BG4" s="83"/>
      <c r="BH4" s="83"/>
      <c r="BI4" s="83"/>
      <c r="BJ4" s="83"/>
      <c r="BK4" s="83"/>
      <c r="BL4" s="83"/>
      <c r="BM4" s="83"/>
      <c r="BN4" s="83"/>
      <c r="BO4" s="83"/>
      <c r="BP4" s="83"/>
      <c r="BQ4" s="83" t="s">
        <v>72</v>
      </c>
      <c r="BR4" s="83"/>
      <c r="BS4" s="83"/>
      <c r="BT4" s="83"/>
      <c r="BU4" s="83"/>
      <c r="BV4" s="83"/>
      <c r="BW4" s="83"/>
      <c r="BX4" s="83"/>
      <c r="BY4" s="83"/>
      <c r="BZ4" s="83"/>
      <c r="CA4" s="83"/>
      <c r="CB4" s="83" t="s">
        <v>73</v>
      </c>
      <c r="CC4" s="83"/>
      <c r="CD4" s="83"/>
      <c r="CE4" s="83"/>
      <c r="CF4" s="83"/>
      <c r="CG4" s="83"/>
      <c r="CH4" s="83"/>
      <c r="CI4" s="83"/>
      <c r="CJ4" s="83"/>
      <c r="CK4" s="83"/>
      <c r="CL4" s="83"/>
      <c r="CM4" s="83" t="s">
        <v>74</v>
      </c>
      <c r="CN4" s="83"/>
      <c r="CO4" s="83"/>
      <c r="CP4" s="83"/>
      <c r="CQ4" s="83"/>
      <c r="CR4" s="83"/>
      <c r="CS4" s="83"/>
      <c r="CT4" s="83"/>
      <c r="CU4" s="83"/>
      <c r="CV4" s="83"/>
      <c r="CW4" s="83"/>
      <c r="CX4" s="83" t="s">
        <v>75</v>
      </c>
      <c r="CY4" s="83"/>
      <c r="CZ4" s="83"/>
      <c r="DA4" s="83"/>
      <c r="DB4" s="83"/>
      <c r="DC4" s="83"/>
      <c r="DD4" s="83"/>
      <c r="DE4" s="83"/>
      <c r="DF4" s="83"/>
      <c r="DG4" s="83"/>
      <c r="DH4" s="83"/>
      <c r="DI4" s="83" t="s">
        <v>76</v>
      </c>
      <c r="DJ4" s="83"/>
      <c r="DK4" s="83"/>
      <c r="DL4" s="83"/>
      <c r="DM4" s="83"/>
      <c r="DN4" s="83"/>
      <c r="DO4" s="83"/>
      <c r="DP4" s="83"/>
      <c r="DQ4" s="83"/>
      <c r="DR4" s="83"/>
      <c r="DS4" s="83"/>
      <c r="DT4" s="83" t="s">
        <v>77</v>
      </c>
      <c r="DU4" s="83"/>
      <c r="DV4" s="83"/>
      <c r="DW4" s="83"/>
      <c r="DX4" s="83"/>
      <c r="DY4" s="83"/>
      <c r="DZ4" s="83"/>
      <c r="EA4" s="83"/>
      <c r="EB4" s="83"/>
      <c r="EC4" s="83"/>
      <c r="ED4" s="83"/>
      <c r="EE4" s="83" t="s">
        <v>78</v>
      </c>
      <c r="EF4" s="83"/>
      <c r="EG4" s="83"/>
      <c r="EH4" s="83"/>
      <c r="EI4" s="83"/>
      <c r="EJ4" s="83"/>
      <c r="EK4" s="83"/>
      <c r="EL4" s="83"/>
      <c r="EM4" s="83"/>
      <c r="EN4" s="83"/>
      <c r="EO4" s="83"/>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284432</v>
      </c>
      <c r="D6" s="34">
        <f t="shared" si="3"/>
        <v>46</v>
      </c>
      <c r="E6" s="34">
        <f t="shared" si="3"/>
        <v>17</v>
      </c>
      <c r="F6" s="34">
        <f t="shared" si="3"/>
        <v>4</v>
      </c>
      <c r="G6" s="34">
        <f t="shared" si="3"/>
        <v>0</v>
      </c>
      <c r="H6" s="34" t="str">
        <f t="shared" si="3"/>
        <v>兵庫県　福崎町</v>
      </c>
      <c r="I6" s="34" t="str">
        <f t="shared" si="3"/>
        <v>法適用</v>
      </c>
      <c r="J6" s="34" t="str">
        <f t="shared" si="3"/>
        <v>下水道事業</v>
      </c>
      <c r="K6" s="34" t="str">
        <f t="shared" si="3"/>
        <v>特定環境保全公共下水道</v>
      </c>
      <c r="L6" s="34" t="str">
        <f t="shared" si="3"/>
        <v>D3</v>
      </c>
      <c r="M6" s="34">
        <f t="shared" si="3"/>
        <v>0</v>
      </c>
      <c r="N6" s="35" t="str">
        <f t="shared" si="3"/>
        <v>-</v>
      </c>
      <c r="O6" s="35">
        <f t="shared" si="3"/>
        <v>28.75</v>
      </c>
      <c r="P6" s="35">
        <f t="shared" si="3"/>
        <v>37.299999999999997</v>
      </c>
      <c r="Q6" s="35">
        <f t="shared" si="3"/>
        <v>95.93</v>
      </c>
      <c r="R6" s="35">
        <f t="shared" si="3"/>
        <v>2400</v>
      </c>
      <c r="S6" s="35">
        <f t="shared" si="3"/>
        <v>19527</v>
      </c>
      <c r="T6" s="35">
        <f t="shared" si="3"/>
        <v>45.79</v>
      </c>
      <c r="U6" s="35">
        <f t="shared" si="3"/>
        <v>426.45</v>
      </c>
      <c r="V6" s="35">
        <f t="shared" si="3"/>
        <v>7289</v>
      </c>
      <c r="W6" s="35">
        <f t="shared" si="3"/>
        <v>2.78</v>
      </c>
      <c r="X6" s="35">
        <f t="shared" si="3"/>
        <v>2621.94</v>
      </c>
      <c r="Y6" s="36" t="str">
        <f>IF(Y7="",NA(),Y7)</f>
        <v>-</v>
      </c>
      <c r="Z6" s="36" t="str">
        <f t="shared" ref="Z6:AH6" si="4">IF(Z7="",NA(),Z7)</f>
        <v>-</v>
      </c>
      <c r="AA6" s="36" t="str">
        <f t="shared" si="4"/>
        <v>-</v>
      </c>
      <c r="AB6" s="36" t="str">
        <f t="shared" si="4"/>
        <v>-</v>
      </c>
      <c r="AC6" s="36">
        <f t="shared" si="4"/>
        <v>103.21</v>
      </c>
      <c r="AD6" s="36" t="str">
        <f t="shared" si="4"/>
        <v>-</v>
      </c>
      <c r="AE6" s="36" t="str">
        <f t="shared" si="4"/>
        <v>-</v>
      </c>
      <c r="AF6" s="36" t="str">
        <f t="shared" si="4"/>
        <v>-</v>
      </c>
      <c r="AG6" s="36" t="str">
        <f t="shared" si="4"/>
        <v>-</v>
      </c>
      <c r="AH6" s="36">
        <f t="shared" si="4"/>
        <v>98.04</v>
      </c>
      <c r="AI6" s="35" t="str">
        <f>IF(AI7="","",IF(AI7="-","【-】","【"&amp;SUBSTITUTE(TEXT(AI7,"#,##0.00"),"-","△")&amp;"】"))</f>
        <v>【100.66】</v>
      </c>
      <c r="AJ6" s="36" t="str">
        <f>IF(AJ7="",NA(),AJ7)</f>
        <v>-</v>
      </c>
      <c r="AK6" s="36" t="str">
        <f t="shared" ref="AK6:AS6" si="5">IF(AK7="",NA(),AK7)</f>
        <v>-</v>
      </c>
      <c r="AL6" s="36" t="str">
        <f t="shared" si="5"/>
        <v>-</v>
      </c>
      <c r="AM6" s="36" t="str">
        <f t="shared" si="5"/>
        <v>-</v>
      </c>
      <c r="AN6" s="36">
        <f t="shared" si="5"/>
        <v>17.52</v>
      </c>
      <c r="AO6" s="36" t="str">
        <f t="shared" si="5"/>
        <v>-</v>
      </c>
      <c r="AP6" s="36" t="str">
        <f t="shared" si="5"/>
        <v>-</v>
      </c>
      <c r="AQ6" s="36" t="str">
        <f t="shared" si="5"/>
        <v>-</v>
      </c>
      <c r="AR6" s="36" t="str">
        <f t="shared" si="5"/>
        <v>-</v>
      </c>
      <c r="AS6" s="36">
        <f t="shared" si="5"/>
        <v>208.1</v>
      </c>
      <c r="AT6" s="35" t="str">
        <f>IF(AT7="","",IF(AT7="-","【-】","【"&amp;SUBSTITUTE(TEXT(AT7,"#,##0.00"),"-","△")&amp;"】"))</f>
        <v>【105.22】</v>
      </c>
      <c r="AU6" s="36" t="str">
        <f>IF(AU7="",NA(),AU7)</f>
        <v>-</v>
      </c>
      <c r="AV6" s="36" t="str">
        <f t="shared" ref="AV6:BD6" si="6">IF(AV7="",NA(),AV7)</f>
        <v>-</v>
      </c>
      <c r="AW6" s="36" t="str">
        <f t="shared" si="6"/>
        <v>-</v>
      </c>
      <c r="AX6" s="36" t="str">
        <f t="shared" si="6"/>
        <v>-</v>
      </c>
      <c r="AY6" s="36">
        <f t="shared" si="6"/>
        <v>57.99</v>
      </c>
      <c r="AZ6" s="36" t="str">
        <f t="shared" si="6"/>
        <v>-</v>
      </c>
      <c r="BA6" s="36" t="str">
        <f t="shared" si="6"/>
        <v>-</v>
      </c>
      <c r="BB6" s="36" t="str">
        <f t="shared" si="6"/>
        <v>-</v>
      </c>
      <c r="BC6" s="36" t="str">
        <f t="shared" si="6"/>
        <v>-</v>
      </c>
      <c r="BD6" s="36">
        <f t="shared" si="6"/>
        <v>75.290000000000006</v>
      </c>
      <c r="BE6" s="35" t="str">
        <f>IF(BE7="","",IF(BE7="-","【-】","【"&amp;SUBSTITUTE(TEXT(BE7,"#,##0.00"),"-","△")&amp;"】"))</f>
        <v>【54.12】</v>
      </c>
      <c r="BF6" s="36" t="str">
        <f>IF(BF7="",NA(),BF7)</f>
        <v>-</v>
      </c>
      <c r="BG6" s="36" t="str">
        <f t="shared" ref="BG6:BO6" si="7">IF(BG7="",NA(),BG7)</f>
        <v>-</v>
      </c>
      <c r="BH6" s="36" t="str">
        <f t="shared" si="7"/>
        <v>-</v>
      </c>
      <c r="BI6" s="36" t="str">
        <f t="shared" si="7"/>
        <v>-</v>
      </c>
      <c r="BJ6" s="36">
        <f t="shared" si="7"/>
        <v>829.87</v>
      </c>
      <c r="BK6" s="36" t="str">
        <f t="shared" si="7"/>
        <v>-</v>
      </c>
      <c r="BL6" s="36" t="str">
        <f t="shared" si="7"/>
        <v>-</v>
      </c>
      <c r="BM6" s="36" t="str">
        <f t="shared" si="7"/>
        <v>-</v>
      </c>
      <c r="BN6" s="36" t="str">
        <f t="shared" si="7"/>
        <v>-</v>
      </c>
      <c r="BO6" s="36">
        <f t="shared" si="7"/>
        <v>1592.72</v>
      </c>
      <c r="BP6" s="35" t="str">
        <f>IF(BP7="","",IF(BP7="-","【-】","【"&amp;SUBSTITUTE(TEXT(BP7,"#,##0.00"),"-","△")&amp;"】"))</f>
        <v>【1,348.09】</v>
      </c>
      <c r="BQ6" s="36" t="str">
        <f>IF(BQ7="",NA(),BQ7)</f>
        <v>-</v>
      </c>
      <c r="BR6" s="36" t="str">
        <f t="shared" ref="BR6:BZ6" si="8">IF(BR7="",NA(),BR7)</f>
        <v>-</v>
      </c>
      <c r="BS6" s="36" t="str">
        <f t="shared" si="8"/>
        <v>-</v>
      </c>
      <c r="BT6" s="36" t="str">
        <f t="shared" si="8"/>
        <v>-</v>
      </c>
      <c r="BU6" s="36">
        <f t="shared" si="8"/>
        <v>95.63</v>
      </c>
      <c r="BV6" s="36" t="str">
        <f t="shared" si="8"/>
        <v>-</v>
      </c>
      <c r="BW6" s="36" t="str">
        <f t="shared" si="8"/>
        <v>-</v>
      </c>
      <c r="BX6" s="36" t="str">
        <f t="shared" si="8"/>
        <v>-</v>
      </c>
      <c r="BY6" s="36" t="str">
        <f t="shared" si="8"/>
        <v>-</v>
      </c>
      <c r="BZ6" s="36">
        <f t="shared" si="8"/>
        <v>53.7</v>
      </c>
      <c r="CA6" s="35" t="str">
        <f>IF(CA7="","",IF(CA7="-","【-】","【"&amp;SUBSTITUTE(TEXT(CA7,"#,##0.00"),"-","△")&amp;"】"))</f>
        <v>【69.80】</v>
      </c>
      <c r="CB6" s="36" t="str">
        <f>IF(CB7="",NA(),CB7)</f>
        <v>-</v>
      </c>
      <c r="CC6" s="36" t="str">
        <f t="shared" ref="CC6:CK6" si="9">IF(CC7="",NA(),CC7)</f>
        <v>-</v>
      </c>
      <c r="CD6" s="36" t="str">
        <f t="shared" si="9"/>
        <v>-</v>
      </c>
      <c r="CE6" s="36" t="str">
        <f t="shared" si="9"/>
        <v>-</v>
      </c>
      <c r="CF6" s="36">
        <f t="shared" si="9"/>
        <v>153.80000000000001</v>
      </c>
      <c r="CG6" s="36" t="str">
        <f t="shared" si="9"/>
        <v>-</v>
      </c>
      <c r="CH6" s="36" t="str">
        <f t="shared" si="9"/>
        <v>-</v>
      </c>
      <c r="CI6" s="36" t="str">
        <f t="shared" si="9"/>
        <v>-</v>
      </c>
      <c r="CJ6" s="36" t="str">
        <f t="shared" si="9"/>
        <v>-</v>
      </c>
      <c r="CK6" s="36">
        <f t="shared" si="9"/>
        <v>300.35000000000002</v>
      </c>
      <c r="CL6" s="35" t="str">
        <f>IF(CL7="","",IF(CL7="-","【-】","【"&amp;SUBSTITUTE(TEXT(CL7,"#,##0.00"),"-","△")&amp;"】"))</f>
        <v>【232.54】</v>
      </c>
      <c r="CM6" s="36" t="str">
        <f>IF(CM7="",NA(),CM7)</f>
        <v>-</v>
      </c>
      <c r="CN6" s="36" t="str">
        <f t="shared" ref="CN6:CV6" si="10">IF(CN7="",NA(),CN7)</f>
        <v>-</v>
      </c>
      <c r="CO6" s="36" t="str">
        <f t="shared" si="10"/>
        <v>-</v>
      </c>
      <c r="CP6" s="36" t="str">
        <f t="shared" si="10"/>
        <v>-</v>
      </c>
      <c r="CQ6" s="36">
        <f t="shared" si="10"/>
        <v>55.12</v>
      </c>
      <c r="CR6" s="36" t="str">
        <f t="shared" si="10"/>
        <v>-</v>
      </c>
      <c r="CS6" s="36" t="str">
        <f t="shared" si="10"/>
        <v>-</v>
      </c>
      <c r="CT6" s="36" t="str">
        <f t="shared" si="10"/>
        <v>-</v>
      </c>
      <c r="CU6" s="36" t="str">
        <f t="shared" si="10"/>
        <v>-</v>
      </c>
      <c r="CV6" s="36">
        <f t="shared" si="10"/>
        <v>37.72</v>
      </c>
      <c r="CW6" s="35" t="str">
        <f>IF(CW7="","",IF(CW7="-","【-】","【"&amp;SUBSTITUTE(TEXT(CW7,"#,##0.00"),"-","△")&amp;"】"))</f>
        <v>【42.17】</v>
      </c>
      <c r="CX6" s="36" t="str">
        <f>IF(CX7="",NA(),CX7)</f>
        <v>-</v>
      </c>
      <c r="CY6" s="36" t="str">
        <f t="shared" ref="CY6:DG6" si="11">IF(CY7="",NA(),CY7)</f>
        <v>-</v>
      </c>
      <c r="CZ6" s="36" t="str">
        <f t="shared" si="11"/>
        <v>-</v>
      </c>
      <c r="DA6" s="36" t="str">
        <f t="shared" si="11"/>
        <v>-</v>
      </c>
      <c r="DB6" s="36">
        <f t="shared" si="11"/>
        <v>75.95</v>
      </c>
      <c r="DC6" s="36" t="str">
        <f t="shared" si="11"/>
        <v>-</v>
      </c>
      <c r="DD6" s="36" t="str">
        <f t="shared" si="11"/>
        <v>-</v>
      </c>
      <c r="DE6" s="36" t="str">
        <f t="shared" si="11"/>
        <v>-</v>
      </c>
      <c r="DF6" s="36" t="str">
        <f t="shared" si="11"/>
        <v>-</v>
      </c>
      <c r="DG6" s="36">
        <f t="shared" si="11"/>
        <v>68.459999999999994</v>
      </c>
      <c r="DH6" s="35" t="str">
        <f>IF(DH7="","",IF(DH7="-","【-】","【"&amp;SUBSTITUTE(TEXT(DH7,"#,##0.00"),"-","△")&amp;"】"))</f>
        <v>【82.30】</v>
      </c>
      <c r="DI6" s="36" t="str">
        <f>IF(DI7="",NA(),DI7)</f>
        <v>-</v>
      </c>
      <c r="DJ6" s="36" t="str">
        <f t="shared" ref="DJ6:DR6" si="12">IF(DJ7="",NA(),DJ7)</f>
        <v>-</v>
      </c>
      <c r="DK6" s="36" t="str">
        <f t="shared" si="12"/>
        <v>-</v>
      </c>
      <c r="DL6" s="36" t="str">
        <f t="shared" si="12"/>
        <v>-</v>
      </c>
      <c r="DM6" s="36">
        <f t="shared" si="12"/>
        <v>3.33</v>
      </c>
      <c r="DN6" s="36" t="str">
        <f t="shared" si="12"/>
        <v>-</v>
      </c>
      <c r="DO6" s="36" t="str">
        <f t="shared" si="12"/>
        <v>-</v>
      </c>
      <c r="DP6" s="36" t="str">
        <f t="shared" si="12"/>
        <v>-</v>
      </c>
      <c r="DQ6" s="36" t="str">
        <f t="shared" si="12"/>
        <v>-</v>
      </c>
      <c r="DR6" s="36">
        <f t="shared" si="12"/>
        <v>18.920000000000002</v>
      </c>
      <c r="DS6" s="35" t="str">
        <f>IF(DS7="","",IF(DS7="-","【-】","【"&amp;SUBSTITUTE(TEXT(DS7,"#,##0.00"),"-","△")&amp;"】"))</f>
        <v>【23.63】</v>
      </c>
      <c r="DT6" s="36" t="str">
        <f>IF(DT7="",NA(),DT7)</f>
        <v>-</v>
      </c>
      <c r="DU6" s="36" t="str">
        <f t="shared" ref="DU6:EC6" si="13">IF(DU7="",NA(),DU7)</f>
        <v>-</v>
      </c>
      <c r="DV6" s="36" t="str">
        <f t="shared" si="13"/>
        <v>-</v>
      </c>
      <c r="DW6" s="36" t="str">
        <f t="shared" si="13"/>
        <v>-</v>
      </c>
      <c r="DX6" s="35">
        <f t="shared" si="13"/>
        <v>0</v>
      </c>
      <c r="DY6" s="36" t="str">
        <f t="shared" si="13"/>
        <v>-</v>
      </c>
      <c r="DZ6" s="36" t="str">
        <f t="shared" si="13"/>
        <v>-</v>
      </c>
      <c r="EA6" s="36" t="str">
        <f t="shared" si="13"/>
        <v>-</v>
      </c>
      <c r="EB6" s="36" t="str">
        <f t="shared" si="13"/>
        <v>-</v>
      </c>
      <c r="EC6" s="35">
        <f t="shared" si="13"/>
        <v>0</v>
      </c>
      <c r="ED6" s="35" t="str">
        <f>IF(ED7="","",IF(ED7="-","【-】","【"&amp;SUBSTITUTE(TEXT(ED7,"#,##0.00"),"-","△")&amp;"】"))</f>
        <v>【0.00】</v>
      </c>
      <c r="EE6" s="36" t="str">
        <f>IF(EE7="",NA(),EE7)</f>
        <v>-</v>
      </c>
      <c r="EF6" s="36" t="str">
        <f t="shared" ref="EF6:EN6" si="14">IF(EF7="",NA(),EF7)</f>
        <v>-</v>
      </c>
      <c r="EG6" s="36" t="str">
        <f t="shared" si="14"/>
        <v>-</v>
      </c>
      <c r="EH6" s="36" t="str">
        <f t="shared" si="14"/>
        <v>-</v>
      </c>
      <c r="EI6" s="35">
        <f t="shared" si="14"/>
        <v>0</v>
      </c>
      <c r="EJ6" s="36" t="str">
        <f t="shared" si="14"/>
        <v>-</v>
      </c>
      <c r="EK6" s="36" t="str">
        <f t="shared" si="14"/>
        <v>-</v>
      </c>
      <c r="EL6" s="36" t="str">
        <f t="shared" si="14"/>
        <v>-</v>
      </c>
      <c r="EM6" s="36" t="str">
        <f t="shared" si="14"/>
        <v>-</v>
      </c>
      <c r="EN6" s="36">
        <f t="shared" si="14"/>
        <v>0.13</v>
      </c>
      <c r="EO6" s="35" t="str">
        <f>IF(EO7="","",IF(EO7="-","【-】","【"&amp;SUBSTITUTE(TEXT(EO7,"#,##0.00"),"-","△")&amp;"】"))</f>
        <v>【0.09】</v>
      </c>
    </row>
    <row r="7" spans="1:148" s="37" customFormat="1">
      <c r="A7" s="29"/>
      <c r="B7" s="38">
        <v>2016</v>
      </c>
      <c r="C7" s="38">
        <v>284432</v>
      </c>
      <c r="D7" s="38">
        <v>46</v>
      </c>
      <c r="E7" s="38">
        <v>17</v>
      </c>
      <c r="F7" s="38">
        <v>4</v>
      </c>
      <c r="G7" s="38">
        <v>0</v>
      </c>
      <c r="H7" s="38" t="s">
        <v>108</v>
      </c>
      <c r="I7" s="38" t="s">
        <v>109</v>
      </c>
      <c r="J7" s="38" t="s">
        <v>110</v>
      </c>
      <c r="K7" s="38" t="s">
        <v>111</v>
      </c>
      <c r="L7" s="38" t="s">
        <v>112</v>
      </c>
      <c r="M7" s="38"/>
      <c r="N7" s="39" t="s">
        <v>113</v>
      </c>
      <c r="O7" s="39">
        <v>28.75</v>
      </c>
      <c r="P7" s="39">
        <v>37.299999999999997</v>
      </c>
      <c r="Q7" s="39">
        <v>95.93</v>
      </c>
      <c r="R7" s="39">
        <v>2400</v>
      </c>
      <c r="S7" s="39">
        <v>19527</v>
      </c>
      <c r="T7" s="39">
        <v>45.79</v>
      </c>
      <c r="U7" s="39">
        <v>426.45</v>
      </c>
      <c r="V7" s="39">
        <v>7289</v>
      </c>
      <c r="W7" s="39">
        <v>2.78</v>
      </c>
      <c r="X7" s="39">
        <v>2621.94</v>
      </c>
      <c r="Y7" s="39" t="s">
        <v>113</v>
      </c>
      <c r="Z7" s="39" t="s">
        <v>113</v>
      </c>
      <c r="AA7" s="39" t="s">
        <v>113</v>
      </c>
      <c r="AB7" s="39" t="s">
        <v>113</v>
      </c>
      <c r="AC7" s="39">
        <v>103.21</v>
      </c>
      <c r="AD7" s="39" t="s">
        <v>113</v>
      </c>
      <c r="AE7" s="39" t="s">
        <v>113</v>
      </c>
      <c r="AF7" s="39" t="s">
        <v>113</v>
      </c>
      <c r="AG7" s="39" t="s">
        <v>113</v>
      </c>
      <c r="AH7" s="39">
        <v>98.04</v>
      </c>
      <c r="AI7" s="39">
        <v>100.66</v>
      </c>
      <c r="AJ7" s="39" t="s">
        <v>113</v>
      </c>
      <c r="AK7" s="39" t="s">
        <v>113</v>
      </c>
      <c r="AL7" s="39" t="s">
        <v>113</v>
      </c>
      <c r="AM7" s="39" t="s">
        <v>113</v>
      </c>
      <c r="AN7" s="39">
        <v>17.52</v>
      </c>
      <c r="AO7" s="39" t="s">
        <v>113</v>
      </c>
      <c r="AP7" s="39" t="s">
        <v>113</v>
      </c>
      <c r="AQ7" s="39" t="s">
        <v>113</v>
      </c>
      <c r="AR7" s="39" t="s">
        <v>113</v>
      </c>
      <c r="AS7" s="39">
        <v>208.1</v>
      </c>
      <c r="AT7" s="39">
        <v>105.22</v>
      </c>
      <c r="AU7" s="39" t="s">
        <v>113</v>
      </c>
      <c r="AV7" s="39" t="s">
        <v>113</v>
      </c>
      <c r="AW7" s="39" t="s">
        <v>113</v>
      </c>
      <c r="AX7" s="39" t="s">
        <v>113</v>
      </c>
      <c r="AY7" s="39">
        <v>57.99</v>
      </c>
      <c r="AZ7" s="39" t="s">
        <v>113</v>
      </c>
      <c r="BA7" s="39" t="s">
        <v>113</v>
      </c>
      <c r="BB7" s="39" t="s">
        <v>113</v>
      </c>
      <c r="BC7" s="39" t="s">
        <v>113</v>
      </c>
      <c r="BD7" s="39">
        <v>75.290000000000006</v>
      </c>
      <c r="BE7" s="39">
        <v>54.12</v>
      </c>
      <c r="BF7" s="39" t="s">
        <v>113</v>
      </c>
      <c r="BG7" s="39" t="s">
        <v>113</v>
      </c>
      <c r="BH7" s="39" t="s">
        <v>113</v>
      </c>
      <c r="BI7" s="39" t="s">
        <v>113</v>
      </c>
      <c r="BJ7" s="39">
        <v>829.87</v>
      </c>
      <c r="BK7" s="39" t="s">
        <v>113</v>
      </c>
      <c r="BL7" s="39" t="s">
        <v>113</v>
      </c>
      <c r="BM7" s="39" t="s">
        <v>113</v>
      </c>
      <c r="BN7" s="39" t="s">
        <v>113</v>
      </c>
      <c r="BO7" s="39">
        <v>1592.72</v>
      </c>
      <c r="BP7" s="39">
        <v>1348.09</v>
      </c>
      <c r="BQ7" s="39" t="s">
        <v>113</v>
      </c>
      <c r="BR7" s="39" t="s">
        <v>113</v>
      </c>
      <c r="BS7" s="39" t="s">
        <v>113</v>
      </c>
      <c r="BT7" s="39" t="s">
        <v>113</v>
      </c>
      <c r="BU7" s="39">
        <v>95.63</v>
      </c>
      <c r="BV7" s="39" t="s">
        <v>113</v>
      </c>
      <c r="BW7" s="39" t="s">
        <v>113</v>
      </c>
      <c r="BX7" s="39" t="s">
        <v>113</v>
      </c>
      <c r="BY7" s="39" t="s">
        <v>113</v>
      </c>
      <c r="BZ7" s="39">
        <v>53.7</v>
      </c>
      <c r="CA7" s="39">
        <v>69.8</v>
      </c>
      <c r="CB7" s="39" t="s">
        <v>113</v>
      </c>
      <c r="CC7" s="39" t="s">
        <v>113</v>
      </c>
      <c r="CD7" s="39" t="s">
        <v>113</v>
      </c>
      <c r="CE7" s="39" t="s">
        <v>113</v>
      </c>
      <c r="CF7" s="39">
        <v>153.80000000000001</v>
      </c>
      <c r="CG7" s="39" t="s">
        <v>113</v>
      </c>
      <c r="CH7" s="39" t="s">
        <v>113</v>
      </c>
      <c r="CI7" s="39" t="s">
        <v>113</v>
      </c>
      <c r="CJ7" s="39" t="s">
        <v>113</v>
      </c>
      <c r="CK7" s="39">
        <v>300.35000000000002</v>
      </c>
      <c r="CL7" s="39">
        <v>232.54</v>
      </c>
      <c r="CM7" s="39" t="s">
        <v>113</v>
      </c>
      <c r="CN7" s="39" t="s">
        <v>113</v>
      </c>
      <c r="CO7" s="39" t="s">
        <v>113</v>
      </c>
      <c r="CP7" s="39" t="s">
        <v>113</v>
      </c>
      <c r="CQ7" s="39">
        <v>55.12</v>
      </c>
      <c r="CR7" s="39" t="s">
        <v>113</v>
      </c>
      <c r="CS7" s="39" t="s">
        <v>113</v>
      </c>
      <c r="CT7" s="39" t="s">
        <v>113</v>
      </c>
      <c r="CU7" s="39" t="s">
        <v>113</v>
      </c>
      <c r="CV7" s="39">
        <v>37.72</v>
      </c>
      <c r="CW7" s="39">
        <v>42.17</v>
      </c>
      <c r="CX7" s="39" t="s">
        <v>113</v>
      </c>
      <c r="CY7" s="39" t="s">
        <v>113</v>
      </c>
      <c r="CZ7" s="39" t="s">
        <v>113</v>
      </c>
      <c r="DA7" s="39" t="s">
        <v>113</v>
      </c>
      <c r="DB7" s="39">
        <v>75.95</v>
      </c>
      <c r="DC7" s="39" t="s">
        <v>113</v>
      </c>
      <c r="DD7" s="39" t="s">
        <v>113</v>
      </c>
      <c r="DE7" s="39" t="s">
        <v>113</v>
      </c>
      <c r="DF7" s="39" t="s">
        <v>113</v>
      </c>
      <c r="DG7" s="39">
        <v>68.459999999999994</v>
      </c>
      <c r="DH7" s="39">
        <v>82.3</v>
      </c>
      <c r="DI7" s="39" t="s">
        <v>113</v>
      </c>
      <c r="DJ7" s="39" t="s">
        <v>113</v>
      </c>
      <c r="DK7" s="39" t="s">
        <v>113</v>
      </c>
      <c r="DL7" s="39" t="s">
        <v>113</v>
      </c>
      <c r="DM7" s="39">
        <v>3.33</v>
      </c>
      <c r="DN7" s="39" t="s">
        <v>113</v>
      </c>
      <c r="DO7" s="39" t="s">
        <v>113</v>
      </c>
      <c r="DP7" s="39" t="s">
        <v>113</v>
      </c>
      <c r="DQ7" s="39" t="s">
        <v>113</v>
      </c>
      <c r="DR7" s="39">
        <v>18.920000000000002</v>
      </c>
      <c r="DS7" s="39">
        <v>23.63</v>
      </c>
      <c r="DT7" s="39" t="s">
        <v>113</v>
      </c>
      <c r="DU7" s="39" t="s">
        <v>113</v>
      </c>
      <c r="DV7" s="39" t="s">
        <v>113</v>
      </c>
      <c r="DW7" s="39" t="s">
        <v>113</v>
      </c>
      <c r="DX7" s="39">
        <v>0</v>
      </c>
      <c r="DY7" s="39" t="s">
        <v>113</v>
      </c>
      <c r="DZ7" s="39" t="s">
        <v>113</v>
      </c>
      <c r="EA7" s="39" t="s">
        <v>113</v>
      </c>
      <c r="EB7" s="39" t="s">
        <v>113</v>
      </c>
      <c r="EC7" s="39">
        <v>0</v>
      </c>
      <c r="ED7" s="39">
        <v>0</v>
      </c>
      <c r="EE7" s="39" t="s">
        <v>113</v>
      </c>
      <c r="EF7" s="39" t="s">
        <v>113</v>
      </c>
      <c r="EG7" s="39" t="s">
        <v>113</v>
      </c>
      <c r="EH7" s="39" t="s">
        <v>113</v>
      </c>
      <c r="EI7" s="39">
        <v>0</v>
      </c>
      <c r="EJ7" s="39" t="s">
        <v>113</v>
      </c>
      <c r="EK7" s="39" t="s">
        <v>113</v>
      </c>
      <c r="EL7" s="39" t="s">
        <v>113</v>
      </c>
      <c r="EM7" s="39" t="s">
        <v>113</v>
      </c>
      <c r="EN7" s="39">
        <v>0.13</v>
      </c>
      <c r="EO7" s="39">
        <v>0.09</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a-miwa</cp:lastModifiedBy>
  <dcterms:created xsi:type="dcterms:W3CDTF">2017-12-25T01:56:35Z</dcterms:created>
  <dcterms:modified xsi:type="dcterms:W3CDTF">2018-02-14T09:24:33Z</dcterms:modified>
  <cp:category/>
</cp:coreProperties>
</file>