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<sst xmlns="http://schemas.openxmlformats.org/spreadsheetml/2006/main" count="232" uniqueCount="120">
  <si>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</si>
  <si>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</si>
  <si>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</si>
  <si>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</si>
  <si>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</si>
  <si>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</si>
  <si>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</si>
  <si>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</si>
  <si>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</si>
  <si>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</si>
  <si>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</si>
  <si>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</si>
  <si>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</si>
  <si>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</si>
  <si>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</si>
  <si>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</si>
  <si>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</si>
  <si>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</si>
  <si>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</si>
  <si>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</si>
  <si>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</si>
  <si>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</si>
  <si>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</si>
  <si>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</si>
  <si>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</si>
  <si>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</si>
  <si>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</si>
  <si>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</si>
  <si>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</si>
  <si>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</si>
  <si>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</si>
  <si>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</si>
  <si>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</si>
  <si>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</si>
  <si>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</si>
  <si>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</si>
  <si>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</si>
  <si>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</si>
  <si>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</si>
  <si>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</si>
  <si>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</si>
  <si>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</si>
  <si>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</si>
  <si>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</si>
  <si>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</si>
  <si>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</si>
  <si>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</si>
  <si>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</si>
  <si>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</si>
  <si>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</si>
  <si>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</si>
  <si>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</si>
  <si>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</si>
  <si>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</si>
  <si>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</si>
  <si>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</si>
  <si>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</si>
  <si>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</si>
  <si>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</si>
  <si>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</si>
  <si>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</si>
  <si>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</si>
  <si>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</si>
  <si>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</si>
  <si>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</si>
  <si>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</si>
  <si>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</si>
  <si>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</si>
  <si>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</si>
  <si>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</si>
  <si>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</si>
  <si>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</si>
  <si>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</si>
  <si>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</si>
  <si>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</si>
  <si>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</si>
  <si>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</si>
  <si>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</si>
  <si>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</si>
  <si>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</si>
  <si>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</si>
  <si>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</si>
  <si>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</si>
  <si>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</si>
  <si>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</si>
  <si>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</si>
  <si>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</si>
  <si>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</si>
  <si>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</si>
  <si>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</si>
  <si>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</si>
  <si>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</si>
  <si>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</si>
  <si>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</si>
  <si>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</si>
  <si>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</si>
  <si>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</si>
  <si>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</si>
  <si>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</si>
  <si>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</si>
  <si>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</si>
  <si>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</si>
  <si>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</si>
  <si>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</si>
  <si>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</si>
  <si>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福崎町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</si>
  <si>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</si>
  <si>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</si>
  <si>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</si>
  <si>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</si>
  <si>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</si>
  <si>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</si>
  <si>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</si>
  <si>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</si>
  <si>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</si>
  <si>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</si>
  <si>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</si>
  <si>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町の水道事業においては、償却対象資産の老朽化の度合いを示す①有形固定資産減価償却率は類似団体平均よりも低い水準を維持している。一方で平成28年度の③管路更新率は類似団体平均を下回ったが、平成22～24年度にかけて大きく上回る水準で管路更新をしており、積極的な更新投資をしてきたことで老朽化は比較的抑制できていると考えられる。
　今後は、現在は正確に把握できていない②管路経年化率の把握に取り組み、管路を含めた施設の更新を計画的に進めることにより、安定した水道サービスの供給を維持していく。</t>
    <rPh sb="14" eb="16">
      <t>ショウキャク</t>
    </rPh>
    <rPh sb="16" eb="18">
      <t>タイショウ</t>
    </rPh>
    <rPh sb="18" eb="20">
      <t>シサン</t>
    </rPh>
    <rPh sb="21" eb="24">
      <t>ロウキュウカ</t>
    </rPh>
    <rPh sb="25" eb="27">
      <t>ドア</t>
    </rPh>
    <rPh sb="29" eb="30">
      <t>シメ</t>
    </rPh>
    <rPh sb="55" eb="57">
      <t>スイジュン</t>
    </rPh>
    <rPh sb="58" eb="60">
      <t>イジ</t>
    </rPh>
    <rPh sb="65" eb="67">
      <t>イッポウ</t>
    </rPh>
    <rPh sb="68" eb="70">
      <t>ヘイセイ</t>
    </rPh>
    <rPh sb="72" eb="74">
      <t>ネンド</t>
    </rPh>
    <rPh sb="89" eb="91">
      <t>シタマワ</t>
    </rPh>
    <rPh sb="114" eb="116">
      <t>スイジュン</t>
    </rPh>
    <rPh sb="117" eb="119">
      <t>カンロ</t>
    </rPh>
    <rPh sb="119" eb="121">
      <t>コウシン</t>
    </rPh>
    <rPh sb="166" eb="168">
      <t>コンゴ</t>
    </rPh>
    <rPh sb="170" eb="172">
      <t>ゲンザイ</t>
    </rPh>
    <rPh sb="200" eb="202">
      <t>カンロ</t>
    </rPh>
    <rPh sb="203" eb="204">
      <t>フク</t>
    </rPh>
    <rPh sb="206" eb="208">
      <t>シセツ</t>
    </rPh>
    <rPh sb="216" eb="217">
      <t>スス</t>
    </rPh>
    <rPh sb="236" eb="238">
      <t>キョウキュウ</t>
    </rPh>
    <rPh sb="239" eb="241">
      <t>イジ</t>
    </rPh>
    <phoneticPr fontId="4"/>
  </si>
  <si>
    <t xml:space="preserve">　本町の水道事業は、類似団体平均と比較して「１．経営の健全性・効率性」や「２．老朽化の状況」から見ても、概ね良好な経営状況にあると判断される。
　しかし、今後は下水道事業に付随する管路の敷設・更新等に起因する工事費縮減は難しくなるため、良好な状況が継続することは難しくなる。
　給水需要が減少していくことが予想される中、財政状況を分析し、コスト削減などの適切な措置をとることで施設更新にかかる財源を確保していく必要があると考える。
　また、将来にわたり健全な経営を維持していくために、中長期的な経営の基本方針となる経営戦略を策定し、適時に更新することで、今後の経営環境の変化に対応していく必要があると認識している。
</t>
    <rPh sb="52" eb="53">
      <t>オオム</t>
    </rPh>
    <rPh sb="100" eb="102">
      <t>キイン</t>
    </rPh>
    <rPh sb="131" eb="132">
      <t>ムズカ</t>
    </rPh>
    <rPh sb="139" eb="141">
      <t>キュウスイ</t>
    </rPh>
    <rPh sb="141" eb="143">
      <t>ジュヨウ</t>
    </rPh>
    <rPh sb="144" eb="146">
      <t>ゲンショウ</t>
    </rPh>
    <rPh sb="153" eb="155">
      <t>ヨソウ</t>
    </rPh>
    <rPh sb="158" eb="159">
      <t>ナカ</t>
    </rPh>
    <phoneticPr fontId="4"/>
  </si>
  <si>
    <t xml:space="preserve">　過去５年間においては、開発協力金制度を廃止したことによる収益の減少や減価償却費の増加等により①経常収支比率は下降傾向にあるが、平成28年度も類似団体平均と同程度を維持しており、②累積欠損はなく、③流動比率も類似団体平均より高い状態が続いている。これは⑤料金回収率が高く、⑥給水原価を抑制することで収益性を維持し、また⑦施設利用率及び⑧有収率を比較的高い水準で維持していることによるものと考えられる。
　平成25年度から継続して企業債を発行しているが、平成28年度は発行価額が減少したことに伴い④企業債残高対給水収益比率の上昇率は大幅に下がり、類似団体の平均以下の比率を維持することができている。今後も自己資金とのバランスを考慮し、適正な資金の管理に努める必要があると考える。
　今後は人口の減少や節水型機器の普及による給水収益の減等により、事業収益は漸減に転じていくことが予想され、適正な料金水準は上昇すると考えられる。
　加えて、これまでは下水道の施設拡張に付随して管路の整備を実施してきたことが給水原価の抑制の一因となっていたが、今後はこのような工事費縮減の恩恵を受けることは難しくなると思われる。　
　今後は、経営戦略の策定や経営シミュレーションの実施等により、料金水準の設定や町財政と町民の負担の適切な均衡の保持を含めた水道事業の執行方針を継続的に検討していく必要がある。
</t>
    <rPh sb="12" eb="14">
      <t>カイハツ</t>
    </rPh>
    <rPh sb="14" eb="17">
      <t>キョウリョクキン</t>
    </rPh>
    <rPh sb="17" eb="19">
      <t>セイド</t>
    </rPh>
    <rPh sb="20" eb="22">
      <t>ハイシ</t>
    </rPh>
    <rPh sb="29" eb="31">
      <t>シュウエキ</t>
    </rPh>
    <rPh sb="32" eb="34">
      <t>ゲンショウ</t>
    </rPh>
    <rPh sb="35" eb="37">
      <t>ゲンカ</t>
    </rPh>
    <rPh sb="37" eb="39">
      <t>ショウキャク</t>
    </rPh>
    <rPh sb="39" eb="40">
      <t>ヒ</t>
    </rPh>
    <rPh sb="41" eb="43">
      <t>ゾウカ</t>
    </rPh>
    <rPh sb="43" eb="44">
      <t>トウ</t>
    </rPh>
    <rPh sb="55" eb="57">
      <t>カコウ</t>
    </rPh>
    <rPh sb="57" eb="59">
      <t>ケイコウ</t>
    </rPh>
    <rPh sb="64" eb="66">
      <t>ヘイセイ</t>
    </rPh>
    <rPh sb="68" eb="70">
      <t>ネンド</t>
    </rPh>
    <rPh sb="78" eb="81">
      <t>ドウテイド</t>
    </rPh>
    <rPh sb="82" eb="84">
      <t>イジ</t>
    </rPh>
    <rPh sb="99" eb="101">
      <t>リュウドウ</t>
    </rPh>
    <rPh sb="114" eb="116">
      <t>ジョウタイ</t>
    </rPh>
    <rPh sb="117" eb="118">
      <t>ツヅ</t>
    </rPh>
    <rPh sb="165" eb="166">
      <t>オヨ</t>
    </rPh>
    <rPh sb="168" eb="170">
      <t>ユウシュウ</t>
    </rPh>
    <rPh sb="170" eb="171">
      <t>リツ</t>
    </rPh>
    <rPh sb="218" eb="220">
      <t>ハッコウ</t>
    </rPh>
    <rPh sb="230" eb="232">
      <t>ネンド</t>
    </rPh>
    <rPh sb="233" eb="235">
      <t>ハッコウ</t>
    </rPh>
    <rPh sb="235" eb="237">
      <t>カガク</t>
    </rPh>
    <rPh sb="245" eb="246">
      <t>トモナ</t>
    </rPh>
    <rPh sb="261" eb="263">
      <t>ジョウショウ</t>
    </rPh>
    <rPh sb="263" eb="264">
      <t>リツ</t>
    </rPh>
    <rPh sb="265" eb="267">
      <t>オオハバ</t>
    </rPh>
    <rPh sb="268" eb="269">
      <t>サ</t>
    </rPh>
    <rPh sb="279" eb="281">
      <t>イカ</t>
    </rPh>
    <rPh sb="283" eb="284">
      <t>リツ</t>
    </rPh>
    <rPh sb="285" eb="287">
      <t>イジ</t>
    </rPh>
    <rPh sb="298" eb="300">
      <t>コンゴ</t>
    </rPh>
    <rPh sb="346" eb="348">
      <t>ゲンショウ</t>
    </rPh>
    <rPh sb="360" eb="362">
      <t>キュウスイ</t>
    </rPh>
    <rPh sb="362" eb="364">
      <t>シュウエキ</t>
    </rPh>
    <rPh sb="365" eb="366">
      <t>ゲン</t>
    </rPh>
    <rPh sb="376" eb="378">
      <t>ザンゲン</t>
    </rPh>
    <rPh sb="379" eb="380">
      <t>テン</t>
    </rPh>
    <rPh sb="413" eb="414">
      <t>クワ</t>
    </rPh>
    <rPh sb="497" eb="498">
      <t>オモ</t>
    </rPh>
    <rPh sb="509" eb="511">
      <t>ケイエイ</t>
    </rPh>
    <rPh sb="511" eb="513">
      <t>センリャク</t>
    </rPh>
    <rPh sb="514" eb="516">
      <t>サクテイ</t>
    </rPh>
    <rPh sb="559" eb="561">
      <t>ホジ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</si>
</sst>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2.57</c:v>
                </c:pt>
                <c:pt idx="1">
                  <c:v>1.43</c:v>
                </c:pt>
                <c:pt idx="2">
                  <c:v>0.78</c:v>
                </c:pt>
                <c:pt idx="3">
                  <c:v>0.9</c:v>
                </c:pt>
                <c:pt idx="4">
                  <c:v>0.39</c:v>
                </c:pt>
              </c:numCache>
            </c:numRef>
          </c:val>
        </c:ser>
        <c:dLbls>
          <c:showLegendKey val="0"/>
          <c:showVal val="0"/>
          <c:showCatName val="0"/>
          <c:showSerName val="0"/>
          <c:showPercent val="0"/>
          <c:showBubbleSize val="0"/>
        </c:dLbls>
        <c:gapWidth val="150"/>
        <c:axId val="139709440"/>
        <c:axId val="13971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39709440"/>
        <c:axId val="139712384"/>
      </c:lineChart>
      <c:dateAx>
        <c:axId val="139709440"/>
        <c:scaling>
          <c:orientation val="minMax"/>
        </c:scaling>
        <c:delete val="1"/>
        <c:axPos val="b"/>
        <c:numFmt formatCode="ge" sourceLinked="1"/>
        <c:majorTickMark val="none"/>
        <c:minorTickMark val="none"/>
        <c:tickLblPos val="none"/>
        <c:crossAx val="139712384"/>
        <c:crosses val="autoZero"/>
        <c:auto val="1"/>
        <c:lblOffset val="100"/>
        <c:baseTimeUnit val="years"/>
      </c:dateAx>
      <c:valAx>
        <c:axId val="1397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7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73.540000000000006</c:v>
                </c:pt>
                <c:pt idx="1">
                  <c:v>71.28</c:v>
                </c:pt>
                <c:pt idx="2">
                  <c:v>69.97</c:v>
                </c:pt>
                <c:pt idx="3">
                  <c:v>69.75</c:v>
                </c:pt>
                <c:pt idx="4">
                  <c:v>70.150000000000006</c:v>
                </c:pt>
              </c:numCache>
            </c:numRef>
          </c:val>
        </c:ser>
        <c:dLbls>
          <c:showLegendKey val="0"/>
          <c:showVal val="0"/>
          <c:showCatName val="0"/>
          <c:showSerName val="0"/>
          <c:showPercent val="0"/>
          <c:showBubbleSize val="0"/>
        </c:dLbls>
        <c:gapWidth val="150"/>
        <c:axId val="139647232"/>
        <c:axId val="1396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39647232"/>
        <c:axId val="139657600"/>
      </c:lineChart>
      <c:dateAx>
        <c:axId val="139647232"/>
        <c:scaling>
          <c:orientation val="minMax"/>
        </c:scaling>
        <c:delete val="1"/>
        <c:axPos val="b"/>
        <c:numFmt formatCode="ge" sourceLinked="1"/>
        <c:majorTickMark val="none"/>
        <c:minorTickMark val="none"/>
        <c:tickLblPos val="none"/>
        <c:crossAx val="139657600"/>
        <c:crosses val="autoZero"/>
        <c:auto val="1"/>
        <c:lblOffset val="100"/>
        <c:baseTimeUnit val="years"/>
      </c:dateAx>
      <c:valAx>
        <c:axId val="1396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6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90.5</c:v>
                </c:pt>
                <c:pt idx="1">
                  <c:v>91.94</c:v>
                </c:pt>
                <c:pt idx="2">
                  <c:v>93.63</c:v>
                </c:pt>
                <c:pt idx="3">
                  <c:v>95.61</c:v>
                </c:pt>
                <c:pt idx="4">
                  <c:v>96.31</c:v>
                </c:pt>
              </c:numCache>
            </c:numRef>
          </c:val>
        </c:ser>
        <c:dLbls>
          <c:showLegendKey val="0"/>
          <c:showVal val="0"/>
          <c:showCatName val="0"/>
          <c:showSerName val="0"/>
          <c:showPercent val="0"/>
          <c:showBubbleSize val="0"/>
        </c:dLbls>
        <c:gapWidth val="150"/>
        <c:axId val="139671424"/>
        <c:axId val="13967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39671424"/>
        <c:axId val="139677696"/>
      </c:lineChart>
      <c:dateAx>
        <c:axId val="139671424"/>
        <c:scaling>
          <c:orientation val="minMax"/>
        </c:scaling>
        <c:delete val="1"/>
        <c:axPos val="b"/>
        <c:numFmt formatCode="ge" sourceLinked="1"/>
        <c:majorTickMark val="none"/>
        <c:minorTickMark val="none"/>
        <c:tickLblPos val="none"/>
        <c:crossAx val="139677696"/>
        <c:crosses val="autoZero"/>
        <c:auto val="1"/>
        <c:lblOffset val="100"/>
        <c:baseTimeUnit val="years"/>
      </c:dateAx>
      <c:valAx>
        <c:axId val="13967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67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104.14</c:v>
                </c:pt>
                <c:pt idx="1">
                  <c:v>121.78</c:v>
                </c:pt>
                <c:pt idx="2">
                  <c:v>118.56</c:v>
                </c:pt>
                <c:pt idx="3">
                  <c:v>115.08</c:v>
                </c:pt>
                <c:pt idx="4">
                  <c:v>112.1</c:v>
                </c:pt>
              </c:numCache>
            </c:numRef>
          </c:val>
        </c:ser>
        <c:dLbls>
          <c:showLegendKey val="0"/>
          <c:showVal val="0"/>
          <c:showCatName val="0"/>
          <c:showSerName val="0"/>
          <c:showPercent val="0"/>
          <c:showBubbleSize val="0"/>
        </c:dLbls>
        <c:gapWidth val="150"/>
        <c:axId val="139936896"/>
        <c:axId val="1399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39936896"/>
        <c:axId val="139938816"/>
      </c:lineChart>
      <c:dateAx>
        <c:axId val="139936896"/>
        <c:scaling>
          <c:orientation val="minMax"/>
        </c:scaling>
        <c:delete val="1"/>
        <c:axPos val="b"/>
        <c:numFmt formatCode="ge" sourceLinked="1"/>
        <c:majorTickMark val="none"/>
        <c:minorTickMark val="none"/>
        <c:tickLblPos val="none"/>
        <c:crossAx val="139938816"/>
        <c:crosses val="autoZero"/>
        <c:auto val="1"/>
        <c:lblOffset val="100"/>
        <c:baseTimeUnit val="years"/>
      </c:dateAx>
      <c:valAx>
        <c:axId val="139938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99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23.75</c:v>
                </c:pt>
                <c:pt idx="1">
                  <c:v>23.82</c:v>
                </c:pt>
                <c:pt idx="2">
                  <c:v>36.29</c:v>
                </c:pt>
                <c:pt idx="3">
                  <c:v>32.79</c:v>
                </c:pt>
                <c:pt idx="4">
                  <c:v>35.15</c:v>
                </c:pt>
              </c:numCache>
            </c:numRef>
          </c:val>
        </c:ser>
        <c:dLbls>
          <c:showLegendKey val="0"/>
          <c:showVal val="0"/>
          <c:showCatName val="0"/>
          <c:showSerName val="0"/>
          <c:showPercent val="0"/>
          <c:showBubbleSize val="0"/>
        </c:dLbls>
        <c:gapWidth val="150"/>
        <c:axId val="189282944"/>
        <c:axId val="18944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89282944"/>
        <c:axId val="189440768"/>
      </c:lineChart>
      <c:dateAx>
        <c:axId val="189282944"/>
        <c:scaling>
          <c:orientation val="minMax"/>
        </c:scaling>
        <c:delete val="1"/>
        <c:axPos val="b"/>
        <c:numFmt formatCode="ge" sourceLinked="1"/>
        <c:majorTickMark val="none"/>
        <c:minorTickMark val="none"/>
        <c:tickLblPos val="none"/>
        <c:crossAx val="189440768"/>
        <c:crosses val="autoZero"/>
        <c:auto val="1"/>
        <c:lblOffset val="100"/>
        <c:baseTimeUnit val="years"/>
      </c:dateAx>
      <c:valAx>
        <c:axId val="18944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2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1712256"/>
        <c:axId val="19189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91712256"/>
        <c:axId val="191895040"/>
      </c:lineChart>
      <c:dateAx>
        <c:axId val="191712256"/>
        <c:scaling>
          <c:orientation val="minMax"/>
        </c:scaling>
        <c:delete val="1"/>
        <c:axPos val="b"/>
        <c:numFmt formatCode="ge" sourceLinked="1"/>
        <c:majorTickMark val="none"/>
        <c:minorTickMark val="none"/>
        <c:tickLblPos val="none"/>
        <c:crossAx val="191895040"/>
        <c:crosses val="autoZero"/>
        <c:auto val="1"/>
        <c:lblOffset val="100"/>
        <c:baseTimeUnit val="years"/>
      </c:dateAx>
      <c:valAx>
        <c:axId val="19189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3555200"/>
        <c:axId val="20361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203555200"/>
        <c:axId val="203614848"/>
      </c:lineChart>
      <c:dateAx>
        <c:axId val="203555200"/>
        <c:scaling>
          <c:orientation val="minMax"/>
        </c:scaling>
        <c:delete val="1"/>
        <c:axPos val="b"/>
        <c:numFmt formatCode="ge" sourceLinked="1"/>
        <c:majorTickMark val="none"/>
        <c:minorTickMark val="none"/>
        <c:tickLblPos val="none"/>
        <c:crossAx val="203614848"/>
        <c:crosses val="autoZero"/>
        <c:auto val="1"/>
        <c:lblOffset val="100"/>
        <c:baseTimeUnit val="years"/>
      </c:dateAx>
      <c:valAx>
        <c:axId val="203614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35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3998.43</c:v>
                </c:pt>
                <c:pt idx="1">
                  <c:v>13447.74</c:v>
                </c:pt>
                <c:pt idx="2">
                  <c:v>3051.87</c:v>
                </c:pt>
                <c:pt idx="3">
                  <c:v>3008.17</c:v>
                </c:pt>
                <c:pt idx="4">
                  <c:v>2098.2199999999998</c:v>
                </c:pt>
              </c:numCache>
            </c:numRef>
          </c:val>
        </c:ser>
        <c:dLbls>
          <c:showLegendKey val="0"/>
          <c:showVal val="0"/>
          <c:showCatName val="0"/>
          <c:showSerName val="0"/>
          <c:showPercent val="0"/>
          <c:showBubbleSize val="0"/>
        </c:dLbls>
        <c:gapWidth val="150"/>
        <c:axId val="139444992"/>
        <c:axId val="1394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39444992"/>
        <c:axId val="139446912"/>
      </c:lineChart>
      <c:dateAx>
        <c:axId val="139444992"/>
        <c:scaling>
          <c:orientation val="minMax"/>
        </c:scaling>
        <c:delete val="1"/>
        <c:axPos val="b"/>
        <c:numFmt formatCode="ge" sourceLinked="1"/>
        <c:majorTickMark val="none"/>
        <c:minorTickMark val="none"/>
        <c:tickLblPos val="none"/>
        <c:crossAx val="139446912"/>
        <c:crosses val="autoZero"/>
        <c:auto val="1"/>
        <c:lblOffset val="100"/>
        <c:baseTimeUnit val="years"/>
      </c:dateAx>
      <c:valAx>
        <c:axId val="13944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94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58.84</c:v>
                </c:pt>
                <c:pt idx="1">
                  <c:v>62.48</c:v>
                </c:pt>
                <c:pt idx="2">
                  <c:v>188.71</c:v>
                </c:pt>
                <c:pt idx="3">
                  <c:v>339.66</c:v>
                </c:pt>
                <c:pt idx="4">
                  <c:v>350.38</c:v>
                </c:pt>
              </c:numCache>
            </c:numRef>
          </c:val>
        </c:ser>
        <c:dLbls>
          <c:showLegendKey val="0"/>
          <c:showVal val="0"/>
          <c:showCatName val="0"/>
          <c:showSerName val="0"/>
          <c:showPercent val="0"/>
          <c:showBubbleSize val="0"/>
        </c:dLbls>
        <c:gapWidth val="150"/>
        <c:axId val="139477376"/>
        <c:axId val="13947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39477376"/>
        <c:axId val="139479296"/>
      </c:lineChart>
      <c:dateAx>
        <c:axId val="139477376"/>
        <c:scaling>
          <c:orientation val="minMax"/>
        </c:scaling>
        <c:delete val="1"/>
        <c:axPos val="b"/>
        <c:numFmt formatCode="ge" sourceLinked="1"/>
        <c:majorTickMark val="none"/>
        <c:minorTickMark val="none"/>
        <c:tickLblPos val="none"/>
        <c:crossAx val="139479296"/>
        <c:crosses val="autoZero"/>
        <c:auto val="1"/>
        <c:lblOffset val="100"/>
        <c:baseTimeUnit val="years"/>
      </c:dateAx>
      <c:valAx>
        <c:axId val="139479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94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90.9</c:v>
                </c:pt>
                <c:pt idx="1">
                  <c:v>105.44</c:v>
                </c:pt>
                <c:pt idx="2">
                  <c:v>114.02</c:v>
                </c:pt>
                <c:pt idx="3">
                  <c:v>112.06</c:v>
                </c:pt>
                <c:pt idx="4">
                  <c:v>110.03</c:v>
                </c:pt>
              </c:numCache>
            </c:numRef>
          </c:val>
        </c:ser>
        <c:dLbls>
          <c:showLegendKey val="0"/>
          <c:showVal val="0"/>
          <c:showCatName val="0"/>
          <c:showSerName val="0"/>
          <c:showPercent val="0"/>
          <c:showBubbleSize val="0"/>
        </c:dLbls>
        <c:gapWidth val="150"/>
        <c:axId val="139500928"/>
        <c:axId val="13951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39500928"/>
        <c:axId val="139515392"/>
      </c:lineChart>
      <c:dateAx>
        <c:axId val="139500928"/>
        <c:scaling>
          <c:orientation val="minMax"/>
        </c:scaling>
        <c:delete val="1"/>
        <c:axPos val="b"/>
        <c:numFmt formatCode="ge" sourceLinked="1"/>
        <c:majorTickMark val="none"/>
        <c:minorTickMark val="none"/>
        <c:tickLblPos val="none"/>
        <c:crossAx val="139515392"/>
        <c:crosses val="autoZero"/>
        <c:auto val="1"/>
        <c:lblOffset val="100"/>
        <c:baseTimeUnit val="years"/>
      </c:dateAx>
      <c:valAx>
        <c:axId val="13951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128.74</c:v>
                </c:pt>
                <c:pt idx="1">
                  <c:v>111.16</c:v>
                </c:pt>
                <c:pt idx="2">
                  <c:v>102.59</c:v>
                </c:pt>
                <c:pt idx="3">
                  <c:v>104.99</c:v>
                </c:pt>
                <c:pt idx="4">
                  <c:v>107.71</c:v>
                </c:pt>
              </c:numCache>
            </c:numRef>
          </c:val>
        </c:ser>
        <c:dLbls>
          <c:showLegendKey val="0"/>
          <c:showVal val="0"/>
          <c:showCatName val="0"/>
          <c:showSerName val="0"/>
          <c:showPercent val="0"/>
          <c:showBubbleSize val="0"/>
        </c:dLbls>
        <c:gapWidth val="150"/>
        <c:axId val="139606656"/>
        <c:axId val="13962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39606656"/>
        <c:axId val="139629312"/>
      </c:lineChart>
      <c:dateAx>
        <c:axId val="139606656"/>
        <c:scaling>
          <c:orientation val="minMax"/>
        </c:scaling>
        <c:delete val="1"/>
        <c:axPos val="b"/>
        <c:numFmt formatCode="ge" sourceLinked="1"/>
        <c:majorTickMark val="none"/>
        <c:minorTickMark val="none"/>
        <c:tickLblPos val="none"/>
        <c:crossAx val="139629312"/>
        <c:crosses val="autoZero"/>
        <c:auto val="1"/>
        <c:lblOffset val="100"/>
        <c:baseTimeUnit val="years"/>
      </c:dateAx>
      <c:valAx>
        <c:axId val="13962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60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16"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兵庫県　福崎町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116</v>
      </c>
      <c r="AE8" s="60"/>
      <c r="AF8" s="60"/>
      <c r="AG8" s="60"/>
      <c r="AH8" s="60"/>
      <c r="AI8" s="60"/>
      <c r="AJ8" s="60"/>
      <c r="AK8" s="5"/>
      <c r="AL8" s="61">
        <f>データ!$R$6</f>
        <v>19527</v>
      </c>
      <c r="AM8" s="61"/>
      <c r="AN8" s="61"/>
      <c r="AO8" s="61"/>
      <c r="AP8" s="61"/>
      <c r="AQ8" s="61"/>
      <c r="AR8" s="61"/>
      <c r="AS8" s="61"/>
      <c r="AT8" s="51">
        <f>データ!$S$6</f>
        <v>45.79</v>
      </c>
      <c r="AU8" s="52"/>
      <c r="AV8" s="52"/>
      <c r="AW8" s="52"/>
      <c r="AX8" s="52"/>
      <c r="AY8" s="52"/>
      <c r="AZ8" s="52"/>
      <c r="BA8" s="52"/>
      <c r="BB8" s="53">
        <f>データ!$T$6</f>
        <v>426.45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82.81</v>
      </c>
      <c r="J10" s="52"/>
      <c r="K10" s="52"/>
      <c r="L10" s="52"/>
      <c r="M10" s="52"/>
      <c r="N10" s="52"/>
      <c r="O10" s="64"/>
      <c r="P10" s="53">
        <f>データ!$P$6</f>
        <v>99.5</v>
      </c>
      <c r="Q10" s="53"/>
      <c r="R10" s="53"/>
      <c r="S10" s="53"/>
      <c r="T10" s="53"/>
      <c r="U10" s="53"/>
      <c r="V10" s="53"/>
      <c r="W10" s="61">
        <f>データ!$Q$6</f>
        <v>1980</v>
      </c>
      <c r="X10" s="61"/>
      <c r="Y10" s="61"/>
      <c r="Z10" s="61"/>
      <c r="AA10" s="61"/>
      <c r="AB10" s="61"/>
      <c r="AC10" s="61"/>
      <c r="AD10" s="2"/>
      <c r="AE10" s="2"/>
      <c r="AF10" s="2"/>
      <c r="AG10" s="2"/>
      <c r="AH10" s="5"/>
      <c r="AI10" s="5"/>
      <c r="AJ10" s="5"/>
      <c r="AK10" s="5"/>
      <c r="AL10" s="61">
        <f>データ!$U$6</f>
        <v>19446</v>
      </c>
      <c r="AM10" s="61"/>
      <c r="AN10" s="61"/>
      <c r="AO10" s="61"/>
      <c r="AP10" s="61"/>
      <c r="AQ10" s="61"/>
      <c r="AR10" s="61"/>
      <c r="AS10" s="61"/>
      <c r="AT10" s="51">
        <f>データ!$V$6</f>
        <v>45.79</v>
      </c>
      <c r="AU10" s="52"/>
      <c r="AV10" s="52"/>
      <c r="AW10" s="52"/>
      <c r="AX10" s="52"/>
      <c r="AY10" s="52"/>
      <c r="AZ10" s="52"/>
      <c r="BA10" s="52"/>
      <c r="BB10" s="53">
        <f>データ!$W$6</f>
        <v>424.68</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284432</v>
      </c>
      <c r="D6" s="34">
        <f t="shared" si="3"/>
        <v>46</v>
      </c>
      <c r="E6" s="34">
        <f t="shared" si="3"/>
        <v>1</v>
      </c>
      <c r="F6" s="34">
        <f t="shared" si="3"/>
        <v>0</v>
      </c>
      <c r="G6" s="34">
        <f t="shared" si="3"/>
        <v>1</v>
      </c>
      <c r="H6" s="34" t="str">
        <f t="shared" si="3"/>
        <v>兵庫県　福崎町</v>
      </c>
      <c r="I6" s="34" t="str">
        <f t="shared" si="3"/>
        <v>法適用</v>
      </c>
      <c r="J6" s="34" t="str">
        <f t="shared" si="3"/>
        <v>水道事業</v>
      </c>
      <c r="K6" s="34" t="str">
        <f t="shared" si="3"/>
        <v>末端給水事業</v>
      </c>
      <c r="L6" s="34" t="str">
        <f t="shared" si="3"/>
        <v>A6</v>
      </c>
      <c r="M6" s="34">
        <f t="shared" si="3"/>
        <v>0</v>
      </c>
      <c r="N6" s="35" t="str">
        <f t="shared" si="3"/>
        <v>-</v>
      </c>
      <c r="O6" s="35">
        <f t="shared" si="3"/>
        <v>82.81</v>
      </c>
      <c r="P6" s="35">
        <f t="shared" si="3"/>
        <v>99.5</v>
      </c>
      <c r="Q6" s="35">
        <f t="shared" si="3"/>
        <v>1980</v>
      </c>
      <c r="R6" s="35">
        <f t="shared" si="3"/>
        <v>19527</v>
      </c>
      <c r="S6" s="35">
        <f t="shared" si="3"/>
        <v>45.79</v>
      </c>
      <c r="T6" s="35">
        <f t="shared" si="3"/>
        <v>426.45</v>
      </c>
      <c r="U6" s="35">
        <f t="shared" si="3"/>
        <v>19446</v>
      </c>
      <c r="V6" s="35">
        <f t="shared" si="3"/>
        <v>45.79</v>
      </c>
      <c r="W6" s="35">
        <f t="shared" si="3"/>
        <v>424.68</v>
      </c>
      <c r="X6" s="36">
        <f>IF(X7="",NA(),X7)</f>
        <v>104.14</v>
      </c>
      <c r="Y6" s="36">
        <f t="shared" ref="Y6:AG6" si="4">IF(Y7="",NA(),Y7)</f>
        <v>121.78</v>
      </c>
      <c r="Z6" s="36">
        <f t="shared" si="4"/>
        <v>118.56</v>
      </c>
      <c r="AA6" s="36">
        <f t="shared" si="4"/>
        <v>115.08</v>
      </c>
      <c r="AB6" s="36">
        <f t="shared" si="4"/>
        <v>112.1</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3998.43</v>
      </c>
      <c r="AU6" s="36">
        <f t="shared" ref="AU6:BC6" si="6">IF(AU7="",NA(),AU7)</f>
        <v>13447.74</v>
      </c>
      <c r="AV6" s="36">
        <f t="shared" si="6"/>
        <v>3051.87</v>
      </c>
      <c r="AW6" s="36">
        <f t="shared" si="6"/>
        <v>3008.17</v>
      </c>
      <c r="AX6" s="36">
        <f t="shared" si="6"/>
        <v>2098.2199999999998</v>
      </c>
      <c r="AY6" s="36">
        <f t="shared" si="6"/>
        <v>915.5</v>
      </c>
      <c r="AZ6" s="36">
        <f t="shared" si="6"/>
        <v>963.24</v>
      </c>
      <c r="BA6" s="36">
        <f t="shared" si="6"/>
        <v>381.53</v>
      </c>
      <c r="BB6" s="36">
        <f t="shared" si="6"/>
        <v>391.54</v>
      </c>
      <c r="BC6" s="36">
        <f t="shared" si="6"/>
        <v>384.34</v>
      </c>
      <c r="BD6" s="35" t="str">
        <f>IF(BD7="","",IF(BD7="-","【-】","【"&amp;SUBSTITUTE(TEXT(BD7,"#,##0.00"),"-","△")&amp;"】"))</f>
        <v>【262.87】</v>
      </c>
      <c r="BE6" s="36">
        <f>IF(BE7="",NA(),BE7)</f>
        <v>58.84</v>
      </c>
      <c r="BF6" s="36">
        <f t="shared" ref="BF6:BN6" si="7">IF(BF7="",NA(),BF7)</f>
        <v>62.48</v>
      </c>
      <c r="BG6" s="36">
        <f t="shared" si="7"/>
        <v>188.71</v>
      </c>
      <c r="BH6" s="36">
        <f t="shared" si="7"/>
        <v>339.66</v>
      </c>
      <c r="BI6" s="36">
        <f t="shared" si="7"/>
        <v>350.38</v>
      </c>
      <c r="BJ6" s="36">
        <f t="shared" si="7"/>
        <v>404.78</v>
      </c>
      <c r="BK6" s="36">
        <f t="shared" si="7"/>
        <v>400.38</v>
      </c>
      <c r="BL6" s="36">
        <f t="shared" si="7"/>
        <v>393.27</v>
      </c>
      <c r="BM6" s="36">
        <f t="shared" si="7"/>
        <v>386.97</v>
      </c>
      <c r="BN6" s="36">
        <f t="shared" si="7"/>
        <v>380.58</v>
      </c>
      <c r="BO6" s="35" t="str">
        <f>IF(BO7="","",IF(BO7="-","【-】","【"&amp;SUBSTITUTE(TEXT(BO7,"#,##0.00"),"-","△")&amp;"】"))</f>
        <v>【270.87】</v>
      </c>
      <c r="BP6" s="36">
        <f>IF(BP7="",NA(),BP7)</f>
        <v>90.9</v>
      </c>
      <c r="BQ6" s="36">
        <f t="shared" ref="BQ6:BY6" si="8">IF(BQ7="",NA(),BQ7)</f>
        <v>105.44</v>
      </c>
      <c r="BR6" s="36">
        <f t="shared" si="8"/>
        <v>114.02</v>
      </c>
      <c r="BS6" s="36">
        <f t="shared" si="8"/>
        <v>112.06</v>
      </c>
      <c r="BT6" s="36">
        <f t="shared" si="8"/>
        <v>110.03</v>
      </c>
      <c r="BU6" s="36">
        <f t="shared" si="8"/>
        <v>98.07</v>
      </c>
      <c r="BV6" s="36">
        <f t="shared" si="8"/>
        <v>96.56</v>
      </c>
      <c r="BW6" s="36">
        <f t="shared" si="8"/>
        <v>100.47</v>
      </c>
      <c r="BX6" s="36">
        <f t="shared" si="8"/>
        <v>101.72</v>
      </c>
      <c r="BY6" s="36">
        <f t="shared" si="8"/>
        <v>102.38</v>
      </c>
      <c r="BZ6" s="35" t="str">
        <f>IF(BZ7="","",IF(BZ7="-","【-】","【"&amp;SUBSTITUTE(TEXT(BZ7,"#,##0.00"),"-","△")&amp;"】"))</f>
        <v>【105.59】</v>
      </c>
      <c r="CA6" s="36">
        <f>IF(CA7="",NA(),CA7)</f>
        <v>128.74</v>
      </c>
      <c r="CB6" s="36">
        <f t="shared" ref="CB6:CJ6" si="9">IF(CB7="",NA(),CB7)</f>
        <v>111.16</v>
      </c>
      <c r="CC6" s="36">
        <f t="shared" si="9"/>
        <v>102.59</v>
      </c>
      <c r="CD6" s="36">
        <f t="shared" si="9"/>
        <v>104.99</v>
      </c>
      <c r="CE6" s="36">
        <f t="shared" si="9"/>
        <v>107.71</v>
      </c>
      <c r="CF6" s="36">
        <f t="shared" si="9"/>
        <v>172.26</v>
      </c>
      <c r="CG6" s="36">
        <f t="shared" si="9"/>
        <v>177.14</v>
      </c>
      <c r="CH6" s="36">
        <f t="shared" si="9"/>
        <v>169.82</v>
      </c>
      <c r="CI6" s="36">
        <f t="shared" si="9"/>
        <v>168.2</v>
      </c>
      <c r="CJ6" s="36">
        <f t="shared" si="9"/>
        <v>168.67</v>
      </c>
      <c r="CK6" s="35" t="str">
        <f>IF(CK7="","",IF(CK7="-","【-】","【"&amp;SUBSTITUTE(TEXT(CK7,"#,##0.00"),"-","△")&amp;"】"))</f>
        <v>【163.27】</v>
      </c>
      <c r="CL6" s="36">
        <f>IF(CL7="",NA(),CL7)</f>
        <v>73.540000000000006</v>
      </c>
      <c r="CM6" s="36">
        <f t="shared" ref="CM6:CU6" si="10">IF(CM7="",NA(),CM7)</f>
        <v>71.28</v>
      </c>
      <c r="CN6" s="36">
        <f t="shared" si="10"/>
        <v>69.97</v>
      </c>
      <c r="CO6" s="36">
        <f t="shared" si="10"/>
        <v>69.75</v>
      </c>
      <c r="CP6" s="36">
        <f t="shared" si="10"/>
        <v>70.150000000000006</v>
      </c>
      <c r="CQ6" s="36">
        <f t="shared" si="10"/>
        <v>55.68</v>
      </c>
      <c r="CR6" s="36">
        <f t="shared" si="10"/>
        <v>55.64</v>
      </c>
      <c r="CS6" s="36">
        <f t="shared" si="10"/>
        <v>55.13</v>
      </c>
      <c r="CT6" s="36">
        <f t="shared" si="10"/>
        <v>54.77</v>
      </c>
      <c r="CU6" s="36">
        <f t="shared" si="10"/>
        <v>54.92</v>
      </c>
      <c r="CV6" s="35" t="str">
        <f>IF(CV7="","",IF(CV7="-","【-】","【"&amp;SUBSTITUTE(TEXT(CV7,"#,##0.00"),"-","△")&amp;"】"))</f>
        <v>【59.94】</v>
      </c>
      <c r="CW6" s="36">
        <f>IF(CW7="",NA(),CW7)</f>
        <v>90.5</v>
      </c>
      <c r="CX6" s="36">
        <f t="shared" ref="CX6:DF6" si="11">IF(CX7="",NA(),CX7)</f>
        <v>91.94</v>
      </c>
      <c r="CY6" s="36">
        <f t="shared" si="11"/>
        <v>93.63</v>
      </c>
      <c r="CZ6" s="36">
        <f t="shared" si="11"/>
        <v>95.61</v>
      </c>
      <c r="DA6" s="36">
        <f t="shared" si="11"/>
        <v>96.31</v>
      </c>
      <c r="DB6" s="36">
        <f t="shared" si="11"/>
        <v>83.18</v>
      </c>
      <c r="DC6" s="36">
        <f t="shared" si="11"/>
        <v>83.09</v>
      </c>
      <c r="DD6" s="36">
        <f t="shared" si="11"/>
        <v>83</v>
      </c>
      <c r="DE6" s="36">
        <f t="shared" si="11"/>
        <v>82.89</v>
      </c>
      <c r="DF6" s="36">
        <f t="shared" si="11"/>
        <v>82.66</v>
      </c>
      <c r="DG6" s="35" t="str">
        <f>IF(DG7="","",IF(DG7="-","【-】","【"&amp;SUBSTITUTE(TEXT(DG7,"#,##0.00"),"-","△")&amp;"】"))</f>
        <v>【90.22】</v>
      </c>
      <c r="DH6" s="36">
        <f>IF(DH7="",NA(),DH7)</f>
        <v>23.75</v>
      </c>
      <c r="DI6" s="36">
        <f t="shared" ref="DI6:DQ6" si="12">IF(DI7="",NA(),DI7)</f>
        <v>23.82</v>
      </c>
      <c r="DJ6" s="36">
        <f t="shared" si="12"/>
        <v>36.29</v>
      </c>
      <c r="DK6" s="36">
        <f t="shared" si="12"/>
        <v>32.79</v>
      </c>
      <c r="DL6" s="36">
        <f t="shared" si="12"/>
        <v>35.15</v>
      </c>
      <c r="DM6" s="36">
        <f t="shared" si="12"/>
        <v>38.07</v>
      </c>
      <c r="DN6" s="36">
        <f t="shared" si="12"/>
        <v>39.06</v>
      </c>
      <c r="DO6" s="36">
        <f t="shared" si="12"/>
        <v>46.66</v>
      </c>
      <c r="DP6" s="36">
        <f t="shared" si="12"/>
        <v>47.46</v>
      </c>
      <c r="DQ6" s="36">
        <f t="shared" si="12"/>
        <v>48.49</v>
      </c>
      <c r="DR6" s="35" t="str">
        <f>IF(DR7="","",IF(DR7="-","【-】","【"&amp;SUBSTITUTE(TEXT(DR7,"#,##0.00"),"-","△")&amp;"】"))</f>
        <v>【47.91】</v>
      </c>
      <c r="DS6" s="35">
        <f>IF(DS7="",NA(),DS7)</f>
        <v>0</v>
      </c>
      <c r="DT6" s="35">
        <f t="shared" ref="DT6:EB6" si="13">IF(DT7="",NA(),DT7)</f>
        <v>0</v>
      </c>
      <c r="DU6" s="35">
        <f t="shared" si="13"/>
        <v>0</v>
      </c>
      <c r="DV6" s="35">
        <f t="shared" si="13"/>
        <v>0</v>
      </c>
      <c r="DW6" s="35">
        <f t="shared" si="13"/>
        <v>0</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2.57</v>
      </c>
      <c r="EE6" s="36">
        <f t="shared" ref="EE6:EM6" si="14">IF(EE7="",NA(),EE7)</f>
        <v>1.43</v>
      </c>
      <c r="EF6" s="36">
        <f t="shared" si="14"/>
        <v>0.78</v>
      </c>
      <c r="EG6" s="36">
        <f t="shared" si="14"/>
        <v>0.9</v>
      </c>
      <c r="EH6" s="36">
        <f t="shared" si="14"/>
        <v>0.39</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284432</v>
      </c>
      <c r="D7" s="38">
        <v>46</v>
      </c>
      <c r="E7" s="38">
        <v>1</v>
      </c>
      <c r="F7" s="38">
        <v>0</v>
      </c>
      <c r="G7" s="38">
        <v>1</v>
      </c>
      <c r="H7" s="38" t="s">
        <v>105</v>
      </c>
      <c r="I7" s="38" t="s">
        <v>106</v>
      </c>
      <c r="J7" s="38" t="s">
        <v>107</v>
      </c>
      <c r="K7" s="38" t="s">
        <v>108</v>
      </c>
      <c r="L7" s="38" t="s">
        <v>109</v>
      </c>
      <c r="M7" s="38"/>
      <c r="N7" s="39" t="s">
        <v>110</v>
      </c>
      <c r="O7" s="39">
        <v>82.81</v>
      </c>
      <c r="P7" s="39">
        <v>99.5</v>
      </c>
      <c r="Q7" s="39">
        <v>1980</v>
      </c>
      <c r="R7" s="39">
        <v>19527</v>
      </c>
      <c r="S7" s="39">
        <v>45.79</v>
      </c>
      <c r="T7" s="39">
        <v>426.45</v>
      </c>
      <c r="U7" s="39">
        <v>19446</v>
      </c>
      <c r="V7" s="39">
        <v>45.79</v>
      </c>
      <c r="W7" s="39">
        <v>424.68</v>
      </c>
      <c r="X7" s="39">
        <v>104.14</v>
      </c>
      <c r="Y7" s="39">
        <v>121.78</v>
      </c>
      <c r="Z7" s="39">
        <v>118.56</v>
      </c>
      <c r="AA7" s="39">
        <v>115.08</v>
      </c>
      <c r="AB7" s="39">
        <v>112.1</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3998.43</v>
      </c>
      <c r="AU7" s="39">
        <v>13447.74</v>
      </c>
      <c r="AV7" s="39">
        <v>3051.87</v>
      </c>
      <c r="AW7" s="39">
        <v>3008.17</v>
      </c>
      <c r="AX7" s="39">
        <v>2098.2199999999998</v>
      </c>
      <c r="AY7" s="39">
        <v>915.5</v>
      </c>
      <c r="AZ7" s="39">
        <v>963.24</v>
      </c>
      <c r="BA7" s="39">
        <v>381.53</v>
      </c>
      <c r="BB7" s="39">
        <v>391.54</v>
      </c>
      <c r="BC7" s="39">
        <v>384.34</v>
      </c>
      <c r="BD7" s="39">
        <v>262.87</v>
      </c>
      <c r="BE7" s="39">
        <v>58.84</v>
      </c>
      <c r="BF7" s="39">
        <v>62.48</v>
      </c>
      <c r="BG7" s="39">
        <v>188.71</v>
      </c>
      <c r="BH7" s="39">
        <v>339.66</v>
      </c>
      <c r="BI7" s="39">
        <v>350.38</v>
      </c>
      <c r="BJ7" s="39">
        <v>404.78</v>
      </c>
      <c r="BK7" s="39">
        <v>400.38</v>
      </c>
      <c r="BL7" s="39">
        <v>393.27</v>
      </c>
      <c r="BM7" s="39">
        <v>386.97</v>
      </c>
      <c r="BN7" s="39">
        <v>380.58</v>
      </c>
      <c r="BO7" s="39">
        <v>270.87</v>
      </c>
      <c r="BP7" s="39">
        <v>90.9</v>
      </c>
      <c r="BQ7" s="39">
        <v>105.44</v>
      </c>
      <c r="BR7" s="39">
        <v>114.02</v>
      </c>
      <c r="BS7" s="39">
        <v>112.06</v>
      </c>
      <c r="BT7" s="39">
        <v>110.03</v>
      </c>
      <c r="BU7" s="39">
        <v>98.07</v>
      </c>
      <c r="BV7" s="39">
        <v>96.56</v>
      </c>
      <c r="BW7" s="39">
        <v>100.47</v>
      </c>
      <c r="BX7" s="39">
        <v>101.72</v>
      </c>
      <c r="BY7" s="39">
        <v>102.38</v>
      </c>
      <c r="BZ7" s="39">
        <v>105.59</v>
      </c>
      <c r="CA7" s="39">
        <v>128.74</v>
      </c>
      <c r="CB7" s="39">
        <v>111.16</v>
      </c>
      <c r="CC7" s="39">
        <v>102.59</v>
      </c>
      <c r="CD7" s="39">
        <v>104.99</v>
      </c>
      <c r="CE7" s="39">
        <v>107.71</v>
      </c>
      <c r="CF7" s="39">
        <v>172.26</v>
      </c>
      <c r="CG7" s="39">
        <v>177.14</v>
      </c>
      <c r="CH7" s="39">
        <v>169.82</v>
      </c>
      <c r="CI7" s="39">
        <v>168.2</v>
      </c>
      <c r="CJ7" s="39">
        <v>168.67</v>
      </c>
      <c r="CK7" s="39">
        <v>163.27000000000001</v>
      </c>
      <c r="CL7" s="39">
        <v>73.540000000000006</v>
      </c>
      <c r="CM7" s="39">
        <v>71.28</v>
      </c>
      <c r="CN7" s="39">
        <v>69.97</v>
      </c>
      <c r="CO7" s="39">
        <v>69.75</v>
      </c>
      <c r="CP7" s="39">
        <v>70.150000000000006</v>
      </c>
      <c r="CQ7" s="39">
        <v>55.68</v>
      </c>
      <c r="CR7" s="39">
        <v>55.64</v>
      </c>
      <c r="CS7" s="39">
        <v>55.13</v>
      </c>
      <c r="CT7" s="39">
        <v>54.77</v>
      </c>
      <c r="CU7" s="39">
        <v>54.92</v>
      </c>
      <c r="CV7" s="39">
        <v>59.94</v>
      </c>
      <c r="CW7" s="39">
        <v>90.5</v>
      </c>
      <c r="CX7" s="39">
        <v>91.94</v>
      </c>
      <c r="CY7" s="39">
        <v>93.63</v>
      </c>
      <c r="CZ7" s="39">
        <v>95.61</v>
      </c>
      <c r="DA7" s="39">
        <v>96.31</v>
      </c>
      <c r="DB7" s="39">
        <v>83.18</v>
      </c>
      <c r="DC7" s="39">
        <v>83.09</v>
      </c>
      <c r="DD7" s="39">
        <v>83</v>
      </c>
      <c r="DE7" s="39">
        <v>82.89</v>
      </c>
      <c r="DF7" s="39">
        <v>82.66</v>
      </c>
      <c r="DG7" s="39">
        <v>90.22</v>
      </c>
      <c r="DH7" s="39">
        <v>23.75</v>
      </c>
      <c r="DI7" s="39">
        <v>23.82</v>
      </c>
      <c r="DJ7" s="39">
        <v>36.29</v>
      </c>
      <c r="DK7" s="39">
        <v>32.79</v>
      </c>
      <c r="DL7" s="39">
        <v>35.15</v>
      </c>
      <c r="DM7" s="39">
        <v>38.07</v>
      </c>
      <c r="DN7" s="39">
        <v>39.06</v>
      </c>
      <c r="DO7" s="39">
        <v>46.66</v>
      </c>
      <c r="DP7" s="39">
        <v>47.46</v>
      </c>
      <c r="DQ7" s="39">
        <v>48.49</v>
      </c>
      <c r="DR7" s="39">
        <v>47.91</v>
      </c>
      <c r="DS7" s="39">
        <v>0</v>
      </c>
      <c r="DT7" s="39">
        <v>0</v>
      </c>
      <c r="DU7" s="39">
        <v>0</v>
      </c>
      <c r="DV7" s="39">
        <v>0</v>
      </c>
      <c r="DW7" s="39">
        <v>0</v>
      </c>
      <c r="DX7" s="39">
        <v>7.73</v>
      </c>
      <c r="DY7" s="39">
        <v>8.8699999999999992</v>
      </c>
      <c r="DZ7" s="39">
        <v>9.85</v>
      </c>
      <c r="EA7" s="39">
        <v>9.7100000000000009</v>
      </c>
      <c r="EB7" s="39">
        <v>12.79</v>
      </c>
      <c r="EC7" s="39">
        <v>15</v>
      </c>
      <c r="ED7" s="39">
        <v>2.57</v>
      </c>
      <c r="EE7" s="39">
        <v>1.43</v>
      </c>
      <c r="EF7" s="39">
        <v>0.78</v>
      </c>
      <c r="EG7" s="39">
        <v>0.9</v>
      </c>
      <c r="EH7" s="39">
        <v>0.39</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2018-02-08T02:32:21Z</cp:lastPrinted>
  <dcterms:created xsi:type="dcterms:W3CDTF">2017-12-25T01:32:41Z</dcterms:created>
  <dcterms:modified xsi:type="dcterms:W3CDTF">2018-02-14T01:25:18Z</dcterms:modified>
  <cp:category/>
</cp:coreProperties>
</file>