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<sst xmlns="http://schemas.openxmlformats.org/spreadsheetml/2006/main" count="232" uniqueCount="120">
  <si>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</si>
  <si>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</si>
  <si>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</si>
  <si>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</si>
  <si>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</si>
  <si>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</si>
  <si>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</si>
  <si>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</si>
  <si>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</si>
  <si>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</si>
  <si>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</si>
  <si>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</si>
  <si>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</si>
  <si>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</si>
  <si>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</si>
  <si>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</si>
  <si>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</si>
  <si>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</si>
  <si>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</si>
  <si>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</si>
  <si>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</si>
  <si>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</si>
  <si>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</si>
  <si>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</si>
  <si>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</si>
  <si>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</si>
  <si>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</si>
  <si>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</si>
  <si>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</si>
  <si>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</si>
  <si>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</si>
  <si>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</si>
  <si>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</si>
  <si>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</si>
  <si>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</si>
  <si>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</si>
  <si>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</si>
  <si>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</si>
  <si>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</si>
  <si>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</si>
  <si>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</si>
  <si>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</si>
  <si>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</si>
  <si>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</si>
  <si>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</si>
  <si>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</si>
  <si>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</si>
  <si>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</si>
  <si>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</si>
  <si>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</si>
  <si>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</si>
  <si>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</si>
  <si>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</si>
  <si>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</si>
  <si>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</si>
  <si>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</si>
  <si>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</si>
  <si>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</si>
  <si>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</si>
  <si>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</si>
  <si>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</si>
  <si>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</si>
  <si>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</si>
  <si>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</si>
  <si>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</si>
  <si>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</si>
  <si>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</si>
  <si>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</si>
  <si>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</si>
  <si>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</si>
  <si>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</si>
  <si>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</si>
  <si>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</si>
  <si>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</si>
  <si>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</si>
  <si>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</si>
  <si>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</si>
  <si>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</si>
  <si>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</si>
  <si>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</si>
  <si>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</si>
  <si>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</si>
  <si>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</si>
  <si>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</si>
  <si>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</si>
  <si>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</si>
  <si>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</si>
  <si>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</si>
  <si>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</si>
  <si>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</si>
  <si>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</si>
  <si>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</si>
  <si>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</si>
  <si>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</si>
  <si>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</si>
  <si>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</si>
  <si>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</si>
  <si>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</si>
  <si>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</si>
  <si>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</si>
  <si>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</si>
  <si>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</si>
  <si>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</si>
  <si>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</si>
  <si>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</si>
  <si>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市川町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</si>
  <si>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</si>
  <si>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</si>
  <si>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</si>
  <si>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</si>
  <si>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</si>
  <si>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</si>
  <si>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</si>
  <si>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</si>
  <si>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</si>
  <si>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</si>
  <si>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経常収支比率・・・平成27年度よりは少し良くなったが、平均値を下回っているため、何らかの経営改善に向けた取り組みが必要である。②累積欠損比率・・・平成28年度までは発生していない。③流動比率・・・平成26年度から新会計標準適用となり負債額が増となったため、比率が減となった。④企業債残高対給水収益比率・・・平均値を下回っているが企業債残高に対して給水収益の占める割合が低いことから料金水準が適正であるか検討しなければならない。２②と併せて分析すると管路の経年化率が高く更新が必要であるがこれまで先送りしており、更新に伴う財源の確保となる料金改定を長い間行っていないのが原因の一つである。⑤料金回収率・・・平成27年度よりは上がったが、平均値より低いため努力する必要がある。⑥給水原価・・・平均値を下回っており、これまで経費節減に努めてきた結果、効率的な運営をしてきたことがわかるが、今後企業債を活用しながら更新を行いながら、さらな経営改善が必要である。⑦施設利用率・・・平均値を上回っており、施設の利用状況や規模は適正である。⑧有収率・・・用水は有収率が100％であるが町内の上水は老朽管が多く有収率が72.8%と低いため、漏水等の対策を行う必要がある。</t>
    <rPh sb="2" eb="4">
      <t>ケイジョウ</t>
    </rPh>
    <rPh sb="4" eb="6">
      <t>シュウシ</t>
    </rPh>
    <rPh sb="6" eb="8">
      <t>ヒリツ</t>
    </rPh>
    <rPh sb="11" eb="13">
      <t>ヘイセイ</t>
    </rPh>
    <rPh sb="15" eb="17">
      <t>ネンド</t>
    </rPh>
    <rPh sb="20" eb="21">
      <t>スコ</t>
    </rPh>
    <rPh sb="22" eb="23">
      <t>ヨ</t>
    </rPh>
    <rPh sb="29" eb="32">
      <t>ヘイキンチ</t>
    </rPh>
    <rPh sb="33" eb="35">
      <t>シタマワ</t>
    </rPh>
    <rPh sb="42" eb="43">
      <t>ナニ</t>
    </rPh>
    <rPh sb="46" eb="48">
      <t>ケイエイ</t>
    </rPh>
    <rPh sb="48" eb="50">
      <t>カイゼン</t>
    </rPh>
    <rPh sb="51" eb="52">
      <t>ム</t>
    </rPh>
    <rPh sb="54" eb="55">
      <t>ト</t>
    </rPh>
    <rPh sb="56" eb="57">
      <t>ク</t>
    </rPh>
    <rPh sb="59" eb="61">
      <t>ヒツヨウ</t>
    </rPh>
    <rPh sb="66" eb="68">
      <t>ルイセキ</t>
    </rPh>
    <rPh sb="68" eb="70">
      <t>ケッソン</t>
    </rPh>
    <rPh sb="70" eb="72">
      <t>ヒリツ</t>
    </rPh>
    <rPh sb="75" eb="77">
      <t>ヘイセイ</t>
    </rPh>
    <rPh sb="79" eb="81">
      <t>ネンド</t>
    </rPh>
    <rPh sb="84" eb="86">
      <t>ハッセイ</t>
    </rPh>
    <rPh sb="93" eb="95">
      <t>リュウドウ</t>
    </rPh>
    <rPh sb="95" eb="97">
      <t>ヒリツ</t>
    </rPh>
    <rPh sb="100" eb="102">
      <t>ヘイセイ</t>
    </rPh>
    <rPh sb="104" eb="106">
      <t>ネンド</t>
    </rPh>
    <rPh sb="108" eb="109">
      <t>シン</t>
    </rPh>
    <rPh sb="109" eb="111">
      <t>カイケイ</t>
    </rPh>
    <rPh sb="111" eb="113">
      <t>ヒョウジュン</t>
    </rPh>
    <rPh sb="113" eb="115">
      <t>テキヨウ</t>
    </rPh>
    <rPh sb="118" eb="120">
      <t>フサイ</t>
    </rPh>
    <rPh sb="120" eb="121">
      <t>ガク</t>
    </rPh>
    <rPh sb="122" eb="123">
      <t>ゾウ</t>
    </rPh>
    <rPh sb="130" eb="132">
      <t>ヒリツ</t>
    </rPh>
    <rPh sb="133" eb="134">
      <t>ゲン</t>
    </rPh>
    <rPh sb="140" eb="142">
      <t>キギョウ</t>
    </rPh>
    <rPh sb="142" eb="143">
      <t>サイ</t>
    </rPh>
    <rPh sb="143" eb="145">
      <t>ザンダカ</t>
    </rPh>
    <rPh sb="145" eb="146">
      <t>タイ</t>
    </rPh>
    <rPh sb="146" eb="148">
      <t>キュウスイ</t>
    </rPh>
    <rPh sb="148" eb="150">
      <t>シュウエキ</t>
    </rPh>
    <rPh sb="150" eb="152">
      <t>ヒリツ</t>
    </rPh>
    <rPh sb="155" eb="157">
      <t>ヘイキン</t>
    </rPh>
    <rPh sb="157" eb="158">
      <t>チ</t>
    </rPh>
    <rPh sb="159" eb="161">
      <t>シタマワ</t>
    </rPh>
    <rPh sb="166" eb="168">
      <t>キギョウ</t>
    </rPh>
    <rPh sb="168" eb="169">
      <t>サイ</t>
    </rPh>
    <rPh sb="169" eb="171">
      <t>ザンダカ</t>
    </rPh>
    <rPh sb="172" eb="173">
      <t>タイ</t>
    </rPh>
    <rPh sb="175" eb="177">
      <t>キュウスイ</t>
    </rPh>
    <rPh sb="177" eb="179">
      <t>シュウエキ</t>
    </rPh>
    <rPh sb="180" eb="181">
      <t>シ</t>
    </rPh>
    <rPh sb="183" eb="185">
      <t>ワリアイ</t>
    </rPh>
    <rPh sb="186" eb="187">
      <t>ヒク</t>
    </rPh>
    <rPh sb="192" eb="194">
      <t>リョウキン</t>
    </rPh>
    <rPh sb="194" eb="196">
      <t>スイジュン</t>
    </rPh>
    <rPh sb="197" eb="199">
      <t>テキセイ</t>
    </rPh>
    <rPh sb="203" eb="205">
      <t>ケントウ</t>
    </rPh>
    <rPh sb="218" eb="219">
      <t>アワ</t>
    </rPh>
    <rPh sb="221" eb="223">
      <t>ブンセキ</t>
    </rPh>
    <rPh sb="226" eb="228">
      <t>カンロ</t>
    </rPh>
    <rPh sb="229" eb="232">
      <t>ケイネンカ</t>
    </rPh>
    <rPh sb="232" eb="233">
      <t>リツ</t>
    </rPh>
    <rPh sb="234" eb="235">
      <t>タカ</t>
    </rPh>
    <rPh sb="236" eb="238">
      <t>コウシン</t>
    </rPh>
    <rPh sb="239" eb="241">
      <t>ヒツヨウ</t>
    </rPh>
    <rPh sb="249" eb="251">
      <t>サキオク</t>
    </rPh>
    <rPh sb="257" eb="259">
      <t>コウシン</t>
    </rPh>
    <rPh sb="260" eb="261">
      <t>トモナ</t>
    </rPh>
    <rPh sb="262" eb="264">
      <t>ザイゲン</t>
    </rPh>
    <rPh sb="265" eb="267">
      <t>カクホ</t>
    </rPh>
    <rPh sb="270" eb="272">
      <t>リョウキン</t>
    </rPh>
    <rPh sb="272" eb="274">
      <t>カイテイ</t>
    </rPh>
    <rPh sb="275" eb="276">
      <t>ナガ</t>
    </rPh>
    <rPh sb="277" eb="278">
      <t>アイダ</t>
    </rPh>
    <rPh sb="278" eb="279">
      <t>オコナ</t>
    </rPh>
    <rPh sb="286" eb="288">
      <t>ゲンイン</t>
    </rPh>
    <rPh sb="289" eb="290">
      <t>ヒト</t>
    </rPh>
    <rPh sb="296" eb="298">
      <t>リョウキン</t>
    </rPh>
    <rPh sb="298" eb="300">
      <t>カイシュウ</t>
    </rPh>
    <rPh sb="300" eb="301">
      <t>リツ</t>
    </rPh>
    <rPh sb="339" eb="341">
      <t>キュウスイ</t>
    </rPh>
    <rPh sb="341" eb="343">
      <t>ゲンカ</t>
    </rPh>
    <rPh sb="346" eb="349">
      <t>ヘイキンチ</t>
    </rPh>
    <rPh sb="350" eb="352">
      <t>シタマワ</t>
    </rPh>
    <rPh sb="361" eb="363">
      <t>ケイヒ</t>
    </rPh>
    <rPh sb="363" eb="365">
      <t>セツゲン</t>
    </rPh>
    <rPh sb="366" eb="367">
      <t>ツト</t>
    </rPh>
    <rPh sb="371" eb="373">
      <t>ケッカ</t>
    </rPh>
    <rPh sb="374" eb="377">
      <t>コウリツテキ</t>
    </rPh>
    <rPh sb="378" eb="380">
      <t>ウンエイ</t>
    </rPh>
    <rPh sb="393" eb="395">
      <t>コンゴ</t>
    </rPh>
    <rPh sb="395" eb="397">
      <t>キギョウ</t>
    </rPh>
    <rPh sb="397" eb="398">
      <t>サイ</t>
    </rPh>
    <rPh sb="399" eb="401">
      <t>カツヨウ</t>
    </rPh>
    <rPh sb="405" eb="407">
      <t>コウシン</t>
    </rPh>
    <rPh sb="408" eb="409">
      <t>オコナ</t>
    </rPh>
    <rPh sb="417" eb="419">
      <t>ケイエイ</t>
    </rPh>
    <rPh sb="419" eb="421">
      <t>カイゼン</t>
    </rPh>
    <rPh sb="422" eb="424">
      <t>ヒツヨウ</t>
    </rPh>
    <rPh sb="429" eb="431">
      <t>シセツ</t>
    </rPh>
    <rPh sb="431" eb="434">
      <t>リヨウリツ</t>
    </rPh>
    <rPh sb="437" eb="440">
      <t>ヘイキンチ</t>
    </rPh>
    <rPh sb="441" eb="443">
      <t>ウワマワ</t>
    </rPh>
    <rPh sb="448" eb="450">
      <t>シセツ</t>
    </rPh>
    <rPh sb="451" eb="453">
      <t>リヨウ</t>
    </rPh>
    <rPh sb="453" eb="455">
      <t>ジョウキョウ</t>
    </rPh>
    <rPh sb="456" eb="458">
      <t>キボ</t>
    </rPh>
    <rPh sb="459" eb="461">
      <t>テキセイ</t>
    </rPh>
    <rPh sb="466" eb="468">
      <t>ユウシュウ</t>
    </rPh>
    <rPh sb="468" eb="469">
      <t>リツ</t>
    </rPh>
    <rPh sb="472" eb="474">
      <t>ヨウスイ</t>
    </rPh>
    <rPh sb="475" eb="477">
      <t>ユウシュウ</t>
    </rPh>
    <rPh sb="477" eb="478">
      <t>リツ</t>
    </rPh>
    <rPh sb="487" eb="489">
      <t>チョウナイ</t>
    </rPh>
    <rPh sb="490" eb="492">
      <t>ジョウスイ</t>
    </rPh>
    <rPh sb="493" eb="495">
      <t>ロウキュウ</t>
    </rPh>
    <rPh sb="495" eb="496">
      <t>カン</t>
    </rPh>
    <rPh sb="497" eb="498">
      <t>オオ</t>
    </rPh>
    <rPh sb="499" eb="501">
      <t>ユウシュウ</t>
    </rPh>
    <rPh sb="501" eb="502">
      <t>リツ</t>
    </rPh>
    <rPh sb="509" eb="510">
      <t>ヒク</t>
    </rPh>
    <rPh sb="514" eb="516">
      <t>ロウスイ</t>
    </rPh>
    <rPh sb="516" eb="517">
      <t>トウ</t>
    </rPh>
    <rPh sb="518" eb="520">
      <t>タイサク</t>
    </rPh>
    <rPh sb="521" eb="522">
      <t>オコナ</t>
    </rPh>
    <rPh sb="523" eb="525">
      <t>ヒツヨウ</t>
    </rPh>
    <phoneticPr fontId="4"/>
  </si>
  <si>
    <t>施設利用率は平均値、類似団体よりも高いので施設の利用状況や規模は適正であるが、法定耐用年数を過ぎた管路が類似団体と比較しても高い割合を占めている。市川町の経営分析表の中で一番顕著に判る部分である。類似団体以上に管路更新を行ってはいるが、計画的に早急に更新を行っていく必要がある。また管路経年率と企業債残高対給水収益比率より管路更新が必要ではあるが料金改定を先送りしていることが推測される。</t>
    <rPh sb="0" eb="2">
      <t>シセツ</t>
    </rPh>
    <rPh sb="2" eb="5">
      <t>リヨウリツ</t>
    </rPh>
    <rPh sb="6" eb="9">
      <t>ヘイキンチ</t>
    </rPh>
    <rPh sb="10" eb="12">
      <t>ルイジ</t>
    </rPh>
    <rPh sb="12" eb="14">
      <t>ダンタイ</t>
    </rPh>
    <rPh sb="17" eb="18">
      <t>タカ</t>
    </rPh>
    <rPh sb="21" eb="23">
      <t>シセツ</t>
    </rPh>
    <rPh sb="24" eb="26">
      <t>リヨウ</t>
    </rPh>
    <rPh sb="26" eb="28">
      <t>ジョウキョウ</t>
    </rPh>
    <rPh sb="29" eb="31">
      <t>キボ</t>
    </rPh>
    <rPh sb="32" eb="34">
      <t>テキセイ</t>
    </rPh>
    <rPh sb="39" eb="41">
      <t>ホウテイ</t>
    </rPh>
    <rPh sb="41" eb="43">
      <t>タイヨウ</t>
    </rPh>
    <rPh sb="43" eb="45">
      <t>ネンスウ</t>
    </rPh>
    <rPh sb="46" eb="47">
      <t>ス</t>
    </rPh>
    <rPh sb="49" eb="51">
      <t>カンロ</t>
    </rPh>
    <rPh sb="52" eb="54">
      <t>ルイジ</t>
    </rPh>
    <rPh sb="54" eb="56">
      <t>ダンタイ</t>
    </rPh>
    <rPh sb="57" eb="59">
      <t>ヒカク</t>
    </rPh>
    <rPh sb="62" eb="63">
      <t>タカ</t>
    </rPh>
    <rPh sb="64" eb="66">
      <t>ワリアイ</t>
    </rPh>
    <rPh sb="67" eb="68">
      <t>シ</t>
    </rPh>
    <rPh sb="73" eb="75">
      <t>イチカワ</t>
    </rPh>
    <rPh sb="75" eb="76">
      <t>チョウ</t>
    </rPh>
    <rPh sb="77" eb="79">
      <t>ケイエイ</t>
    </rPh>
    <rPh sb="79" eb="81">
      <t>ブンセキ</t>
    </rPh>
    <rPh sb="81" eb="82">
      <t>ヒョウ</t>
    </rPh>
    <rPh sb="83" eb="84">
      <t>ナカ</t>
    </rPh>
    <rPh sb="85" eb="87">
      <t>イチバン</t>
    </rPh>
    <rPh sb="87" eb="89">
      <t>ケンチョ</t>
    </rPh>
    <rPh sb="90" eb="91">
      <t>ワカ</t>
    </rPh>
    <rPh sb="92" eb="94">
      <t>ブブン</t>
    </rPh>
    <rPh sb="98" eb="100">
      <t>ルイジ</t>
    </rPh>
    <rPh sb="100" eb="102">
      <t>ダンタイ</t>
    </rPh>
    <rPh sb="102" eb="104">
      <t>イジョウ</t>
    </rPh>
    <rPh sb="105" eb="107">
      <t>カンロ</t>
    </rPh>
    <rPh sb="107" eb="109">
      <t>コウシン</t>
    </rPh>
    <rPh sb="110" eb="111">
      <t>オコナ</t>
    </rPh>
    <rPh sb="118" eb="121">
      <t>ケイカクテキ</t>
    </rPh>
    <rPh sb="122" eb="124">
      <t>ソウキュウ</t>
    </rPh>
    <rPh sb="125" eb="127">
      <t>コウシン</t>
    </rPh>
    <rPh sb="128" eb="129">
      <t>オコナ</t>
    </rPh>
    <rPh sb="133" eb="135">
      <t>ヒツヨウ</t>
    </rPh>
    <rPh sb="141" eb="143">
      <t>カンロ</t>
    </rPh>
    <rPh sb="143" eb="145">
      <t>ケイネン</t>
    </rPh>
    <rPh sb="145" eb="146">
      <t>リツ</t>
    </rPh>
    <rPh sb="147" eb="149">
      <t>キギョウ</t>
    </rPh>
    <rPh sb="149" eb="150">
      <t>サイ</t>
    </rPh>
    <rPh sb="150" eb="152">
      <t>ザンダカ</t>
    </rPh>
    <rPh sb="152" eb="153">
      <t>タイ</t>
    </rPh>
    <rPh sb="153" eb="155">
      <t>キュウスイ</t>
    </rPh>
    <rPh sb="155" eb="157">
      <t>シュウエキ</t>
    </rPh>
    <rPh sb="157" eb="159">
      <t>ヒリツ</t>
    </rPh>
    <rPh sb="161" eb="163">
      <t>カンロ</t>
    </rPh>
    <rPh sb="163" eb="165">
      <t>コウシン</t>
    </rPh>
    <rPh sb="166" eb="168">
      <t>ヒツヨウ</t>
    </rPh>
    <rPh sb="173" eb="175">
      <t>リョウキン</t>
    </rPh>
    <rPh sb="175" eb="177">
      <t>カイテイ</t>
    </rPh>
    <rPh sb="178" eb="180">
      <t>サキオク</t>
    </rPh>
    <rPh sb="188" eb="190">
      <t>スイソク</t>
    </rPh>
    <phoneticPr fontId="4"/>
  </si>
  <si>
    <t>　平成28年度では、平成27年度と比較して経費節減等に努めた結果、経営状態は多少はよくなったが、水道管は老朽管がかなり残っており、漏水対策もあり管路更新を計画的に早急に企業債等を活用しながら行っていかなければならない。併せて料金改定も行い、経営していく必要がある。</t>
    <rPh sb="1" eb="3">
      <t>ヘイセイ</t>
    </rPh>
    <rPh sb="5" eb="7">
      <t>ネンド</t>
    </rPh>
    <rPh sb="10" eb="12">
      <t>ヘイセイ</t>
    </rPh>
    <rPh sb="14" eb="16">
      <t>ネンド</t>
    </rPh>
    <rPh sb="17" eb="19">
      <t>ヒカク</t>
    </rPh>
    <rPh sb="23" eb="25">
      <t>セツゲン</t>
    </rPh>
    <rPh sb="25" eb="26">
      <t>トウ</t>
    </rPh>
    <rPh sb="27" eb="28">
      <t>ツト</t>
    </rPh>
    <rPh sb="30" eb="32">
      <t>ケッカ</t>
    </rPh>
    <rPh sb="33" eb="35">
      <t>ケイエイ</t>
    </rPh>
    <rPh sb="35" eb="37">
      <t>ジョウタイ</t>
    </rPh>
    <rPh sb="38" eb="40">
      <t>タショウ</t>
    </rPh>
    <rPh sb="50" eb="51">
      <t>カン</t>
    </rPh>
    <rPh sb="59" eb="60">
      <t>ノコ</t>
    </rPh>
    <rPh sb="65" eb="67">
      <t>ロウスイ</t>
    </rPh>
    <rPh sb="67" eb="69">
      <t>タイサク</t>
    </rPh>
    <rPh sb="72" eb="74">
      <t>カンロ</t>
    </rPh>
    <rPh sb="74" eb="76">
      <t>コウシン</t>
    </rPh>
    <rPh sb="77" eb="80">
      <t>ケイカクテキ</t>
    </rPh>
    <rPh sb="81" eb="83">
      <t>ソウキュウ</t>
    </rPh>
    <rPh sb="84" eb="86">
      <t>キギョウ</t>
    </rPh>
    <rPh sb="86" eb="87">
      <t>サイ</t>
    </rPh>
    <rPh sb="87" eb="88">
      <t>トウ</t>
    </rPh>
    <rPh sb="89" eb="91">
      <t>カツヨウ</t>
    </rPh>
    <rPh sb="95" eb="96">
      <t>オコナ</t>
    </rPh>
    <rPh sb="109" eb="110">
      <t>アワ</t>
    </rPh>
    <rPh sb="112" eb="114">
      <t>リョウキン</t>
    </rPh>
    <rPh sb="114" eb="116">
      <t>カイテイ</t>
    </rPh>
    <rPh sb="117" eb="118">
      <t>オコナ</t>
    </rPh>
    <rPh sb="120" eb="122">
      <t>ケイエイ</t>
    </rPh>
    <rPh sb="126" eb="128">
      <t>ヒツヨウ</t>
    </rPh>
    <phoneticPr fontId="4"/>
  </si>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</sst>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3.63</c:v>
                </c:pt>
                <c:pt idx="1">
                  <c:v>1.54</c:v>
                </c:pt>
                <c:pt idx="2">
                  <c:v>2.1800000000000002</c:v>
                </c:pt>
                <c:pt idx="3">
                  <c:v>1.53</c:v>
                </c:pt>
                <c:pt idx="4">
                  <c:v>1.72</c:v>
                </c:pt>
              </c:numCache>
            </c:numRef>
          </c:val>
        </c:ser>
        <c:dLbls>
          <c:showLegendKey val="0"/>
          <c:showVal val="0"/>
          <c:showCatName val="0"/>
          <c:showSerName val="0"/>
          <c:showPercent val="0"/>
          <c:showBubbleSize val="0"/>
        </c:dLbls>
        <c:gapWidth val="150"/>
        <c:axId val="88081536"/>
        <c:axId val="880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88081536"/>
        <c:axId val="88083456"/>
      </c:lineChart>
      <c:dateAx>
        <c:axId val="88081536"/>
        <c:scaling>
          <c:orientation val="minMax"/>
        </c:scaling>
        <c:delete val="1"/>
        <c:axPos val="b"/>
        <c:numFmt formatCode="ge" sourceLinked="1"/>
        <c:majorTickMark val="none"/>
        <c:minorTickMark val="none"/>
        <c:tickLblPos val="none"/>
        <c:crossAx val="88083456"/>
        <c:crosses val="autoZero"/>
        <c:auto val="1"/>
        <c:lblOffset val="100"/>
        <c:baseTimeUnit val="years"/>
      </c:dateAx>
      <c:valAx>
        <c:axId val="880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81.239999999999995</c:v>
                </c:pt>
                <c:pt idx="1">
                  <c:v>79</c:v>
                </c:pt>
                <c:pt idx="2">
                  <c:v>73.38</c:v>
                </c:pt>
                <c:pt idx="3">
                  <c:v>71.84</c:v>
                </c:pt>
                <c:pt idx="4">
                  <c:v>70.48</c:v>
                </c:pt>
              </c:numCache>
            </c:numRef>
          </c:val>
        </c:ser>
        <c:dLbls>
          <c:showLegendKey val="0"/>
          <c:showVal val="0"/>
          <c:showCatName val="0"/>
          <c:showSerName val="0"/>
          <c:showPercent val="0"/>
          <c:showBubbleSize val="0"/>
        </c:dLbls>
        <c:gapWidth val="150"/>
        <c:axId val="96888320"/>
        <c:axId val="968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96888320"/>
        <c:axId val="96890240"/>
      </c:lineChart>
      <c:dateAx>
        <c:axId val="96888320"/>
        <c:scaling>
          <c:orientation val="minMax"/>
        </c:scaling>
        <c:delete val="1"/>
        <c:axPos val="b"/>
        <c:numFmt formatCode="ge" sourceLinked="1"/>
        <c:majorTickMark val="none"/>
        <c:minorTickMark val="none"/>
        <c:tickLblPos val="none"/>
        <c:crossAx val="96890240"/>
        <c:crosses val="autoZero"/>
        <c:auto val="1"/>
        <c:lblOffset val="100"/>
        <c:baseTimeUnit val="years"/>
      </c:dateAx>
      <c:valAx>
        <c:axId val="968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81.900000000000006</c:v>
                </c:pt>
                <c:pt idx="1">
                  <c:v>82.1</c:v>
                </c:pt>
                <c:pt idx="2">
                  <c:v>82.37</c:v>
                </c:pt>
                <c:pt idx="3">
                  <c:v>83.99</c:v>
                </c:pt>
                <c:pt idx="4">
                  <c:v>86.11</c:v>
                </c:pt>
              </c:numCache>
            </c:numRef>
          </c:val>
        </c:ser>
        <c:dLbls>
          <c:showLegendKey val="0"/>
          <c:showVal val="0"/>
          <c:showCatName val="0"/>
          <c:showSerName val="0"/>
          <c:showPercent val="0"/>
          <c:showBubbleSize val="0"/>
        </c:dLbls>
        <c:gapWidth val="150"/>
        <c:axId val="96928896"/>
        <c:axId val="9693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96928896"/>
        <c:axId val="96930816"/>
      </c:lineChart>
      <c:dateAx>
        <c:axId val="96928896"/>
        <c:scaling>
          <c:orientation val="minMax"/>
        </c:scaling>
        <c:delete val="1"/>
        <c:axPos val="b"/>
        <c:numFmt formatCode="ge" sourceLinked="1"/>
        <c:majorTickMark val="none"/>
        <c:minorTickMark val="none"/>
        <c:tickLblPos val="none"/>
        <c:crossAx val="96930816"/>
        <c:crosses val="autoZero"/>
        <c:auto val="1"/>
        <c:lblOffset val="100"/>
        <c:baseTimeUnit val="years"/>
      </c:dateAx>
      <c:valAx>
        <c:axId val="9693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105.12</c:v>
                </c:pt>
                <c:pt idx="1">
                  <c:v>104.65</c:v>
                </c:pt>
                <c:pt idx="2">
                  <c:v>101.57</c:v>
                </c:pt>
                <c:pt idx="3">
                  <c:v>97.92</c:v>
                </c:pt>
                <c:pt idx="4">
                  <c:v>102.17</c:v>
                </c:pt>
              </c:numCache>
            </c:numRef>
          </c:val>
        </c:ser>
        <c:dLbls>
          <c:showLegendKey val="0"/>
          <c:showVal val="0"/>
          <c:showCatName val="0"/>
          <c:showSerName val="0"/>
          <c:showPercent val="0"/>
          <c:showBubbleSize val="0"/>
        </c:dLbls>
        <c:gapWidth val="150"/>
        <c:axId val="88122112"/>
        <c:axId val="881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88122112"/>
        <c:axId val="88124032"/>
      </c:lineChart>
      <c:dateAx>
        <c:axId val="88122112"/>
        <c:scaling>
          <c:orientation val="minMax"/>
        </c:scaling>
        <c:delete val="1"/>
        <c:axPos val="b"/>
        <c:numFmt formatCode="ge" sourceLinked="1"/>
        <c:majorTickMark val="none"/>
        <c:minorTickMark val="none"/>
        <c:tickLblPos val="none"/>
        <c:crossAx val="88124032"/>
        <c:crosses val="autoZero"/>
        <c:auto val="1"/>
        <c:lblOffset val="100"/>
        <c:baseTimeUnit val="years"/>
      </c:dateAx>
      <c:valAx>
        <c:axId val="8812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1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39.33</c:v>
                </c:pt>
                <c:pt idx="1">
                  <c:v>40.56</c:v>
                </c:pt>
                <c:pt idx="2">
                  <c:v>51.07</c:v>
                </c:pt>
                <c:pt idx="3">
                  <c:v>51.78</c:v>
                </c:pt>
                <c:pt idx="4">
                  <c:v>52.89</c:v>
                </c:pt>
              </c:numCache>
            </c:numRef>
          </c:val>
        </c:ser>
        <c:dLbls>
          <c:showLegendKey val="0"/>
          <c:showVal val="0"/>
          <c:showCatName val="0"/>
          <c:showSerName val="0"/>
          <c:showPercent val="0"/>
          <c:showBubbleSize val="0"/>
        </c:dLbls>
        <c:gapWidth val="150"/>
        <c:axId val="96747904"/>
        <c:axId val="967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96747904"/>
        <c:axId val="96749824"/>
      </c:lineChart>
      <c:dateAx>
        <c:axId val="96747904"/>
        <c:scaling>
          <c:orientation val="minMax"/>
        </c:scaling>
        <c:delete val="1"/>
        <c:axPos val="b"/>
        <c:numFmt formatCode="ge" sourceLinked="1"/>
        <c:majorTickMark val="none"/>
        <c:minorTickMark val="none"/>
        <c:tickLblPos val="none"/>
        <c:crossAx val="96749824"/>
        <c:crosses val="autoZero"/>
        <c:auto val="1"/>
        <c:lblOffset val="100"/>
        <c:baseTimeUnit val="years"/>
      </c:dateAx>
      <c:valAx>
        <c:axId val="967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24.15</c:v>
                </c:pt>
                <c:pt idx="1">
                  <c:v>22.49</c:v>
                </c:pt>
                <c:pt idx="2">
                  <c:v>21</c:v>
                </c:pt>
                <c:pt idx="3">
                  <c:v>19.73</c:v>
                </c:pt>
                <c:pt idx="4">
                  <c:v>18.21</c:v>
                </c:pt>
              </c:numCache>
            </c:numRef>
          </c:val>
        </c:ser>
        <c:dLbls>
          <c:showLegendKey val="0"/>
          <c:showVal val="0"/>
          <c:showCatName val="0"/>
          <c:showSerName val="0"/>
          <c:showPercent val="0"/>
          <c:showBubbleSize val="0"/>
        </c:dLbls>
        <c:gapWidth val="150"/>
        <c:axId val="96792576"/>
        <c:axId val="967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96792576"/>
        <c:axId val="96794496"/>
      </c:lineChart>
      <c:dateAx>
        <c:axId val="96792576"/>
        <c:scaling>
          <c:orientation val="minMax"/>
        </c:scaling>
        <c:delete val="1"/>
        <c:axPos val="b"/>
        <c:numFmt formatCode="ge" sourceLinked="1"/>
        <c:majorTickMark val="none"/>
        <c:minorTickMark val="none"/>
        <c:tickLblPos val="none"/>
        <c:crossAx val="96794496"/>
        <c:crosses val="autoZero"/>
        <c:auto val="1"/>
        <c:lblOffset val="100"/>
        <c:baseTimeUnit val="years"/>
      </c:dateAx>
      <c:valAx>
        <c:axId val="967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564736"/>
        <c:axId val="965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96564736"/>
        <c:axId val="96566656"/>
      </c:lineChart>
      <c:dateAx>
        <c:axId val="96564736"/>
        <c:scaling>
          <c:orientation val="minMax"/>
        </c:scaling>
        <c:delete val="1"/>
        <c:axPos val="b"/>
        <c:numFmt formatCode="ge" sourceLinked="1"/>
        <c:majorTickMark val="none"/>
        <c:minorTickMark val="none"/>
        <c:tickLblPos val="none"/>
        <c:crossAx val="96566656"/>
        <c:crosses val="autoZero"/>
        <c:auto val="1"/>
        <c:lblOffset val="100"/>
        <c:baseTimeUnit val="years"/>
      </c:dateAx>
      <c:valAx>
        <c:axId val="9656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5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1188.93</c:v>
                </c:pt>
                <c:pt idx="1">
                  <c:v>1372.35</c:v>
                </c:pt>
                <c:pt idx="2">
                  <c:v>506.76</c:v>
                </c:pt>
                <c:pt idx="3">
                  <c:v>438.17</c:v>
                </c:pt>
                <c:pt idx="4">
                  <c:v>316.26</c:v>
                </c:pt>
              </c:numCache>
            </c:numRef>
          </c:val>
        </c:ser>
        <c:dLbls>
          <c:showLegendKey val="0"/>
          <c:showVal val="0"/>
          <c:showCatName val="0"/>
          <c:showSerName val="0"/>
          <c:showPercent val="0"/>
          <c:showBubbleSize val="0"/>
        </c:dLbls>
        <c:gapWidth val="150"/>
        <c:axId val="96609792"/>
        <c:axId val="966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96609792"/>
        <c:axId val="96611712"/>
      </c:lineChart>
      <c:dateAx>
        <c:axId val="96609792"/>
        <c:scaling>
          <c:orientation val="minMax"/>
        </c:scaling>
        <c:delete val="1"/>
        <c:axPos val="b"/>
        <c:numFmt formatCode="ge" sourceLinked="1"/>
        <c:majorTickMark val="none"/>
        <c:minorTickMark val="none"/>
        <c:tickLblPos val="none"/>
        <c:crossAx val="96611712"/>
        <c:crosses val="autoZero"/>
        <c:auto val="1"/>
        <c:lblOffset val="100"/>
        <c:baseTimeUnit val="years"/>
      </c:dateAx>
      <c:valAx>
        <c:axId val="96611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6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245.15</c:v>
                </c:pt>
                <c:pt idx="1">
                  <c:v>258.82</c:v>
                </c:pt>
                <c:pt idx="2">
                  <c:v>276.8</c:v>
                </c:pt>
                <c:pt idx="3">
                  <c:v>325.72000000000003</c:v>
                </c:pt>
                <c:pt idx="4">
                  <c:v>374.53</c:v>
                </c:pt>
              </c:numCache>
            </c:numRef>
          </c:val>
        </c:ser>
        <c:dLbls>
          <c:showLegendKey val="0"/>
          <c:showVal val="0"/>
          <c:showCatName val="0"/>
          <c:showSerName val="0"/>
          <c:showPercent val="0"/>
          <c:showBubbleSize val="0"/>
        </c:dLbls>
        <c:gapWidth val="150"/>
        <c:axId val="96627712"/>
        <c:axId val="966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96627712"/>
        <c:axId val="96650368"/>
      </c:lineChart>
      <c:dateAx>
        <c:axId val="96627712"/>
        <c:scaling>
          <c:orientation val="minMax"/>
        </c:scaling>
        <c:delete val="1"/>
        <c:axPos val="b"/>
        <c:numFmt formatCode="ge" sourceLinked="1"/>
        <c:majorTickMark val="none"/>
        <c:minorTickMark val="none"/>
        <c:tickLblPos val="none"/>
        <c:crossAx val="96650368"/>
        <c:crosses val="autoZero"/>
        <c:auto val="1"/>
        <c:lblOffset val="100"/>
        <c:baseTimeUnit val="years"/>
      </c:dateAx>
      <c:valAx>
        <c:axId val="96650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6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103.36</c:v>
                </c:pt>
                <c:pt idx="1">
                  <c:v>102.85</c:v>
                </c:pt>
                <c:pt idx="2">
                  <c:v>100.41</c:v>
                </c:pt>
                <c:pt idx="3">
                  <c:v>95.87</c:v>
                </c:pt>
                <c:pt idx="4">
                  <c:v>101.35</c:v>
                </c:pt>
              </c:numCache>
            </c:numRef>
          </c:val>
        </c:ser>
        <c:dLbls>
          <c:showLegendKey val="0"/>
          <c:showVal val="0"/>
          <c:showCatName val="0"/>
          <c:showSerName val="0"/>
          <c:showPercent val="0"/>
          <c:showBubbleSize val="0"/>
        </c:dLbls>
        <c:gapWidth val="150"/>
        <c:axId val="96684672"/>
        <c:axId val="966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96684672"/>
        <c:axId val="96695040"/>
      </c:lineChart>
      <c:dateAx>
        <c:axId val="96684672"/>
        <c:scaling>
          <c:orientation val="minMax"/>
        </c:scaling>
        <c:delete val="1"/>
        <c:axPos val="b"/>
        <c:numFmt formatCode="ge" sourceLinked="1"/>
        <c:majorTickMark val="none"/>
        <c:minorTickMark val="none"/>
        <c:tickLblPos val="none"/>
        <c:crossAx val="96695040"/>
        <c:crosses val="autoZero"/>
        <c:auto val="1"/>
        <c:lblOffset val="100"/>
        <c:baseTimeUnit val="years"/>
      </c:dateAx>
      <c:valAx>
        <c:axId val="966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109.4</c:v>
                </c:pt>
                <c:pt idx="1">
                  <c:v>110.19</c:v>
                </c:pt>
                <c:pt idx="2">
                  <c:v>112.57</c:v>
                </c:pt>
                <c:pt idx="3">
                  <c:v>112.98</c:v>
                </c:pt>
                <c:pt idx="4">
                  <c:v>105.51</c:v>
                </c:pt>
              </c:numCache>
            </c:numRef>
          </c:val>
        </c:ser>
        <c:dLbls>
          <c:showLegendKey val="0"/>
          <c:showVal val="0"/>
          <c:showCatName val="0"/>
          <c:showSerName val="0"/>
          <c:showPercent val="0"/>
          <c:showBubbleSize val="0"/>
        </c:dLbls>
        <c:gapWidth val="150"/>
        <c:axId val="96716672"/>
        <c:axId val="967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96716672"/>
        <c:axId val="96722944"/>
      </c:lineChart>
      <c:dateAx>
        <c:axId val="96716672"/>
        <c:scaling>
          <c:orientation val="minMax"/>
        </c:scaling>
        <c:delete val="1"/>
        <c:axPos val="b"/>
        <c:numFmt formatCode="ge" sourceLinked="1"/>
        <c:majorTickMark val="none"/>
        <c:minorTickMark val="none"/>
        <c:tickLblPos val="none"/>
        <c:crossAx val="96722944"/>
        <c:crosses val="autoZero"/>
        <c:auto val="1"/>
        <c:lblOffset val="100"/>
        <c:baseTimeUnit val="years"/>
      </c:dateAx>
      <c:valAx>
        <c:axId val="967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市川町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12675</v>
      </c>
      <c r="AM8" s="61"/>
      <c r="AN8" s="61"/>
      <c r="AO8" s="61"/>
      <c r="AP8" s="61"/>
      <c r="AQ8" s="61"/>
      <c r="AR8" s="61"/>
      <c r="AS8" s="61"/>
      <c r="AT8" s="51">
        <f>データ!$S$6</f>
        <v>82.67</v>
      </c>
      <c r="AU8" s="52"/>
      <c r="AV8" s="52"/>
      <c r="AW8" s="52"/>
      <c r="AX8" s="52"/>
      <c r="AY8" s="52"/>
      <c r="AZ8" s="52"/>
      <c r="BA8" s="52"/>
      <c r="BB8" s="53">
        <f>データ!$T$6</f>
        <v>153.32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70.56</v>
      </c>
      <c r="J10" s="52"/>
      <c r="K10" s="52"/>
      <c r="L10" s="52"/>
      <c r="M10" s="52"/>
      <c r="N10" s="52"/>
      <c r="O10" s="64"/>
      <c r="P10" s="53">
        <f>データ!$P$6</f>
        <v>99.79</v>
      </c>
      <c r="Q10" s="53"/>
      <c r="R10" s="53"/>
      <c r="S10" s="53"/>
      <c r="T10" s="53"/>
      <c r="U10" s="53"/>
      <c r="V10" s="53"/>
      <c r="W10" s="61">
        <f>データ!$Q$6</f>
        <v>2580</v>
      </c>
      <c r="X10" s="61"/>
      <c r="Y10" s="61"/>
      <c r="Z10" s="61"/>
      <c r="AA10" s="61"/>
      <c r="AB10" s="61"/>
      <c r="AC10" s="61"/>
      <c r="AD10" s="2"/>
      <c r="AE10" s="2"/>
      <c r="AF10" s="2"/>
      <c r="AG10" s="2"/>
      <c r="AH10" s="5"/>
      <c r="AI10" s="5"/>
      <c r="AJ10" s="5"/>
      <c r="AK10" s="5"/>
      <c r="AL10" s="61">
        <f>データ!$U$6</f>
        <v>12557</v>
      </c>
      <c r="AM10" s="61"/>
      <c r="AN10" s="61"/>
      <c r="AO10" s="61"/>
      <c r="AP10" s="61"/>
      <c r="AQ10" s="61"/>
      <c r="AR10" s="61"/>
      <c r="AS10" s="61"/>
      <c r="AT10" s="51">
        <f>データ!$V$6</f>
        <v>143.05000000000001</v>
      </c>
      <c r="AU10" s="52"/>
      <c r="AV10" s="52"/>
      <c r="AW10" s="52"/>
      <c r="AX10" s="52"/>
      <c r="AY10" s="52"/>
      <c r="AZ10" s="52"/>
      <c r="BA10" s="52"/>
      <c r="BB10" s="53">
        <f>データ!$W$6</f>
        <v>87.78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284424</v>
      </c>
      <c r="D6" s="34">
        <f t="shared" si="3"/>
        <v>46</v>
      </c>
      <c r="E6" s="34">
        <f t="shared" si="3"/>
        <v>1</v>
      </c>
      <c r="F6" s="34">
        <f t="shared" si="3"/>
        <v>0</v>
      </c>
      <c r="G6" s="34">
        <f t="shared" si="3"/>
        <v>1</v>
      </c>
      <c r="H6" s="34" t="str">
        <f t="shared" si="3"/>
        <v>兵庫県　市川町</v>
      </c>
      <c r="I6" s="34" t="str">
        <f t="shared" si="3"/>
        <v>法適用</v>
      </c>
      <c r="J6" s="34" t="str">
        <f t="shared" si="3"/>
        <v>水道事業</v>
      </c>
      <c r="K6" s="34" t="str">
        <f t="shared" si="3"/>
        <v>末端給水事業</v>
      </c>
      <c r="L6" s="34" t="str">
        <f t="shared" si="3"/>
        <v>A7</v>
      </c>
      <c r="M6" s="34">
        <f t="shared" si="3"/>
        <v>0</v>
      </c>
      <c r="N6" s="35" t="str">
        <f t="shared" si="3"/>
        <v>-</v>
      </c>
      <c r="O6" s="35">
        <f t="shared" si="3"/>
        <v>70.56</v>
      </c>
      <c r="P6" s="35">
        <f t="shared" si="3"/>
        <v>99.79</v>
      </c>
      <c r="Q6" s="35">
        <f t="shared" si="3"/>
        <v>2580</v>
      </c>
      <c r="R6" s="35">
        <f t="shared" si="3"/>
        <v>12675</v>
      </c>
      <c r="S6" s="35">
        <f t="shared" si="3"/>
        <v>82.67</v>
      </c>
      <c r="T6" s="35">
        <f t="shared" si="3"/>
        <v>153.32</v>
      </c>
      <c r="U6" s="35">
        <f t="shared" si="3"/>
        <v>12557</v>
      </c>
      <c r="V6" s="35">
        <f t="shared" si="3"/>
        <v>143.05000000000001</v>
      </c>
      <c r="W6" s="35">
        <f t="shared" si="3"/>
        <v>87.78</v>
      </c>
      <c r="X6" s="36">
        <f>IF(X7="",NA(),X7)</f>
        <v>105.12</v>
      </c>
      <c r="Y6" s="36">
        <f t="shared" ref="Y6:AG6" si="4">IF(Y7="",NA(),Y7)</f>
        <v>104.65</v>
      </c>
      <c r="Z6" s="36">
        <f t="shared" si="4"/>
        <v>101.57</v>
      </c>
      <c r="AA6" s="36">
        <f t="shared" si="4"/>
        <v>97.92</v>
      </c>
      <c r="AB6" s="36">
        <f t="shared" si="4"/>
        <v>102.17</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1188.93</v>
      </c>
      <c r="AU6" s="36">
        <f t="shared" ref="AU6:BC6" si="6">IF(AU7="",NA(),AU7)</f>
        <v>1372.35</v>
      </c>
      <c r="AV6" s="36">
        <f t="shared" si="6"/>
        <v>506.76</v>
      </c>
      <c r="AW6" s="36">
        <f t="shared" si="6"/>
        <v>438.17</v>
      </c>
      <c r="AX6" s="36">
        <f t="shared" si="6"/>
        <v>316.26</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245.15</v>
      </c>
      <c r="BF6" s="36">
        <f t="shared" ref="BF6:BN6" si="7">IF(BF7="",NA(),BF7)</f>
        <v>258.82</v>
      </c>
      <c r="BG6" s="36">
        <f t="shared" si="7"/>
        <v>276.8</v>
      </c>
      <c r="BH6" s="36">
        <f t="shared" si="7"/>
        <v>325.72000000000003</v>
      </c>
      <c r="BI6" s="36">
        <f t="shared" si="7"/>
        <v>374.53</v>
      </c>
      <c r="BJ6" s="36">
        <f t="shared" si="7"/>
        <v>458</v>
      </c>
      <c r="BK6" s="36">
        <f t="shared" si="7"/>
        <v>443.13</v>
      </c>
      <c r="BL6" s="36">
        <f t="shared" si="7"/>
        <v>442.54</v>
      </c>
      <c r="BM6" s="36">
        <f t="shared" si="7"/>
        <v>431</v>
      </c>
      <c r="BN6" s="36">
        <f t="shared" si="7"/>
        <v>422.5</v>
      </c>
      <c r="BO6" s="35" t="str">
        <f>IF(BO7="","",IF(BO7="-","【-】","【"&amp;SUBSTITUTE(TEXT(BO7,"#,##0.00"),"-","△")&amp;"】"))</f>
        <v>【270.87】</v>
      </c>
      <c r="BP6" s="36">
        <f>IF(BP7="",NA(),BP7)</f>
        <v>103.36</v>
      </c>
      <c r="BQ6" s="36">
        <f t="shared" ref="BQ6:BY6" si="8">IF(BQ7="",NA(),BQ7)</f>
        <v>102.85</v>
      </c>
      <c r="BR6" s="36">
        <f t="shared" si="8"/>
        <v>100.41</v>
      </c>
      <c r="BS6" s="36">
        <f t="shared" si="8"/>
        <v>95.87</v>
      </c>
      <c r="BT6" s="36">
        <f t="shared" si="8"/>
        <v>101.35</v>
      </c>
      <c r="BU6" s="36">
        <f t="shared" si="8"/>
        <v>96.27</v>
      </c>
      <c r="BV6" s="36">
        <f t="shared" si="8"/>
        <v>95.4</v>
      </c>
      <c r="BW6" s="36">
        <f t="shared" si="8"/>
        <v>98.6</v>
      </c>
      <c r="BX6" s="36">
        <f t="shared" si="8"/>
        <v>100.82</v>
      </c>
      <c r="BY6" s="36">
        <f t="shared" si="8"/>
        <v>101.64</v>
      </c>
      <c r="BZ6" s="35" t="str">
        <f>IF(BZ7="","",IF(BZ7="-","【-】","【"&amp;SUBSTITUTE(TEXT(BZ7,"#,##0.00"),"-","△")&amp;"】"))</f>
        <v>【105.59】</v>
      </c>
      <c r="CA6" s="36">
        <f>IF(CA7="",NA(),CA7)</f>
        <v>109.4</v>
      </c>
      <c r="CB6" s="36">
        <f t="shared" ref="CB6:CJ6" si="9">IF(CB7="",NA(),CB7)</f>
        <v>110.19</v>
      </c>
      <c r="CC6" s="36">
        <f t="shared" si="9"/>
        <v>112.57</v>
      </c>
      <c r="CD6" s="36">
        <f t="shared" si="9"/>
        <v>112.98</v>
      </c>
      <c r="CE6" s="36">
        <f t="shared" si="9"/>
        <v>105.51</v>
      </c>
      <c r="CF6" s="36">
        <f t="shared" si="9"/>
        <v>186.94</v>
      </c>
      <c r="CG6" s="36">
        <f t="shared" si="9"/>
        <v>186.15</v>
      </c>
      <c r="CH6" s="36">
        <f t="shared" si="9"/>
        <v>181.67</v>
      </c>
      <c r="CI6" s="36">
        <f t="shared" si="9"/>
        <v>179.55</v>
      </c>
      <c r="CJ6" s="36">
        <f t="shared" si="9"/>
        <v>179.16</v>
      </c>
      <c r="CK6" s="35" t="str">
        <f>IF(CK7="","",IF(CK7="-","【-】","【"&amp;SUBSTITUTE(TEXT(CK7,"#,##0.00"),"-","△")&amp;"】"))</f>
        <v>【163.27】</v>
      </c>
      <c r="CL6" s="36">
        <f>IF(CL7="",NA(),CL7)</f>
        <v>81.239999999999995</v>
      </c>
      <c r="CM6" s="36">
        <f t="shared" ref="CM6:CU6" si="10">IF(CM7="",NA(),CM7)</f>
        <v>79</v>
      </c>
      <c r="CN6" s="36">
        <f t="shared" si="10"/>
        <v>73.38</v>
      </c>
      <c r="CO6" s="36">
        <f t="shared" si="10"/>
        <v>71.84</v>
      </c>
      <c r="CP6" s="36">
        <f t="shared" si="10"/>
        <v>70.48</v>
      </c>
      <c r="CQ6" s="36">
        <f t="shared" si="10"/>
        <v>54.51</v>
      </c>
      <c r="CR6" s="36">
        <f t="shared" si="10"/>
        <v>54.47</v>
      </c>
      <c r="CS6" s="36">
        <f t="shared" si="10"/>
        <v>53.61</v>
      </c>
      <c r="CT6" s="36">
        <f t="shared" si="10"/>
        <v>53.52</v>
      </c>
      <c r="CU6" s="36">
        <f t="shared" si="10"/>
        <v>54.24</v>
      </c>
      <c r="CV6" s="35" t="str">
        <f>IF(CV7="","",IF(CV7="-","【-】","【"&amp;SUBSTITUTE(TEXT(CV7,"#,##0.00"),"-","△")&amp;"】"))</f>
        <v>【59.94】</v>
      </c>
      <c r="CW6" s="36">
        <f>IF(CW7="",NA(),CW7)</f>
        <v>81.900000000000006</v>
      </c>
      <c r="CX6" s="36">
        <f t="shared" ref="CX6:DF6" si="11">IF(CX7="",NA(),CX7)</f>
        <v>82.1</v>
      </c>
      <c r="CY6" s="36">
        <f t="shared" si="11"/>
        <v>82.37</v>
      </c>
      <c r="CZ6" s="36">
        <f t="shared" si="11"/>
        <v>83.99</v>
      </c>
      <c r="DA6" s="36">
        <f t="shared" si="11"/>
        <v>86.11</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39.33</v>
      </c>
      <c r="DI6" s="36">
        <f t="shared" ref="DI6:DQ6" si="12">IF(DI7="",NA(),DI7)</f>
        <v>40.56</v>
      </c>
      <c r="DJ6" s="36">
        <f t="shared" si="12"/>
        <v>51.07</v>
      </c>
      <c r="DK6" s="36">
        <f t="shared" si="12"/>
        <v>51.78</v>
      </c>
      <c r="DL6" s="36">
        <f t="shared" si="12"/>
        <v>52.89</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24.15</v>
      </c>
      <c r="DT6" s="36">
        <f t="shared" ref="DT6:EB6" si="13">IF(DT7="",NA(),DT7)</f>
        <v>22.49</v>
      </c>
      <c r="DU6" s="36">
        <f t="shared" si="13"/>
        <v>21</v>
      </c>
      <c r="DV6" s="36">
        <f t="shared" si="13"/>
        <v>19.73</v>
      </c>
      <c r="DW6" s="36">
        <f t="shared" si="13"/>
        <v>18.21</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3.63</v>
      </c>
      <c r="EE6" s="36">
        <f t="shared" ref="EE6:EM6" si="14">IF(EE7="",NA(),EE7)</f>
        <v>1.54</v>
      </c>
      <c r="EF6" s="36">
        <f t="shared" si="14"/>
        <v>2.1800000000000002</v>
      </c>
      <c r="EG6" s="36">
        <f t="shared" si="14"/>
        <v>1.53</v>
      </c>
      <c r="EH6" s="36">
        <f t="shared" si="14"/>
        <v>1.72</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284424</v>
      </c>
      <c r="D7" s="38">
        <v>46</v>
      </c>
      <c r="E7" s="38">
        <v>1</v>
      </c>
      <c r="F7" s="38">
        <v>0</v>
      </c>
      <c r="G7" s="38">
        <v>1</v>
      </c>
      <c r="H7" s="38" t="s">
        <v>105</v>
      </c>
      <c r="I7" s="38" t="s">
        <v>106</v>
      </c>
      <c r="J7" s="38" t="s">
        <v>107</v>
      </c>
      <c r="K7" s="38" t="s">
        <v>108</v>
      </c>
      <c r="L7" s="38" t="s">
        <v>109</v>
      </c>
      <c r="M7" s="38"/>
      <c r="N7" s="39" t="s">
        <v>110</v>
      </c>
      <c r="O7" s="39">
        <v>70.56</v>
      </c>
      <c r="P7" s="39">
        <v>99.79</v>
      </c>
      <c r="Q7" s="39">
        <v>2580</v>
      </c>
      <c r="R7" s="39">
        <v>12675</v>
      </c>
      <c r="S7" s="39">
        <v>82.67</v>
      </c>
      <c r="T7" s="39">
        <v>153.32</v>
      </c>
      <c r="U7" s="39">
        <v>12557</v>
      </c>
      <c r="V7" s="39">
        <v>143.05000000000001</v>
      </c>
      <c r="W7" s="39">
        <v>87.78</v>
      </c>
      <c r="X7" s="39">
        <v>105.12</v>
      </c>
      <c r="Y7" s="39">
        <v>104.65</v>
      </c>
      <c r="Z7" s="39">
        <v>101.57</v>
      </c>
      <c r="AA7" s="39">
        <v>97.92</v>
      </c>
      <c r="AB7" s="39">
        <v>102.17</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1188.93</v>
      </c>
      <c r="AU7" s="39">
        <v>1372.35</v>
      </c>
      <c r="AV7" s="39">
        <v>506.76</v>
      </c>
      <c r="AW7" s="39">
        <v>438.17</v>
      </c>
      <c r="AX7" s="39">
        <v>316.26</v>
      </c>
      <c r="AY7" s="39">
        <v>1159.4100000000001</v>
      </c>
      <c r="AZ7" s="39">
        <v>1081.23</v>
      </c>
      <c r="BA7" s="39">
        <v>406.37</v>
      </c>
      <c r="BB7" s="39">
        <v>398.29</v>
      </c>
      <c r="BC7" s="39">
        <v>388.67</v>
      </c>
      <c r="BD7" s="39">
        <v>262.87</v>
      </c>
      <c r="BE7" s="39">
        <v>245.15</v>
      </c>
      <c r="BF7" s="39">
        <v>258.82</v>
      </c>
      <c r="BG7" s="39">
        <v>276.8</v>
      </c>
      <c r="BH7" s="39">
        <v>325.72000000000003</v>
      </c>
      <c r="BI7" s="39">
        <v>374.53</v>
      </c>
      <c r="BJ7" s="39">
        <v>458</v>
      </c>
      <c r="BK7" s="39">
        <v>443.13</v>
      </c>
      <c r="BL7" s="39">
        <v>442.54</v>
      </c>
      <c r="BM7" s="39">
        <v>431</v>
      </c>
      <c r="BN7" s="39">
        <v>422.5</v>
      </c>
      <c r="BO7" s="39">
        <v>270.87</v>
      </c>
      <c r="BP7" s="39">
        <v>103.36</v>
      </c>
      <c r="BQ7" s="39">
        <v>102.85</v>
      </c>
      <c r="BR7" s="39">
        <v>100.41</v>
      </c>
      <c r="BS7" s="39">
        <v>95.87</v>
      </c>
      <c r="BT7" s="39">
        <v>101.35</v>
      </c>
      <c r="BU7" s="39">
        <v>96.27</v>
      </c>
      <c r="BV7" s="39">
        <v>95.4</v>
      </c>
      <c r="BW7" s="39">
        <v>98.6</v>
      </c>
      <c r="BX7" s="39">
        <v>100.82</v>
      </c>
      <c r="BY7" s="39">
        <v>101.64</v>
      </c>
      <c r="BZ7" s="39">
        <v>105.59</v>
      </c>
      <c r="CA7" s="39">
        <v>109.4</v>
      </c>
      <c r="CB7" s="39">
        <v>110.19</v>
      </c>
      <c r="CC7" s="39">
        <v>112.57</v>
      </c>
      <c r="CD7" s="39">
        <v>112.98</v>
      </c>
      <c r="CE7" s="39">
        <v>105.51</v>
      </c>
      <c r="CF7" s="39">
        <v>186.94</v>
      </c>
      <c r="CG7" s="39">
        <v>186.15</v>
      </c>
      <c r="CH7" s="39">
        <v>181.67</v>
      </c>
      <c r="CI7" s="39">
        <v>179.55</v>
      </c>
      <c r="CJ7" s="39">
        <v>179.16</v>
      </c>
      <c r="CK7" s="39">
        <v>163.27000000000001</v>
      </c>
      <c r="CL7" s="39">
        <v>81.239999999999995</v>
      </c>
      <c r="CM7" s="39">
        <v>79</v>
      </c>
      <c r="CN7" s="39">
        <v>73.38</v>
      </c>
      <c r="CO7" s="39">
        <v>71.84</v>
      </c>
      <c r="CP7" s="39">
        <v>70.48</v>
      </c>
      <c r="CQ7" s="39">
        <v>54.51</v>
      </c>
      <c r="CR7" s="39">
        <v>54.47</v>
      </c>
      <c r="CS7" s="39">
        <v>53.61</v>
      </c>
      <c r="CT7" s="39">
        <v>53.52</v>
      </c>
      <c r="CU7" s="39">
        <v>54.24</v>
      </c>
      <c r="CV7" s="39">
        <v>59.94</v>
      </c>
      <c r="CW7" s="39">
        <v>81.900000000000006</v>
      </c>
      <c r="CX7" s="39">
        <v>82.1</v>
      </c>
      <c r="CY7" s="39">
        <v>82.37</v>
      </c>
      <c r="CZ7" s="39">
        <v>83.99</v>
      </c>
      <c r="DA7" s="39">
        <v>86.11</v>
      </c>
      <c r="DB7" s="39">
        <v>81.790000000000006</v>
      </c>
      <c r="DC7" s="39">
        <v>81.459999999999994</v>
      </c>
      <c r="DD7" s="39">
        <v>81.31</v>
      </c>
      <c r="DE7" s="39">
        <v>81.459999999999994</v>
      </c>
      <c r="DF7" s="39">
        <v>81.680000000000007</v>
      </c>
      <c r="DG7" s="39">
        <v>90.22</v>
      </c>
      <c r="DH7" s="39">
        <v>39.33</v>
      </c>
      <c r="DI7" s="39">
        <v>40.56</v>
      </c>
      <c r="DJ7" s="39">
        <v>51.07</v>
      </c>
      <c r="DK7" s="39">
        <v>51.78</v>
      </c>
      <c r="DL7" s="39">
        <v>52.89</v>
      </c>
      <c r="DM7" s="39">
        <v>37.799999999999997</v>
      </c>
      <c r="DN7" s="39">
        <v>38.520000000000003</v>
      </c>
      <c r="DO7" s="39">
        <v>46.67</v>
      </c>
      <c r="DP7" s="39">
        <v>47.7</v>
      </c>
      <c r="DQ7" s="39">
        <v>48.14</v>
      </c>
      <c r="DR7" s="39">
        <v>47.91</v>
      </c>
      <c r="DS7" s="39">
        <v>24.15</v>
      </c>
      <c r="DT7" s="39">
        <v>22.49</v>
      </c>
      <c r="DU7" s="39">
        <v>21</v>
      </c>
      <c r="DV7" s="39">
        <v>19.73</v>
      </c>
      <c r="DW7" s="39">
        <v>18.21</v>
      </c>
      <c r="DX7" s="39">
        <v>8.2200000000000006</v>
      </c>
      <c r="DY7" s="39">
        <v>9.43</v>
      </c>
      <c r="DZ7" s="39">
        <v>10.029999999999999</v>
      </c>
      <c r="EA7" s="39">
        <v>7.26</v>
      </c>
      <c r="EB7" s="39">
        <v>11.13</v>
      </c>
      <c r="EC7" s="39">
        <v>15</v>
      </c>
      <c r="ED7" s="39">
        <v>3.63</v>
      </c>
      <c r="EE7" s="39">
        <v>1.54</v>
      </c>
      <c r="EF7" s="39">
        <v>2.1800000000000002</v>
      </c>
      <c r="EG7" s="39">
        <v>1.53</v>
      </c>
      <c r="EH7" s="39">
        <v>1.72</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木村 あずさ</cp:lastModifiedBy>
  <cp:lastPrinted>2018-02-13T00:03:18Z</cp:lastPrinted>
  <dcterms:created xsi:type="dcterms:W3CDTF">2017-12-25T01:32:40Z</dcterms:created>
  <dcterms:modified xsi:type="dcterms:W3CDTF">2018-02-13T06:07:57Z</dcterms:modified>
</cp:coreProperties>
</file>