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<sst xmlns="http://schemas.openxmlformats.org/spreadsheetml/2006/main" count="232" uniqueCount="120">
  <si>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</si>
  <si>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</si>
  <si>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</si>
  <si>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</si>
  <si>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</si>
  <si>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</si>
  <si>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</si>
  <si>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</si>
  <si>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</si>
  <si>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</si>
  <si>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</si>
  <si>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</si>
  <si>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</si>
  <si>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</si>
  <si>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</si>
  <si>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</si>
  <si>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</si>
  <si>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</si>
  <si>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</si>
  <si>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</si>
  <si>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</si>
  <si>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</si>
  <si>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</si>
  <si>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</si>
  <si>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</si>
  <si>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</si>
  <si>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</si>
  <si>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</si>
  <si>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</si>
  <si>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</si>
  <si>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</si>
  <si>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</si>
  <si>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</si>
  <si>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</si>
  <si>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</si>
  <si>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</si>
  <si>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</si>
  <si>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</si>
  <si>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</si>
  <si>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</si>
  <si>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</si>
  <si>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</si>
  <si>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</si>
  <si>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</si>
  <si>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</si>
  <si>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</si>
  <si>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</si>
  <si>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</si>
  <si>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</si>
  <si>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</si>
  <si>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</si>
  <si>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</si>
  <si>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</si>
  <si>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</si>
  <si>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</si>
  <si>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</si>
  <si>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</si>
  <si>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</si>
  <si>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</si>
  <si>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</si>
  <si>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</si>
  <si>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</si>
  <si>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</si>
  <si>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</si>
  <si>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</si>
  <si>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</si>
  <si>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</si>
  <si>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</si>
  <si>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</si>
  <si>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</si>
  <si>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</si>
  <si>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</si>
  <si>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</si>
  <si>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</si>
  <si>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</si>
  <si>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</si>
  <si>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</si>
  <si>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</si>
  <si>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</si>
  <si>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</si>
  <si>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</si>
  <si>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</si>
  <si>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</si>
  <si>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</si>
  <si>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</si>
  <si>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</si>
  <si>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</si>
  <si>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</si>
  <si>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</si>
  <si>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</si>
  <si>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</si>
  <si>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</si>
  <si>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</si>
  <si>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</si>
  <si>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</si>
  <si>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</si>
  <si>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</si>
  <si>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</si>
  <si>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</si>
  <si>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</si>
  <si>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</si>
  <si>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</si>
  <si>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</si>
  <si>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</si>
  <si>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</si>
  <si>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播磨町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</si>
  <si>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</si>
  <si>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</si>
  <si>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</si>
  <si>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</si>
  <si>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</si>
  <si>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</si>
  <si>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</si>
  <si>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</si>
  <si>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</si>
  <si>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</si>
  <si>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</si>
  <si>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①経常収支比率は117.76％で、類似団体平均値も上回っており、現時点では良好な経営状況であると言えます。
　③流動比率については、類似団体平均値を上回り大幅に上昇していますが、建設改良工事（第２配水池耐震補強工事）に繰越が生じたこと、投資有価証券が満期を迎えることにより、一時的に流動資産に４億円超の増加要因が生じたためです。今後、施設の更新に伴い、資金の流出が進むため低下していく見込みです。
　④企業債残高対給水収益比率については、平成12年度以降企業債の借入を行っていないため、数値は類似団体平均より大幅に低くなっていますが、今後、老朽管の更新時に、企業債の借入を行う予定で、数値は上昇する見込みです。
　⑥給水原価については、企業債利息の減少等により、類似団体平均より低くなっており、⑤料金回収率も115.98％で、現時点では必要な経費を料金で賄えている状況です。しかし、今後老朽施設の更新事業を実施していく中で、減価償却費は増加し、企業債の借入に伴う支払利息の増加等により、数値は大幅に悪化することが予想されます。
　⑦施設の利用率については、類似団体と比較しても低位にあり、能力の半分も利用していない状況です。節水機器の普及等により水需要は低迷しており、長期的には人口減が予想されていることから、今後さらに低下するおそれがあり、適正な規模に施設を見直す必要があります。
　⑧有収率は高い数値にありますが、これは計画的に石綿管や鉛給水管の布設替を行ってきたことにより、漏水が減少したことによるものです。しかし、人口急増期に一気に布設した配水管の老朽化が進んでおり、今後漏水が増加するおそれがあります。</t>
    <rPh sb="2" eb="4">
      <t>ケイジョウ</t>
    </rPh>
    <rPh sb="4" eb="6">
      <t>シュウシ</t>
    </rPh>
    <rPh sb="6" eb="8">
      <t>ヒリツ</t>
    </rPh>
    <rPh sb="18" eb="20">
      <t>ルイジ</t>
    </rPh>
    <rPh sb="20" eb="22">
      <t>ダンタイ</t>
    </rPh>
    <rPh sb="22" eb="25">
      <t>ヘイキンチ</t>
    </rPh>
    <rPh sb="26" eb="28">
      <t>ウワマワ</t>
    </rPh>
    <rPh sb="33" eb="36">
      <t>ゲンジテン</t>
    </rPh>
    <rPh sb="38" eb="40">
      <t>リョウコウ</t>
    </rPh>
    <rPh sb="41" eb="43">
      <t>ケイエイ</t>
    </rPh>
    <rPh sb="43" eb="45">
      <t>ジョウキョウ</t>
    </rPh>
    <rPh sb="49" eb="50">
      <t>イ</t>
    </rPh>
    <rPh sb="57" eb="59">
      <t>リュウドウ</t>
    </rPh>
    <rPh sb="59" eb="61">
      <t>ヒリツ</t>
    </rPh>
    <rPh sb="67" eb="69">
      <t>ルイジ</t>
    </rPh>
    <rPh sb="69" eb="71">
      <t>ダンタイ</t>
    </rPh>
    <rPh sb="71" eb="74">
      <t>ヘイキンチ</t>
    </rPh>
    <rPh sb="75" eb="77">
      <t>ウワマワ</t>
    </rPh>
    <rPh sb="78" eb="80">
      <t>オオハバ</t>
    </rPh>
    <rPh sb="81" eb="83">
      <t>ジョウショウ</t>
    </rPh>
    <rPh sb="90" eb="92">
      <t>ケンセツ</t>
    </rPh>
    <rPh sb="92" eb="94">
      <t>カイリョウ</t>
    </rPh>
    <rPh sb="94" eb="96">
      <t>コウジ</t>
    </rPh>
    <rPh sb="97" eb="98">
      <t>ダイ</t>
    </rPh>
    <rPh sb="99" eb="102">
      <t>ハイスイチ</t>
    </rPh>
    <rPh sb="102" eb="104">
      <t>タイシン</t>
    </rPh>
    <rPh sb="104" eb="106">
      <t>ホキョウ</t>
    </rPh>
    <rPh sb="106" eb="108">
      <t>コウジ</t>
    </rPh>
    <rPh sb="110" eb="112">
      <t>クリコシ</t>
    </rPh>
    <rPh sb="113" eb="114">
      <t>ショウ</t>
    </rPh>
    <rPh sb="119" eb="121">
      <t>トウシ</t>
    </rPh>
    <rPh sb="121" eb="123">
      <t>ユウカ</t>
    </rPh>
    <rPh sb="123" eb="125">
      <t>ショウケン</t>
    </rPh>
    <rPh sb="126" eb="128">
      <t>マンキ</t>
    </rPh>
    <rPh sb="129" eb="130">
      <t>ムカ</t>
    </rPh>
    <rPh sb="138" eb="141">
      <t>イチジテキ</t>
    </rPh>
    <rPh sb="142" eb="144">
      <t>リュウドウ</t>
    </rPh>
    <rPh sb="144" eb="146">
      <t>シサン</t>
    </rPh>
    <rPh sb="148" eb="150">
      <t>オクエン</t>
    </rPh>
    <rPh sb="150" eb="151">
      <t>チョウ</t>
    </rPh>
    <rPh sb="152" eb="154">
      <t>ゾウカ</t>
    </rPh>
    <rPh sb="154" eb="156">
      <t>ヨウイン</t>
    </rPh>
    <rPh sb="157" eb="158">
      <t>ショウ</t>
    </rPh>
    <rPh sb="165" eb="167">
      <t>コンゴ</t>
    </rPh>
    <rPh sb="168" eb="170">
      <t>シセツ</t>
    </rPh>
    <rPh sb="171" eb="173">
      <t>コウシン</t>
    </rPh>
    <rPh sb="174" eb="175">
      <t>トモナ</t>
    </rPh>
    <rPh sb="177" eb="179">
      <t>シキン</t>
    </rPh>
    <rPh sb="180" eb="182">
      <t>リュウシュツ</t>
    </rPh>
    <rPh sb="183" eb="184">
      <t>スス</t>
    </rPh>
    <rPh sb="187" eb="189">
      <t>テイカ</t>
    </rPh>
    <rPh sb="193" eb="195">
      <t>ミコ</t>
    </rPh>
    <rPh sb="202" eb="204">
      <t>キギョウ</t>
    </rPh>
    <rPh sb="204" eb="205">
      <t>サイ</t>
    </rPh>
    <rPh sb="205" eb="207">
      <t>ザンダカ</t>
    </rPh>
    <rPh sb="207" eb="208">
      <t>タイ</t>
    </rPh>
    <rPh sb="208" eb="210">
      <t>キュウスイ</t>
    </rPh>
    <rPh sb="210" eb="212">
      <t>シュウエキ</t>
    </rPh>
    <rPh sb="212" eb="214">
      <t>ヒリツ</t>
    </rPh>
    <rPh sb="220" eb="222">
      <t>ヘイセイ</t>
    </rPh>
    <rPh sb="224" eb="225">
      <t>ネン</t>
    </rPh>
    <rPh sb="225" eb="226">
      <t>ド</t>
    </rPh>
    <rPh sb="226" eb="228">
      <t>イコウ</t>
    </rPh>
    <rPh sb="228" eb="230">
      <t>キギョウ</t>
    </rPh>
    <rPh sb="230" eb="231">
      <t>サイ</t>
    </rPh>
    <rPh sb="232" eb="234">
      <t>カリイレ</t>
    </rPh>
    <rPh sb="235" eb="236">
      <t>オコナ</t>
    </rPh>
    <rPh sb="244" eb="246">
      <t>スウチ</t>
    </rPh>
    <rPh sb="247" eb="249">
      <t>ルイジ</t>
    </rPh>
    <rPh sb="249" eb="251">
      <t>ダンタイ</t>
    </rPh>
    <rPh sb="251" eb="253">
      <t>ヘイキン</t>
    </rPh>
    <rPh sb="255" eb="257">
      <t>オオハバ</t>
    </rPh>
    <rPh sb="258" eb="259">
      <t>ヒク</t>
    </rPh>
    <rPh sb="268" eb="270">
      <t>コンゴ</t>
    </rPh>
    <rPh sb="271" eb="273">
      <t>ロウキュウ</t>
    </rPh>
    <rPh sb="273" eb="274">
      <t>カン</t>
    </rPh>
    <rPh sb="275" eb="277">
      <t>コウシン</t>
    </rPh>
    <rPh sb="277" eb="278">
      <t>ジ</t>
    </rPh>
    <rPh sb="280" eb="282">
      <t>キギョウ</t>
    </rPh>
    <rPh sb="282" eb="283">
      <t>サイ</t>
    </rPh>
    <rPh sb="284" eb="286">
      <t>カリイレ</t>
    </rPh>
    <rPh sb="287" eb="288">
      <t>オコナ</t>
    </rPh>
    <rPh sb="289" eb="291">
      <t>ヨテイ</t>
    </rPh>
    <rPh sb="293" eb="295">
      <t>スウチ</t>
    </rPh>
    <rPh sb="296" eb="298">
      <t>ジョウショウ</t>
    </rPh>
    <rPh sb="300" eb="302">
      <t>ミコ</t>
    </rPh>
    <rPh sb="309" eb="311">
      <t>キュウスイ</t>
    </rPh>
    <rPh sb="311" eb="313">
      <t>ゲンカ</t>
    </rPh>
    <rPh sb="319" eb="321">
      <t>キギョウ</t>
    </rPh>
    <rPh sb="321" eb="322">
      <t>サイ</t>
    </rPh>
    <rPh sb="322" eb="324">
      <t>リソク</t>
    </rPh>
    <rPh sb="325" eb="327">
      <t>ゲンショウ</t>
    </rPh>
    <rPh sb="327" eb="328">
      <t>トウ</t>
    </rPh>
    <rPh sb="332" eb="334">
      <t>ルイジ</t>
    </rPh>
    <rPh sb="334" eb="336">
      <t>ダンタイ</t>
    </rPh>
    <rPh sb="336" eb="338">
      <t>ヘイキン</t>
    </rPh>
    <rPh sb="340" eb="341">
      <t>ヒク</t>
    </rPh>
    <rPh sb="349" eb="351">
      <t>リョウキン</t>
    </rPh>
    <rPh sb="351" eb="353">
      <t>カイシュウ</t>
    </rPh>
    <rPh sb="353" eb="354">
      <t>リツ</t>
    </rPh>
    <rPh sb="364" eb="367">
      <t>ゲンジテン</t>
    </rPh>
    <rPh sb="369" eb="371">
      <t>ヒツヨウ</t>
    </rPh>
    <rPh sb="372" eb="374">
      <t>ケイヒ</t>
    </rPh>
    <rPh sb="375" eb="377">
      <t>リョウキン</t>
    </rPh>
    <rPh sb="378" eb="379">
      <t>マカナ</t>
    </rPh>
    <rPh sb="383" eb="385">
      <t>ジョウキョウ</t>
    </rPh>
    <rPh sb="392" eb="394">
      <t>コンゴ</t>
    </rPh>
    <rPh sb="394" eb="396">
      <t>ロウキュウ</t>
    </rPh>
    <rPh sb="396" eb="398">
      <t>シセツ</t>
    </rPh>
    <rPh sb="399" eb="401">
      <t>コウシン</t>
    </rPh>
    <rPh sb="401" eb="403">
      <t>ジギョウ</t>
    </rPh>
    <rPh sb="404" eb="406">
      <t>ジッシ</t>
    </rPh>
    <rPh sb="410" eb="411">
      <t>ナカ</t>
    </rPh>
    <rPh sb="413" eb="415">
      <t>ゲンカ</t>
    </rPh>
    <rPh sb="415" eb="417">
      <t>ショウキャク</t>
    </rPh>
    <rPh sb="417" eb="418">
      <t>ヒ</t>
    </rPh>
    <rPh sb="419" eb="421">
      <t>ゾウカ</t>
    </rPh>
    <rPh sb="423" eb="425">
      <t>キギョウ</t>
    </rPh>
    <rPh sb="425" eb="426">
      <t>サイ</t>
    </rPh>
    <rPh sb="427" eb="429">
      <t>カリイレ</t>
    </rPh>
    <rPh sb="430" eb="431">
      <t>トモナ</t>
    </rPh>
    <rPh sb="432" eb="434">
      <t>シハライ</t>
    </rPh>
    <rPh sb="434" eb="436">
      <t>リソク</t>
    </rPh>
    <rPh sb="437" eb="439">
      <t>ゾウカ</t>
    </rPh>
    <rPh sb="439" eb="440">
      <t>トウ</t>
    </rPh>
    <rPh sb="444" eb="446">
      <t>スウチ</t>
    </rPh>
    <rPh sb="447" eb="449">
      <t>オオハバ</t>
    </rPh>
    <rPh sb="450" eb="452">
      <t>アッカ</t>
    </rPh>
    <rPh sb="457" eb="459">
      <t>ヨソウ</t>
    </rPh>
    <rPh sb="467" eb="469">
      <t>シセツ</t>
    </rPh>
    <rPh sb="470" eb="473">
      <t>リヨウリツ</t>
    </rPh>
    <rPh sb="479" eb="481">
      <t>ルイジ</t>
    </rPh>
    <rPh sb="481" eb="483">
      <t>ダンタイ</t>
    </rPh>
    <rPh sb="484" eb="486">
      <t>ヒカク</t>
    </rPh>
    <rPh sb="489" eb="491">
      <t>テイイ</t>
    </rPh>
    <rPh sb="495" eb="497">
      <t>ノウリョク</t>
    </rPh>
    <rPh sb="498" eb="500">
      <t>ハンブン</t>
    </rPh>
    <rPh sb="501" eb="503">
      <t>リヨウ</t>
    </rPh>
    <rPh sb="508" eb="510">
      <t>ジョウキョウ</t>
    </rPh>
    <rPh sb="520" eb="521">
      <t>トウ</t>
    </rPh>
    <rPh sb="524" eb="525">
      <t>ミズ</t>
    </rPh>
    <rPh sb="525" eb="527">
      <t>ジュヨウ</t>
    </rPh>
    <rPh sb="528" eb="530">
      <t>テイメイ</t>
    </rPh>
    <rPh sb="535" eb="538">
      <t>チョウキテキ</t>
    </rPh>
    <rPh sb="540" eb="542">
      <t>ジンコウ</t>
    </rPh>
    <rPh sb="542" eb="543">
      <t>ゲン</t>
    </rPh>
    <rPh sb="544" eb="546">
      <t>ヨソウ</t>
    </rPh>
    <rPh sb="556" eb="558">
      <t>コンゴ</t>
    </rPh>
    <rPh sb="561" eb="563">
      <t>テイカ</t>
    </rPh>
    <rPh sb="572" eb="574">
      <t>テキセイ</t>
    </rPh>
    <rPh sb="575" eb="577">
      <t>キボ</t>
    </rPh>
    <rPh sb="578" eb="580">
      <t>シセツ</t>
    </rPh>
    <rPh sb="581" eb="583">
      <t>ミナオ</t>
    </rPh>
    <rPh sb="584" eb="586">
      <t>ヒツヨウ</t>
    </rPh>
    <rPh sb="613" eb="616">
      <t>ケイカクテキ</t>
    </rPh>
    <rPh sb="617" eb="619">
      <t>セキメン</t>
    </rPh>
    <rPh sb="619" eb="620">
      <t>カン</t>
    </rPh>
    <rPh sb="621" eb="622">
      <t>ナマリ</t>
    </rPh>
    <rPh sb="622" eb="625">
      <t>キュウスイカン</t>
    </rPh>
    <rPh sb="626" eb="628">
      <t>フセツ</t>
    </rPh>
    <rPh sb="628" eb="629">
      <t>ガ</t>
    </rPh>
    <rPh sb="630" eb="631">
      <t>オコナ</t>
    </rPh>
    <rPh sb="641" eb="643">
      <t>ロウスイ</t>
    </rPh>
    <rPh sb="644" eb="646">
      <t>ゲンショウ</t>
    </rPh>
    <rPh sb="662" eb="664">
      <t>ジンコウ</t>
    </rPh>
    <rPh sb="664" eb="666">
      <t>キュウゾウ</t>
    </rPh>
    <rPh sb="666" eb="667">
      <t>キ</t>
    </rPh>
    <rPh sb="668" eb="670">
      <t>イッキ</t>
    </rPh>
    <rPh sb="671" eb="673">
      <t>フセツ</t>
    </rPh>
    <rPh sb="675" eb="678">
      <t>ハイスイカン</t>
    </rPh>
    <rPh sb="679" eb="682">
      <t>ロウキュウカ</t>
    </rPh>
    <rPh sb="683" eb="684">
      <t>スス</t>
    </rPh>
    <rPh sb="689" eb="691">
      <t>コンゴ</t>
    </rPh>
    <rPh sb="691" eb="693">
      <t>ロウスイ</t>
    </rPh>
    <rPh sb="694" eb="696">
      <t>ゾウカ</t>
    </rPh>
    <phoneticPr fontId="4"/>
  </si>
  <si>
    <t>　短期的には経営上大きな問題はありませんが、長期的にみると、人口減による給水収益の減少、施設の老朽化に伴う更新費用の増加などで経営の悪化が見込まれます。特に昭和50年代に集中整備した配水管については、法定耐用年数を経過し始めていますが、耐震性が低いものが多いことから、計画的な更新を行うための体制整備と財源確保が課題となります。
　平成28年度は、監査法人による経営分析を実施しましたが、平成29年度は今後の水需要に基づく水道施設の適正化や耐震化、老朽化対策を検討した上で投資計画を作成します。財源確保の方策の検討と投資の優先順位付け・平準化を行った上で経営戦略を策定する予定としており、長期に渡り安定的な経営を目指します。</t>
    <rPh sb="22" eb="25">
      <t>チョウキテキ</t>
    </rPh>
    <rPh sb="30" eb="32">
      <t>ジンコウ</t>
    </rPh>
    <rPh sb="36" eb="38">
      <t>キュウスイ</t>
    </rPh>
    <rPh sb="38" eb="40">
      <t>シュウエキ</t>
    </rPh>
    <rPh sb="41" eb="43">
      <t>ゲンショウ</t>
    </rPh>
    <rPh sb="44" eb="46">
      <t>シセツ</t>
    </rPh>
    <rPh sb="47" eb="50">
      <t>ロウキュウカ</t>
    </rPh>
    <rPh sb="51" eb="52">
      <t>トモナ</t>
    </rPh>
    <rPh sb="53" eb="55">
      <t>コウシン</t>
    </rPh>
    <rPh sb="55" eb="57">
      <t>ヒヨウ</t>
    </rPh>
    <rPh sb="58" eb="60">
      <t>ゾウカ</t>
    </rPh>
    <rPh sb="63" eb="65">
      <t>ケイエイ</t>
    </rPh>
    <rPh sb="66" eb="68">
      <t>アッカ</t>
    </rPh>
    <rPh sb="69" eb="71">
      <t>ミコ</t>
    </rPh>
    <rPh sb="76" eb="77">
      <t>トク</t>
    </rPh>
    <rPh sb="78" eb="80">
      <t>ショウワ</t>
    </rPh>
    <rPh sb="82" eb="84">
      <t>ネンダイ</t>
    </rPh>
    <rPh sb="85" eb="87">
      <t>シュウチュウ</t>
    </rPh>
    <rPh sb="87" eb="89">
      <t>セイビ</t>
    </rPh>
    <rPh sb="91" eb="94">
      <t>ハイスイカン</t>
    </rPh>
    <rPh sb="100" eb="102">
      <t>ホウテイ</t>
    </rPh>
    <rPh sb="102" eb="104">
      <t>タイヨウ</t>
    </rPh>
    <rPh sb="104" eb="106">
      <t>ネンスウ</t>
    </rPh>
    <rPh sb="107" eb="109">
      <t>ケイカ</t>
    </rPh>
    <rPh sb="110" eb="111">
      <t>ハジ</t>
    </rPh>
    <rPh sb="134" eb="137">
      <t>ケイカクテキ</t>
    </rPh>
    <rPh sb="138" eb="140">
      <t>コウシン</t>
    </rPh>
    <rPh sb="141" eb="142">
      <t>オコナ</t>
    </rPh>
    <rPh sb="146" eb="148">
      <t>タイセイ</t>
    </rPh>
    <rPh sb="148" eb="150">
      <t>セイビ</t>
    </rPh>
    <rPh sb="151" eb="153">
      <t>ザイゲン</t>
    </rPh>
    <rPh sb="153" eb="155">
      <t>カクホ</t>
    </rPh>
    <rPh sb="156" eb="158">
      <t>カダイ</t>
    </rPh>
    <rPh sb="166" eb="168">
      <t>ヘイセイ</t>
    </rPh>
    <rPh sb="170" eb="172">
      <t>ネンド</t>
    </rPh>
    <rPh sb="174" eb="176">
      <t>カンサ</t>
    </rPh>
    <rPh sb="176" eb="178">
      <t>ホウジン</t>
    </rPh>
    <rPh sb="181" eb="183">
      <t>ケイエイ</t>
    </rPh>
    <rPh sb="183" eb="185">
      <t>ブンセキ</t>
    </rPh>
    <rPh sb="194" eb="196">
      <t>ヘイセイ</t>
    </rPh>
    <rPh sb="198" eb="200">
      <t>ネンド</t>
    </rPh>
    <rPh sb="201" eb="203">
      <t>コンゴ</t>
    </rPh>
    <rPh sb="204" eb="205">
      <t>ミズ</t>
    </rPh>
    <rPh sb="205" eb="207">
      <t>ジュヨウ</t>
    </rPh>
    <rPh sb="208" eb="209">
      <t>モト</t>
    </rPh>
    <rPh sb="211" eb="213">
      <t>スイドウ</t>
    </rPh>
    <rPh sb="213" eb="215">
      <t>シセツ</t>
    </rPh>
    <rPh sb="216" eb="219">
      <t>テキセイカ</t>
    </rPh>
    <rPh sb="220" eb="223">
      <t>タイシンカ</t>
    </rPh>
    <rPh sb="224" eb="227">
      <t>ロウキュウカ</t>
    </rPh>
    <rPh sb="227" eb="229">
      <t>タイサク</t>
    </rPh>
    <rPh sb="230" eb="232">
      <t>ケントウ</t>
    </rPh>
    <rPh sb="234" eb="235">
      <t>ウエ</t>
    </rPh>
    <rPh sb="236" eb="238">
      <t>トウシ</t>
    </rPh>
    <rPh sb="238" eb="240">
      <t>ケイカク</t>
    </rPh>
    <rPh sb="241" eb="243">
      <t>サクセイ</t>
    </rPh>
    <rPh sb="247" eb="249">
      <t>ザイゲン</t>
    </rPh>
    <rPh sb="249" eb="251">
      <t>カクホ</t>
    </rPh>
    <rPh sb="252" eb="254">
      <t>ホウサク</t>
    </rPh>
    <rPh sb="255" eb="257">
      <t>ケントウ</t>
    </rPh>
    <rPh sb="258" eb="260">
      <t>トウシ</t>
    </rPh>
    <rPh sb="261" eb="263">
      <t>ユウセン</t>
    </rPh>
    <rPh sb="263" eb="265">
      <t>ジュンイ</t>
    </rPh>
    <rPh sb="265" eb="266">
      <t>ヅ</t>
    </rPh>
    <rPh sb="268" eb="271">
      <t>ヘイジュンカ</t>
    </rPh>
    <rPh sb="272" eb="273">
      <t>オコナ</t>
    </rPh>
    <rPh sb="275" eb="276">
      <t>ウエ</t>
    </rPh>
    <rPh sb="277" eb="279">
      <t>ケイエイ</t>
    </rPh>
    <rPh sb="279" eb="281">
      <t>センリャク</t>
    </rPh>
    <rPh sb="282" eb="284">
      <t>サクテイ</t>
    </rPh>
    <rPh sb="294" eb="296">
      <t>チョウキ</t>
    </rPh>
    <rPh sb="297" eb="298">
      <t>ワタ</t>
    </rPh>
    <rPh sb="299" eb="302">
      <t>アンテイテキ</t>
    </rPh>
    <rPh sb="303" eb="305">
      <t>ケイエイ</t>
    </rPh>
    <rPh sb="306" eb="308">
      <t>メザ</t>
    </rPh>
    <phoneticPr fontId="4"/>
  </si>
  <si>
    <t>　①有形固定資産減価償却率は類似団体と比較して、高い状況にありますが、浄水施設や取水施設（深井戸）、導配水設備などの老朽化が進んでいることによるもので、資産の長寿命化を図りながら、計画的に更新を行う必要があります。
　②管路経年化率については、人口急増期の昭和50年代に集中的に布設した配水管が法定耐用年数の40年を経過し始めたことから一気に上昇しており、今後もその傾向が続く見込みです。今後、老朽化した基幹管路を中心に計画的に更新を行っていく予定です。</t>
    <rPh sb="2" eb="4">
      <t>ユウケイ</t>
    </rPh>
    <rPh sb="4" eb="6">
      <t>コテイ</t>
    </rPh>
    <rPh sb="6" eb="8">
      <t>シサン</t>
    </rPh>
    <rPh sb="8" eb="10">
      <t>ゲンカ</t>
    </rPh>
    <rPh sb="10" eb="12">
      <t>ショウキャク</t>
    </rPh>
    <rPh sb="12" eb="13">
      <t>リツ</t>
    </rPh>
    <rPh sb="14" eb="16">
      <t>ルイジ</t>
    </rPh>
    <rPh sb="16" eb="18">
      <t>ダンタイ</t>
    </rPh>
    <rPh sb="19" eb="21">
      <t>ヒカク</t>
    </rPh>
    <rPh sb="24" eb="25">
      <t>タカ</t>
    </rPh>
    <rPh sb="26" eb="28">
      <t>ジョウキョウ</t>
    </rPh>
    <rPh sb="35" eb="37">
      <t>ジョウスイ</t>
    </rPh>
    <rPh sb="37" eb="39">
      <t>シセツ</t>
    </rPh>
    <rPh sb="40" eb="42">
      <t>シュスイ</t>
    </rPh>
    <rPh sb="42" eb="44">
      <t>シセツ</t>
    </rPh>
    <rPh sb="45" eb="46">
      <t>フカ</t>
    </rPh>
    <rPh sb="46" eb="48">
      <t>イド</t>
    </rPh>
    <rPh sb="53" eb="55">
      <t>セツビ</t>
    </rPh>
    <rPh sb="58" eb="61">
      <t>ロウキュウカ</t>
    </rPh>
    <rPh sb="62" eb="63">
      <t>スス</t>
    </rPh>
    <rPh sb="110" eb="112">
      <t>カンロ</t>
    </rPh>
    <rPh sb="112" eb="115">
      <t>ケイネンカ</t>
    </rPh>
    <rPh sb="115" eb="116">
      <t>リツ</t>
    </rPh>
    <rPh sb="122" eb="124">
      <t>ジンコウ</t>
    </rPh>
    <rPh sb="124" eb="126">
      <t>キュウゾウ</t>
    </rPh>
    <rPh sb="126" eb="127">
      <t>キ</t>
    </rPh>
    <rPh sb="135" eb="138">
      <t>シュウチュウテキ</t>
    </rPh>
    <rPh sb="139" eb="141">
      <t>フセツ</t>
    </rPh>
    <rPh sb="143" eb="146">
      <t>ハイスイカン</t>
    </rPh>
    <rPh sb="147" eb="149">
      <t>ホウテイ</t>
    </rPh>
    <rPh sb="149" eb="151">
      <t>タイヨウ</t>
    </rPh>
    <rPh sb="151" eb="153">
      <t>ネンスウ</t>
    </rPh>
    <rPh sb="156" eb="157">
      <t>ネン</t>
    </rPh>
    <rPh sb="158" eb="160">
      <t>ケイカ</t>
    </rPh>
    <rPh sb="161" eb="162">
      <t>ハジ</t>
    </rPh>
    <rPh sb="168" eb="170">
      <t>イッキ</t>
    </rPh>
    <rPh sb="171" eb="173">
      <t>ジョウショウ</t>
    </rPh>
    <rPh sb="178" eb="180">
      <t>コンゴ</t>
    </rPh>
    <rPh sb="183" eb="185">
      <t>ケイコウ</t>
    </rPh>
    <rPh sb="186" eb="187">
      <t>ツヅ</t>
    </rPh>
    <rPh sb="188" eb="190">
      <t>ミコ</t>
    </rPh>
    <rPh sb="194" eb="196">
      <t>コンゴ</t>
    </rPh>
    <rPh sb="197" eb="200">
      <t>ロウキュウカ</t>
    </rPh>
    <rPh sb="202" eb="204">
      <t>キカン</t>
    </rPh>
    <rPh sb="204" eb="206">
      <t>カンロ</t>
    </rPh>
    <rPh sb="207" eb="209">
      <t>チュウシン</t>
    </rPh>
    <rPh sb="210" eb="213">
      <t>ケイカクテキ</t>
    </rPh>
    <rPh sb="214" eb="216">
      <t>コウシン</t>
    </rPh>
    <rPh sb="217" eb="218">
      <t>オコナ</t>
    </rPh>
    <rPh sb="222" eb="22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</si>
</sst>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0.08</c:v>
                </c:pt>
                <c:pt idx="1">
                  <c:v>0.13</c:v>
                </c:pt>
                <c:pt idx="2">
                  <c:v>0.56000000000000005</c:v>
                </c:pt>
                <c:pt idx="3">
                  <c:v>0.37</c:v>
                </c:pt>
                <c:pt idx="4">
                  <c:v>0.16</c:v>
                </c:pt>
              </c:numCache>
            </c:numRef>
          </c:val>
        </c:ser>
        <c:dLbls>
          <c:showLegendKey val="0"/>
          <c:showVal val="0"/>
          <c:showCatName val="0"/>
          <c:showSerName val="0"/>
          <c:showPercent val="0"/>
          <c:showBubbleSize val="0"/>
        </c:dLbls>
        <c:gapWidth val="150"/>
        <c:axId val="158696576"/>
        <c:axId val="1586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58696576"/>
        <c:axId val="158698496"/>
      </c:lineChart>
      <c:dateAx>
        <c:axId val="158696576"/>
        <c:scaling>
          <c:orientation val="minMax"/>
        </c:scaling>
        <c:delete val="1"/>
        <c:axPos val="b"/>
        <c:numFmt formatCode="ge" sourceLinked="1"/>
        <c:majorTickMark val="none"/>
        <c:minorTickMark val="none"/>
        <c:tickLblPos val="none"/>
        <c:crossAx val="158698496"/>
        <c:crosses val="autoZero"/>
        <c:auto val="1"/>
        <c:lblOffset val="100"/>
        <c:baseTimeUnit val="years"/>
      </c:dateAx>
      <c:valAx>
        <c:axId val="1586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46.71</c:v>
                </c:pt>
                <c:pt idx="1">
                  <c:v>46.24</c:v>
                </c:pt>
                <c:pt idx="2">
                  <c:v>46.33</c:v>
                </c:pt>
                <c:pt idx="3">
                  <c:v>46.27</c:v>
                </c:pt>
                <c:pt idx="4">
                  <c:v>46.02</c:v>
                </c:pt>
              </c:numCache>
            </c:numRef>
          </c:val>
        </c:ser>
        <c:dLbls>
          <c:showLegendKey val="0"/>
          <c:showVal val="0"/>
          <c:showCatName val="0"/>
          <c:showSerName val="0"/>
          <c:showPercent val="0"/>
          <c:showBubbleSize val="0"/>
        </c:dLbls>
        <c:gapWidth val="150"/>
        <c:axId val="164509184"/>
        <c:axId val="16451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64509184"/>
        <c:axId val="164511104"/>
      </c:lineChart>
      <c:dateAx>
        <c:axId val="164509184"/>
        <c:scaling>
          <c:orientation val="minMax"/>
        </c:scaling>
        <c:delete val="1"/>
        <c:axPos val="b"/>
        <c:numFmt formatCode="ge" sourceLinked="1"/>
        <c:majorTickMark val="none"/>
        <c:minorTickMark val="none"/>
        <c:tickLblPos val="none"/>
        <c:crossAx val="164511104"/>
        <c:crosses val="autoZero"/>
        <c:auto val="1"/>
        <c:lblOffset val="100"/>
        <c:baseTimeUnit val="years"/>
      </c:dateAx>
      <c:valAx>
        <c:axId val="1645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97.33</c:v>
                </c:pt>
                <c:pt idx="1">
                  <c:v>96.99</c:v>
                </c:pt>
                <c:pt idx="2">
                  <c:v>96.04</c:v>
                </c:pt>
                <c:pt idx="3">
                  <c:v>95.32</c:v>
                </c:pt>
                <c:pt idx="4">
                  <c:v>95.98</c:v>
                </c:pt>
              </c:numCache>
            </c:numRef>
          </c:val>
        </c:ser>
        <c:dLbls>
          <c:showLegendKey val="0"/>
          <c:showVal val="0"/>
          <c:showCatName val="0"/>
          <c:showSerName val="0"/>
          <c:showPercent val="0"/>
          <c:showBubbleSize val="0"/>
        </c:dLbls>
        <c:gapWidth val="150"/>
        <c:axId val="164553856"/>
        <c:axId val="16455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64553856"/>
        <c:axId val="164555776"/>
      </c:lineChart>
      <c:dateAx>
        <c:axId val="164553856"/>
        <c:scaling>
          <c:orientation val="minMax"/>
        </c:scaling>
        <c:delete val="1"/>
        <c:axPos val="b"/>
        <c:numFmt formatCode="ge" sourceLinked="1"/>
        <c:majorTickMark val="none"/>
        <c:minorTickMark val="none"/>
        <c:tickLblPos val="none"/>
        <c:crossAx val="164555776"/>
        <c:crosses val="autoZero"/>
        <c:auto val="1"/>
        <c:lblOffset val="100"/>
        <c:baseTimeUnit val="years"/>
      </c:dateAx>
      <c:valAx>
        <c:axId val="16455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101.96</c:v>
                </c:pt>
                <c:pt idx="1">
                  <c:v>97.51</c:v>
                </c:pt>
                <c:pt idx="2">
                  <c:v>108.99</c:v>
                </c:pt>
                <c:pt idx="3">
                  <c:v>112.79</c:v>
                </c:pt>
                <c:pt idx="4">
                  <c:v>117.76</c:v>
                </c:pt>
              </c:numCache>
            </c:numRef>
          </c:val>
        </c:ser>
        <c:dLbls>
          <c:showLegendKey val="0"/>
          <c:showVal val="0"/>
          <c:showCatName val="0"/>
          <c:showSerName val="0"/>
          <c:showPercent val="0"/>
          <c:showBubbleSize val="0"/>
        </c:dLbls>
        <c:gapWidth val="150"/>
        <c:axId val="158724864"/>
        <c:axId val="15872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58724864"/>
        <c:axId val="158726784"/>
      </c:lineChart>
      <c:dateAx>
        <c:axId val="158724864"/>
        <c:scaling>
          <c:orientation val="minMax"/>
        </c:scaling>
        <c:delete val="1"/>
        <c:axPos val="b"/>
        <c:numFmt formatCode="ge" sourceLinked="1"/>
        <c:majorTickMark val="none"/>
        <c:minorTickMark val="none"/>
        <c:tickLblPos val="none"/>
        <c:crossAx val="158726784"/>
        <c:crosses val="autoZero"/>
        <c:auto val="1"/>
        <c:lblOffset val="100"/>
        <c:baseTimeUnit val="years"/>
      </c:dateAx>
      <c:valAx>
        <c:axId val="15872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50.6</c:v>
                </c:pt>
                <c:pt idx="1">
                  <c:v>52.42</c:v>
                </c:pt>
                <c:pt idx="2">
                  <c:v>52.17</c:v>
                </c:pt>
                <c:pt idx="3">
                  <c:v>53.61</c:v>
                </c:pt>
                <c:pt idx="4">
                  <c:v>55.55</c:v>
                </c:pt>
              </c:numCache>
            </c:numRef>
          </c:val>
        </c:ser>
        <c:dLbls>
          <c:showLegendKey val="0"/>
          <c:showVal val="0"/>
          <c:showCatName val="0"/>
          <c:showSerName val="0"/>
          <c:showPercent val="0"/>
          <c:showBubbleSize val="0"/>
        </c:dLbls>
        <c:gapWidth val="150"/>
        <c:axId val="161501568"/>
        <c:axId val="161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61501568"/>
        <c:axId val="161503488"/>
      </c:lineChart>
      <c:dateAx>
        <c:axId val="161501568"/>
        <c:scaling>
          <c:orientation val="minMax"/>
        </c:scaling>
        <c:delete val="1"/>
        <c:axPos val="b"/>
        <c:numFmt formatCode="ge" sourceLinked="1"/>
        <c:majorTickMark val="none"/>
        <c:minorTickMark val="none"/>
        <c:tickLblPos val="none"/>
        <c:crossAx val="161503488"/>
        <c:crosses val="autoZero"/>
        <c:auto val="1"/>
        <c:lblOffset val="100"/>
        <c:baseTimeUnit val="years"/>
      </c:dateAx>
      <c:valAx>
        <c:axId val="161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3.5</c:v>
                </c:pt>
                <c:pt idx="2">
                  <c:v>3.49</c:v>
                </c:pt>
                <c:pt idx="3">
                  <c:v>0.6</c:v>
                </c:pt>
                <c:pt idx="4">
                  <c:v>12.01</c:v>
                </c:pt>
              </c:numCache>
            </c:numRef>
          </c:val>
        </c:ser>
        <c:dLbls>
          <c:showLegendKey val="0"/>
          <c:showVal val="0"/>
          <c:showCatName val="0"/>
          <c:showSerName val="0"/>
          <c:showPercent val="0"/>
          <c:showBubbleSize val="0"/>
        </c:dLbls>
        <c:gapWidth val="150"/>
        <c:axId val="164233216"/>
        <c:axId val="1642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64233216"/>
        <c:axId val="164235136"/>
      </c:lineChart>
      <c:dateAx>
        <c:axId val="164233216"/>
        <c:scaling>
          <c:orientation val="minMax"/>
        </c:scaling>
        <c:delete val="1"/>
        <c:axPos val="b"/>
        <c:numFmt formatCode="ge" sourceLinked="1"/>
        <c:majorTickMark val="none"/>
        <c:minorTickMark val="none"/>
        <c:tickLblPos val="none"/>
        <c:crossAx val="164235136"/>
        <c:crosses val="autoZero"/>
        <c:auto val="1"/>
        <c:lblOffset val="100"/>
        <c:baseTimeUnit val="years"/>
      </c:dateAx>
      <c:valAx>
        <c:axId val="1642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4271616"/>
        <c:axId val="1642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64271616"/>
        <c:axId val="164273536"/>
      </c:lineChart>
      <c:dateAx>
        <c:axId val="164271616"/>
        <c:scaling>
          <c:orientation val="minMax"/>
        </c:scaling>
        <c:delete val="1"/>
        <c:axPos val="b"/>
        <c:numFmt formatCode="ge" sourceLinked="1"/>
        <c:majorTickMark val="none"/>
        <c:minorTickMark val="none"/>
        <c:tickLblPos val="none"/>
        <c:crossAx val="164273536"/>
        <c:crosses val="autoZero"/>
        <c:auto val="1"/>
        <c:lblOffset val="100"/>
        <c:baseTimeUnit val="years"/>
      </c:dateAx>
      <c:valAx>
        <c:axId val="164273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689.17</c:v>
                </c:pt>
                <c:pt idx="1">
                  <c:v>843.49</c:v>
                </c:pt>
                <c:pt idx="2">
                  <c:v>322.64999999999998</c:v>
                </c:pt>
                <c:pt idx="3">
                  <c:v>410.86</c:v>
                </c:pt>
                <c:pt idx="4">
                  <c:v>650.75</c:v>
                </c:pt>
              </c:numCache>
            </c:numRef>
          </c:val>
        </c:ser>
        <c:dLbls>
          <c:showLegendKey val="0"/>
          <c:showVal val="0"/>
          <c:showCatName val="0"/>
          <c:showSerName val="0"/>
          <c:showPercent val="0"/>
          <c:showBubbleSize val="0"/>
        </c:dLbls>
        <c:gapWidth val="150"/>
        <c:axId val="164369920"/>
        <c:axId val="1643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64369920"/>
        <c:axId val="164371840"/>
      </c:lineChart>
      <c:dateAx>
        <c:axId val="164369920"/>
        <c:scaling>
          <c:orientation val="minMax"/>
        </c:scaling>
        <c:delete val="1"/>
        <c:axPos val="b"/>
        <c:numFmt formatCode="ge" sourceLinked="1"/>
        <c:majorTickMark val="none"/>
        <c:minorTickMark val="none"/>
        <c:tickLblPos val="none"/>
        <c:crossAx val="164371840"/>
        <c:crosses val="autoZero"/>
        <c:auto val="1"/>
        <c:lblOffset val="100"/>
        <c:baseTimeUnit val="years"/>
      </c:dateAx>
      <c:valAx>
        <c:axId val="16437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301.27</c:v>
                </c:pt>
                <c:pt idx="1">
                  <c:v>286.67</c:v>
                </c:pt>
                <c:pt idx="2">
                  <c:v>270.08999999999997</c:v>
                </c:pt>
                <c:pt idx="3">
                  <c:v>251.2</c:v>
                </c:pt>
                <c:pt idx="4">
                  <c:v>231.51</c:v>
                </c:pt>
              </c:numCache>
            </c:numRef>
          </c:val>
        </c:ser>
        <c:dLbls>
          <c:showLegendKey val="0"/>
          <c:showVal val="0"/>
          <c:showCatName val="0"/>
          <c:showSerName val="0"/>
          <c:showPercent val="0"/>
          <c:showBubbleSize val="0"/>
        </c:dLbls>
        <c:gapWidth val="150"/>
        <c:axId val="164410112"/>
        <c:axId val="1644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64410112"/>
        <c:axId val="164412032"/>
      </c:lineChart>
      <c:dateAx>
        <c:axId val="164410112"/>
        <c:scaling>
          <c:orientation val="minMax"/>
        </c:scaling>
        <c:delete val="1"/>
        <c:axPos val="b"/>
        <c:numFmt formatCode="ge" sourceLinked="1"/>
        <c:majorTickMark val="none"/>
        <c:minorTickMark val="none"/>
        <c:tickLblPos val="none"/>
        <c:crossAx val="164412032"/>
        <c:crosses val="autoZero"/>
        <c:auto val="1"/>
        <c:lblOffset val="100"/>
        <c:baseTimeUnit val="years"/>
      </c:dateAx>
      <c:valAx>
        <c:axId val="164412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4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97.46</c:v>
                </c:pt>
                <c:pt idx="1">
                  <c:v>92.59</c:v>
                </c:pt>
                <c:pt idx="2">
                  <c:v>106.27</c:v>
                </c:pt>
                <c:pt idx="3">
                  <c:v>110.08</c:v>
                </c:pt>
                <c:pt idx="4">
                  <c:v>115.98</c:v>
                </c:pt>
              </c:numCache>
            </c:numRef>
          </c:val>
        </c:ser>
        <c:dLbls>
          <c:showLegendKey val="0"/>
          <c:showVal val="0"/>
          <c:showCatName val="0"/>
          <c:showSerName val="0"/>
          <c:showPercent val="0"/>
          <c:showBubbleSize val="0"/>
        </c:dLbls>
        <c:gapWidth val="150"/>
        <c:axId val="164438400"/>
        <c:axId val="1644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64438400"/>
        <c:axId val="164440320"/>
      </c:lineChart>
      <c:dateAx>
        <c:axId val="164438400"/>
        <c:scaling>
          <c:orientation val="minMax"/>
        </c:scaling>
        <c:delete val="1"/>
        <c:axPos val="b"/>
        <c:numFmt formatCode="ge" sourceLinked="1"/>
        <c:majorTickMark val="none"/>
        <c:minorTickMark val="none"/>
        <c:tickLblPos val="none"/>
        <c:crossAx val="164440320"/>
        <c:crosses val="autoZero"/>
        <c:auto val="1"/>
        <c:lblOffset val="100"/>
        <c:baseTimeUnit val="years"/>
      </c:dateAx>
      <c:valAx>
        <c:axId val="1644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144.94999999999999</c:v>
                </c:pt>
                <c:pt idx="1">
                  <c:v>152.84</c:v>
                </c:pt>
                <c:pt idx="2">
                  <c:v>133.21</c:v>
                </c:pt>
                <c:pt idx="3">
                  <c:v>129.22999999999999</c:v>
                </c:pt>
                <c:pt idx="4">
                  <c:v>122.83</c:v>
                </c:pt>
              </c:numCache>
            </c:numRef>
          </c:val>
        </c:ser>
        <c:dLbls>
          <c:showLegendKey val="0"/>
          <c:showVal val="0"/>
          <c:showCatName val="0"/>
          <c:showSerName val="0"/>
          <c:showPercent val="0"/>
          <c:showBubbleSize val="0"/>
        </c:dLbls>
        <c:gapWidth val="150"/>
        <c:axId val="164464512"/>
        <c:axId val="1644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64464512"/>
        <c:axId val="164483072"/>
      </c:lineChart>
      <c:dateAx>
        <c:axId val="164464512"/>
        <c:scaling>
          <c:orientation val="minMax"/>
        </c:scaling>
        <c:delete val="1"/>
        <c:axPos val="b"/>
        <c:numFmt formatCode="ge" sourceLinked="1"/>
        <c:majorTickMark val="none"/>
        <c:minorTickMark val="none"/>
        <c:tickLblPos val="none"/>
        <c:crossAx val="164483072"/>
        <c:crosses val="autoZero"/>
        <c:auto val="1"/>
        <c:lblOffset val="100"/>
        <c:baseTimeUnit val="years"/>
      </c:dateAx>
      <c:valAx>
        <c:axId val="1644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4"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播磨町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34711</v>
      </c>
      <c r="AM8" s="71"/>
      <c r="AN8" s="71"/>
      <c r="AO8" s="71"/>
      <c r="AP8" s="71"/>
      <c r="AQ8" s="71"/>
      <c r="AR8" s="71"/>
      <c r="AS8" s="71"/>
      <c r="AT8" s="67">
        <f>データ!$S$6</f>
        <v>9.1300000000000008</v>
      </c>
      <c r="AU8" s="68"/>
      <c r="AV8" s="68"/>
      <c r="AW8" s="68"/>
      <c r="AX8" s="68"/>
      <c r="AY8" s="68"/>
      <c r="AZ8" s="68"/>
      <c r="BA8" s="68"/>
      <c r="BB8" s="70">
        <f>データ!$T$6</f>
        <v>3801.86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78.95</v>
      </c>
      <c r="J10" s="68"/>
      <c r="K10" s="68"/>
      <c r="L10" s="68"/>
      <c r="M10" s="68"/>
      <c r="N10" s="68"/>
      <c r="O10" s="69"/>
      <c r="P10" s="70">
        <f>データ!$P$6</f>
        <v>100</v>
      </c>
      <c r="Q10" s="70"/>
      <c r="R10" s="70"/>
      <c r="S10" s="70"/>
      <c r="T10" s="70"/>
      <c r="U10" s="70"/>
      <c r="V10" s="70"/>
      <c r="W10" s="71">
        <f>データ!$Q$6</f>
        <v>2700</v>
      </c>
      <c r="X10" s="71"/>
      <c r="Y10" s="71"/>
      <c r="Z10" s="71"/>
      <c r="AA10" s="71"/>
      <c r="AB10" s="71"/>
      <c r="AC10" s="71"/>
      <c r="AD10" s="2"/>
      <c r="AE10" s="2"/>
      <c r="AF10" s="2"/>
      <c r="AG10" s="2"/>
      <c r="AH10" s="5"/>
      <c r="AI10" s="5"/>
      <c r="AJ10" s="5"/>
      <c r="AK10" s="5"/>
      <c r="AL10" s="71">
        <f>データ!$U$6</f>
        <v>34569</v>
      </c>
      <c r="AM10" s="71"/>
      <c r="AN10" s="71"/>
      <c r="AO10" s="71"/>
      <c r="AP10" s="71"/>
      <c r="AQ10" s="71"/>
      <c r="AR10" s="71"/>
      <c r="AS10" s="71"/>
      <c r="AT10" s="67">
        <f>データ!$V$6</f>
        <v>8.58</v>
      </c>
      <c r="AU10" s="68"/>
      <c r="AV10" s="68"/>
      <c r="AW10" s="68"/>
      <c r="AX10" s="68"/>
      <c r="AY10" s="68"/>
      <c r="AZ10" s="68"/>
      <c r="BA10" s="68"/>
      <c r="BB10" s="70">
        <f>データ!$W$6</f>
        <v>4029.02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283827</v>
      </c>
      <c r="D6" s="34">
        <f t="shared" si="3"/>
        <v>46</v>
      </c>
      <c r="E6" s="34">
        <f t="shared" si="3"/>
        <v>1</v>
      </c>
      <c r="F6" s="34">
        <f t="shared" si="3"/>
        <v>0</v>
      </c>
      <c r="G6" s="34">
        <f t="shared" si="3"/>
        <v>1</v>
      </c>
      <c r="H6" s="34" t="str">
        <f t="shared" si="3"/>
        <v>兵庫県　播磨町</v>
      </c>
      <c r="I6" s="34" t="str">
        <f t="shared" si="3"/>
        <v>法適用</v>
      </c>
      <c r="J6" s="34" t="str">
        <f t="shared" si="3"/>
        <v>水道事業</v>
      </c>
      <c r="K6" s="34" t="str">
        <f t="shared" si="3"/>
        <v>末端給水事業</v>
      </c>
      <c r="L6" s="34" t="str">
        <f t="shared" si="3"/>
        <v>A5</v>
      </c>
      <c r="M6" s="34">
        <f t="shared" si="3"/>
        <v>0</v>
      </c>
      <c r="N6" s="35" t="str">
        <f t="shared" si="3"/>
        <v>-</v>
      </c>
      <c r="O6" s="35">
        <f t="shared" si="3"/>
        <v>78.95</v>
      </c>
      <c r="P6" s="35">
        <f t="shared" si="3"/>
        <v>100</v>
      </c>
      <c r="Q6" s="35">
        <f t="shared" si="3"/>
        <v>2700</v>
      </c>
      <c r="R6" s="35">
        <f t="shared" si="3"/>
        <v>34711</v>
      </c>
      <c r="S6" s="35">
        <f t="shared" si="3"/>
        <v>9.1300000000000008</v>
      </c>
      <c r="T6" s="35">
        <f t="shared" si="3"/>
        <v>3801.86</v>
      </c>
      <c r="U6" s="35">
        <f t="shared" si="3"/>
        <v>34569</v>
      </c>
      <c r="V6" s="35">
        <f t="shared" si="3"/>
        <v>8.58</v>
      </c>
      <c r="W6" s="35">
        <f t="shared" si="3"/>
        <v>4029.02</v>
      </c>
      <c r="X6" s="36">
        <f>IF(X7="",NA(),X7)</f>
        <v>101.96</v>
      </c>
      <c r="Y6" s="36">
        <f t="shared" ref="Y6:AG6" si="4">IF(Y7="",NA(),Y7)</f>
        <v>97.51</v>
      </c>
      <c r="Z6" s="36">
        <f t="shared" si="4"/>
        <v>108.99</v>
      </c>
      <c r="AA6" s="36">
        <f t="shared" si="4"/>
        <v>112.79</v>
      </c>
      <c r="AB6" s="36">
        <f t="shared" si="4"/>
        <v>117.76</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689.17</v>
      </c>
      <c r="AU6" s="36">
        <f t="shared" ref="AU6:BC6" si="6">IF(AU7="",NA(),AU7)</f>
        <v>843.49</v>
      </c>
      <c r="AV6" s="36">
        <f t="shared" si="6"/>
        <v>322.64999999999998</v>
      </c>
      <c r="AW6" s="36">
        <f t="shared" si="6"/>
        <v>410.86</v>
      </c>
      <c r="AX6" s="36">
        <f t="shared" si="6"/>
        <v>650.75</v>
      </c>
      <c r="AY6" s="36">
        <f t="shared" si="6"/>
        <v>852.01</v>
      </c>
      <c r="AZ6" s="36">
        <f t="shared" si="6"/>
        <v>909.68</v>
      </c>
      <c r="BA6" s="36">
        <f t="shared" si="6"/>
        <v>382.09</v>
      </c>
      <c r="BB6" s="36">
        <f t="shared" si="6"/>
        <v>371.31</v>
      </c>
      <c r="BC6" s="36">
        <f t="shared" si="6"/>
        <v>377.63</v>
      </c>
      <c r="BD6" s="35" t="str">
        <f>IF(BD7="","",IF(BD7="-","【-】","【"&amp;SUBSTITUTE(TEXT(BD7,"#,##0.00"),"-","△")&amp;"】"))</f>
        <v>【262.87】</v>
      </c>
      <c r="BE6" s="36">
        <f>IF(BE7="",NA(),BE7)</f>
        <v>301.27</v>
      </c>
      <c r="BF6" s="36">
        <f t="shared" ref="BF6:BN6" si="7">IF(BF7="",NA(),BF7)</f>
        <v>286.67</v>
      </c>
      <c r="BG6" s="36">
        <f t="shared" si="7"/>
        <v>270.08999999999997</v>
      </c>
      <c r="BH6" s="36">
        <f t="shared" si="7"/>
        <v>251.2</v>
      </c>
      <c r="BI6" s="36">
        <f t="shared" si="7"/>
        <v>231.51</v>
      </c>
      <c r="BJ6" s="36">
        <f t="shared" si="7"/>
        <v>391.4</v>
      </c>
      <c r="BK6" s="36">
        <f t="shared" si="7"/>
        <v>382.65</v>
      </c>
      <c r="BL6" s="36">
        <f t="shared" si="7"/>
        <v>385.06</v>
      </c>
      <c r="BM6" s="36">
        <f t="shared" si="7"/>
        <v>373.09</v>
      </c>
      <c r="BN6" s="36">
        <f t="shared" si="7"/>
        <v>364.71</v>
      </c>
      <c r="BO6" s="35" t="str">
        <f>IF(BO7="","",IF(BO7="-","【-】","【"&amp;SUBSTITUTE(TEXT(BO7,"#,##0.00"),"-","△")&amp;"】"))</f>
        <v>【270.87】</v>
      </c>
      <c r="BP6" s="36">
        <f>IF(BP7="",NA(),BP7)</f>
        <v>97.46</v>
      </c>
      <c r="BQ6" s="36">
        <f t="shared" ref="BQ6:BY6" si="8">IF(BQ7="",NA(),BQ7)</f>
        <v>92.59</v>
      </c>
      <c r="BR6" s="36">
        <f t="shared" si="8"/>
        <v>106.27</v>
      </c>
      <c r="BS6" s="36">
        <f t="shared" si="8"/>
        <v>110.08</v>
      </c>
      <c r="BT6" s="36">
        <f t="shared" si="8"/>
        <v>115.98</v>
      </c>
      <c r="BU6" s="36">
        <f t="shared" si="8"/>
        <v>95.91</v>
      </c>
      <c r="BV6" s="36">
        <f t="shared" si="8"/>
        <v>96.1</v>
      </c>
      <c r="BW6" s="36">
        <f t="shared" si="8"/>
        <v>99.07</v>
      </c>
      <c r="BX6" s="36">
        <f t="shared" si="8"/>
        <v>99.99</v>
      </c>
      <c r="BY6" s="36">
        <f t="shared" si="8"/>
        <v>100.65</v>
      </c>
      <c r="BZ6" s="35" t="str">
        <f>IF(BZ7="","",IF(BZ7="-","【-】","【"&amp;SUBSTITUTE(TEXT(BZ7,"#,##0.00"),"-","△")&amp;"】"))</f>
        <v>【105.59】</v>
      </c>
      <c r="CA6" s="36">
        <f>IF(CA7="",NA(),CA7)</f>
        <v>144.94999999999999</v>
      </c>
      <c r="CB6" s="36">
        <f t="shared" ref="CB6:CJ6" si="9">IF(CB7="",NA(),CB7)</f>
        <v>152.84</v>
      </c>
      <c r="CC6" s="36">
        <f t="shared" si="9"/>
        <v>133.21</v>
      </c>
      <c r="CD6" s="36">
        <f t="shared" si="9"/>
        <v>129.22999999999999</v>
      </c>
      <c r="CE6" s="36">
        <f t="shared" si="9"/>
        <v>122.83</v>
      </c>
      <c r="CF6" s="36">
        <f t="shared" si="9"/>
        <v>179.29</v>
      </c>
      <c r="CG6" s="36">
        <f t="shared" si="9"/>
        <v>178.39</v>
      </c>
      <c r="CH6" s="36">
        <f t="shared" si="9"/>
        <v>173.03</v>
      </c>
      <c r="CI6" s="36">
        <f t="shared" si="9"/>
        <v>171.15</v>
      </c>
      <c r="CJ6" s="36">
        <f t="shared" si="9"/>
        <v>170.19</v>
      </c>
      <c r="CK6" s="35" t="str">
        <f>IF(CK7="","",IF(CK7="-","【-】","【"&amp;SUBSTITUTE(TEXT(CK7,"#,##0.00"),"-","△")&amp;"】"))</f>
        <v>【163.27】</v>
      </c>
      <c r="CL6" s="36">
        <f>IF(CL7="",NA(),CL7)</f>
        <v>46.71</v>
      </c>
      <c r="CM6" s="36">
        <f t="shared" ref="CM6:CU6" si="10">IF(CM7="",NA(),CM7)</f>
        <v>46.24</v>
      </c>
      <c r="CN6" s="36">
        <f t="shared" si="10"/>
        <v>46.33</v>
      </c>
      <c r="CO6" s="36">
        <f t="shared" si="10"/>
        <v>46.27</v>
      </c>
      <c r="CP6" s="36">
        <f t="shared" si="10"/>
        <v>46.02</v>
      </c>
      <c r="CQ6" s="36">
        <f t="shared" si="10"/>
        <v>59.09</v>
      </c>
      <c r="CR6" s="36">
        <f t="shared" si="10"/>
        <v>59.23</v>
      </c>
      <c r="CS6" s="36">
        <f t="shared" si="10"/>
        <v>58.58</v>
      </c>
      <c r="CT6" s="36">
        <f t="shared" si="10"/>
        <v>58.53</v>
      </c>
      <c r="CU6" s="36">
        <f t="shared" si="10"/>
        <v>59.01</v>
      </c>
      <c r="CV6" s="35" t="str">
        <f>IF(CV7="","",IF(CV7="-","【-】","【"&amp;SUBSTITUTE(TEXT(CV7,"#,##0.00"),"-","△")&amp;"】"))</f>
        <v>【59.94】</v>
      </c>
      <c r="CW6" s="36">
        <f>IF(CW7="",NA(),CW7)</f>
        <v>97.33</v>
      </c>
      <c r="CX6" s="36">
        <f t="shared" ref="CX6:DF6" si="11">IF(CX7="",NA(),CX7)</f>
        <v>96.99</v>
      </c>
      <c r="CY6" s="36">
        <f t="shared" si="11"/>
        <v>96.04</v>
      </c>
      <c r="CZ6" s="36">
        <f t="shared" si="11"/>
        <v>95.32</v>
      </c>
      <c r="DA6" s="36">
        <f t="shared" si="11"/>
        <v>95.98</v>
      </c>
      <c r="DB6" s="36">
        <f t="shared" si="11"/>
        <v>85.4</v>
      </c>
      <c r="DC6" s="36">
        <f t="shared" si="11"/>
        <v>85.53</v>
      </c>
      <c r="DD6" s="36">
        <f t="shared" si="11"/>
        <v>85.23</v>
      </c>
      <c r="DE6" s="36">
        <f t="shared" si="11"/>
        <v>85.26</v>
      </c>
      <c r="DF6" s="36">
        <f t="shared" si="11"/>
        <v>85.37</v>
      </c>
      <c r="DG6" s="35" t="str">
        <f>IF(DG7="","",IF(DG7="-","【-】","【"&amp;SUBSTITUTE(TEXT(DG7,"#,##0.00"),"-","△")&amp;"】"))</f>
        <v>【90.22】</v>
      </c>
      <c r="DH6" s="36">
        <f>IF(DH7="",NA(),DH7)</f>
        <v>50.6</v>
      </c>
      <c r="DI6" s="36">
        <f t="shared" ref="DI6:DQ6" si="12">IF(DI7="",NA(),DI7)</f>
        <v>52.42</v>
      </c>
      <c r="DJ6" s="36">
        <f t="shared" si="12"/>
        <v>52.17</v>
      </c>
      <c r="DK6" s="36">
        <f t="shared" si="12"/>
        <v>53.61</v>
      </c>
      <c r="DL6" s="36">
        <f t="shared" si="12"/>
        <v>55.55</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6">
        <f t="shared" ref="DT6:EB6" si="13">IF(DT7="",NA(),DT7)</f>
        <v>3.5</v>
      </c>
      <c r="DU6" s="36">
        <f t="shared" si="13"/>
        <v>3.49</v>
      </c>
      <c r="DV6" s="36">
        <f t="shared" si="13"/>
        <v>0.6</v>
      </c>
      <c r="DW6" s="36">
        <f t="shared" si="13"/>
        <v>12.01</v>
      </c>
      <c r="DX6" s="36">
        <f t="shared" si="13"/>
        <v>7.8</v>
      </c>
      <c r="DY6" s="36">
        <f t="shared" si="13"/>
        <v>8.39</v>
      </c>
      <c r="DZ6" s="36">
        <f t="shared" si="13"/>
        <v>10.09</v>
      </c>
      <c r="EA6" s="36">
        <f t="shared" si="13"/>
        <v>10.54</v>
      </c>
      <c r="EB6" s="36">
        <f t="shared" si="13"/>
        <v>12.03</v>
      </c>
      <c r="EC6" s="35" t="str">
        <f>IF(EC7="","",IF(EC7="-","【-】","【"&amp;SUBSTITUTE(TEXT(EC7,"#,##0.00"),"-","△")&amp;"】"))</f>
        <v>【15.00】</v>
      </c>
      <c r="ED6" s="36">
        <f>IF(ED7="",NA(),ED7)</f>
        <v>0.08</v>
      </c>
      <c r="EE6" s="36">
        <f t="shared" ref="EE6:EM6" si="14">IF(EE7="",NA(),EE7)</f>
        <v>0.13</v>
      </c>
      <c r="EF6" s="36">
        <f t="shared" si="14"/>
        <v>0.56000000000000005</v>
      </c>
      <c r="EG6" s="36">
        <f t="shared" si="14"/>
        <v>0.37</v>
      </c>
      <c r="EH6" s="36">
        <f t="shared" si="14"/>
        <v>0.16</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283827</v>
      </c>
      <c r="D7" s="38">
        <v>46</v>
      </c>
      <c r="E7" s="38">
        <v>1</v>
      </c>
      <c r="F7" s="38">
        <v>0</v>
      </c>
      <c r="G7" s="38">
        <v>1</v>
      </c>
      <c r="H7" s="38" t="s">
        <v>105</v>
      </c>
      <c r="I7" s="38" t="s">
        <v>106</v>
      </c>
      <c r="J7" s="38" t="s">
        <v>107</v>
      </c>
      <c r="K7" s="38" t="s">
        <v>108</v>
      </c>
      <c r="L7" s="38" t="s">
        <v>109</v>
      </c>
      <c r="M7" s="38"/>
      <c r="N7" s="39" t="s">
        <v>110</v>
      </c>
      <c r="O7" s="39">
        <v>78.95</v>
      </c>
      <c r="P7" s="39">
        <v>100</v>
      </c>
      <c r="Q7" s="39">
        <v>2700</v>
      </c>
      <c r="R7" s="39">
        <v>34711</v>
      </c>
      <c r="S7" s="39">
        <v>9.1300000000000008</v>
      </c>
      <c r="T7" s="39">
        <v>3801.86</v>
      </c>
      <c r="U7" s="39">
        <v>34569</v>
      </c>
      <c r="V7" s="39">
        <v>8.58</v>
      </c>
      <c r="W7" s="39">
        <v>4029.02</v>
      </c>
      <c r="X7" s="39">
        <v>101.96</v>
      </c>
      <c r="Y7" s="39">
        <v>97.51</v>
      </c>
      <c r="Z7" s="39">
        <v>108.99</v>
      </c>
      <c r="AA7" s="39">
        <v>112.79</v>
      </c>
      <c r="AB7" s="39">
        <v>117.76</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689.17</v>
      </c>
      <c r="AU7" s="39">
        <v>843.49</v>
      </c>
      <c r="AV7" s="39">
        <v>322.64999999999998</v>
      </c>
      <c r="AW7" s="39">
        <v>410.86</v>
      </c>
      <c r="AX7" s="39">
        <v>650.75</v>
      </c>
      <c r="AY7" s="39">
        <v>852.01</v>
      </c>
      <c r="AZ7" s="39">
        <v>909.68</v>
      </c>
      <c r="BA7" s="39">
        <v>382.09</v>
      </c>
      <c r="BB7" s="39">
        <v>371.31</v>
      </c>
      <c r="BC7" s="39">
        <v>377.63</v>
      </c>
      <c r="BD7" s="39">
        <v>262.87</v>
      </c>
      <c r="BE7" s="39">
        <v>301.27</v>
      </c>
      <c r="BF7" s="39">
        <v>286.67</v>
      </c>
      <c r="BG7" s="39">
        <v>270.08999999999997</v>
      </c>
      <c r="BH7" s="39">
        <v>251.2</v>
      </c>
      <c r="BI7" s="39">
        <v>231.51</v>
      </c>
      <c r="BJ7" s="39">
        <v>391.4</v>
      </c>
      <c r="BK7" s="39">
        <v>382.65</v>
      </c>
      <c r="BL7" s="39">
        <v>385.06</v>
      </c>
      <c r="BM7" s="39">
        <v>373.09</v>
      </c>
      <c r="BN7" s="39">
        <v>364.71</v>
      </c>
      <c r="BO7" s="39">
        <v>270.87</v>
      </c>
      <c r="BP7" s="39">
        <v>97.46</v>
      </c>
      <c r="BQ7" s="39">
        <v>92.59</v>
      </c>
      <c r="BR7" s="39">
        <v>106.27</v>
      </c>
      <c r="BS7" s="39">
        <v>110.08</v>
      </c>
      <c r="BT7" s="39">
        <v>115.98</v>
      </c>
      <c r="BU7" s="39">
        <v>95.91</v>
      </c>
      <c r="BV7" s="39">
        <v>96.1</v>
      </c>
      <c r="BW7" s="39">
        <v>99.07</v>
      </c>
      <c r="BX7" s="39">
        <v>99.99</v>
      </c>
      <c r="BY7" s="39">
        <v>100.65</v>
      </c>
      <c r="BZ7" s="39">
        <v>105.59</v>
      </c>
      <c r="CA7" s="39">
        <v>144.94999999999999</v>
      </c>
      <c r="CB7" s="39">
        <v>152.84</v>
      </c>
      <c r="CC7" s="39">
        <v>133.21</v>
      </c>
      <c r="CD7" s="39">
        <v>129.22999999999999</v>
      </c>
      <c r="CE7" s="39">
        <v>122.83</v>
      </c>
      <c r="CF7" s="39">
        <v>179.29</v>
      </c>
      <c r="CG7" s="39">
        <v>178.39</v>
      </c>
      <c r="CH7" s="39">
        <v>173.03</v>
      </c>
      <c r="CI7" s="39">
        <v>171.15</v>
      </c>
      <c r="CJ7" s="39">
        <v>170.19</v>
      </c>
      <c r="CK7" s="39">
        <v>163.27000000000001</v>
      </c>
      <c r="CL7" s="39">
        <v>46.71</v>
      </c>
      <c r="CM7" s="39">
        <v>46.24</v>
      </c>
      <c r="CN7" s="39">
        <v>46.33</v>
      </c>
      <c r="CO7" s="39">
        <v>46.27</v>
      </c>
      <c r="CP7" s="39">
        <v>46.02</v>
      </c>
      <c r="CQ7" s="39">
        <v>59.09</v>
      </c>
      <c r="CR7" s="39">
        <v>59.23</v>
      </c>
      <c r="CS7" s="39">
        <v>58.58</v>
      </c>
      <c r="CT7" s="39">
        <v>58.53</v>
      </c>
      <c r="CU7" s="39">
        <v>59.01</v>
      </c>
      <c r="CV7" s="39">
        <v>59.94</v>
      </c>
      <c r="CW7" s="39">
        <v>97.33</v>
      </c>
      <c r="CX7" s="39">
        <v>96.99</v>
      </c>
      <c r="CY7" s="39">
        <v>96.04</v>
      </c>
      <c r="CZ7" s="39">
        <v>95.32</v>
      </c>
      <c r="DA7" s="39">
        <v>95.98</v>
      </c>
      <c r="DB7" s="39">
        <v>85.4</v>
      </c>
      <c r="DC7" s="39">
        <v>85.53</v>
      </c>
      <c r="DD7" s="39">
        <v>85.23</v>
      </c>
      <c r="DE7" s="39">
        <v>85.26</v>
      </c>
      <c r="DF7" s="39">
        <v>85.37</v>
      </c>
      <c r="DG7" s="39">
        <v>90.22</v>
      </c>
      <c r="DH7" s="39">
        <v>50.6</v>
      </c>
      <c r="DI7" s="39">
        <v>52.42</v>
      </c>
      <c r="DJ7" s="39">
        <v>52.17</v>
      </c>
      <c r="DK7" s="39">
        <v>53.61</v>
      </c>
      <c r="DL7" s="39">
        <v>55.55</v>
      </c>
      <c r="DM7" s="39">
        <v>36.36</v>
      </c>
      <c r="DN7" s="39">
        <v>37.340000000000003</v>
      </c>
      <c r="DO7" s="39">
        <v>44.31</v>
      </c>
      <c r="DP7" s="39">
        <v>45.75</v>
      </c>
      <c r="DQ7" s="39">
        <v>46.9</v>
      </c>
      <c r="DR7" s="39">
        <v>47.91</v>
      </c>
      <c r="DS7" s="39">
        <v>0</v>
      </c>
      <c r="DT7" s="39">
        <v>3.5</v>
      </c>
      <c r="DU7" s="39">
        <v>3.49</v>
      </c>
      <c r="DV7" s="39">
        <v>0.6</v>
      </c>
      <c r="DW7" s="39">
        <v>12.01</v>
      </c>
      <c r="DX7" s="39">
        <v>7.8</v>
      </c>
      <c r="DY7" s="39">
        <v>8.39</v>
      </c>
      <c r="DZ7" s="39">
        <v>10.09</v>
      </c>
      <c r="EA7" s="39">
        <v>10.54</v>
      </c>
      <c r="EB7" s="39">
        <v>12.03</v>
      </c>
      <c r="EC7" s="39">
        <v>15</v>
      </c>
      <c r="ED7" s="39">
        <v>0.08</v>
      </c>
      <c r="EE7" s="39">
        <v>0.13</v>
      </c>
      <c r="EF7" s="39">
        <v>0.56000000000000005</v>
      </c>
      <c r="EG7" s="39">
        <v>0.37</v>
      </c>
      <c r="EH7" s="39">
        <v>0.16</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2018-02-08T06:29:34Z</cp:lastPrinted>
  <dcterms:created xsi:type="dcterms:W3CDTF">2017-12-25T01:32:40Z</dcterms:created>
  <dcterms:modified xsi:type="dcterms:W3CDTF">2018-02-08T06:30:28Z</dcterms:modified>
</cp:coreProperties>
</file>