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SV002\backup\12_水道課\02.管理係フォルダ\02.下水道事業\26.地方公営企業法適用\01.県等通知報告\20180201 稲美町(水、下3）\"/>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<sst xmlns="http://schemas.openxmlformats.org/spreadsheetml/2006/main" count="245" uniqueCount="126">
  <si>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</si>
  <si>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</si>
  <si>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</si>
  <si>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</si>
  <si>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</si>
  <si>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</si>
  <si>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</si>
  <si>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</si>
  <si>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</si>
  <si>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</si>
  <si>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</si>
  <si>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</si>
  <si>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</si>
  <si>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</si>
  <si>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</si>
  <si>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</si>
  <si>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</si>
  <si>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</si>
  <si>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</si>
  <si>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</si>
  <si>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</si>
  <si>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</si>
  <si>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</si>
  <si>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</si>
  <si>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</si>
  <si>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</si>
  <si>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</si>
  <si>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</si>
  <si>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</si>
  <si>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</si>
  <si>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</si>
  <si>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</si>
  <si>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</si>
  <si>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</si>
  <si>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</si>
  <si>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</si>
  <si>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</si>
  <si>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</si>
  <si>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</si>
  <si>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</si>
  <si>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</si>
  <si>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</si>
  <si>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</si>
  <si>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</si>
  <si>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</si>
  <si>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</si>
  <si>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</si>
  <si>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</si>
  <si>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</si>
  <si>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</si>
  <si>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</si>
  <si>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</si>
  <si>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</si>
  <si>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</si>
  <si>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</si>
  <si>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</si>
  <si>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</si>
  <si>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</si>
  <si>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</si>
  <si>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</si>
  <si>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</si>
  <si>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</si>
  <si>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</si>
  <si>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</si>
  <si>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</si>
  <si>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</si>
  <si>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</si>
  <si>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</si>
  <si>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</si>
  <si>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</si>
  <si>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</si>
  <si>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</si>
  <si>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</si>
  <si>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</si>
  <si>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</si>
  <si>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</si>
  <si>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</si>
  <si>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</si>
  <si>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</si>
  <si>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</si>
  <si>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</si>
  <si>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</si>
  <si>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</si>
  <si>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</si>
  <si>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</si>
  <si>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</si>
  <si>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</si>
  <si>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</si>
  <si>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</si>
  <si>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</si>
  <si>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</si>
  <si>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</si>
  <si>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</si>
  <si>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</si>
  <si>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</si>
  <si>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</si>
  <si>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</si>
  <si>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</si>
  <si>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</si>
  <si>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</si>
  <si>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</si>
  <si>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</si>
  <si>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</si>
  <si>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</si>
  <si>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</si>
  <si>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</si>
  <si>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</si>
  <si>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</si>
  <si>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</si>
  <si>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</si>
  <si>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稲美町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</si>
  <si>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</si>
  <si>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</si>
  <si>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</si>
  <si>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</si>
  <si>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</si>
  <si>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</si>
  <si>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</si>
  <si>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</si>
  <si>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</si>
  <si>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</si>
  <si>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</si>
  <si>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</si>
  <si>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既設管渠及び施設、機器類に関しては、必要に応じて、清掃作業並びに躯体補強等により維持管理をしながら継続して使用していく方針です。
③管渠改善率については、下水道管の更新時期に併せて、今後増加していくことが見込まれます。</t>
    <phoneticPr fontId="4"/>
  </si>
  <si>
    <t>下水道整備に要した企業債の償還金が年々増加していることから、引き続き経費節減と効率化に取り組み、将来にわたって下水道事業の円滑な運営を図り、衛生的で快適な生活を維持していくため、使用料の改定を検討するとともに、公営企業会計適用やストックマネジメント策定により、下水道事業の健全経営を目指します。</t>
    <rPh sb="124" eb="126">
      <t>サクテイ</t>
    </rPh>
    <phoneticPr fontId="4"/>
  </si>
  <si>
    <t xml:space="preserve">①収益的収支比率及び⑤経費回収率については、使用料収入が増加したことにより、増加しました。しかし、今後下水道管の更新費用等の増加が見込まれるため、収支状況が悪化するおそれがあります。そのためさらなる経費節減や高効率化に努めつつ、また修繕費等の維持管理費用や下水道管の更新費用等に対する適切な使用料の設定も必要であると考えられます。
④企業債残高対事業規模比率については、企業債現在高に対する一般会計負担額を見直した結果、平成28年度数値が上昇しています。今後、公営企業会計適用（平成31年度予定）に伴い一般会計負担額の検討を行います。
⑥汚水処理原価については、類似団体比較において低くなっていますが、今後汚水処理に要する企業債の償還金が年々増加していることから、汚水処理費が高くなることが予想されます。
⑧水洗化率が約97％と高水準であり、類似団体比較において高くなっていますが、その一方で、今後大幅な使用料収入の増加が見込まれないことが示唆されます。
</t>
    <rPh sb="1" eb="4">
      <t>シュウエキテキ</t>
    </rPh>
    <rPh sb="4" eb="6">
      <t>シュウシ</t>
    </rPh>
    <rPh sb="6" eb="8">
      <t>ヒリツ</t>
    </rPh>
    <rPh sb="8" eb="9">
      <t>オヨ</t>
    </rPh>
    <rPh sb="38" eb="39">
      <t>ゾウ</t>
    </rPh>
    <rPh sb="39" eb="40">
      <t>カ</t>
    </rPh>
    <rPh sb="49" eb="51">
      <t>コンゴ</t>
    </rPh>
    <rPh sb="51" eb="54">
      <t>ゲスイドウ</t>
    </rPh>
    <rPh sb="54" eb="55">
      <t>カン</t>
    </rPh>
    <rPh sb="291" eb="292">
      <t>ヒク</t>
    </rPh>
    <rPh sb="381" eb="382">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</si>
</sst>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0.08</c:v>
                </c:pt>
                <c:pt idx="4">
                  <c:v>0</c:v>
                </c:pt>
              </c:numCache>
            </c:numRef>
          </c:val>
        </c:ser>
        <c:dLbls>
          <c:showLegendKey val="0"/>
          <c:showVal val="0"/>
          <c:showCatName val="0"/>
          <c:showSerName val="0"/>
          <c:showPercent val="0"/>
          <c:showBubbleSize val="0"/>
        </c:dLbls>
        <c:gapWidth val="150"/>
        <c:axId val="212712864"/>
        <c:axId val="212592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212712864"/>
        <c:axId val="212592888"/>
      </c:lineChart>
      <c:dateAx>
        <c:axId val="212712864"/>
        <c:scaling>
          <c:orientation val="minMax"/>
        </c:scaling>
        <c:delete val="1"/>
        <c:axPos val="b"/>
        <c:numFmt formatCode="ge" sourceLinked="1"/>
        <c:majorTickMark val="none"/>
        <c:minorTickMark val="none"/>
        <c:tickLblPos val="none"/>
        <c:crossAx val="212592888"/>
        <c:crosses val="autoZero"/>
        <c:auto val="1"/>
        <c:lblOffset val="100"/>
        <c:baseTimeUnit val="years"/>
      </c:dateAx>
      <c:valAx>
        <c:axId val="21259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1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3146208"/>
        <c:axId val="21314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213146208"/>
        <c:axId val="213146600"/>
      </c:lineChart>
      <c:dateAx>
        <c:axId val="213146208"/>
        <c:scaling>
          <c:orientation val="minMax"/>
        </c:scaling>
        <c:delete val="1"/>
        <c:axPos val="b"/>
        <c:numFmt formatCode="ge" sourceLinked="1"/>
        <c:majorTickMark val="none"/>
        <c:minorTickMark val="none"/>
        <c:tickLblPos val="none"/>
        <c:crossAx val="213146600"/>
        <c:crosses val="autoZero"/>
        <c:auto val="1"/>
        <c:lblOffset val="100"/>
        <c:baseTimeUnit val="years"/>
      </c:dateAx>
      <c:valAx>
        <c:axId val="21314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4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97.24</c:v>
                </c:pt>
                <c:pt idx="1">
                  <c:v>98.58</c:v>
                </c:pt>
                <c:pt idx="2">
                  <c:v>98.59</c:v>
                </c:pt>
                <c:pt idx="3">
                  <c:v>97.17</c:v>
                </c:pt>
                <c:pt idx="4">
                  <c:v>97.31</c:v>
                </c:pt>
              </c:numCache>
            </c:numRef>
          </c:val>
        </c:ser>
        <c:dLbls>
          <c:showLegendKey val="0"/>
          <c:showVal val="0"/>
          <c:showCatName val="0"/>
          <c:showSerName val="0"/>
          <c:showPercent val="0"/>
          <c:showBubbleSize val="0"/>
        </c:dLbls>
        <c:gapWidth val="150"/>
        <c:axId val="213147776"/>
        <c:axId val="21314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213147776"/>
        <c:axId val="213148168"/>
      </c:lineChart>
      <c:dateAx>
        <c:axId val="213147776"/>
        <c:scaling>
          <c:orientation val="minMax"/>
        </c:scaling>
        <c:delete val="1"/>
        <c:axPos val="b"/>
        <c:numFmt formatCode="ge" sourceLinked="1"/>
        <c:majorTickMark val="none"/>
        <c:minorTickMark val="none"/>
        <c:tickLblPos val="none"/>
        <c:crossAx val="213148168"/>
        <c:crosses val="autoZero"/>
        <c:auto val="1"/>
        <c:lblOffset val="100"/>
        <c:baseTimeUnit val="years"/>
      </c:dateAx>
      <c:valAx>
        <c:axId val="21314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50.43</c:v>
                </c:pt>
                <c:pt idx="1">
                  <c:v>49.51</c:v>
                </c:pt>
                <c:pt idx="2">
                  <c:v>49.67</c:v>
                </c:pt>
                <c:pt idx="3">
                  <c:v>49.5</c:v>
                </c:pt>
                <c:pt idx="4">
                  <c:v>53</c:v>
                </c:pt>
              </c:numCache>
            </c:numRef>
          </c:val>
        </c:ser>
        <c:dLbls>
          <c:showLegendKey val="0"/>
          <c:showVal val="0"/>
          <c:showCatName val="0"/>
          <c:showSerName val="0"/>
          <c:showPercent val="0"/>
          <c:showBubbleSize val="0"/>
        </c:dLbls>
        <c:gapWidth val="150"/>
        <c:axId val="212701296"/>
        <c:axId val="21331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701296"/>
        <c:axId val="213315488"/>
      </c:lineChart>
      <c:dateAx>
        <c:axId val="212701296"/>
        <c:scaling>
          <c:orientation val="minMax"/>
        </c:scaling>
        <c:delete val="1"/>
        <c:axPos val="b"/>
        <c:numFmt formatCode="ge" sourceLinked="1"/>
        <c:majorTickMark val="none"/>
        <c:minorTickMark val="none"/>
        <c:tickLblPos val="none"/>
        <c:crossAx val="213315488"/>
        <c:crosses val="autoZero"/>
        <c:auto val="1"/>
        <c:lblOffset val="100"/>
        <c:baseTimeUnit val="years"/>
      </c:dateAx>
      <c:valAx>
        <c:axId val="21331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0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290280"/>
        <c:axId val="21337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290280"/>
        <c:axId val="213372712"/>
      </c:lineChart>
      <c:dateAx>
        <c:axId val="213290280"/>
        <c:scaling>
          <c:orientation val="minMax"/>
        </c:scaling>
        <c:delete val="1"/>
        <c:axPos val="b"/>
        <c:numFmt formatCode="ge" sourceLinked="1"/>
        <c:majorTickMark val="none"/>
        <c:minorTickMark val="none"/>
        <c:tickLblPos val="none"/>
        <c:crossAx val="213372712"/>
        <c:crosses val="autoZero"/>
        <c:auto val="1"/>
        <c:lblOffset val="100"/>
        <c:baseTimeUnit val="years"/>
      </c:dateAx>
      <c:valAx>
        <c:axId val="21337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9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348744"/>
        <c:axId val="21334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348744"/>
        <c:axId val="213349128"/>
      </c:lineChart>
      <c:dateAx>
        <c:axId val="213348744"/>
        <c:scaling>
          <c:orientation val="minMax"/>
        </c:scaling>
        <c:delete val="1"/>
        <c:axPos val="b"/>
        <c:numFmt formatCode="ge" sourceLinked="1"/>
        <c:majorTickMark val="none"/>
        <c:minorTickMark val="none"/>
        <c:tickLblPos val="none"/>
        <c:crossAx val="213349128"/>
        <c:crosses val="autoZero"/>
        <c:auto val="1"/>
        <c:lblOffset val="100"/>
        <c:baseTimeUnit val="years"/>
      </c:dateAx>
      <c:valAx>
        <c:axId val="21334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4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400848"/>
        <c:axId val="10740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00848"/>
        <c:axId val="107401240"/>
      </c:lineChart>
      <c:dateAx>
        <c:axId val="107400848"/>
        <c:scaling>
          <c:orientation val="minMax"/>
        </c:scaling>
        <c:delete val="1"/>
        <c:axPos val="b"/>
        <c:numFmt formatCode="ge" sourceLinked="1"/>
        <c:majorTickMark val="none"/>
        <c:minorTickMark val="none"/>
        <c:tickLblPos val="none"/>
        <c:crossAx val="107401240"/>
        <c:crosses val="autoZero"/>
        <c:auto val="1"/>
        <c:lblOffset val="100"/>
        <c:baseTimeUnit val="years"/>
      </c:dateAx>
      <c:valAx>
        <c:axId val="10740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0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402416"/>
        <c:axId val="107402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02416"/>
        <c:axId val="107402808"/>
      </c:lineChart>
      <c:dateAx>
        <c:axId val="107402416"/>
        <c:scaling>
          <c:orientation val="minMax"/>
        </c:scaling>
        <c:delete val="1"/>
        <c:axPos val="b"/>
        <c:numFmt formatCode="ge" sourceLinked="1"/>
        <c:majorTickMark val="none"/>
        <c:minorTickMark val="none"/>
        <c:tickLblPos val="none"/>
        <c:crossAx val="107402808"/>
        <c:crosses val="autoZero"/>
        <c:auto val="1"/>
        <c:lblOffset val="100"/>
        <c:baseTimeUnit val="years"/>
      </c:dateAx>
      <c:valAx>
        <c:axId val="10740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0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2128.3000000000002</c:v>
                </c:pt>
                <c:pt idx="1">
                  <c:v>2013.34</c:v>
                </c:pt>
                <c:pt idx="2">
                  <c:v>1930.77</c:v>
                </c:pt>
                <c:pt idx="3">
                  <c:v>1549.48</c:v>
                </c:pt>
                <c:pt idx="4">
                  <c:v>2766.59</c:v>
                </c:pt>
              </c:numCache>
            </c:numRef>
          </c:val>
        </c:ser>
        <c:dLbls>
          <c:showLegendKey val="0"/>
          <c:showVal val="0"/>
          <c:showCatName val="0"/>
          <c:showSerName val="0"/>
          <c:showPercent val="0"/>
          <c:showBubbleSize val="0"/>
        </c:dLbls>
        <c:gapWidth val="150"/>
        <c:axId val="213143464"/>
        <c:axId val="21314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213143464"/>
        <c:axId val="213143856"/>
      </c:lineChart>
      <c:dateAx>
        <c:axId val="213143464"/>
        <c:scaling>
          <c:orientation val="minMax"/>
        </c:scaling>
        <c:delete val="1"/>
        <c:axPos val="b"/>
        <c:numFmt formatCode="ge" sourceLinked="1"/>
        <c:majorTickMark val="none"/>
        <c:minorTickMark val="none"/>
        <c:tickLblPos val="none"/>
        <c:crossAx val="213143856"/>
        <c:crosses val="autoZero"/>
        <c:auto val="1"/>
        <c:lblOffset val="100"/>
        <c:baseTimeUnit val="years"/>
      </c:dateAx>
      <c:valAx>
        <c:axId val="21314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4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77.95</c:v>
                </c:pt>
                <c:pt idx="1">
                  <c:v>78.06</c:v>
                </c:pt>
                <c:pt idx="2">
                  <c:v>81.39</c:v>
                </c:pt>
                <c:pt idx="3">
                  <c:v>98.93</c:v>
                </c:pt>
                <c:pt idx="4">
                  <c:v>100.5</c:v>
                </c:pt>
              </c:numCache>
            </c:numRef>
          </c:val>
        </c:ser>
        <c:dLbls>
          <c:showLegendKey val="0"/>
          <c:showVal val="0"/>
          <c:showCatName val="0"/>
          <c:showSerName val="0"/>
          <c:showPercent val="0"/>
          <c:showBubbleSize val="0"/>
        </c:dLbls>
        <c:gapWidth val="150"/>
        <c:axId val="107400456"/>
        <c:axId val="10739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107400456"/>
        <c:axId val="107398104"/>
      </c:lineChart>
      <c:dateAx>
        <c:axId val="107400456"/>
        <c:scaling>
          <c:orientation val="minMax"/>
        </c:scaling>
        <c:delete val="1"/>
        <c:axPos val="b"/>
        <c:numFmt formatCode="ge" sourceLinked="1"/>
        <c:majorTickMark val="none"/>
        <c:minorTickMark val="none"/>
        <c:tickLblPos val="none"/>
        <c:crossAx val="107398104"/>
        <c:crosses val="autoZero"/>
        <c:auto val="1"/>
        <c:lblOffset val="100"/>
        <c:baseTimeUnit val="years"/>
      </c:dateAx>
      <c:valAx>
        <c:axId val="10739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0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135.49</c:v>
                </c:pt>
                <c:pt idx="1">
                  <c:v>135.82</c:v>
                </c:pt>
                <c:pt idx="2">
                  <c:v>135.94999999999999</c:v>
                </c:pt>
                <c:pt idx="3">
                  <c:v>117.57</c:v>
                </c:pt>
                <c:pt idx="4">
                  <c:v>127.92</c:v>
                </c:pt>
              </c:numCache>
            </c:numRef>
          </c:val>
        </c:ser>
        <c:dLbls>
          <c:showLegendKey val="0"/>
          <c:showVal val="0"/>
          <c:showCatName val="0"/>
          <c:showSerName val="0"/>
          <c:showPercent val="0"/>
          <c:showBubbleSize val="0"/>
        </c:dLbls>
        <c:gapWidth val="150"/>
        <c:axId val="107398888"/>
        <c:axId val="213145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107398888"/>
        <c:axId val="213145032"/>
      </c:lineChart>
      <c:dateAx>
        <c:axId val="107398888"/>
        <c:scaling>
          <c:orientation val="minMax"/>
        </c:scaling>
        <c:delete val="1"/>
        <c:axPos val="b"/>
        <c:numFmt formatCode="ge" sourceLinked="1"/>
        <c:majorTickMark val="none"/>
        <c:minorTickMark val="none"/>
        <c:tickLblPos val="none"/>
        <c:crossAx val="213145032"/>
        <c:crosses val="autoZero"/>
        <c:auto val="1"/>
        <c:lblOffset val="100"/>
        <c:baseTimeUnit val="years"/>
      </c:dateAx>
      <c:valAx>
        <c:axId val="213145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9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0" zoomScaleNormal="100" workbookViewId="0">
      <selection activeCell="BL11" sqref="BL11:BZ1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稲美町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122</v>
      </c>
      <c r="AE8" s="73"/>
      <c r="AF8" s="73"/>
      <c r="AG8" s="73"/>
      <c r="AH8" s="73"/>
      <c r="AI8" s="73"/>
      <c r="AJ8" s="73"/>
      <c r="AK8" s="4"/>
      <c r="AL8" s="67">
        <f>データ!S6</f>
        <v>31470</v>
      </c>
      <c r="AM8" s="67"/>
      <c r="AN8" s="67"/>
      <c r="AO8" s="67"/>
      <c r="AP8" s="67"/>
      <c r="AQ8" s="67"/>
      <c r="AR8" s="67"/>
      <c r="AS8" s="67"/>
      <c r="AT8" s="66">
        <f>データ!T6</f>
        <v>34.92</v>
      </c>
      <c r="AU8" s="66"/>
      <c r="AV8" s="66"/>
      <c r="AW8" s="66"/>
      <c r="AX8" s="66"/>
      <c r="AY8" s="66"/>
      <c r="AZ8" s="66"/>
      <c r="BA8" s="66"/>
      <c r="BB8" s="66">
        <f>データ!U6</f>
        <v>901.2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54.75</v>
      </c>
      <c r="Q10" s="66"/>
      <c r="R10" s="66"/>
      <c r="S10" s="66"/>
      <c r="T10" s="66"/>
      <c r="U10" s="66"/>
      <c r="V10" s="66"/>
      <c r="W10" s="66">
        <f>データ!Q6</f>
        <v>93.85</v>
      </c>
      <c r="X10" s="66"/>
      <c r="Y10" s="66"/>
      <c r="Z10" s="66"/>
      <c r="AA10" s="66"/>
      <c r="AB10" s="66"/>
      <c r="AC10" s="66"/>
      <c r="AD10" s="67">
        <f>データ!R6</f>
        <v>1970</v>
      </c>
      <c r="AE10" s="67"/>
      <c r="AF10" s="67"/>
      <c r="AG10" s="67"/>
      <c r="AH10" s="67"/>
      <c r="AI10" s="67"/>
      <c r="AJ10" s="67"/>
      <c r="AK10" s="2"/>
      <c r="AL10" s="67">
        <f>データ!V6</f>
        <v>17195</v>
      </c>
      <c r="AM10" s="67"/>
      <c r="AN10" s="67"/>
      <c r="AO10" s="67"/>
      <c r="AP10" s="67"/>
      <c r="AQ10" s="67"/>
      <c r="AR10" s="67"/>
      <c r="AS10" s="67"/>
      <c r="AT10" s="66">
        <f>データ!W6</f>
        <v>5.25</v>
      </c>
      <c r="AU10" s="66"/>
      <c r="AV10" s="66"/>
      <c r="AW10" s="66"/>
      <c r="AX10" s="66"/>
      <c r="AY10" s="66"/>
      <c r="AZ10" s="66"/>
      <c r="BA10" s="66"/>
      <c r="BB10" s="66">
        <f>データ!X6</f>
        <v>3275.24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283819</v>
      </c>
      <c r="D6" s="33">
        <f t="shared" si="3"/>
        <v>47</v>
      </c>
      <c r="E6" s="33">
        <f t="shared" si="3"/>
        <v>17</v>
      </c>
      <c r="F6" s="33">
        <f t="shared" si="3"/>
        <v>1</v>
      </c>
      <c r="G6" s="33">
        <f t="shared" si="3"/>
        <v>0</v>
      </c>
      <c r="H6" s="33" t="str">
        <f t="shared" si="3"/>
        <v>兵庫県　稲美町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54.75</v>
      </c>
      <c r="Q6" s="34">
        <f t="shared" si="3"/>
        <v>93.85</v>
      </c>
      <c r="R6" s="34">
        <f t="shared" si="3"/>
        <v>1970</v>
      </c>
      <c r="S6" s="34">
        <f t="shared" si="3"/>
        <v>31470</v>
      </c>
      <c r="T6" s="34">
        <f t="shared" si="3"/>
        <v>34.92</v>
      </c>
      <c r="U6" s="34">
        <f t="shared" si="3"/>
        <v>901.2</v>
      </c>
      <c r="V6" s="34">
        <f t="shared" si="3"/>
        <v>17195</v>
      </c>
      <c r="W6" s="34">
        <f t="shared" si="3"/>
        <v>5.25</v>
      </c>
      <c r="X6" s="34">
        <f t="shared" si="3"/>
        <v>3275.24</v>
      </c>
      <c r="Y6" s="35">
        <f>IF(Y7="",NA(),Y7)</f>
        <v>50.43</v>
      </c>
      <c r="Z6" s="35">
        <f t="shared" ref="Z6:AH6" si="4">IF(Z7="",NA(),Z7)</f>
        <v>49.51</v>
      </c>
      <c r="AA6" s="35">
        <f t="shared" si="4"/>
        <v>49.67</v>
      </c>
      <c r="AB6" s="35">
        <f t="shared" si="4"/>
        <v>49.5</v>
      </c>
      <c r="AC6" s="35">
        <f t="shared" si="4"/>
        <v>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2128.3000000000002</v>
      </c>
      <c r="BG6" s="35">
        <f t="shared" ref="BG6:BO6" si="7">IF(BG7="",NA(),BG7)</f>
        <v>2013.34</v>
      </c>
      <c r="BH6" s="35">
        <f t="shared" si="7"/>
        <v>1930.77</v>
      </c>
      <c r="BI6" s="35">
        <f t="shared" si="7"/>
        <v>1549.48</v>
      </c>
      <c r="BJ6" s="35">
        <f t="shared" si="7"/>
        <v>2766.59</v>
      </c>
      <c r="BK6" s="35">
        <f t="shared" si="7"/>
        <v>1273.52</v>
      </c>
      <c r="BL6" s="35">
        <f t="shared" si="7"/>
        <v>1209.95</v>
      </c>
      <c r="BM6" s="35">
        <f t="shared" si="7"/>
        <v>1136.5</v>
      </c>
      <c r="BN6" s="35">
        <f t="shared" si="7"/>
        <v>1118.56</v>
      </c>
      <c r="BO6" s="35">
        <f t="shared" si="7"/>
        <v>1111.31</v>
      </c>
      <c r="BP6" s="34" t="str">
        <f>IF(BP7="","",IF(BP7="-","【-】","【"&amp;SUBSTITUTE(TEXT(BP7,"#,##0.00"),"-","△")&amp;"】"))</f>
        <v>【728.30】</v>
      </c>
      <c r="BQ6" s="35">
        <f>IF(BQ7="",NA(),BQ7)</f>
        <v>77.95</v>
      </c>
      <c r="BR6" s="35">
        <f t="shared" ref="BR6:BZ6" si="8">IF(BR7="",NA(),BR7)</f>
        <v>78.06</v>
      </c>
      <c r="BS6" s="35">
        <f t="shared" si="8"/>
        <v>81.39</v>
      </c>
      <c r="BT6" s="35">
        <f t="shared" si="8"/>
        <v>98.93</v>
      </c>
      <c r="BU6" s="35">
        <f t="shared" si="8"/>
        <v>100.5</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135.49</v>
      </c>
      <c r="CC6" s="35">
        <f t="shared" ref="CC6:CK6" si="9">IF(CC7="",NA(),CC7)</f>
        <v>135.82</v>
      </c>
      <c r="CD6" s="35">
        <f t="shared" si="9"/>
        <v>135.94999999999999</v>
      </c>
      <c r="CE6" s="35">
        <f t="shared" si="9"/>
        <v>117.57</v>
      </c>
      <c r="CF6" s="35">
        <f t="shared" si="9"/>
        <v>127.92</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97.24</v>
      </c>
      <c r="CY6" s="35">
        <f t="shared" ref="CY6:DG6" si="11">IF(CY7="",NA(),CY7)</f>
        <v>98.58</v>
      </c>
      <c r="CZ6" s="35">
        <f t="shared" si="11"/>
        <v>98.59</v>
      </c>
      <c r="DA6" s="35">
        <f t="shared" si="11"/>
        <v>97.17</v>
      </c>
      <c r="DB6" s="35">
        <f t="shared" si="11"/>
        <v>97.31</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0.08</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283819</v>
      </c>
      <c r="D7" s="37">
        <v>47</v>
      </c>
      <c r="E7" s="37">
        <v>17</v>
      </c>
      <c r="F7" s="37">
        <v>1</v>
      </c>
      <c r="G7" s="37">
        <v>0</v>
      </c>
      <c r="H7" s="37" t="s">
        <v>110</v>
      </c>
      <c r="I7" s="37" t="s">
        <v>111</v>
      </c>
      <c r="J7" s="37" t="s">
        <v>112</v>
      </c>
      <c r="K7" s="37" t="s">
        <v>113</v>
      </c>
      <c r="L7" s="37" t="s">
        <v>114</v>
      </c>
      <c r="M7" s="37"/>
      <c r="N7" s="38" t="s">
        <v>115</v>
      </c>
      <c r="O7" s="38" t="s">
        <v>116</v>
      </c>
      <c r="P7" s="38">
        <v>54.75</v>
      </c>
      <c r="Q7" s="38">
        <v>93.85</v>
      </c>
      <c r="R7" s="38">
        <v>1970</v>
      </c>
      <c r="S7" s="38">
        <v>31470</v>
      </c>
      <c r="T7" s="38">
        <v>34.92</v>
      </c>
      <c r="U7" s="38">
        <v>901.2</v>
      </c>
      <c r="V7" s="38">
        <v>17195</v>
      </c>
      <c r="W7" s="38">
        <v>5.25</v>
      </c>
      <c r="X7" s="38">
        <v>3275.24</v>
      </c>
      <c r="Y7" s="38">
        <v>50.43</v>
      </c>
      <c r="Z7" s="38">
        <v>49.51</v>
      </c>
      <c r="AA7" s="38">
        <v>49.67</v>
      </c>
      <c r="AB7" s="38">
        <v>49.5</v>
      </c>
      <c r="AC7" s="38">
        <v>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2128.3000000000002</v>
      </c>
      <c r="BG7" s="38">
        <v>2013.34</v>
      </c>
      <c r="BH7" s="38">
        <v>1930.77</v>
      </c>
      <c r="BI7" s="38">
        <v>1549.48</v>
      </c>
      <c r="BJ7" s="38">
        <v>2766.59</v>
      </c>
      <c r="BK7" s="38">
        <v>1273.52</v>
      </c>
      <c r="BL7" s="38">
        <v>1209.95</v>
      </c>
      <c r="BM7" s="38">
        <v>1136.5</v>
      </c>
      <c r="BN7" s="38">
        <v>1118.56</v>
      </c>
      <c r="BO7" s="38">
        <v>1111.31</v>
      </c>
      <c r="BP7" s="38">
        <v>728.3</v>
      </c>
      <c r="BQ7" s="38">
        <v>77.95</v>
      </c>
      <c r="BR7" s="38">
        <v>78.06</v>
      </c>
      <c r="BS7" s="38">
        <v>81.39</v>
      </c>
      <c r="BT7" s="38">
        <v>98.93</v>
      </c>
      <c r="BU7" s="38">
        <v>100.5</v>
      </c>
      <c r="BV7" s="38">
        <v>67.849999999999994</v>
      </c>
      <c r="BW7" s="38">
        <v>69.48</v>
      </c>
      <c r="BX7" s="38">
        <v>71.650000000000006</v>
      </c>
      <c r="BY7" s="38">
        <v>72.33</v>
      </c>
      <c r="BZ7" s="38">
        <v>75.540000000000006</v>
      </c>
      <c r="CA7" s="38">
        <v>100.04</v>
      </c>
      <c r="CB7" s="38">
        <v>135.49</v>
      </c>
      <c r="CC7" s="38">
        <v>135.82</v>
      </c>
      <c r="CD7" s="38">
        <v>135.94999999999999</v>
      </c>
      <c r="CE7" s="38">
        <v>117.57</v>
      </c>
      <c r="CF7" s="38">
        <v>127.92</v>
      </c>
      <c r="CG7" s="38">
        <v>224.94</v>
      </c>
      <c r="CH7" s="38">
        <v>220.67</v>
      </c>
      <c r="CI7" s="38">
        <v>217.82</v>
      </c>
      <c r="CJ7" s="38">
        <v>215.28</v>
      </c>
      <c r="CK7" s="38">
        <v>207.96</v>
      </c>
      <c r="CL7" s="38">
        <v>137.82</v>
      </c>
      <c r="CM7" s="38" t="s">
        <v>115</v>
      </c>
      <c r="CN7" s="38" t="s">
        <v>115</v>
      </c>
      <c r="CO7" s="38" t="s">
        <v>115</v>
      </c>
      <c r="CP7" s="38" t="s">
        <v>115</v>
      </c>
      <c r="CQ7" s="38" t="s">
        <v>115</v>
      </c>
      <c r="CR7" s="38">
        <v>55.41</v>
      </c>
      <c r="CS7" s="38">
        <v>55.81</v>
      </c>
      <c r="CT7" s="38">
        <v>54.44</v>
      </c>
      <c r="CU7" s="38">
        <v>54.67</v>
      </c>
      <c r="CV7" s="38">
        <v>53.51</v>
      </c>
      <c r="CW7" s="38">
        <v>60.09</v>
      </c>
      <c r="CX7" s="38">
        <v>97.24</v>
      </c>
      <c r="CY7" s="38">
        <v>98.58</v>
      </c>
      <c r="CZ7" s="38">
        <v>98.59</v>
      </c>
      <c r="DA7" s="38">
        <v>97.17</v>
      </c>
      <c r="DB7" s="38">
        <v>97.31</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0.08</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FLJ124</cp:lastModifiedBy>
  <cp:lastPrinted>2018-02-16T06:40:39Z</cp:lastPrinted>
  <dcterms:created xsi:type="dcterms:W3CDTF">2017-12-25T02:10:38Z</dcterms:created>
  <dcterms:modified xsi:type="dcterms:W3CDTF">2018-02-16T06:44:37Z</dcterms:modified>
  <cp:category/>
</cp:coreProperties>
</file>