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610" windowHeight="1164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<sst xmlns="http://schemas.openxmlformats.org/spreadsheetml/2006/main" count="240" uniqueCount="125">
  <si>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</si>
  <si>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</si>
  <si>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</si>
  <si>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</si>
  <si>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</si>
  <si>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</si>
  <si>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</si>
  <si>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</si>
  <si>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</si>
  <si>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</si>
  <si>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</si>
  <si>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</si>
  <si>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</si>
  <si>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</si>
  <si>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</si>
  <si>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</si>
  <si>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</si>
  <si>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</si>
  <si>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</si>
  <si>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</si>
  <si>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</si>
  <si>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</si>
  <si>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</si>
  <si>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</si>
  <si>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</si>
  <si>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</si>
  <si>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</si>
  <si>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</si>
  <si>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</si>
  <si>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</si>
  <si>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</si>
  <si>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</si>
  <si>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</si>
  <si>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</si>
  <si>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</si>
  <si>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</si>
  <si>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</si>
  <si>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</si>
  <si>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</si>
  <si>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</si>
  <si>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</si>
  <si>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</si>
  <si>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</si>
  <si>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</si>
  <si>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</si>
  <si>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</si>
  <si>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</si>
  <si>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</si>
  <si>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</si>
  <si>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</si>
  <si>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</si>
  <si>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</si>
  <si>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</si>
  <si>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</si>
  <si>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</si>
  <si>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</si>
  <si>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</si>
  <si>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</si>
  <si>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</si>
  <si>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</si>
  <si>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</si>
  <si>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</si>
  <si>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</si>
  <si>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</si>
  <si>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</si>
  <si>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</si>
  <si>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</si>
  <si>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</si>
  <si>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</si>
  <si>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</si>
  <si>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</si>
  <si>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</si>
  <si>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</si>
  <si>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</si>
  <si>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</si>
  <si>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</si>
  <si>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</si>
  <si>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</si>
  <si>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</si>
  <si>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</si>
  <si>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</si>
  <si>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</si>
  <si>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</si>
  <si>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</si>
  <si>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</si>
  <si>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</si>
  <si>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</si>
  <si>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</si>
  <si>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</si>
  <si>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</si>
  <si>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</si>
  <si>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</si>
  <si>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</si>
  <si>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</si>
  <si>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</si>
  <si>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</si>
  <si>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</si>
  <si>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</si>
  <si>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</si>
  <si>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</si>
  <si>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</si>
  <si>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</si>
  <si>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</si>
  <si>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</si>
  <si>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</si>
  <si>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</si>
  <si>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</si>
  <si>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</si>
  <si>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</si>
  <si>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多可町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</si>
  <si>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</si>
  <si>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</si>
  <si>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</si>
  <si>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</si>
  <si>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</si>
  <si>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</si>
  <si>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</si>
  <si>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</si>
  <si>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</si>
  <si>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</si>
  <si>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</si>
  <si>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管渠は最も古いもので建設から20年経過程度で老朽化の問題はないが、今後の改築更新に向けた財政的対策が必要である。</t>
  </si>
  <si>
    <t>　本年度から企業債の償還が完了したコミプラ杉原谷処理区を本事業に編入したため、経営指標は大幅に向上した。
　杉原谷処理区は現在、小規模な処理場を３カ所有しているため、統廃合によりさらなる経営改善を図りたい。
　貴船処理区は小規模処理施設との統合が不可能なため、今後発生が予想される余剰系列の休止等、単独で維持管理費の削減を行い、経営改善を進めることが重要である。
　今後はさらなる経営改善のため、他市町との広域化・共同化等について検討を進めたい。</t>
    <rPh sb="39" eb="41">
      <t>ケイエイ</t>
    </rPh>
    <rPh sb="41" eb="43">
      <t>シヒョウ</t>
    </rPh>
    <rPh sb="44" eb="46">
      <t>オオハバ</t>
    </rPh>
    <rPh sb="47" eb="49">
      <t>コウジョウ</t>
    </rPh>
    <rPh sb="61" eb="63">
      <t>ゲンザイ</t>
    </rPh>
    <rPh sb="64" eb="67">
      <t>ショウキボ</t>
    </rPh>
    <rPh sb="68" eb="71">
      <t>ショリジョウ</t>
    </rPh>
    <rPh sb="74" eb="75">
      <t>ショ</t>
    </rPh>
    <rPh sb="75" eb="76">
      <t>ユウ</t>
    </rPh>
    <rPh sb="83" eb="86">
      <t>トウハイゴウ</t>
    </rPh>
    <rPh sb="93" eb="95">
      <t>ケイエイ</t>
    </rPh>
    <rPh sb="95" eb="97">
      <t>カイゼン</t>
    </rPh>
    <rPh sb="98" eb="99">
      <t>ハカ</t>
    </rPh>
    <rPh sb="105" eb="107">
      <t>キフネ</t>
    </rPh>
    <rPh sb="183" eb="185">
      <t>コンゴ</t>
    </rPh>
    <rPh sb="190" eb="192">
      <t>ケイエイ</t>
    </rPh>
    <rPh sb="192" eb="194">
      <t>カイゼン</t>
    </rPh>
    <rPh sb="198" eb="201">
      <t>タシチョウ</t>
    </rPh>
    <rPh sb="210" eb="211">
      <t>トウ</t>
    </rPh>
    <rPh sb="215" eb="217">
      <t>ケントウ</t>
    </rPh>
    <rPh sb="218" eb="219">
      <t>スス</t>
    </rPh>
    <phoneticPr fontId="4"/>
  </si>
  <si>
    <t>①本年度から企業債の償還が完了したコミプラ杉原谷処理区を本事業に編入したため、収益的収支比率は大幅に向上した。
④本年度から企業債の償還が完了したコミプラ杉原谷処理区を本事業に編入したため、企業債残高対事業規模比率は大幅に向上した。
⑤本年度から企業債の償還が完了したコミプラ杉原谷処理区を本事業に編入したため、経費回収率は大幅に向上した。
⑥本年度から企業債の償還が完了したコミプラ杉原谷処理区を本事業に編入したため、汚水処理原価は前年度から半減した。汚水処理原価のうち維持管理分は140円／㎥、資本分は52円／㎥と資本分の割合が少ない。
⑦施設利用率は処理能力に対し平均５割弱程度の流入で余裕がある。これは少子高齢化による人口減少やエコ意識の高まり、節水型商品の普及による水道の使用量減少によるところが大きい。
　貴船処理区は統廃合による施設利用率向上は困難であるが、杉原谷処理区は統廃合により施設利用率向上を図りたい。
⑧水洗化率は現在９７％と高い水洗化率となっている。これ以上の向上は難しいが、経営改善のため水洗化率向上に努力したい。</t>
    <rPh sb="1" eb="4">
      <t>ホンネンド</t>
    </rPh>
    <rPh sb="6" eb="9">
      <t>キギョウサイ</t>
    </rPh>
    <rPh sb="10" eb="12">
      <t>ショウカン</t>
    </rPh>
    <rPh sb="13" eb="15">
      <t>カンリョウ</t>
    </rPh>
    <rPh sb="21" eb="23">
      <t>スギハラ</t>
    </rPh>
    <rPh sb="23" eb="24">
      <t>タニ</t>
    </rPh>
    <rPh sb="24" eb="26">
      <t>ショリ</t>
    </rPh>
    <rPh sb="26" eb="27">
      <t>ク</t>
    </rPh>
    <rPh sb="28" eb="29">
      <t>ホン</t>
    </rPh>
    <rPh sb="29" eb="31">
      <t>ジギョウ</t>
    </rPh>
    <rPh sb="32" eb="34">
      <t>ヘンニュウ</t>
    </rPh>
    <rPh sb="47" eb="49">
      <t>オオハバ</t>
    </rPh>
    <rPh sb="50" eb="52">
      <t>コウジョウ</t>
    </rPh>
    <rPh sb="220" eb="223">
      <t>ゼンネンド</t>
    </rPh>
    <rPh sb="225" eb="227">
      <t>ハンゲン</t>
    </rPh>
    <rPh sb="266" eb="268">
      <t>ワリアイ</t>
    </rPh>
    <rPh sb="269" eb="270">
      <t>スク</t>
    </rPh>
    <rPh sb="363" eb="365">
      <t>キフネ</t>
    </rPh>
    <rPh sb="369" eb="372">
      <t>トウハイゴウ</t>
    </rPh>
    <rPh sb="375" eb="377">
      <t>シセツ</t>
    </rPh>
    <rPh sb="377" eb="380">
      <t>リヨウリツ</t>
    </rPh>
    <rPh sb="380" eb="382">
      <t>コウジョウ</t>
    </rPh>
    <rPh sb="383" eb="385">
      <t>コンナン</t>
    </rPh>
    <rPh sb="390" eb="392">
      <t>スギハラ</t>
    </rPh>
    <rPh sb="392" eb="393">
      <t>タニ</t>
    </rPh>
    <rPh sb="393" eb="395">
      <t>ショリ</t>
    </rPh>
    <rPh sb="395" eb="396">
      <t>ク</t>
    </rPh>
    <rPh sb="397" eb="400">
      <t>トウハイゴウ</t>
    </rPh>
    <rPh sb="403" eb="405">
      <t>シセツ</t>
    </rPh>
    <rPh sb="405" eb="408">
      <t>リヨウリツ</t>
    </rPh>
    <rPh sb="408" eb="410">
      <t>コウジョウ</t>
    </rPh>
    <rPh sb="411" eb="412">
      <t>ハカ</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</si>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</sst>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8" tint="0.599963377788628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3" fillId="5" borderId="3" xfId="1" applyFont="1" applyFill="1" applyBorder="1" applyAlignment="1">
      <alignment horizontal="left" vertical="center"/>
    </xf>
    <xf numFmtId="0" fontId="13" fillId="5" borderId="4" xfId="1" applyFont="1" applyFill="1" applyBorder="1" applyAlignment="1">
      <alignment horizontal="left" vertical="center"/>
    </xf>
    <xf numFmtId="0" fontId="13" fillId="5" borderId="5" xfId="1" applyFont="1" applyFill="1" applyBorder="1" applyAlignment="1">
      <alignment horizontal="left" vertical="center"/>
    </xf>
    <xf numFmtId="0" fontId="13" fillId="5" borderId="6" xfId="1" applyFont="1" applyFill="1" applyBorder="1" applyAlignment="1">
      <alignment horizontal="left" vertical="center"/>
    </xf>
    <xf numFmtId="0" fontId="13" fillId="5" borderId="0" xfId="1" applyFont="1" applyFill="1" applyBorder="1" applyAlignment="1">
      <alignment horizontal="left" vertical="center"/>
    </xf>
    <xf numFmtId="0" fontId="13" fillId="5" borderId="7" xfId="1" applyFont="1" applyFill="1" applyBorder="1" applyAlignment="1">
      <alignment horizontal="left"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780-402D-87EF-D40E1D9E1734}"/>
            </c:ext>
          </c:extLst>
        </c:ser>
        <c:dLbls>
          <c:showLegendKey val="0"/>
          <c:showVal val="0"/>
          <c:showCatName val="0"/>
          <c:showSerName val="0"/>
          <c:showPercent val="0"/>
          <c:showBubbleSize val="0"/>
        </c:dLbls>
        <c:gapWidth val="150"/>
        <c:axId val="173419136"/>
        <c:axId val="17343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0.05</c:v>
                </c:pt>
                <c:pt idx="2">
                  <c:v>0.04</c:v>
                </c:pt>
                <c:pt idx="3">
                  <c:v>7.0000000000000007E-2</c:v>
                </c:pt>
                <c:pt idx="4">
                  <c:v>0.09</c:v>
                </c:pt>
              </c:numCache>
            </c:numRef>
          </c:val>
          <c:smooth val="0"/>
          <c:extLst xmlns:c16r2="http://schemas.microsoft.com/office/drawing/2015/06/chart">
            <c:ext xmlns:c16="http://schemas.microsoft.com/office/drawing/2014/chart" uri="{C3380CC4-5D6E-409C-BE32-E72D297353CC}">
              <c16:uniqueId val="{00000001-C780-402D-87EF-D40E1D9E1734}"/>
            </c:ext>
          </c:extLst>
        </c:ser>
        <c:dLbls>
          <c:showLegendKey val="0"/>
          <c:showVal val="0"/>
          <c:showCatName val="0"/>
          <c:showSerName val="0"/>
          <c:showPercent val="0"/>
          <c:showBubbleSize val="0"/>
        </c:dLbls>
        <c:marker val="1"/>
        <c:smooth val="0"/>
        <c:axId val="173419136"/>
        <c:axId val="173437696"/>
      </c:lineChart>
      <c:dateAx>
        <c:axId val="173419136"/>
        <c:scaling>
          <c:orientation val="minMax"/>
        </c:scaling>
        <c:delete val="1"/>
        <c:axPos val="b"/>
        <c:numFmt formatCode="ge" sourceLinked="1"/>
        <c:majorTickMark val="none"/>
        <c:minorTickMark val="none"/>
        <c:tickLblPos val="none"/>
        <c:crossAx val="173437696"/>
        <c:crosses val="autoZero"/>
        <c:auto val="1"/>
        <c:lblOffset val="100"/>
        <c:baseTimeUnit val="years"/>
      </c:dateAx>
      <c:valAx>
        <c:axId val="17343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41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55.77</c:v>
                </c:pt>
                <c:pt idx="1">
                  <c:v>56</c:v>
                </c:pt>
                <c:pt idx="2">
                  <c:v>55</c:v>
                </c:pt>
                <c:pt idx="3">
                  <c:v>53.85</c:v>
                </c:pt>
                <c:pt idx="4">
                  <c:v>50.28</c:v>
                </c:pt>
              </c:numCache>
            </c:numRef>
          </c:val>
          <c:extLst xmlns:c16r2="http://schemas.microsoft.com/office/drawing/2015/06/chart">
            <c:ext xmlns:c16="http://schemas.microsoft.com/office/drawing/2014/chart" uri="{C3380CC4-5D6E-409C-BE32-E72D297353CC}">
              <c16:uniqueId val="{00000000-877B-4420-85B9-74A419D4038F}"/>
            </c:ext>
          </c:extLst>
        </c:ser>
        <c:dLbls>
          <c:showLegendKey val="0"/>
          <c:showVal val="0"/>
          <c:showCatName val="0"/>
          <c:showSerName val="0"/>
          <c:showPercent val="0"/>
          <c:showBubbleSize val="0"/>
        </c:dLbls>
        <c:gapWidth val="150"/>
        <c:axId val="174301184"/>
        <c:axId val="1743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43.65</c:v>
                </c:pt>
                <c:pt idx="2">
                  <c:v>43.58</c:v>
                </c:pt>
                <c:pt idx="3">
                  <c:v>41.35</c:v>
                </c:pt>
                <c:pt idx="4">
                  <c:v>42.9</c:v>
                </c:pt>
              </c:numCache>
            </c:numRef>
          </c:val>
          <c:smooth val="0"/>
          <c:extLst xmlns:c16r2="http://schemas.microsoft.com/office/drawing/2015/06/chart">
            <c:ext xmlns:c16="http://schemas.microsoft.com/office/drawing/2014/chart" uri="{C3380CC4-5D6E-409C-BE32-E72D297353CC}">
              <c16:uniqueId val="{00000001-877B-4420-85B9-74A419D4038F}"/>
            </c:ext>
          </c:extLst>
        </c:ser>
        <c:dLbls>
          <c:showLegendKey val="0"/>
          <c:showVal val="0"/>
          <c:showCatName val="0"/>
          <c:showSerName val="0"/>
          <c:showPercent val="0"/>
          <c:showBubbleSize val="0"/>
        </c:dLbls>
        <c:marker val="1"/>
        <c:smooth val="0"/>
        <c:axId val="174301184"/>
        <c:axId val="174303104"/>
      </c:lineChart>
      <c:dateAx>
        <c:axId val="174301184"/>
        <c:scaling>
          <c:orientation val="minMax"/>
        </c:scaling>
        <c:delete val="1"/>
        <c:axPos val="b"/>
        <c:numFmt formatCode="ge" sourceLinked="1"/>
        <c:majorTickMark val="none"/>
        <c:minorTickMark val="none"/>
        <c:tickLblPos val="none"/>
        <c:crossAx val="174303104"/>
        <c:crosses val="autoZero"/>
        <c:auto val="1"/>
        <c:lblOffset val="100"/>
        <c:baseTimeUnit val="years"/>
      </c:dateAx>
      <c:valAx>
        <c:axId val="17430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3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95.06</c:v>
                </c:pt>
                <c:pt idx="1">
                  <c:v>95.72</c:v>
                </c:pt>
                <c:pt idx="2">
                  <c:v>95.71</c:v>
                </c:pt>
                <c:pt idx="3">
                  <c:v>94.5</c:v>
                </c:pt>
                <c:pt idx="4">
                  <c:v>98.68</c:v>
                </c:pt>
              </c:numCache>
            </c:numRef>
          </c:val>
          <c:extLst xmlns:c16r2="http://schemas.microsoft.com/office/drawing/2015/06/chart">
            <c:ext xmlns:c16="http://schemas.microsoft.com/office/drawing/2014/chart" uri="{C3380CC4-5D6E-409C-BE32-E72D297353CC}">
              <c16:uniqueId val="{00000000-FF84-4696-923B-5D29C22EDCDF}"/>
            </c:ext>
          </c:extLst>
        </c:ser>
        <c:dLbls>
          <c:showLegendKey val="0"/>
          <c:showVal val="0"/>
          <c:showCatName val="0"/>
          <c:showSerName val="0"/>
          <c:showPercent val="0"/>
          <c:showBubbleSize val="0"/>
        </c:dLbls>
        <c:gapWidth val="150"/>
        <c:axId val="174344832"/>
        <c:axId val="17435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82.2</c:v>
                </c:pt>
                <c:pt idx="2">
                  <c:v>82.35</c:v>
                </c:pt>
                <c:pt idx="3">
                  <c:v>82.9</c:v>
                </c:pt>
                <c:pt idx="4">
                  <c:v>83.5</c:v>
                </c:pt>
              </c:numCache>
            </c:numRef>
          </c:val>
          <c:smooth val="0"/>
          <c:extLst xmlns:c16r2="http://schemas.microsoft.com/office/drawing/2015/06/chart">
            <c:ext xmlns:c16="http://schemas.microsoft.com/office/drawing/2014/chart" uri="{C3380CC4-5D6E-409C-BE32-E72D297353CC}">
              <c16:uniqueId val="{00000001-FF84-4696-923B-5D29C22EDCDF}"/>
            </c:ext>
          </c:extLst>
        </c:ser>
        <c:dLbls>
          <c:showLegendKey val="0"/>
          <c:showVal val="0"/>
          <c:showCatName val="0"/>
          <c:showSerName val="0"/>
          <c:showPercent val="0"/>
          <c:showBubbleSize val="0"/>
        </c:dLbls>
        <c:marker val="1"/>
        <c:smooth val="0"/>
        <c:axId val="174344832"/>
        <c:axId val="174351104"/>
      </c:lineChart>
      <c:dateAx>
        <c:axId val="174344832"/>
        <c:scaling>
          <c:orientation val="minMax"/>
        </c:scaling>
        <c:delete val="1"/>
        <c:axPos val="b"/>
        <c:numFmt formatCode="ge" sourceLinked="1"/>
        <c:majorTickMark val="none"/>
        <c:minorTickMark val="none"/>
        <c:tickLblPos val="none"/>
        <c:crossAx val="174351104"/>
        <c:crosses val="autoZero"/>
        <c:auto val="1"/>
        <c:lblOffset val="100"/>
        <c:baseTimeUnit val="years"/>
      </c:dateAx>
      <c:valAx>
        <c:axId val="17435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34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81.86</c:v>
                </c:pt>
                <c:pt idx="1">
                  <c:v>78.930000000000007</c:v>
                </c:pt>
                <c:pt idx="2">
                  <c:v>72.25</c:v>
                </c:pt>
                <c:pt idx="3">
                  <c:v>72.86</c:v>
                </c:pt>
                <c:pt idx="4">
                  <c:v>91.63</c:v>
                </c:pt>
              </c:numCache>
            </c:numRef>
          </c:val>
          <c:extLst xmlns:c16r2="http://schemas.microsoft.com/office/drawing/2015/06/chart">
            <c:ext xmlns:c16="http://schemas.microsoft.com/office/drawing/2014/chart" uri="{C3380CC4-5D6E-409C-BE32-E72D297353CC}">
              <c16:uniqueId val="{00000000-E397-4E10-A1B4-47679604CEDD}"/>
            </c:ext>
          </c:extLst>
        </c:ser>
        <c:dLbls>
          <c:showLegendKey val="0"/>
          <c:showVal val="0"/>
          <c:showCatName val="0"/>
          <c:showSerName val="0"/>
          <c:showPercent val="0"/>
          <c:showBubbleSize val="0"/>
        </c:dLbls>
        <c:gapWidth val="150"/>
        <c:axId val="173460480"/>
        <c:axId val="17346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397-4E10-A1B4-47679604CEDD}"/>
            </c:ext>
          </c:extLst>
        </c:ser>
        <c:dLbls>
          <c:showLegendKey val="0"/>
          <c:showVal val="0"/>
          <c:showCatName val="0"/>
          <c:showSerName val="0"/>
          <c:showPercent val="0"/>
          <c:showBubbleSize val="0"/>
        </c:dLbls>
        <c:marker val="1"/>
        <c:smooth val="0"/>
        <c:axId val="173460480"/>
        <c:axId val="173462656"/>
      </c:lineChart>
      <c:dateAx>
        <c:axId val="173460480"/>
        <c:scaling>
          <c:orientation val="minMax"/>
        </c:scaling>
        <c:delete val="1"/>
        <c:axPos val="b"/>
        <c:numFmt formatCode="ge" sourceLinked="1"/>
        <c:majorTickMark val="none"/>
        <c:minorTickMark val="none"/>
        <c:tickLblPos val="none"/>
        <c:crossAx val="173462656"/>
        <c:crosses val="autoZero"/>
        <c:auto val="1"/>
        <c:lblOffset val="100"/>
        <c:baseTimeUnit val="years"/>
      </c:dateAx>
      <c:valAx>
        <c:axId val="17346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46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C10-42E7-A71E-7F4499F7E10C}"/>
            </c:ext>
          </c:extLst>
        </c:ser>
        <c:dLbls>
          <c:showLegendKey val="0"/>
          <c:showVal val="0"/>
          <c:showCatName val="0"/>
          <c:showSerName val="0"/>
          <c:showPercent val="0"/>
          <c:showBubbleSize val="0"/>
        </c:dLbls>
        <c:gapWidth val="150"/>
        <c:axId val="173026688"/>
        <c:axId val="17305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C10-42E7-A71E-7F4499F7E10C}"/>
            </c:ext>
          </c:extLst>
        </c:ser>
        <c:dLbls>
          <c:showLegendKey val="0"/>
          <c:showVal val="0"/>
          <c:showCatName val="0"/>
          <c:showSerName val="0"/>
          <c:showPercent val="0"/>
          <c:showBubbleSize val="0"/>
        </c:dLbls>
        <c:marker val="1"/>
        <c:smooth val="0"/>
        <c:axId val="173026688"/>
        <c:axId val="173057536"/>
      </c:lineChart>
      <c:dateAx>
        <c:axId val="173026688"/>
        <c:scaling>
          <c:orientation val="minMax"/>
        </c:scaling>
        <c:delete val="1"/>
        <c:axPos val="b"/>
        <c:numFmt formatCode="ge" sourceLinked="1"/>
        <c:majorTickMark val="none"/>
        <c:minorTickMark val="none"/>
        <c:tickLblPos val="none"/>
        <c:crossAx val="173057536"/>
        <c:crosses val="autoZero"/>
        <c:auto val="1"/>
        <c:lblOffset val="100"/>
        <c:baseTimeUnit val="years"/>
      </c:dateAx>
      <c:valAx>
        <c:axId val="17305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163-42AF-895D-FAEDCA82BAA8}"/>
            </c:ext>
          </c:extLst>
        </c:ser>
        <c:dLbls>
          <c:showLegendKey val="0"/>
          <c:showVal val="0"/>
          <c:showCatName val="0"/>
          <c:showSerName val="0"/>
          <c:showPercent val="0"/>
          <c:showBubbleSize val="0"/>
        </c:dLbls>
        <c:gapWidth val="150"/>
        <c:axId val="173481984"/>
        <c:axId val="17348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163-42AF-895D-FAEDCA82BAA8}"/>
            </c:ext>
          </c:extLst>
        </c:ser>
        <c:dLbls>
          <c:showLegendKey val="0"/>
          <c:showVal val="0"/>
          <c:showCatName val="0"/>
          <c:showSerName val="0"/>
          <c:showPercent val="0"/>
          <c:showBubbleSize val="0"/>
        </c:dLbls>
        <c:marker val="1"/>
        <c:smooth val="0"/>
        <c:axId val="173481984"/>
        <c:axId val="173483904"/>
      </c:lineChart>
      <c:dateAx>
        <c:axId val="173481984"/>
        <c:scaling>
          <c:orientation val="minMax"/>
        </c:scaling>
        <c:delete val="1"/>
        <c:axPos val="b"/>
        <c:numFmt formatCode="ge" sourceLinked="1"/>
        <c:majorTickMark val="none"/>
        <c:minorTickMark val="none"/>
        <c:tickLblPos val="none"/>
        <c:crossAx val="173483904"/>
        <c:crosses val="autoZero"/>
        <c:auto val="1"/>
        <c:lblOffset val="100"/>
        <c:baseTimeUnit val="years"/>
      </c:dateAx>
      <c:valAx>
        <c:axId val="17348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48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04-4F7B-9E4D-D52F2DFE298B}"/>
            </c:ext>
          </c:extLst>
        </c:ser>
        <c:dLbls>
          <c:showLegendKey val="0"/>
          <c:showVal val="0"/>
          <c:showCatName val="0"/>
          <c:showSerName val="0"/>
          <c:showPercent val="0"/>
          <c:showBubbleSize val="0"/>
        </c:dLbls>
        <c:gapWidth val="150"/>
        <c:axId val="173517056"/>
        <c:axId val="17352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04-4F7B-9E4D-D52F2DFE298B}"/>
            </c:ext>
          </c:extLst>
        </c:ser>
        <c:dLbls>
          <c:showLegendKey val="0"/>
          <c:showVal val="0"/>
          <c:showCatName val="0"/>
          <c:showSerName val="0"/>
          <c:showPercent val="0"/>
          <c:showBubbleSize val="0"/>
        </c:dLbls>
        <c:marker val="1"/>
        <c:smooth val="0"/>
        <c:axId val="173517056"/>
        <c:axId val="173523328"/>
      </c:lineChart>
      <c:dateAx>
        <c:axId val="173517056"/>
        <c:scaling>
          <c:orientation val="minMax"/>
        </c:scaling>
        <c:delete val="1"/>
        <c:axPos val="b"/>
        <c:numFmt formatCode="ge" sourceLinked="1"/>
        <c:majorTickMark val="none"/>
        <c:minorTickMark val="none"/>
        <c:tickLblPos val="none"/>
        <c:crossAx val="173523328"/>
        <c:crosses val="autoZero"/>
        <c:auto val="1"/>
        <c:lblOffset val="100"/>
        <c:baseTimeUnit val="years"/>
      </c:dateAx>
      <c:valAx>
        <c:axId val="17352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1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304-4E33-A613-C05FDF51A746}"/>
            </c:ext>
          </c:extLst>
        </c:ser>
        <c:dLbls>
          <c:showLegendKey val="0"/>
          <c:showVal val="0"/>
          <c:showCatName val="0"/>
          <c:showSerName val="0"/>
          <c:showPercent val="0"/>
          <c:showBubbleSize val="0"/>
        </c:dLbls>
        <c:gapWidth val="150"/>
        <c:axId val="173820928"/>
        <c:axId val="17382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304-4E33-A613-C05FDF51A746}"/>
            </c:ext>
          </c:extLst>
        </c:ser>
        <c:dLbls>
          <c:showLegendKey val="0"/>
          <c:showVal val="0"/>
          <c:showCatName val="0"/>
          <c:showSerName val="0"/>
          <c:showPercent val="0"/>
          <c:showBubbleSize val="0"/>
        </c:dLbls>
        <c:marker val="1"/>
        <c:smooth val="0"/>
        <c:axId val="173820928"/>
        <c:axId val="173827200"/>
      </c:lineChart>
      <c:dateAx>
        <c:axId val="173820928"/>
        <c:scaling>
          <c:orientation val="minMax"/>
        </c:scaling>
        <c:delete val="1"/>
        <c:axPos val="b"/>
        <c:numFmt formatCode="ge" sourceLinked="1"/>
        <c:majorTickMark val="none"/>
        <c:minorTickMark val="none"/>
        <c:tickLblPos val="none"/>
        <c:crossAx val="173827200"/>
        <c:crosses val="autoZero"/>
        <c:auto val="1"/>
        <c:lblOffset val="100"/>
        <c:baseTimeUnit val="years"/>
      </c:dateAx>
      <c:valAx>
        <c:axId val="17382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82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1599.22</c:v>
                </c:pt>
                <c:pt idx="1">
                  <c:v>1986.89</c:v>
                </c:pt>
                <c:pt idx="2">
                  <c:v>2163.96</c:v>
                </c:pt>
                <c:pt idx="3">
                  <c:v>2797.98</c:v>
                </c:pt>
                <c:pt idx="4">
                  <c:v>1957.01</c:v>
                </c:pt>
              </c:numCache>
            </c:numRef>
          </c:val>
          <c:extLst xmlns:c16r2="http://schemas.microsoft.com/office/drawing/2015/06/chart">
            <c:ext xmlns:c16="http://schemas.microsoft.com/office/drawing/2014/chart" uri="{C3380CC4-5D6E-409C-BE32-E72D297353CC}">
              <c16:uniqueId val="{00000000-F9FE-4D4A-871C-93B20976C23F}"/>
            </c:ext>
          </c:extLst>
        </c:ser>
        <c:dLbls>
          <c:showLegendKey val="0"/>
          <c:showVal val="0"/>
          <c:showCatName val="0"/>
          <c:showSerName val="0"/>
          <c:showPercent val="0"/>
          <c:showBubbleSize val="0"/>
        </c:dLbls>
        <c:gapWidth val="150"/>
        <c:axId val="173858176"/>
        <c:axId val="17393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1569.13</c:v>
                </c:pt>
                <c:pt idx="2">
                  <c:v>1436</c:v>
                </c:pt>
                <c:pt idx="3">
                  <c:v>1434.89</c:v>
                </c:pt>
                <c:pt idx="4">
                  <c:v>1298.9100000000001</c:v>
                </c:pt>
              </c:numCache>
            </c:numRef>
          </c:val>
          <c:smooth val="0"/>
          <c:extLst xmlns:c16r2="http://schemas.microsoft.com/office/drawing/2015/06/chart">
            <c:ext xmlns:c16="http://schemas.microsoft.com/office/drawing/2014/chart" uri="{C3380CC4-5D6E-409C-BE32-E72D297353CC}">
              <c16:uniqueId val="{00000001-F9FE-4D4A-871C-93B20976C23F}"/>
            </c:ext>
          </c:extLst>
        </c:ser>
        <c:dLbls>
          <c:showLegendKey val="0"/>
          <c:showVal val="0"/>
          <c:showCatName val="0"/>
          <c:showSerName val="0"/>
          <c:showPercent val="0"/>
          <c:showBubbleSize val="0"/>
        </c:dLbls>
        <c:marker val="1"/>
        <c:smooth val="0"/>
        <c:axId val="173858176"/>
        <c:axId val="173934080"/>
      </c:lineChart>
      <c:dateAx>
        <c:axId val="173858176"/>
        <c:scaling>
          <c:orientation val="minMax"/>
        </c:scaling>
        <c:delete val="1"/>
        <c:axPos val="b"/>
        <c:numFmt formatCode="ge" sourceLinked="1"/>
        <c:majorTickMark val="none"/>
        <c:minorTickMark val="none"/>
        <c:tickLblPos val="none"/>
        <c:crossAx val="173934080"/>
        <c:crosses val="autoZero"/>
        <c:auto val="1"/>
        <c:lblOffset val="100"/>
        <c:baseTimeUnit val="years"/>
      </c:dateAx>
      <c:valAx>
        <c:axId val="17393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85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73.349999999999994</c:v>
                </c:pt>
                <c:pt idx="1">
                  <c:v>69.64</c:v>
                </c:pt>
                <c:pt idx="2">
                  <c:v>56.51</c:v>
                </c:pt>
                <c:pt idx="3">
                  <c:v>44.53</c:v>
                </c:pt>
                <c:pt idx="4">
                  <c:v>97.31</c:v>
                </c:pt>
              </c:numCache>
            </c:numRef>
          </c:val>
          <c:extLst xmlns:c16r2="http://schemas.microsoft.com/office/drawing/2015/06/chart">
            <c:ext xmlns:c16="http://schemas.microsoft.com/office/drawing/2014/chart" uri="{C3380CC4-5D6E-409C-BE32-E72D297353CC}">
              <c16:uniqueId val="{00000000-0B79-4DEF-8B75-FEC23638693D}"/>
            </c:ext>
          </c:extLst>
        </c:ser>
        <c:dLbls>
          <c:showLegendKey val="0"/>
          <c:showVal val="0"/>
          <c:showCatName val="0"/>
          <c:showSerName val="0"/>
          <c:showPercent val="0"/>
          <c:showBubbleSize val="0"/>
        </c:dLbls>
        <c:gapWidth val="150"/>
        <c:axId val="173969408"/>
        <c:axId val="17397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64.63</c:v>
                </c:pt>
                <c:pt idx="2">
                  <c:v>66.56</c:v>
                </c:pt>
                <c:pt idx="3">
                  <c:v>66.22</c:v>
                </c:pt>
                <c:pt idx="4">
                  <c:v>69.87</c:v>
                </c:pt>
              </c:numCache>
            </c:numRef>
          </c:val>
          <c:smooth val="0"/>
          <c:extLst xmlns:c16r2="http://schemas.microsoft.com/office/drawing/2015/06/chart">
            <c:ext xmlns:c16="http://schemas.microsoft.com/office/drawing/2014/chart" uri="{C3380CC4-5D6E-409C-BE32-E72D297353CC}">
              <c16:uniqueId val="{00000001-0B79-4DEF-8B75-FEC23638693D}"/>
            </c:ext>
          </c:extLst>
        </c:ser>
        <c:dLbls>
          <c:showLegendKey val="0"/>
          <c:showVal val="0"/>
          <c:showCatName val="0"/>
          <c:showSerName val="0"/>
          <c:showPercent val="0"/>
          <c:showBubbleSize val="0"/>
        </c:dLbls>
        <c:marker val="1"/>
        <c:smooth val="0"/>
        <c:axId val="173969408"/>
        <c:axId val="173971328"/>
      </c:lineChart>
      <c:dateAx>
        <c:axId val="173969408"/>
        <c:scaling>
          <c:orientation val="minMax"/>
        </c:scaling>
        <c:delete val="1"/>
        <c:axPos val="b"/>
        <c:numFmt formatCode="ge" sourceLinked="1"/>
        <c:majorTickMark val="none"/>
        <c:minorTickMark val="none"/>
        <c:tickLblPos val="none"/>
        <c:crossAx val="173971328"/>
        <c:crosses val="autoZero"/>
        <c:auto val="1"/>
        <c:lblOffset val="100"/>
        <c:baseTimeUnit val="years"/>
      </c:dateAx>
      <c:valAx>
        <c:axId val="17397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96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234.85</c:v>
                </c:pt>
                <c:pt idx="1">
                  <c:v>247.99</c:v>
                </c:pt>
                <c:pt idx="2">
                  <c:v>285.39</c:v>
                </c:pt>
                <c:pt idx="3">
                  <c:v>417.9</c:v>
                </c:pt>
                <c:pt idx="4">
                  <c:v>190.64</c:v>
                </c:pt>
              </c:numCache>
            </c:numRef>
          </c:val>
          <c:extLst xmlns:c16r2="http://schemas.microsoft.com/office/drawing/2015/06/chart">
            <c:ext xmlns:c16="http://schemas.microsoft.com/office/drawing/2014/chart" uri="{C3380CC4-5D6E-409C-BE32-E72D297353CC}">
              <c16:uniqueId val="{00000000-5263-4F52-A4C9-650A7B034FAA}"/>
            </c:ext>
          </c:extLst>
        </c:ser>
        <c:dLbls>
          <c:showLegendKey val="0"/>
          <c:showVal val="0"/>
          <c:showCatName val="0"/>
          <c:showSerName val="0"/>
          <c:showPercent val="0"/>
          <c:showBubbleSize val="0"/>
        </c:dLbls>
        <c:gapWidth val="150"/>
        <c:axId val="174268416"/>
        <c:axId val="17427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245.75</c:v>
                </c:pt>
                <c:pt idx="2">
                  <c:v>244.29</c:v>
                </c:pt>
                <c:pt idx="3">
                  <c:v>246.72</c:v>
                </c:pt>
                <c:pt idx="4">
                  <c:v>234.96</c:v>
                </c:pt>
              </c:numCache>
            </c:numRef>
          </c:val>
          <c:smooth val="0"/>
          <c:extLst xmlns:c16r2="http://schemas.microsoft.com/office/drawing/2015/06/chart">
            <c:ext xmlns:c16="http://schemas.microsoft.com/office/drawing/2014/chart" uri="{C3380CC4-5D6E-409C-BE32-E72D297353CC}">
              <c16:uniqueId val="{00000001-5263-4F52-A4C9-650A7B034FAA}"/>
            </c:ext>
          </c:extLst>
        </c:ser>
        <c:dLbls>
          <c:showLegendKey val="0"/>
          <c:showVal val="0"/>
          <c:showCatName val="0"/>
          <c:showSerName val="0"/>
          <c:showPercent val="0"/>
          <c:showBubbleSize val="0"/>
        </c:dLbls>
        <c:marker val="1"/>
        <c:smooth val="0"/>
        <c:axId val="174268416"/>
        <c:axId val="174270336"/>
      </c:lineChart>
      <c:dateAx>
        <c:axId val="174268416"/>
        <c:scaling>
          <c:orientation val="minMax"/>
        </c:scaling>
        <c:delete val="1"/>
        <c:axPos val="b"/>
        <c:numFmt formatCode="ge" sourceLinked="1"/>
        <c:majorTickMark val="none"/>
        <c:minorTickMark val="none"/>
        <c:tickLblPos val="none"/>
        <c:crossAx val="174270336"/>
        <c:crosses val="autoZero"/>
        <c:auto val="1"/>
        <c:lblOffset val="100"/>
        <c:baseTimeUnit val="years"/>
      </c:dateAx>
      <c:valAx>
        <c:axId val="17427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26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J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1" t="str">
        <f>データ!H6</f>
        <v>兵庫県　多可町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c r="A8" s="2"/>
      <c r="B8" s="78" t="str">
        <f>データ!I6</f>
        <v>法非適用</v>
      </c>
      <c r="C8" s="78"/>
      <c r="D8" s="78"/>
      <c r="E8" s="78"/>
      <c r="F8" s="78"/>
      <c r="G8" s="78"/>
      <c r="H8" s="78"/>
      <c r="I8" s="78" t="str">
        <f>データ!J6</f>
        <v>下水道事業</v>
      </c>
      <c r="J8" s="78"/>
      <c r="K8" s="78"/>
      <c r="L8" s="78"/>
      <c r="M8" s="78"/>
      <c r="N8" s="78"/>
      <c r="O8" s="78"/>
      <c r="P8" s="78" t="str">
        <f>データ!K6</f>
        <v>特定環境保全公共下水道</v>
      </c>
      <c r="Q8" s="78"/>
      <c r="R8" s="78"/>
      <c r="S8" s="78"/>
      <c r="T8" s="78"/>
      <c r="U8" s="78"/>
      <c r="V8" s="78"/>
      <c r="W8" s="78" t="str">
        <f>データ!L6</f>
        <v>D2</v>
      </c>
      <c r="X8" s="78"/>
      <c r="Y8" s="78"/>
      <c r="Z8" s="78"/>
      <c r="AA8" s="78"/>
      <c r="AB8" s="78"/>
      <c r="AC8" s="78"/>
      <c r="AD8" s="79" t="s">
        <v>124</v>
      </c>
      <c r="AE8" s="79"/>
      <c r="AF8" s="79"/>
      <c r="AG8" s="79"/>
      <c r="AH8" s="79"/>
      <c r="AI8" s="79"/>
      <c r="AJ8" s="79"/>
      <c r="AK8" s="4"/>
      <c r="AL8" s="73">
        <f>データ!S6</f>
        <v>21682</v>
      </c>
      <c r="AM8" s="73"/>
      <c r="AN8" s="73"/>
      <c r="AO8" s="73"/>
      <c r="AP8" s="73"/>
      <c r="AQ8" s="73"/>
      <c r="AR8" s="73"/>
      <c r="AS8" s="73"/>
      <c r="AT8" s="72">
        <f>データ!T6</f>
        <v>185.19</v>
      </c>
      <c r="AU8" s="72"/>
      <c r="AV8" s="72"/>
      <c r="AW8" s="72"/>
      <c r="AX8" s="72"/>
      <c r="AY8" s="72"/>
      <c r="AZ8" s="72"/>
      <c r="BA8" s="72"/>
      <c r="BB8" s="72">
        <f>データ!U6</f>
        <v>117.08</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18.600000000000001</v>
      </c>
      <c r="Q10" s="72"/>
      <c r="R10" s="72"/>
      <c r="S10" s="72"/>
      <c r="T10" s="72"/>
      <c r="U10" s="72"/>
      <c r="V10" s="72"/>
      <c r="W10" s="72">
        <f>データ!Q6</f>
        <v>81.93</v>
      </c>
      <c r="X10" s="72"/>
      <c r="Y10" s="72"/>
      <c r="Z10" s="72"/>
      <c r="AA10" s="72"/>
      <c r="AB10" s="72"/>
      <c r="AC10" s="72"/>
      <c r="AD10" s="73">
        <f>データ!R6</f>
        <v>3726</v>
      </c>
      <c r="AE10" s="73"/>
      <c r="AF10" s="73"/>
      <c r="AG10" s="73"/>
      <c r="AH10" s="73"/>
      <c r="AI10" s="73"/>
      <c r="AJ10" s="73"/>
      <c r="AK10" s="2"/>
      <c r="AL10" s="73">
        <f>データ!V6</f>
        <v>4014</v>
      </c>
      <c r="AM10" s="73"/>
      <c r="AN10" s="73"/>
      <c r="AO10" s="73"/>
      <c r="AP10" s="73"/>
      <c r="AQ10" s="73"/>
      <c r="AR10" s="73"/>
      <c r="AS10" s="73"/>
      <c r="AT10" s="72">
        <f>データ!W6</f>
        <v>2.73</v>
      </c>
      <c r="AU10" s="72"/>
      <c r="AV10" s="72"/>
      <c r="AW10" s="72"/>
      <c r="AX10" s="72"/>
      <c r="AY10" s="72"/>
      <c r="AZ10" s="72"/>
      <c r="BA10" s="72"/>
      <c r="BB10" s="72">
        <f>データ!X6</f>
        <v>1470.33</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63" t="s">
        <v>26</v>
      </c>
      <c r="BM14" s="64"/>
      <c r="BN14" s="64"/>
      <c r="BO14" s="64"/>
      <c r="BP14" s="64"/>
      <c r="BQ14" s="64"/>
      <c r="BR14" s="64"/>
      <c r="BS14" s="64"/>
      <c r="BT14" s="64"/>
      <c r="BU14" s="64"/>
      <c r="BV14" s="64"/>
      <c r="BW14" s="64"/>
      <c r="BX14" s="64"/>
      <c r="BY14" s="64"/>
      <c r="BZ14" s="65"/>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283657</v>
      </c>
      <c r="D6" s="33">
        <f t="shared" si="3"/>
        <v>47</v>
      </c>
      <c r="E6" s="33">
        <f t="shared" si="3"/>
        <v>17</v>
      </c>
      <c r="F6" s="33">
        <f t="shared" si="3"/>
        <v>4</v>
      </c>
      <c r="G6" s="33">
        <f t="shared" si="3"/>
        <v>0</v>
      </c>
      <c r="H6" s="33" t="str">
        <f t="shared" si="3"/>
        <v>兵庫県　多可町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18.600000000000001</v>
      </c>
      <c r="Q6" s="34">
        <f t="shared" si="3"/>
        <v>81.93</v>
      </c>
      <c r="R6" s="34">
        <f t="shared" si="3"/>
        <v>3726</v>
      </c>
      <c r="S6" s="34">
        <f t="shared" si="3"/>
        <v>21682</v>
      </c>
      <c r="T6" s="34">
        <f t="shared" si="3"/>
        <v>185.19</v>
      </c>
      <c r="U6" s="34">
        <f t="shared" si="3"/>
        <v>117.08</v>
      </c>
      <c r="V6" s="34">
        <f t="shared" si="3"/>
        <v>4014</v>
      </c>
      <c r="W6" s="34">
        <f t="shared" si="3"/>
        <v>2.73</v>
      </c>
      <c r="X6" s="34">
        <f t="shared" si="3"/>
        <v>1470.33</v>
      </c>
      <c r="Y6" s="35">
        <f>IF(Y7="",NA(),Y7)</f>
        <v>81.86</v>
      </c>
      <c r="Z6" s="35">
        <f t="shared" ref="Z6:AH6" si="4">IF(Z7="",NA(),Z7)</f>
        <v>78.930000000000007</v>
      </c>
      <c r="AA6" s="35">
        <f t="shared" si="4"/>
        <v>72.25</v>
      </c>
      <c r="AB6" s="35">
        <f t="shared" si="4"/>
        <v>72.86</v>
      </c>
      <c r="AC6" s="35">
        <f t="shared" si="4"/>
        <v>91.63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1599.22</v>
      </c>
      <c r="BG6" s="35">
        <f t="shared" ref="BG6:BO6" si="7">IF(BG7="",NA(),BG7)</f>
        <v>1986.89</v>
      </c>
      <c r="BH6" s="35">
        <f t="shared" si="7"/>
        <v>2163.96</v>
      </c>
      <c r="BI6" s="35">
        <f t="shared" si="7"/>
        <v>2797.98</v>
      </c>
      <c r="BJ6" s="35">
        <f t="shared" si="7"/>
        <v>1957.01</v>
      </c>
      <c r="BK6" s="35">
        <f t="shared" si="7"/>
        <v>1716.82</v>
      </c>
      <c r="BL6" s="35">
        <f t="shared" si="7"/>
        <v>1569.13</v>
      </c>
      <c r="BM6" s="35">
        <f t="shared" si="7"/>
        <v>1436</v>
      </c>
      <c r="BN6" s="35">
        <f t="shared" si="7"/>
        <v>1434.89</v>
      </c>
      <c r="BO6" s="35">
        <f t="shared" si="7"/>
        <v>1298.9100000000001</v>
      </c>
      <c r="BP6" s="34" t="str">
        <f>IF(BP7="","",IF(BP7="-","【-】","【"&amp;SUBSTITUTE(TEXT(BP7,"#,##0.00"),"-","△")&amp;"】"))</f>
        <v>【1,348.09】</v>
      </c>
      <c r="BQ6" s="35">
        <f>IF(BQ7="",NA(),BQ7)</f>
        <v>73.349999999999994</v>
      </c>
      <c r="BR6" s="35">
        <f t="shared" ref="BR6:BZ6" si="8">IF(BR7="",NA(),BR7)</f>
        <v>69.64</v>
      </c>
      <c r="BS6" s="35">
        <f t="shared" si="8"/>
        <v>56.51</v>
      </c>
      <c r="BT6" s="35">
        <f t="shared" si="8"/>
        <v>44.53</v>
      </c>
      <c r="BU6" s="35">
        <f t="shared" si="8"/>
        <v>97.31</v>
      </c>
      <c r="BV6" s="35">
        <f t="shared" si="8"/>
        <v>51.73</v>
      </c>
      <c r="BW6" s="35">
        <f t="shared" si="8"/>
        <v>64.63</v>
      </c>
      <c r="BX6" s="35">
        <f t="shared" si="8"/>
        <v>66.56</v>
      </c>
      <c r="BY6" s="35">
        <f t="shared" si="8"/>
        <v>66.22</v>
      </c>
      <c r="BZ6" s="35">
        <f t="shared" si="8"/>
        <v>69.87</v>
      </c>
      <c r="CA6" s="34" t="str">
        <f>IF(CA7="","",IF(CA7="-","【-】","【"&amp;SUBSTITUTE(TEXT(CA7,"#,##0.00"),"-","△")&amp;"】"))</f>
        <v>【69.80】</v>
      </c>
      <c r="CB6" s="35">
        <f>IF(CB7="",NA(),CB7)</f>
        <v>234.85</v>
      </c>
      <c r="CC6" s="35">
        <f t="shared" ref="CC6:CK6" si="9">IF(CC7="",NA(),CC7)</f>
        <v>247.99</v>
      </c>
      <c r="CD6" s="35">
        <f t="shared" si="9"/>
        <v>285.39</v>
      </c>
      <c r="CE6" s="35">
        <f t="shared" si="9"/>
        <v>417.9</v>
      </c>
      <c r="CF6" s="35">
        <f t="shared" si="9"/>
        <v>190.64</v>
      </c>
      <c r="CG6" s="35">
        <f t="shared" si="9"/>
        <v>310.47000000000003</v>
      </c>
      <c r="CH6" s="35">
        <f t="shared" si="9"/>
        <v>245.75</v>
      </c>
      <c r="CI6" s="35">
        <f t="shared" si="9"/>
        <v>244.29</v>
      </c>
      <c r="CJ6" s="35">
        <f t="shared" si="9"/>
        <v>246.72</v>
      </c>
      <c r="CK6" s="35">
        <f t="shared" si="9"/>
        <v>234.96</v>
      </c>
      <c r="CL6" s="34" t="str">
        <f>IF(CL7="","",IF(CL7="-","【-】","【"&amp;SUBSTITUTE(TEXT(CL7,"#,##0.00"),"-","△")&amp;"】"))</f>
        <v>【232.54】</v>
      </c>
      <c r="CM6" s="35">
        <f>IF(CM7="",NA(),CM7)</f>
        <v>55.77</v>
      </c>
      <c r="CN6" s="35">
        <f t="shared" ref="CN6:CV6" si="10">IF(CN7="",NA(),CN7)</f>
        <v>56</v>
      </c>
      <c r="CO6" s="35">
        <f t="shared" si="10"/>
        <v>55</v>
      </c>
      <c r="CP6" s="35">
        <f t="shared" si="10"/>
        <v>53.85</v>
      </c>
      <c r="CQ6" s="35">
        <f t="shared" si="10"/>
        <v>50.28</v>
      </c>
      <c r="CR6" s="35">
        <f t="shared" si="10"/>
        <v>36.67</v>
      </c>
      <c r="CS6" s="35">
        <f t="shared" si="10"/>
        <v>43.65</v>
      </c>
      <c r="CT6" s="35">
        <f t="shared" si="10"/>
        <v>43.58</v>
      </c>
      <c r="CU6" s="35">
        <f t="shared" si="10"/>
        <v>41.35</v>
      </c>
      <c r="CV6" s="35">
        <f t="shared" si="10"/>
        <v>42.9</v>
      </c>
      <c r="CW6" s="34" t="str">
        <f>IF(CW7="","",IF(CW7="-","【-】","【"&amp;SUBSTITUTE(TEXT(CW7,"#,##0.00"),"-","△")&amp;"】"))</f>
        <v>【42.17】</v>
      </c>
      <c r="CX6" s="35">
        <f>IF(CX7="",NA(),CX7)</f>
        <v>95.06</v>
      </c>
      <c r="CY6" s="35">
        <f t="shared" ref="CY6:DG6" si="11">IF(CY7="",NA(),CY7)</f>
        <v>95.72</v>
      </c>
      <c r="CZ6" s="35">
        <f t="shared" si="11"/>
        <v>95.71</v>
      </c>
      <c r="DA6" s="35">
        <f t="shared" si="11"/>
        <v>94.5</v>
      </c>
      <c r="DB6" s="35">
        <f t="shared" si="11"/>
        <v>98.68</v>
      </c>
      <c r="DC6" s="35">
        <f t="shared" si="11"/>
        <v>71.239999999999995</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283657</v>
      </c>
      <c r="D7" s="37">
        <v>47</v>
      </c>
      <c r="E7" s="37">
        <v>17</v>
      </c>
      <c r="F7" s="37">
        <v>4</v>
      </c>
      <c r="G7" s="37">
        <v>0</v>
      </c>
      <c r="H7" s="37" t="s">
        <v>109</v>
      </c>
      <c r="I7" s="37" t="s">
        <v>110</v>
      </c>
      <c r="J7" s="37" t="s">
        <v>111</v>
      </c>
      <c r="K7" s="37" t="s">
        <v>112</v>
      </c>
      <c r="L7" s="37" t="s">
        <v>113</v>
      </c>
      <c r="M7" s="37"/>
      <c r="N7" s="38" t="s">
        <v>114</v>
      </c>
      <c r="O7" s="38" t="s">
        <v>115</v>
      </c>
      <c r="P7" s="38">
        <v>18.600000000000001</v>
      </c>
      <c r="Q7" s="38">
        <v>81.93</v>
      </c>
      <c r="R7" s="38">
        <v>3726</v>
      </c>
      <c r="S7" s="38">
        <v>21682</v>
      </c>
      <c r="T7" s="38">
        <v>185.19</v>
      </c>
      <c r="U7" s="38">
        <v>117.08</v>
      </c>
      <c r="V7" s="38">
        <v>4014</v>
      </c>
      <c r="W7" s="38">
        <v>2.73</v>
      </c>
      <c r="X7" s="38">
        <v>1470.33</v>
      </c>
      <c r="Y7" s="38">
        <v>81.86</v>
      </c>
      <c r="Z7" s="38">
        <v>78.930000000000007</v>
      </c>
      <c r="AA7" s="38">
        <v>72.25</v>
      </c>
      <c r="AB7" s="38">
        <v>72.86</v>
      </c>
      <c r="AC7" s="38">
        <v>91.63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1599.22</v>
      </c>
      <c r="BG7" s="38">
        <v>1986.89</v>
      </c>
      <c r="BH7" s="38">
        <v>2163.96</v>
      </c>
      <c r="BI7" s="38">
        <v>2797.98</v>
      </c>
      <c r="BJ7" s="38">
        <v>1957.01</v>
      </c>
      <c r="BK7" s="38">
        <v>1716.82</v>
      </c>
      <c r="BL7" s="38">
        <v>1569.13</v>
      </c>
      <c r="BM7" s="38">
        <v>1436</v>
      </c>
      <c r="BN7" s="38">
        <v>1434.89</v>
      </c>
      <c r="BO7" s="38">
        <v>1298.9100000000001</v>
      </c>
      <c r="BP7" s="38">
        <v>1348.09</v>
      </c>
      <c r="BQ7" s="38">
        <v>73.349999999999994</v>
      </c>
      <c r="BR7" s="38">
        <v>69.64</v>
      </c>
      <c r="BS7" s="38">
        <v>56.51</v>
      </c>
      <c r="BT7" s="38">
        <v>44.53</v>
      </c>
      <c r="BU7" s="38">
        <v>97.31</v>
      </c>
      <c r="BV7" s="38">
        <v>51.73</v>
      </c>
      <c r="BW7" s="38">
        <v>64.63</v>
      </c>
      <c r="BX7" s="38">
        <v>66.56</v>
      </c>
      <c r="BY7" s="38">
        <v>66.22</v>
      </c>
      <c r="BZ7" s="38">
        <v>69.87</v>
      </c>
      <c r="CA7" s="38">
        <v>69.8</v>
      </c>
      <c r="CB7" s="38">
        <v>234.85</v>
      </c>
      <c r="CC7" s="38">
        <v>247.99</v>
      </c>
      <c r="CD7" s="38">
        <v>285.39</v>
      </c>
      <c r="CE7" s="38">
        <v>417.9</v>
      </c>
      <c r="CF7" s="38">
        <v>190.64</v>
      </c>
      <c r="CG7" s="38">
        <v>310.47000000000003</v>
      </c>
      <c r="CH7" s="38">
        <v>245.75</v>
      </c>
      <c r="CI7" s="38">
        <v>244.29</v>
      </c>
      <c r="CJ7" s="38">
        <v>246.72</v>
      </c>
      <c r="CK7" s="38">
        <v>234.96</v>
      </c>
      <c r="CL7" s="38">
        <v>232.54</v>
      </c>
      <c r="CM7" s="38">
        <v>55.77</v>
      </c>
      <c r="CN7" s="38">
        <v>56</v>
      </c>
      <c r="CO7" s="38">
        <v>55</v>
      </c>
      <c r="CP7" s="38">
        <v>53.85</v>
      </c>
      <c r="CQ7" s="38">
        <v>50.28</v>
      </c>
      <c r="CR7" s="38">
        <v>36.67</v>
      </c>
      <c r="CS7" s="38">
        <v>43.65</v>
      </c>
      <c r="CT7" s="38">
        <v>43.58</v>
      </c>
      <c r="CU7" s="38">
        <v>41.35</v>
      </c>
      <c r="CV7" s="38">
        <v>42.9</v>
      </c>
      <c r="CW7" s="38">
        <v>42.17</v>
      </c>
      <c r="CX7" s="38">
        <v>95.06</v>
      </c>
      <c r="CY7" s="38">
        <v>95.72</v>
      </c>
      <c r="CZ7" s="38">
        <v>95.71</v>
      </c>
      <c r="DA7" s="38">
        <v>94.5</v>
      </c>
      <c r="DB7" s="38">
        <v>98.68</v>
      </c>
      <c r="DC7" s="38">
        <v>71.239999999999995</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2018-01-31T07:33:47Z</cp:lastPrinted>
  <dcterms:created xsi:type="dcterms:W3CDTF">2017-12-25T02:20:53Z</dcterms:created>
  <dcterms:modified xsi:type="dcterms:W3CDTF">2018-02-14T00:07:08Z</dcterms:modified>
  <cp:category/>
</cp:coreProperties>
</file>