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<sst xmlns="http://schemas.openxmlformats.org/spreadsheetml/2006/main" count="232" uniqueCount="120">
  <si>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</si>
  <si>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</si>
  <si>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</si>
  <si>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</si>
  <si>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</si>
  <si>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</si>
  <si>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</si>
  <si>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</si>
  <si>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</si>
  <si>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</si>
  <si>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</si>
  <si>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</si>
  <si>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</si>
  <si>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</si>
  <si>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</si>
  <si>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</si>
  <si>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</si>
  <si>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</si>
  <si>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</si>
  <si>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</si>
  <si>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</si>
  <si>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</si>
  <si>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</si>
  <si>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</si>
  <si>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</si>
  <si>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</si>
  <si>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</si>
  <si>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</si>
  <si>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</si>
  <si>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</si>
  <si>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</si>
  <si>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</si>
  <si>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</si>
  <si>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</si>
  <si>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</si>
  <si>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</si>
  <si>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</si>
  <si>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</si>
  <si>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</si>
  <si>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</si>
  <si>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</si>
  <si>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</si>
  <si>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</si>
  <si>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</si>
  <si>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</si>
  <si>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</si>
  <si>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</si>
  <si>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</si>
  <si>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</si>
  <si>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</si>
  <si>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</si>
  <si>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</si>
  <si>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</si>
  <si>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</si>
  <si>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</si>
  <si>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</si>
  <si>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</si>
  <si>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</si>
  <si>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</si>
  <si>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</si>
  <si>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</si>
  <si>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</si>
  <si>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</si>
  <si>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</si>
  <si>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</si>
  <si>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</si>
  <si>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</si>
  <si>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</si>
  <si>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</si>
  <si>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</si>
  <si>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</si>
  <si>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</si>
  <si>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</si>
  <si>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</si>
  <si>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</si>
  <si>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</si>
  <si>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</si>
  <si>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</si>
  <si>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</si>
  <si>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</si>
  <si>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</si>
  <si>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</si>
  <si>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</si>
  <si>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</si>
  <si>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</si>
  <si>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</si>
  <si>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</si>
  <si>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</si>
  <si>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</si>
  <si>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</si>
  <si>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</si>
  <si>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</si>
  <si>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</si>
  <si>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</si>
  <si>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</si>
  <si>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</si>
  <si>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</si>
  <si>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</si>
  <si>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</si>
  <si>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</si>
  <si>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</si>
  <si>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</si>
  <si>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</si>
  <si>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</si>
  <si>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</si>
  <si>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多可町</t>
  </si>
  <si>
    <t>法適用</t>
  </si>
  <si>
    <t>水道事業</t>
  </si>
  <si>
    <t>末端給水事業</t>
  </si>
  <si>
    <t>A6</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</si>
  <si>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</si>
  <si>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</si>
  <si>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</si>
  <si>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</si>
  <si>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</si>
  <si>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</si>
  <si>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経常収支比率は100％以上で、給水原価の減少により料金回収率も増加傾向にあり経営としては安定している。
　流動比率も400％以上と類似団体と同等の水準であるが、企業債残高対給水収益比率が高いことが懸念材料としてあげられる。簡易水道事業を水道事業に統合したことで一気に増加したが、近年では着実に数字を落としているので、これを継続させたい。
 また、漏水事故多発地域の配水管更新を急ぎ、有収率をあげ、効率的に原価を抑えることで、さらに各数値の向上に努めたい。</t>
    <rPh sb="1" eb="3">
      <t>ケイジョウ</t>
    </rPh>
    <rPh sb="3" eb="5">
      <t>シュウシ</t>
    </rPh>
    <rPh sb="5" eb="7">
      <t>ヒリツ</t>
    </rPh>
    <rPh sb="12" eb="14">
      <t>イジョウ</t>
    </rPh>
    <rPh sb="16" eb="18">
      <t>キュウスイ</t>
    </rPh>
    <rPh sb="18" eb="20">
      <t>ゲンカ</t>
    </rPh>
    <rPh sb="21" eb="23">
      <t>ゲンショウ</t>
    </rPh>
    <rPh sb="26" eb="28">
      <t>リョウキン</t>
    </rPh>
    <rPh sb="28" eb="30">
      <t>カイシュウ</t>
    </rPh>
    <rPh sb="30" eb="31">
      <t>リツ</t>
    </rPh>
    <rPh sb="32" eb="34">
      <t>ゾウカ</t>
    </rPh>
    <rPh sb="34" eb="36">
      <t>ケイコウ</t>
    </rPh>
    <rPh sb="39" eb="41">
      <t>ケイエイ</t>
    </rPh>
    <rPh sb="45" eb="47">
      <t>アンテイ</t>
    </rPh>
    <rPh sb="54" eb="56">
      <t>リュウドウ</t>
    </rPh>
    <rPh sb="56" eb="58">
      <t>ヒリツ</t>
    </rPh>
    <rPh sb="63" eb="65">
      <t>イジョウ</t>
    </rPh>
    <rPh sb="66" eb="68">
      <t>ルイジ</t>
    </rPh>
    <rPh sb="68" eb="70">
      <t>ダンタイ</t>
    </rPh>
    <rPh sb="71" eb="73">
      <t>ドウトウ</t>
    </rPh>
    <rPh sb="74" eb="76">
      <t>スイジュン</t>
    </rPh>
    <rPh sb="174" eb="176">
      <t>ロウスイ</t>
    </rPh>
    <rPh sb="176" eb="178">
      <t>ジコ</t>
    </rPh>
    <rPh sb="178" eb="180">
      <t>タハツ</t>
    </rPh>
    <rPh sb="180" eb="182">
      <t>チイキ</t>
    </rPh>
    <rPh sb="183" eb="186">
      <t>ハイスイカン</t>
    </rPh>
    <rPh sb="186" eb="188">
      <t>コウシン</t>
    </rPh>
    <rPh sb="189" eb="190">
      <t>イソ</t>
    </rPh>
    <rPh sb="220" eb="222">
      <t>コウジョウ</t>
    </rPh>
    <rPh sb="223" eb="224">
      <t>ツト</t>
    </rPh>
    <phoneticPr fontId="4"/>
  </si>
  <si>
    <t>　有形固定資産減価償却率が高く、老朽化が進んでいることがうかがえるが、管路更新率は1％程度にとどまっており、2％程度へ向上する必要があるが、職員の配置や経営の改悪も視野に入れつつ、総合的に判断すべきである。
　ただ、現状において管路経年化率は低いため、さしせまった問題とはならないが、布設時期が重なることから一気に更新が必要となることも考えられるため、経営状況も踏まえ中長期的に計画しなければならない。</t>
    <rPh sb="1" eb="3">
      <t>ユウケイ</t>
    </rPh>
    <rPh sb="3" eb="7">
      <t>コテイシサン</t>
    </rPh>
    <rPh sb="7" eb="9">
      <t>ゲンカ</t>
    </rPh>
    <rPh sb="9" eb="12">
      <t>ショウキャクリツ</t>
    </rPh>
    <rPh sb="13" eb="14">
      <t>タカ</t>
    </rPh>
    <rPh sb="16" eb="18">
      <t>ロウキュウ</t>
    </rPh>
    <rPh sb="18" eb="19">
      <t>カ</t>
    </rPh>
    <rPh sb="20" eb="21">
      <t>スス</t>
    </rPh>
    <rPh sb="35" eb="37">
      <t>カンロ</t>
    </rPh>
    <rPh sb="37" eb="39">
      <t>コウシン</t>
    </rPh>
    <rPh sb="39" eb="40">
      <t>リツ</t>
    </rPh>
    <rPh sb="43" eb="45">
      <t>テイド</t>
    </rPh>
    <rPh sb="56" eb="58">
      <t>テイド</t>
    </rPh>
    <rPh sb="59" eb="61">
      <t>コウジョウ</t>
    </rPh>
    <rPh sb="63" eb="65">
      <t>ヒツヨウ</t>
    </rPh>
    <rPh sb="70" eb="72">
      <t>ショクイン</t>
    </rPh>
    <rPh sb="73" eb="75">
      <t>ハイチ</t>
    </rPh>
    <rPh sb="76" eb="78">
      <t>ケイエイ</t>
    </rPh>
    <rPh sb="79" eb="81">
      <t>カイアク</t>
    </rPh>
    <rPh sb="82" eb="84">
      <t>シヤ</t>
    </rPh>
    <rPh sb="85" eb="86">
      <t>イ</t>
    </rPh>
    <rPh sb="90" eb="93">
      <t>ソウゴウテキ</t>
    </rPh>
    <rPh sb="94" eb="96">
      <t>ハンダン</t>
    </rPh>
    <rPh sb="108" eb="110">
      <t>ゲンジョウ</t>
    </rPh>
    <rPh sb="114" eb="116">
      <t>カンロ</t>
    </rPh>
    <rPh sb="116" eb="118">
      <t>ケイネン</t>
    </rPh>
    <rPh sb="118" eb="119">
      <t>カ</t>
    </rPh>
    <rPh sb="119" eb="120">
      <t>リツ</t>
    </rPh>
    <rPh sb="121" eb="122">
      <t>ヒク</t>
    </rPh>
    <rPh sb="132" eb="134">
      <t>モンダイ</t>
    </rPh>
    <rPh sb="142" eb="144">
      <t>フセツ</t>
    </rPh>
    <rPh sb="144" eb="146">
      <t>ジキ</t>
    </rPh>
    <rPh sb="147" eb="148">
      <t>カサ</t>
    </rPh>
    <rPh sb="154" eb="156">
      <t>イッキ</t>
    </rPh>
    <rPh sb="157" eb="159">
      <t>コウシン</t>
    </rPh>
    <rPh sb="160" eb="162">
      <t>ヒツヨウ</t>
    </rPh>
    <rPh sb="168" eb="169">
      <t>カンガ</t>
    </rPh>
    <rPh sb="176" eb="178">
      <t>ケイエイ</t>
    </rPh>
    <rPh sb="178" eb="180">
      <t>ジョウキョウ</t>
    </rPh>
    <rPh sb="181" eb="182">
      <t>フ</t>
    </rPh>
    <rPh sb="184" eb="188">
      <t>チュウチョウキテキ</t>
    </rPh>
    <rPh sb="189" eb="191">
      <t>ケイカク</t>
    </rPh>
    <phoneticPr fontId="4"/>
  </si>
  <si>
    <t>　経営的には現状を維持することで十分とも言えるが、管路更新や資産の老朽化という視点に立てば、現状では物足りないため、経営面の充実と向上をはかり、円滑で計画的な更新を必要とする。
　また、施設利用率が低いことや人口減少からも、施設の統廃合を効率的に進めていかなければならない。</t>
    <rPh sb="1" eb="4">
      <t>ケイエイテキ</t>
    </rPh>
    <rPh sb="6" eb="8">
      <t>ゲンジョウ</t>
    </rPh>
    <rPh sb="9" eb="11">
      <t>イジ</t>
    </rPh>
    <rPh sb="16" eb="18">
      <t>ジュウブン</t>
    </rPh>
    <rPh sb="20" eb="21">
      <t>イ</t>
    </rPh>
    <rPh sb="25" eb="27">
      <t>カンロ</t>
    </rPh>
    <rPh sb="27" eb="29">
      <t>コウシン</t>
    </rPh>
    <rPh sb="30" eb="32">
      <t>シサン</t>
    </rPh>
    <rPh sb="33" eb="35">
      <t>ロウキュウ</t>
    </rPh>
    <rPh sb="35" eb="36">
      <t>カ</t>
    </rPh>
    <rPh sb="39" eb="41">
      <t>シテン</t>
    </rPh>
    <rPh sb="42" eb="43">
      <t>タ</t>
    </rPh>
    <rPh sb="46" eb="48">
      <t>ゲンジョウ</t>
    </rPh>
    <rPh sb="50" eb="52">
      <t>モノタ</t>
    </rPh>
    <rPh sb="58" eb="61">
      <t>ケイエイメン</t>
    </rPh>
    <rPh sb="62" eb="64">
      <t>ジュウジツ</t>
    </rPh>
    <rPh sb="65" eb="67">
      <t>コウジョウ</t>
    </rPh>
    <rPh sb="72" eb="74">
      <t>エンカツ</t>
    </rPh>
    <rPh sb="75" eb="78">
      <t>ケイカクテキ</t>
    </rPh>
    <rPh sb="79" eb="81">
      <t>コウシン</t>
    </rPh>
    <rPh sb="82" eb="84">
      <t>ヒツヨウ</t>
    </rPh>
    <rPh sb="93" eb="95">
      <t>シセツ</t>
    </rPh>
    <rPh sb="95" eb="97">
      <t>リヨウ</t>
    </rPh>
    <rPh sb="97" eb="98">
      <t>リツ</t>
    </rPh>
    <rPh sb="99" eb="100">
      <t>ヒク</t>
    </rPh>
    <rPh sb="104" eb="106">
      <t>ジンコウ</t>
    </rPh>
    <rPh sb="106" eb="108">
      <t>ゲンショウ</t>
    </rPh>
    <rPh sb="112" eb="114">
      <t>シセツ</t>
    </rPh>
    <rPh sb="115" eb="118">
      <t>トウハイゴウ</t>
    </rPh>
    <rPh sb="119" eb="122">
      <t>コウリツテキ</t>
    </rPh>
    <rPh sb="123" eb="124">
      <t>スス</t>
    </rPh>
    <phoneticPr fontId="4"/>
  </si>
  <si>
    <t>自治体職員</t>
    <rPh sb="0" eb="3">
      <t>ジチタイ</t>
    </rPh>
    <rPh sb="3" eb="5">
      <t>ショクイン</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</si>
</sst>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formatCode="#,##0.00;&quot;△&quot;#,##0.00">
                  <c:v>0</c:v>
                </c:pt>
                <c:pt idx="1">
                  <c:v>0.21</c:v>
                </c:pt>
                <c:pt idx="2">
                  <c:v>0.88</c:v>
                </c:pt>
                <c:pt idx="3">
                  <c:v>0.97</c:v>
                </c:pt>
                <c:pt idx="4">
                  <c:v>1.01</c:v>
                </c:pt>
              </c:numCache>
            </c:numRef>
          </c:val>
        </c:ser>
        <c:dLbls>
          <c:showLegendKey val="0"/>
          <c:showVal val="0"/>
          <c:showCatName val="0"/>
          <c:showSerName val="0"/>
          <c:showPercent val="0"/>
          <c:showBubbleSize val="0"/>
        </c:dLbls>
        <c:gapWidth val="150"/>
        <c:axId val="155133824"/>
        <c:axId val="15513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0.71</c:v>
                </c:pt>
                <c:pt idx="2">
                  <c:v>0.66</c:v>
                </c:pt>
                <c:pt idx="3">
                  <c:v>0.99</c:v>
                </c:pt>
                <c:pt idx="4">
                  <c:v>0.71</c:v>
                </c:pt>
              </c:numCache>
            </c:numRef>
          </c:val>
          <c:smooth val="0"/>
        </c:ser>
        <c:dLbls>
          <c:showLegendKey val="0"/>
          <c:showVal val="0"/>
          <c:showCatName val="0"/>
          <c:showSerName val="0"/>
          <c:showPercent val="0"/>
          <c:showBubbleSize val="0"/>
        </c:dLbls>
        <c:marker val="1"/>
        <c:smooth val="0"/>
        <c:axId val="155133824"/>
        <c:axId val="155136000"/>
      </c:lineChart>
      <c:dateAx>
        <c:axId val="155133824"/>
        <c:scaling>
          <c:orientation val="minMax"/>
        </c:scaling>
        <c:delete val="1"/>
        <c:axPos val="b"/>
        <c:numFmt formatCode="ge" sourceLinked="1"/>
        <c:majorTickMark val="none"/>
        <c:minorTickMark val="none"/>
        <c:tickLblPos val="none"/>
        <c:crossAx val="155136000"/>
        <c:crosses val="autoZero"/>
        <c:auto val="1"/>
        <c:lblOffset val="100"/>
        <c:baseTimeUnit val="years"/>
      </c:dateAx>
      <c:valAx>
        <c:axId val="15513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46.12</c:v>
                </c:pt>
                <c:pt idx="1">
                  <c:v>45.93</c:v>
                </c:pt>
                <c:pt idx="2">
                  <c:v>52.62</c:v>
                </c:pt>
                <c:pt idx="3">
                  <c:v>52.25</c:v>
                </c:pt>
                <c:pt idx="4">
                  <c:v>53.08</c:v>
                </c:pt>
              </c:numCache>
            </c:numRef>
          </c:val>
        </c:ser>
        <c:dLbls>
          <c:showLegendKey val="0"/>
          <c:showVal val="0"/>
          <c:showCatName val="0"/>
          <c:showSerName val="0"/>
          <c:showPercent val="0"/>
          <c:showBubbleSize val="0"/>
        </c:dLbls>
        <c:gapWidth val="150"/>
        <c:axId val="159119616"/>
        <c:axId val="15915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54.51</c:v>
                </c:pt>
                <c:pt idx="1">
                  <c:v>54.47</c:v>
                </c:pt>
                <c:pt idx="2">
                  <c:v>55.13</c:v>
                </c:pt>
                <c:pt idx="3">
                  <c:v>54.77</c:v>
                </c:pt>
                <c:pt idx="4">
                  <c:v>54.92</c:v>
                </c:pt>
              </c:numCache>
            </c:numRef>
          </c:val>
          <c:smooth val="0"/>
        </c:ser>
        <c:dLbls>
          <c:showLegendKey val="0"/>
          <c:showVal val="0"/>
          <c:showCatName val="0"/>
          <c:showSerName val="0"/>
          <c:showPercent val="0"/>
          <c:showBubbleSize val="0"/>
        </c:dLbls>
        <c:marker val="1"/>
        <c:smooth val="0"/>
        <c:axId val="159119616"/>
        <c:axId val="159154560"/>
      </c:lineChart>
      <c:dateAx>
        <c:axId val="159119616"/>
        <c:scaling>
          <c:orientation val="minMax"/>
        </c:scaling>
        <c:delete val="1"/>
        <c:axPos val="b"/>
        <c:numFmt formatCode="ge" sourceLinked="1"/>
        <c:majorTickMark val="none"/>
        <c:minorTickMark val="none"/>
        <c:tickLblPos val="none"/>
        <c:crossAx val="159154560"/>
        <c:crosses val="autoZero"/>
        <c:auto val="1"/>
        <c:lblOffset val="100"/>
        <c:baseTimeUnit val="years"/>
      </c:dateAx>
      <c:valAx>
        <c:axId val="15915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19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92.94</c:v>
                </c:pt>
                <c:pt idx="1">
                  <c:v>93.28</c:v>
                </c:pt>
                <c:pt idx="2">
                  <c:v>88.36</c:v>
                </c:pt>
                <c:pt idx="3">
                  <c:v>85.57</c:v>
                </c:pt>
                <c:pt idx="4">
                  <c:v>86.25</c:v>
                </c:pt>
              </c:numCache>
            </c:numRef>
          </c:val>
        </c:ser>
        <c:dLbls>
          <c:showLegendKey val="0"/>
          <c:showVal val="0"/>
          <c:showCatName val="0"/>
          <c:showSerName val="0"/>
          <c:showPercent val="0"/>
          <c:showBubbleSize val="0"/>
        </c:dLbls>
        <c:gapWidth val="150"/>
        <c:axId val="159184768"/>
        <c:axId val="1601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81.790000000000006</c:v>
                </c:pt>
                <c:pt idx="1">
                  <c:v>81.459999999999994</c:v>
                </c:pt>
                <c:pt idx="2">
                  <c:v>83</c:v>
                </c:pt>
                <c:pt idx="3">
                  <c:v>82.89</c:v>
                </c:pt>
                <c:pt idx="4">
                  <c:v>82.66</c:v>
                </c:pt>
              </c:numCache>
            </c:numRef>
          </c:val>
          <c:smooth val="0"/>
        </c:ser>
        <c:dLbls>
          <c:showLegendKey val="0"/>
          <c:showVal val="0"/>
          <c:showCatName val="0"/>
          <c:showSerName val="0"/>
          <c:showPercent val="0"/>
          <c:showBubbleSize val="0"/>
        </c:dLbls>
        <c:marker val="1"/>
        <c:smooth val="0"/>
        <c:axId val="159184768"/>
        <c:axId val="160174080"/>
      </c:lineChart>
      <c:dateAx>
        <c:axId val="159184768"/>
        <c:scaling>
          <c:orientation val="minMax"/>
        </c:scaling>
        <c:delete val="1"/>
        <c:axPos val="b"/>
        <c:numFmt formatCode="ge" sourceLinked="1"/>
        <c:majorTickMark val="none"/>
        <c:minorTickMark val="none"/>
        <c:tickLblPos val="none"/>
        <c:crossAx val="160174080"/>
        <c:crosses val="autoZero"/>
        <c:auto val="1"/>
        <c:lblOffset val="100"/>
        <c:baseTimeUnit val="years"/>
      </c:dateAx>
      <c:valAx>
        <c:axId val="1601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8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100.83</c:v>
                </c:pt>
                <c:pt idx="1">
                  <c:v>102.99</c:v>
                </c:pt>
                <c:pt idx="2">
                  <c:v>112.38</c:v>
                </c:pt>
                <c:pt idx="3">
                  <c:v>122.79</c:v>
                </c:pt>
                <c:pt idx="4">
                  <c:v>123.95</c:v>
                </c:pt>
              </c:numCache>
            </c:numRef>
          </c:val>
        </c:ser>
        <c:dLbls>
          <c:showLegendKey val="0"/>
          <c:showVal val="0"/>
          <c:showCatName val="0"/>
          <c:showSerName val="0"/>
          <c:showPercent val="0"/>
          <c:showBubbleSize val="0"/>
        </c:dLbls>
        <c:gapWidth val="150"/>
        <c:axId val="155158016"/>
        <c:axId val="1551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108.33</c:v>
                </c:pt>
                <c:pt idx="1">
                  <c:v>107.95</c:v>
                </c:pt>
                <c:pt idx="2">
                  <c:v>110.01</c:v>
                </c:pt>
                <c:pt idx="3">
                  <c:v>111.21</c:v>
                </c:pt>
                <c:pt idx="4">
                  <c:v>111.71</c:v>
                </c:pt>
              </c:numCache>
            </c:numRef>
          </c:val>
          <c:smooth val="0"/>
        </c:ser>
        <c:dLbls>
          <c:showLegendKey val="0"/>
          <c:showVal val="0"/>
          <c:showCatName val="0"/>
          <c:showSerName val="0"/>
          <c:showPercent val="0"/>
          <c:showBubbleSize val="0"/>
        </c:dLbls>
        <c:marker val="1"/>
        <c:smooth val="0"/>
        <c:axId val="155158016"/>
        <c:axId val="155159936"/>
      </c:lineChart>
      <c:dateAx>
        <c:axId val="155158016"/>
        <c:scaling>
          <c:orientation val="minMax"/>
        </c:scaling>
        <c:delete val="1"/>
        <c:axPos val="b"/>
        <c:numFmt formatCode="ge" sourceLinked="1"/>
        <c:majorTickMark val="none"/>
        <c:minorTickMark val="none"/>
        <c:tickLblPos val="none"/>
        <c:crossAx val="155159936"/>
        <c:crosses val="autoZero"/>
        <c:auto val="1"/>
        <c:lblOffset val="100"/>
        <c:baseTimeUnit val="years"/>
      </c:dateAx>
      <c:valAx>
        <c:axId val="1551599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158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29.26</c:v>
                </c:pt>
                <c:pt idx="1">
                  <c:v>31.33</c:v>
                </c:pt>
                <c:pt idx="2">
                  <c:v>52.92</c:v>
                </c:pt>
                <c:pt idx="3">
                  <c:v>55.05</c:v>
                </c:pt>
                <c:pt idx="4">
                  <c:v>56.97</c:v>
                </c:pt>
              </c:numCache>
            </c:numRef>
          </c:val>
        </c:ser>
        <c:dLbls>
          <c:showLegendKey val="0"/>
          <c:showVal val="0"/>
          <c:showCatName val="0"/>
          <c:showSerName val="0"/>
          <c:showPercent val="0"/>
          <c:showBubbleSize val="0"/>
        </c:dLbls>
        <c:gapWidth val="150"/>
        <c:axId val="155174016"/>
        <c:axId val="155175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37.799999999999997</c:v>
                </c:pt>
                <c:pt idx="1">
                  <c:v>38.520000000000003</c:v>
                </c:pt>
                <c:pt idx="2">
                  <c:v>46.66</c:v>
                </c:pt>
                <c:pt idx="3">
                  <c:v>47.46</c:v>
                </c:pt>
                <c:pt idx="4">
                  <c:v>48.49</c:v>
                </c:pt>
              </c:numCache>
            </c:numRef>
          </c:val>
          <c:smooth val="0"/>
        </c:ser>
        <c:dLbls>
          <c:showLegendKey val="0"/>
          <c:showVal val="0"/>
          <c:showCatName val="0"/>
          <c:showSerName val="0"/>
          <c:showPercent val="0"/>
          <c:showBubbleSize val="0"/>
        </c:dLbls>
        <c:marker val="1"/>
        <c:smooth val="0"/>
        <c:axId val="155174016"/>
        <c:axId val="155175936"/>
      </c:lineChart>
      <c:dateAx>
        <c:axId val="155174016"/>
        <c:scaling>
          <c:orientation val="minMax"/>
        </c:scaling>
        <c:delete val="1"/>
        <c:axPos val="b"/>
        <c:numFmt formatCode="ge" sourceLinked="1"/>
        <c:majorTickMark val="none"/>
        <c:minorTickMark val="none"/>
        <c:tickLblPos val="none"/>
        <c:crossAx val="155175936"/>
        <c:crosses val="autoZero"/>
        <c:auto val="1"/>
        <c:lblOffset val="100"/>
        <c:baseTimeUnit val="years"/>
      </c:dateAx>
      <c:valAx>
        <c:axId val="155175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174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formatCode="#,##0.00;&quot;△&quot;#,##0.00;&quot;-&quot;">
                  <c:v>0.86</c:v>
                </c:pt>
                <c:pt idx="3" formatCode="#,##0.00;&quot;△&quot;#,##0.00;&quot;-&quot;">
                  <c:v>0.5</c:v>
                </c:pt>
                <c:pt idx="4" formatCode="#,##0.00;&quot;△&quot;#,##0.00;&quot;-&quot;">
                  <c:v>0.69</c:v>
                </c:pt>
              </c:numCache>
            </c:numRef>
          </c:val>
        </c:ser>
        <c:dLbls>
          <c:showLegendKey val="0"/>
          <c:showVal val="0"/>
          <c:showCatName val="0"/>
          <c:showSerName val="0"/>
          <c:showPercent val="0"/>
          <c:showBubbleSize val="0"/>
        </c:dLbls>
        <c:gapWidth val="150"/>
        <c:axId val="157496064"/>
        <c:axId val="15749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8.2200000000000006</c:v>
                </c:pt>
                <c:pt idx="1">
                  <c:v>9.43</c:v>
                </c:pt>
                <c:pt idx="2">
                  <c:v>9.85</c:v>
                </c:pt>
                <c:pt idx="3">
                  <c:v>9.7100000000000009</c:v>
                </c:pt>
                <c:pt idx="4">
                  <c:v>12.79</c:v>
                </c:pt>
              </c:numCache>
            </c:numRef>
          </c:val>
          <c:smooth val="0"/>
        </c:ser>
        <c:dLbls>
          <c:showLegendKey val="0"/>
          <c:showVal val="0"/>
          <c:showCatName val="0"/>
          <c:showSerName val="0"/>
          <c:showPercent val="0"/>
          <c:showBubbleSize val="0"/>
        </c:dLbls>
        <c:marker val="1"/>
        <c:smooth val="0"/>
        <c:axId val="157496064"/>
        <c:axId val="157497984"/>
      </c:lineChart>
      <c:dateAx>
        <c:axId val="157496064"/>
        <c:scaling>
          <c:orientation val="minMax"/>
        </c:scaling>
        <c:delete val="1"/>
        <c:axPos val="b"/>
        <c:numFmt formatCode="ge" sourceLinked="1"/>
        <c:majorTickMark val="none"/>
        <c:minorTickMark val="none"/>
        <c:tickLblPos val="none"/>
        <c:crossAx val="157497984"/>
        <c:crosses val="autoZero"/>
        <c:auto val="1"/>
        <c:lblOffset val="100"/>
        <c:baseTimeUnit val="years"/>
      </c:dateAx>
      <c:valAx>
        <c:axId val="15749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496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7524352"/>
        <c:axId val="157526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15.69</c:v>
                </c:pt>
                <c:pt idx="1">
                  <c:v>13.47</c:v>
                </c:pt>
                <c:pt idx="2">
                  <c:v>2.8</c:v>
                </c:pt>
                <c:pt idx="3">
                  <c:v>1.93</c:v>
                </c:pt>
                <c:pt idx="4">
                  <c:v>1.72</c:v>
                </c:pt>
              </c:numCache>
            </c:numRef>
          </c:val>
          <c:smooth val="0"/>
        </c:ser>
        <c:dLbls>
          <c:showLegendKey val="0"/>
          <c:showVal val="0"/>
          <c:showCatName val="0"/>
          <c:showSerName val="0"/>
          <c:showPercent val="0"/>
          <c:showBubbleSize val="0"/>
        </c:dLbls>
        <c:marker val="1"/>
        <c:smooth val="0"/>
        <c:axId val="157524352"/>
        <c:axId val="157526272"/>
      </c:lineChart>
      <c:dateAx>
        <c:axId val="157524352"/>
        <c:scaling>
          <c:orientation val="minMax"/>
        </c:scaling>
        <c:delete val="1"/>
        <c:axPos val="b"/>
        <c:numFmt formatCode="ge" sourceLinked="1"/>
        <c:majorTickMark val="none"/>
        <c:minorTickMark val="none"/>
        <c:tickLblPos val="none"/>
        <c:crossAx val="157526272"/>
        <c:crosses val="autoZero"/>
        <c:auto val="1"/>
        <c:lblOffset val="100"/>
        <c:baseTimeUnit val="years"/>
      </c:dateAx>
      <c:valAx>
        <c:axId val="157526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524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8208.7900000000009</c:v>
                </c:pt>
                <c:pt idx="1">
                  <c:v>2077.0700000000002</c:v>
                </c:pt>
                <c:pt idx="2">
                  <c:v>406.03</c:v>
                </c:pt>
                <c:pt idx="3">
                  <c:v>367.64</c:v>
                </c:pt>
                <c:pt idx="4">
                  <c:v>411.57</c:v>
                </c:pt>
              </c:numCache>
            </c:numRef>
          </c:val>
        </c:ser>
        <c:dLbls>
          <c:showLegendKey val="0"/>
          <c:showVal val="0"/>
          <c:showCatName val="0"/>
          <c:showSerName val="0"/>
          <c:showPercent val="0"/>
          <c:showBubbleSize val="0"/>
        </c:dLbls>
        <c:gapWidth val="150"/>
        <c:axId val="157618176"/>
        <c:axId val="157620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1159.4100000000001</c:v>
                </c:pt>
                <c:pt idx="1">
                  <c:v>1081.23</c:v>
                </c:pt>
                <c:pt idx="2">
                  <c:v>381.53</c:v>
                </c:pt>
                <c:pt idx="3">
                  <c:v>391.54</c:v>
                </c:pt>
                <c:pt idx="4">
                  <c:v>384.34</c:v>
                </c:pt>
              </c:numCache>
            </c:numRef>
          </c:val>
          <c:smooth val="0"/>
        </c:ser>
        <c:dLbls>
          <c:showLegendKey val="0"/>
          <c:showVal val="0"/>
          <c:showCatName val="0"/>
          <c:showSerName val="0"/>
          <c:showPercent val="0"/>
          <c:showBubbleSize val="0"/>
        </c:dLbls>
        <c:marker val="1"/>
        <c:smooth val="0"/>
        <c:axId val="157618176"/>
        <c:axId val="157620096"/>
      </c:lineChart>
      <c:dateAx>
        <c:axId val="157618176"/>
        <c:scaling>
          <c:orientation val="minMax"/>
        </c:scaling>
        <c:delete val="1"/>
        <c:axPos val="b"/>
        <c:numFmt formatCode="ge" sourceLinked="1"/>
        <c:majorTickMark val="none"/>
        <c:minorTickMark val="none"/>
        <c:tickLblPos val="none"/>
        <c:crossAx val="157620096"/>
        <c:crosses val="autoZero"/>
        <c:auto val="1"/>
        <c:lblOffset val="100"/>
        <c:baseTimeUnit val="years"/>
      </c:dateAx>
      <c:valAx>
        <c:axId val="1576200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6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537.75</c:v>
                </c:pt>
                <c:pt idx="1">
                  <c:v>487.98</c:v>
                </c:pt>
                <c:pt idx="2">
                  <c:v>706.8</c:v>
                </c:pt>
                <c:pt idx="3">
                  <c:v>630.91999999999996</c:v>
                </c:pt>
                <c:pt idx="4">
                  <c:v>597.44000000000005</c:v>
                </c:pt>
              </c:numCache>
            </c:numRef>
          </c:val>
        </c:ser>
        <c:dLbls>
          <c:showLegendKey val="0"/>
          <c:showVal val="0"/>
          <c:showCatName val="0"/>
          <c:showSerName val="0"/>
          <c:showPercent val="0"/>
          <c:showBubbleSize val="0"/>
        </c:dLbls>
        <c:gapWidth val="150"/>
        <c:axId val="157633920"/>
        <c:axId val="157652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c:v>
                </c:pt>
                <c:pt idx="1">
                  <c:v>443.13</c:v>
                </c:pt>
                <c:pt idx="2">
                  <c:v>393.27</c:v>
                </c:pt>
                <c:pt idx="3">
                  <c:v>386.97</c:v>
                </c:pt>
                <c:pt idx="4">
                  <c:v>380.58</c:v>
                </c:pt>
              </c:numCache>
            </c:numRef>
          </c:val>
          <c:smooth val="0"/>
        </c:ser>
        <c:dLbls>
          <c:showLegendKey val="0"/>
          <c:showVal val="0"/>
          <c:showCatName val="0"/>
          <c:showSerName val="0"/>
          <c:showPercent val="0"/>
          <c:showBubbleSize val="0"/>
        </c:dLbls>
        <c:marker val="1"/>
        <c:smooth val="0"/>
        <c:axId val="157633920"/>
        <c:axId val="157652480"/>
      </c:lineChart>
      <c:dateAx>
        <c:axId val="157633920"/>
        <c:scaling>
          <c:orientation val="minMax"/>
        </c:scaling>
        <c:delete val="1"/>
        <c:axPos val="b"/>
        <c:numFmt formatCode="ge" sourceLinked="1"/>
        <c:majorTickMark val="none"/>
        <c:minorTickMark val="none"/>
        <c:tickLblPos val="none"/>
        <c:crossAx val="157652480"/>
        <c:crosses val="autoZero"/>
        <c:auto val="1"/>
        <c:lblOffset val="100"/>
        <c:baseTimeUnit val="years"/>
      </c:dateAx>
      <c:valAx>
        <c:axId val="157652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7633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94.18</c:v>
                </c:pt>
                <c:pt idx="1">
                  <c:v>97.76</c:v>
                </c:pt>
                <c:pt idx="2">
                  <c:v>96</c:v>
                </c:pt>
                <c:pt idx="3">
                  <c:v>110.15</c:v>
                </c:pt>
                <c:pt idx="4">
                  <c:v>112.46</c:v>
                </c:pt>
              </c:numCache>
            </c:numRef>
          </c:val>
        </c:ser>
        <c:dLbls>
          <c:showLegendKey val="0"/>
          <c:showVal val="0"/>
          <c:showCatName val="0"/>
          <c:showSerName val="0"/>
          <c:showPercent val="0"/>
          <c:showBubbleSize val="0"/>
        </c:dLbls>
        <c:gapWidth val="150"/>
        <c:axId val="157670400"/>
        <c:axId val="158889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96.27</c:v>
                </c:pt>
                <c:pt idx="1">
                  <c:v>95.4</c:v>
                </c:pt>
                <c:pt idx="2">
                  <c:v>100.47</c:v>
                </c:pt>
                <c:pt idx="3">
                  <c:v>101.72</c:v>
                </c:pt>
                <c:pt idx="4">
                  <c:v>102.38</c:v>
                </c:pt>
              </c:numCache>
            </c:numRef>
          </c:val>
          <c:smooth val="0"/>
        </c:ser>
        <c:dLbls>
          <c:showLegendKey val="0"/>
          <c:showVal val="0"/>
          <c:showCatName val="0"/>
          <c:showSerName val="0"/>
          <c:showPercent val="0"/>
          <c:showBubbleSize val="0"/>
        </c:dLbls>
        <c:marker val="1"/>
        <c:smooth val="0"/>
        <c:axId val="157670400"/>
        <c:axId val="158889088"/>
      </c:lineChart>
      <c:dateAx>
        <c:axId val="157670400"/>
        <c:scaling>
          <c:orientation val="minMax"/>
        </c:scaling>
        <c:delete val="1"/>
        <c:axPos val="b"/>
        <c:numFmt formatCode="ge" sourceLinked="1"/>
        <c:majorTickMark val="none"/>
        <c:minorTickMark val="none"/>
        <c:tickLblPos val="none"/>
        <c:crossAx val="158889088"/>
        <c:crosses val="autoZero"/>
        <c:auto val="1"/>
        <c:lblOffset val="100"/>
        <c:baseTimeUnit val="years"/>
      </c:dateAx>
      <c:valAx>
        <c:axId val="15888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767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198.13</c:v>
                </c:pt>
                <c:pt idx="1">
                  <c:v>190.91</c:v>
                </c:pt>
                <c:pt idx="2">
                  <c:v>182.49</c:v>
                </c:pt>
                <c:pt idx="3">
                  <c:v>175.03</c:v>
                </c:pt>
                <c:pt idx="4">
                  <c:v>170.16</c:v>
                </c:pt>
              </c:numCache>
            </c:numRef>
          </c:val>
        </c:ser>
        <c:dLbls>
          <c:showLegendKey val="0"/>
          <c:showVal val="0"/>
          <c:showCatName val="0"/>
          <c:showSerName val="0"/>
          <c:showPercent val="0"/>
          <c:showBubbleSize val="0"/>
        </c:dLbls>
        <c:gapWidth val="150"/>
        <c:axId val="159095424"/>
        <c:axId val="159101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186.94</c:v>
                </c:pt>
                <c:pt idx="1">
                  <c:v>186.15</c:v>
                </c:pt>
                <c:pt idx="2">
                  <c:v>169.82</c:v>
                </c:pt>
                <c:pt idx="3">
                  <c:v>168.2</c:v>
                </c:pt>
                <c:pt idx="4">
                  <c:v>168.67</c:v>
                </c:pt>
              </c:numCache>
            </c:numRef>
          </c:val>
          <c:smooth val="0"/>
        </c:ser>
        <c:dLbls>
          <c:showLegendKey val="0"/>
          <c:showVal val="0"/>
          <c:showCatName val="0"/>
          <c:showSerName val="0"/>
          <c:showPercent val="0"/>
          <c:showBubbleSize val="0"/>
        </c:dLbls>
        <c:marker val="1"/>
        <c:smooth val="0"/>
        <c:axId val="159095424"/>
        <c:axId val="159101696"/>
      </c:lineChart>
      <c:dateAx>
        <c:axId val="159095424"/>
        <c:scaling>
          <c:orientation val="minMax"/>
        </c:scaling>
        <c:delete val="1"/>
        <c:axPos val="b"/>
        <c:numFmt formatCode="ge" sourceLinked="1"/>
        <c:majorTickMark val="none"/>
        <c:minorTickMark val="none"/>
        <c:tickLblPos val="none"/>
        <c:crossAx val="159101696"/>
        <c:crosses val="autoZero"/>
        <c:auto val="1"/>
        <c:lblOffset val="100"/>
        <c:baseTimeUnit val="years"/>
      </c:dateAx>
      <c:valAx>
        <c:axId val="159101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09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75" zoomScaleNormal="75"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兵庫県　多可町</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4" t="s">
        <v>119</v>
      </c>
      <c r="AE8" s="84"/>
      <c r="AF8" s="84"/>
      <c r="AG8" s="84"/>
      <c r="AH8" s="84"/>
      <c r="AI8" s="84"/>
      <c r="AJ8" s="84"/>
      <c r="AK8" s="5"/>
      <c r="AL8" s="71">
        <f>データ!$R$6</f>
        <v>21682</v>
      </c>
      <c r="AM8" s="71"/>
      <c r="AN8" s="71"/>
      <c r="AO8" s="71"/>
      <c r="AP8" s="71"/>
      <c r="AQ8" s="71"/>
      <c r="AR8" s="71"/>
      <c r="AS8" s="71"/>
      <c r="AT8" s="67">
        <f>データ!$S$6</f>
        <v>185.19</v>
      </c>
      <c r="AU8" s="68"/>
      <c r="AV8" s="68"/>
      <c r="AW8" s="68"/>
      <c r="AX8" s="68"/>
      <c r="AY8" s="68"/>
      <c r="AZ8" s="68"/>
      <c r="BA8" s="68"/>
      <c r="BB8" s="70">
        <f>データ!$T$6</f>
        <v>117.08</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66.33</v>
      </c>
      <c r="J10" s="68"/>
      <c r="K10" s="68"/>
      <c r="L10" s="68"/>
      <c r="M10" s="68"/>
      <c r="N10" s="68"/>
      <c r="O10" s="69"/>
      <c r="P10" s="70">
        <f>データ!$P$6</f>
        <v>99.11</v>
      </c>
      <c r="Q10" s="70"/>
      <c r="R10" s="70"/>
      <c r="S10" s="70"/>
      <c r="T10" s="70"/>
      <c r="U10" s="70"/>
      <c r="V10" s="70"/>
      <c r="W10" s="71">
        <f>データ!$Q$6</f>
        <v>3780</v>
      </c>
      <c r="X10" s="71"/>
      <c r="Y10" s="71"/>
      <c r="Z10" s="71"/>
      <c r="AA10" s="71"/>
      <c r="AB10" s="71"/>
      <c r="AC10" s="71"/>
      <c r="AD10" s="2"/>
      <c r="AE10" s="2"/>
      <c r="AF10" s="2"/>
      <c r="AG10" s="2"/>
      <c r="AH10" s="5"/>
      <c r="AI10" s="5"/>
      <c r="AJ10" s="5"/>
      <c r="AK10" s="5"/>
      <c r="AL10" s="71">
        <f>データ!$U$6</f>
        <v>21384</v>
      </c>
      <c r="AM10" s="71"/>
      <c r="AN10" s="71"/>
      <c r="AO10" s="71"/>
      <c r="AP10" s="71"/>
      <c r="AQ10" s="71"/>
      <c r="AR10" s="71"/>
      <c r="AS10" s="71"/>
      <c r="AT10" s="67">
        <f>データ!$V$6</f>
        <v>95.78</v>
      </c>
      <c r="AU10" s="68"/>
      <c r="AV10" s="68"/>
      <c r="AW10" s="68"/>
      <c r="AX10" s="68"/>
      <c r="AY10" s="68"/>
      <c r="AZ10" s="68"/>
      <c r="BA10" s="68"/>
      <c r="BB10" s="70">
        <f>データ!$W$6</f>
        <v>223.26</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116</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117</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118</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283657</v>
      </c>
      <c r="D6" s="34">
        <f t="shared" si="3"/>
        <v>46</v>
      </c>
      <c r="E6" s="34">
        <f t="shared" si="3"/>
        <v>1</v>
      </c>
      <c r="F6" s="34">
        <f t="shared" si="3"/>
        <v>0</v>
      </c>
      <c r="G6" s="34">
        <f t="shared" si="3"/>
        <v>1</v>
      </c>
      <c r="H6" s="34" t="str">
        <f t="shared" si="3"/>
        <v>兵庫県　多可町</v>
      </c>
      <c r="I6" s="34" t="str">
        <f t="shared" si="3"/>
        <v>法適用</v>
      </c>
      <c r="J6" s="34" t="str">
        <f t="shared" si="3"/>
        <v>水道事業</v>
      </c>
      <c r="K6" s="34" t="str">
        <f t="shared" si="3"/>
        <v>末端給水事業</v>
      </c>
      <c r="L6" s="34" t="str">
        <f t="shared" si="3"/>
        <v>A6</v>
      </c>
      <c r="M6" s="34">
        <f t="shared" si="3"/>
        <v>0</v>
      </c>
      <c r="N6" s="35" t="str">
        <f t="shared" si="3"/>
        <v>-</v>
      </c>
      <c r="O6" s="35">
        <f t="shared" si="3"/>
        <v>66.33</v>
      </c>
      <c r="P6" s="35">
        <f t="shared" si="3"/>
        <v>99.11</v>
      </c>
      <c r="Q6" s="35">
        <f t="shared" si="3"/>
        <v>3780</v>
      </c>
      <c r="R6" s="35">
        <f t="shared" si="3"/>
        <v>21682</v>
      </c>
      <c r="S6" s="35">
        <f t="shared" si="3"/>
        <v>185.19</v>
      </c>
      <c r="T6" s="35">
        <f t="shared" si="3"/>
        <v>117.08</v>
      </c>
      <c r="U6" s="35">
        <f t="shared" si="3"/>
        <v>21384</v>
      </c>
      <c r="V6" s="35">
        <f t="shared" si="3"/>
        <v>95.78</v>
      </c>
      <c r="W6" s="35">
        <f t="shared" si="3"/>
        <v>223.26</v>
      </c>
      <c r="X6" s="36">
        <f>IF(X7="",NA(),X7)</f>
        <v>100.83</v>
      </c>
      <c r="Y6" s="36">
        <f t="shared" ref="Y6:AG6" si="4">IF(Y7="",NA(),Y7)</f>
        <v>102.99</v>
      </c>
      <c r="Z6" s="36">
        <f t="shared" si="4"/>
        <v>112.38</v>
      </c>
      <c r="AA6" s="36">
        <f t="shared" si="4"/>
        <v>122.79</v>
      </c>
      <c r="AB6" s="36">
        <f t="shared" si="4"/>
        <v>123.95</v>
      </c>
      <c r="AC6" s="36">
        <f t="shared" si="4"/>
        <v>108.33</v>
      </c>
      <c r="AD6" s="36">
        <f t="shared" si="4"/>
        <v>107.95</v>
      </c>
      <c r="AE6" s="36">
        <f t="shared" si="4"/>
        <v>110.01</v>
      </c>
      <c r="AF6" s="36">
        <f t="shared" si="4"/>
        <v>111.21</v>
      </c>
      <c r="AG6" s="36">
        <f t="shared" si="4"/>
        <v>111.71</v>
      </c>
      <c r="AH6" s="35" t="str">
        <f>IF(AH7="","",IF(AH7="-","【-】","【"&amp;SUBSTITUTE(TEXT(AH7,"#,##0.00"),"-","△")&amp;"】"))</f>
        <v>【114.35】</v>
      </c>
      <c r="AI6" s="35">
        <f>IF(AI7="",NA(),AI7)</f>
        <v>0</v>
      </c>
      <c r="AJ6" s="35">
        <f t="shared" ref="AJ6:AR6" si="5">IF(AJ7="",NA(),AJ7)</f>
        <v>0</v>
      </c>
      <c r="AK6" s="35">
        <f t="shared" si="5"/>
        <v>0</v>
      </c>
      <c r="AL6" s="35">
        <f t="shared" si="5"/>
        <v>0</v>
      </c>
      <c r="AM6" s="35">
        <f t="shared" si="5"/>
        <v>0</v>
      </c>
      <c r="AN6" s="36">
        <f t="shared" si="5"/>
        <v>15.69</v>
      </c>
      <c r="AO6" s="36">
        <f t="shared" si="5"/>
        <v>13.47</v>
      </c>
      <c r="AP6" s="36">
        <f t="shared" si="5"/>
        <v>2.8</v>
      </c>
      <c r="AQ6" s="36">
        <f t="shared" si="5"/>
        <v>1.93</v>
      </c>
      <c r="AR6" s="36">
        <f t="shared" si="5"/>
        <v>1.72</v>
      </c>
      <c r="AS6" s="35" t="str">
        <f>IF(AS7="","",IF(AS7="-","【-】","【"&amp;SUBSTITUTE(TEXT(AS7,"#,##0.00"),"-","△")&amp;"】"))</f>
        <v>【0.79】</v>
      </c>
      <c r="AT6" s="36">
        <f>IF(AT7="",NA(),AT7)</f>
        <v>8208.7900000000009</v>
      </c>
      <c r="AU6" s="36">
        <f t="shared" ref="AU6:BC6" si="6">IF(AU7="",NA(),AU7)</f>
        <v>2077.0700000000002</v>
      </c>
      <c r="AV6" s="36">
        <f t="shared" si="6"/>
        <v>406.03</v>
      </c>
      <c r="AW6" s="36">
        <f t="shared" si="6"/>
        <v>367.64</v>
      </c>
      <c r="AX6" s="36">
        <f t="shared" si="6"/>
        <v>411.57</v>
      </c>
      <c r="AY6" s="36">
        <f t="shared" si="6"/>
        <v>1159.4100000000001</v>
      </c>
      <c r="AZ6" s="36">
        <f t="shared" si="6"/>
        <v>1081.23</v>
      </c>
      <c r="BA6" s="36">
        <f t="shared" si="6"/>
        <v>381.53</v>
      </c>
      <c r="BB6" s="36">
        <f t="shared" si="6"/>
        <v>391.54</v>
      </c>
      <c r="BC6" s="36">
        <f t="shared" si="6"/>
        <v>384.34</v>
      </c>
      <c r="BD6" s="35" t="str">
        <f>IF(BD7="","",IF(BD7="-","【-】","【"&amp;SUBSTITUTE(TEXT(BD7,"#,##0.00"),"-","△")&amp;"】"))</f>
        <v>【262.87】</v>
      </c>
      <c r="BE6" s="36">
        <f>IF(BE7="",NA(),BE7)</f>
        <v>537.75</v>
      </c>
      <c r="BF6" s="36">
        <f t="shared" ref="BF6:BN6" si="7">IF(BF7="",NA(),BF7)</f>
        <v>487.98</v>
      </c>
      <c r="BG6" s="36">
        <f t="shared" si="7"/>
        <v>706.8</v>
      </c>
      <c r="BH6" s="36">
        <f t="shared" si="7"/>
        <v>630.91999999999996</v>
      </c>
      <c r="BI6" s="36">
        <f t="shared" si="7"/>
        <v>597.44000000000005</v>
      </c>
      <c r="BJ6" s="36">
        <f t="shared" si="7"/>
        <v>458</v>
      </c>
      <c r="BK6" s="36">
        <f t="shared" si="7"/>
        <v>443.13</v>
      </c>
      <c r="BL6" s="36">
        <f t="shared" si="7"/>
        <v>393.27</v>
      </c>
      <c r="BM6" s="36">
        <f t="shared" si="7"/>
        <v>386.97</v>
      </c>
      <c r="BN6" s="36">
        <f t="shared" si="7"/>
        <v>380.58</v>
      </c>
      <c r="BO6" s="35" t="str">
        <f>IF(BO7="","",IF(BO7="-","【-】","【"&amp;SUBSTITUTE(TEXT(BO7,"#,##0.00"),"-","△")&amp;"】"))</f>
        <v>【270.87】</v>
      </c>
      <c r="BP6" s="36">
        <f>IF(BP7="",NA(),BP7)</f>
        <v>94.18</v>
      </c>
      <c r="BQ6" s="36">
        <f t="shared" ref="BQ6:BY6" si="8">IF(BQ7="",NA(),BQ7)</f>
        <v>97.76</v>
      </c>
      <c r="BR6" s="36">
        <f t="shared" si="8"/>
        <v>96</v>
      </c>
      <c r="BS6" s="36">
        <f t="shared" si="8"/>
        <v>110.15</v>
      </c>
      <c r="BT6" s="36">
        <f t="shared" si="8"/>
        <v>112.46</v>
      </c>
      <c r="BU6" s="36">
        <f t="shared" si="8"/>
        <v>96.27</v>
      </c>
      <c r="BV6" s="36">
        <f t="shared" si="8"/>
        <v>95.4</v>
      </c>
      <c r="BW6" s="36">
        <f t="shared" si="8"/>
        <v>100.47</v>
      </c>
      <c r="BX6" s="36">
        <f t="shared" si="8"/>
        <v>101.72</v>
      </c>
      <c r="BY6" s="36">
        <f t="shared" si="8"/>
        <v>102.38</v>
      </c>
      <c r="BZ6" s="35" t="str">
        <f>IF(BZ7="","",IF(BZ7="-","【-】","【"&amp;SUBSTITUTE(TEXT(BZ7,"#,##0.00"),"-","△")&amp;"】"))</f>
        <v>【105.59】</v>
      </c>
      <c r="CA6" s="36">
        <f>IF(CA7="",NA(),CA7)</f>
        <v>198.13</v>
      </c>
      <c r="CB6" s="36">
        <f t="shared" ref="CB6:CJ6" si="9">IF(CB7="",NA(),CB7)</f>
        <v>190.91</v>
      </c>
      <c r="CC6" s="36">
        <f t="shared" si="9"/>
        <v>182.49</v>
      </c>
      <c r="CD6" s="36">
        <f t="shared" si="9"/>
        <v>175.03</v>
      </c>
      <c r="CE6" s="36">
        <f t="shared" si="9"/>
        <v>170.16</v>
      </c>
      <c r="CF6" s="36">
        <f t="shared" si="9"/>
        <v>186.94</v>
      </c>
      <c r="CG6" s="36">
        <f t="shared" si="9"/>
        <v>186.15</v>
      </c>
      <c r="CH6" s="36">
        <f t="shared" si="9"/>
        <v>169.82</v>
      </c>
      <c r="CI6" s="36">
        <f t="shared" si="9"/>
        <v>168.2</v>
      </c>
      <c r="CJ6" s="36">
        <f t="shared" si="9"/>
        <v>168.67</v>
      </c>
      <c r="CK6" s="35" t="str">
        <f>IF(CK7="","",IF(CK7="-","【-】","【"&amp;SUBSTITUTE(TEXT(CK7,"#,##0.00"),"-","△")&amp;"】"))</f>
        <v>【163.27】</v>
      </c>
      <c r="CL6" s="36">
        <f>IF(CL7="",NA(),CL7)</f>
        <v>46.12</v>
      </c>
      <c r="CM6" s="36">
        <f t="shared" ref="CM6:CU6" si="10">IF(CM7="",NA(),CM7)</f>
        <v>45.93</v>
      </c>
      <c r="CN6" s="36">
        <f t="shared" si="10"/>
        <v>52.62</v>
      </c>
      <c r="CO6" s="36">
        <f t="shared" si="10"/>
        <v>52.25</v>
      </c>
      <c r="CP6" s="36">
        <f t="shared" si="10"/>
        <v>53.08</v>
      </c>
      <c r="CQ6" s="36">
        <f t="shared" si="10"/>
        <v>54.51</v>
      </c>
      <c r="CR6" s="36">
        <f t="shared" si="10"/>
        <v>54.47</v>
      </c>
      <c r="CS6" s="36">
        <f t="shared" si="10"/>
        <v>55.13</v>
      </c>
      <c r="CT6" s="36">
        <f t="shared" si="10"/>
        <v>54.77</v>
      </c>
      <c r="CU6" s="36">
        <f t="shared" si="10"/>
        <v>54.92</v>
      </c>
      <c r="CV6" s="35" t="str">
        <f>IF(CV7="","",IF(CV7="-","【-】","【"&amp;SUBSTITUTE(TEXT(CV7,"#,##0.00"),"-","△")&amp;"】"))</f>
        <v>【59.94】</v>
      </c>
      <c r="CW6" s="36">
        <f>IF(CW7="",NA(),CW7)</f>
        <v>92.94</v>
      </c>
      <c r="CX6" s="36">
        <f t="shared" ref="CX6:DF6" si="11">IF(CX7="",NA(),CX7)</f>
        <v>93.28</v>
      </c>
      <c r="CY6" s="36">
        <f t="shared" si="11"/>
        <v>88.36</v>
      </c>
      <c r="CZ6" s="36">
        <f t="shared" si="11"/>
        <v>85.57</v>
      </c>
      <c r="DA6" s="36">
        <f t="shared" si="11"/>
        <v>86.25</v>
      </c>
      <c r="DB6" s="36">
        <f t="shared" si="11"/>
        <v>81.790000000000006</v>
      </c>
      <c r="DC6" s="36">
        <f t="shared" si="11"/>
        <v>81.459999999999994</v>
      </c>
      <c r="DD6" s="36">
        <f t="shared" si="11"/>
        <v>83</v>
      </c>
      <c r="DE6" s="36">
        <f t="shared" si="11"/>
        <v>82.89</v>
      </c>
      <c r="DF6" s="36">
        <f t="shared" si="11"/>
        <v>82.66</v>
      </c>
      <c r="DG6" s="35" t="str">
        <f>IF(DG7="","",IF(DG7="-","【-】","【"&amp;SUBSTITUTE(TEXT(DG7,"#,##0.00"),"-","△")&amp;"】"))</f>
        <v>【90.22】</v>
      </c>
      <c r="DH6" s="36">
        <f>IF(DH7="",NA(),DH7)</f>
        <v>29.26</v>
      </c>
      <c r="DI6" s="36">
        <f t="shared" ref="DI6:DQ6" si="12">IF(DI7="",NA(),DI7)</f>
        <v>31.33</v>
      </c>
      <c r="DJ6" s="36">
        <f t="shared" si="12"/>
        <v>52.92</v>
      </c>
      <c r="DK6" s="36">
        <f t="shared" si="12"/>
        <v>55.05</v>
      </c>
      <c r="DL6" s="36">
        <f t="shared" si="12"/>
        <v>56.97</v>
      </c>
      <c r="DM6" s="36">
        <f t="shared" si="12"/>
        <v>37.799999999999997</v>
      </c>
      <c r="DN6" s="36">
        <f t="shared" si="12"/>
        <v>38.520000000000003</v>
      </c>
      <c r="DO6" s="36">
        <f t="shared" si="12"/>
        <v>46.66</v>
      </c>
      <c r="DP6" s="36">
        <f t="shared" si="12"/>
        <v>47.46</v>
      </c>
      <c r="DQ6" s="36">
        <f t="shared" si="12"/>
        <v>48.49</v>
      </c>
      <c r="DR6" s="35" t="str">
        <f>IF(DR7="","",IF(DR7="-","【-】","【"&amp;SUBSTITUTE(TEXT(DR7,"#,##0.00"),"-","△")&amp;"】"))</f>
        <v>【47.91】</v>
      </c>
      <c r="DS6" s="35">
        <f>IF(DS7="",NA(),DS7)</f>
        <v>0</v>
      </c>
      <c r="DT6" s="35">
        <f t="shared" ref="DT6:EB6" si="13">IF(DT7="",NA(),DT7)</f>
        <v>0</v>
      </c>
      <c r="DU6" s="36">
        <f t="shared" si="13"/>
        <v>0.86</v>
      </c>
      <c r="DV6" s="36">
        <f t="shared" si="13"/>
        <v>0.5</v>
      </c>
      <c r="DW6" s="36">
        <f t="shared" si="13"/>
        <v>0.69</v>
      </c>
      <c r="DX6" s="36">
        <f t="shared" si="13"/>
        <v>8.2200000000000006</v>
      </c>
      <c r="DY6" s="36">
        <f t="shared" si="13"/>
        <v>9.43</v>
      </c>
      <c r="DZ6" s="36">
        <f t="shared" si="13"/>
        <v>9.85</v>
      </c>
      <c r="EA6" s="36">
        <f t="shared" si="13"/>
        <v>9.7100000000000009</v>
      </c>
      <c r="EB6" s="36">
        <f t="shared" si="13"/>
        <v>12.79</v>
      </c>
      <c r="EC6" s="35" t="str">
        <f>IF(EC7="","",IF(EC7="-","【-】","【"&amp;SUBSTITUTE(TEXT(EC7,"#,##0.00"),"-","△")&amp;"】"))</f>
        <v>【15.00】</v>
      </c>
      <c r="ED6" s="35">
        <f>IF(ED7="",NA(),ED7)</f>
        <v>0</v>
      </c>
      <c r="EE6" s="36">
        <f t="shared" ref="EE6:EM6" si="14">IF(EE7="",NA(),EE7)</f>
        <v>0.21</v>
      </c>
      <c r="EF6" s="36">
        <f t="shared" si="14"/>
        <v>0.88</v>
      </c>
      <c r="EG6" s="36">
        <f t="shared" si="14"/>
        <v>0.97</v>
      </c>
      <c r="EH6" s="36">
        <f t="shared" si="14"/>
        <v>1.01</v>
      </c>
      <c r="EI6" s="36">
        <f t="shared" si="14"/>
        <v>0.6</v>
      </c>
      <c r="EJ6" s="36">
        <f t="shared" si="14"/>
        <v>0.71</v>
      </c>
      <c r="EK6" s="36">
        <f t="shared" si="14"/>
        <v>0.66</v>
      </c>
      <c r="EL6" s="36">
        <f t="shared" si="14"/>
        <v>0.99</v>
      </c>
      <c r="EM6" s="36">
        <f t="shared" si="14"/>
        <v>0.71</v>
      </c>
      <c r="EN6" s="35" t="str">
        <f>IF(EN7="","",IF(EN7="-","【-】","【"&amp;SUBSTITUTE(TEXT(EN7,"#,##0.00"),"-","△")&amp;"】"))</f>
        <v>【0.76】</v>
      </c>
    </row>
    <row r="7" spans="1:144" s="37" customFormat="1">
      <c r="A7" s="29"/>
      <c r="B7" s="38">
        <v>2016</v>
      </c>
      <c r="C7" s="38">
        <v>283657</v>
      </c>
      <c r="D7" s="38">
        <v>46</v>
      </c>
      <c r="E7" s="38">
        <v>1</v>
      </c>
      <c r="F7" s="38">
        <v>0</v>
      </c>
      <c r="G7" s="38">
        <v>1</v>
      </c>
      <c r="H7" s="38" t="s">
        <v>105</v>
      </c>
      <c r="I7" s="38" t="s">
        <v>106</v>
      </c>
      <c r="J7" s="38" t="s">
        <v>107</v>
      </c>
      <c r="K7" s="38" t="s">
        <v>108</v>
      </c>
      <c r="L7" s="38" t="s">
        <v>109</v>
      </c>
      <c r="M7" s="38"/>
      <c r="N7" s="39" t="s">
        <v>110</v>
      </c>
      <c r="O7" s="39">
        <v>66.33</v>
      </c>
      <c r="P7" s="39">
        <v>99.11</v>
      </c>
      <c r="Q7" s="39">
        <v>3780</v>
      </c>
      <c r="R7" s="39">
        <v>21682</v>
      </c>
      <c r="S7" s="39">
        <v>185.19</v>
      </c>
      <c r="T7" s="39">
        <v>117.08</v>
      </c>
      <c r="U7" s="39">
        <v>21384</v>
      </c>
      <c r="V7" s="39">
        <v>95.78</v>
      </c>
      <c r="W7" s="39">
        <v>223.26</v>
      </c>
      <c r="X7" s="39">
        <v>100.83</v>
      </c>
      <c r="Y7" s="39">
        <v>102.99</v>
      </c>
      <c r="Z7" s="39">
        <v>112.38</v>
      </c>
      <c r="AA7" s="39">
        <v>122.79</v>
      </c>
      <c r="AB7" s="39">
        <v>123.95</v>
      </c>
      <c r="AC7" s="39">
        <v>108.33</v>
      </c>
      <c r="AD7" s="39">
        <v>107.95</v>
      </c>
      <c r="AE7" s="39">
        <v>110.01</v>
      </c>
      <c r="AF7" s="39">
        <v>111.21</v>
      </c>
      <c r="AG7" s="39">
        <v>111.71</v>
      </c>
      <c r="AH7" s="39">
        <v>114.35</v>
      </c>
      <c r="AI7" s="39">
        <v>0</v>
      </c>
      <c r="AJ7" s="39">
        <v>0</v>
      </c>
      <c r="AK7" s="39">
        <v>0</v>
      </c>
      <c r="AL7" s="39">
        <v>0</v>
      </c>
      <c r="AM7" s="39">
        <v>0</v>
      </c>
      <c r="AN7" s="39">
        <v>15.69</v>
      </c>
      <c r="AO7" s="39">
        <v>13.47</v>
      </c>
      <c r="AP7" s="39">
        <v>2.8</v>
      </c>
      <c r="AQ7" s="39">
        <v>1.93</v>
      </c>
      <c r="AR7" s="39">
        <v>1.72</v>
      </c>
      <c r="AS7" s="39">
        <v>0.79</v>
      </c>
      <c r="AT7" s="39">
        <v>8208.7900000000009</v>
      </c>
      <c r="AU7" s="39">
        <v>2077.0700000000002</v>
      </c>
      <c r="AV7" s="39">
        <v>406.03</v>
      </c>
      <c r="AW7" s="39">
        <v>367.64</v>
      </c>
      <c r="AX7" s="39">
        <v>411.57</v>
      </c>
      <c r="AY7" s="39">
        <v>1159.4100000000001</v>
      </c>
      <c r="AZ7" s="39">
        <v>1081.23</v>
      </c>
      <c r="BA7" s="39">
        <v>381.53</v>
      </c>
      <c r="BB7" s="39">
        <v>391.54</v>
      </c>
      <c r="BC7" s="39">
        <v>384.34</v>
      </c>
      <c r="BD7" s="39">
        <v>262.87</v>
      </c>
      <c r="BE7" s="39">
        <v>537.75</v>
      </c>
      <c r="BF7" s="39">
        <v>487.98</v>
      </c>
      <c r="BG7" s="39">
        <v>706.8</v>
      </c>
      <c r="BH7" s="39">
        <v>630.91999999999996</v>
      </c>
      <c r="BI7" s="39">
        <v>597.44000000000005</v>
      </c>
      <c r="BJ7" s="39">
        <v>458</v>
      </c>
      <c r="BK7" s="39">
        <v>443.13</v>
      </c>
      <c r="BL7" s="39">
        <v>393.27</v>
      </c>
      <c r="BM7" s="39">
        <v>386.97</v>
      </c>
      <c r="BN7" s="39">
        <v>380.58</v>
      </c>
      <c r="BO7" s="39">
        <v>270.87</v>
      </c>
      <c r="BP7" s="39">
        <v>94.18</v>
      </c>
      <c r="BQ7" s="39">
        <v>97.76</v>
      </c>
      <c r="BR7" s="39">
        <v>96</v>
      </c>
      <c r="BS7" s="39">
        <v>110.15</v>
      </c>
      <c r="BT7" s="39">
        <v>112.46</v>
      </c>
      <c r="BU7" s="39">
        <v>96.27</v>
      </c>
      <c r="BV7" s="39">
        <v>95.4</v>
      </c>
      <c r="BW7" s="39">
        <v>100.47</v>
      </c>
      <c r="BX7" s="39">
        <v>101.72</v>
      </c>
      <c r="BY7" s="39">
        <v>102.38</v>
      </c>
      <c r="BZ7" s="39">
        <v>105.59</v>
      </c>
      <c r="CA7" s="39">
        <v>198.13</v>
      </c>
      <c r="CB7" s="39">
        <v>190.91</v>
      </c>
      <c r="CC7" s="39">
        <v>182.49</v>
      </c>
      <c r="CD7" s="39">
        <v>175.03</v>
      </c>
      <c r="CE7" s="39">
        <v>170.16</v>
      </c>
      <c r="CF7" s="39">
        <v>186.94</v>
      </c>
      <c r="CG7" s="39">
        <v>186.15</v>
      </c>
      <c r="CH7" s="39">
        <v>169.82</v>
      </c>
      <c r="CI7" s="39">
        <v>168.2</v>
      </c>
      <c r="CJ7" s="39">
        <v>168.67</v>
      </c>
      <c r="CK7" s="39">
        <v>163.27000000000001</v>
      </c>
      <c r="CL7" s="39">
        <v>46.12</v>
      </c>
      <c r="CM7" s="39">
        <v>45.93</v>
      </c>
      <c r="CN7" s="39">
        <v>52.62</v>
      </c>
      <c r="CO7" s="39">
        <v>52.25</v>
      </c>
      <c r="CP7" s="39">
        <v>53.08</v>
      </c>
      <c r="CQ7" s="39">
        <v>54.51</v>
      </c>
      <c r="CR7" s="39">
        <v>54.47</v>
      </c>
      <c r="CS7" s="39">
        <v>55.13</v>
      </c>
      <c r="CT7" s="39">
        <v>54.77</v>
      </c>
      <c r="CU7" s="39">
        <v>54.92</v>
      </c>
      <c r="CV7" s="39">
        <v>59.94</v>
      </c>
      <c r="CW7" s="39">
        <v>92.94</v>
      </c>
      <c r="CX7" s="39">
        <v>93.28</v>
      </c>
      <c r="CY7" s="39">
        <v>88.36</v>
      </c>
      <c r="CZ7" s="39">
        <v>85.57</v>
      </c>
      <c r="DA7" s="39">
        <v>86.25</v>
      </c>
      <c r="DB7" s="39">
        <v>81.790000000000006</v>
      </c>
      <c r="DC7" s="39">
        <v>81.459999999999994</v>
      </c>
      <c r="DD7" s="39">
        <v>83</v>
      </c>
      <c r="DE7" s="39">
        <v>82.89</v>
      </c>
      <c r="DF7" s="39">
        <v>82.66</v>
      </c>
      <c r="DG7" s="39">
        <v>90.22</v>
      </c>
      <c r="DH7" s="39">
        <v>29.26</v>
      </c>
      <c r="DI7" s="39">
        <v>31.33</v>
      </c>
      <c r="DJ7" s="39">
        <v>52.92</v>
      </c>
      <c r="DK7" s="39">
        <v>55.05</v>
      </c>
      <c r="DL7" s="39">
        <v>56.97</v>
      </c>
      <c r="DM7" s="39">
        <v>37.799999999999997</v>
      </c>
      <c r="DN7" s="39">
        <v>38.520000000000003</v>
      </c>
      <c r="DO7" s="39">
        <v>46.66</v>
      </c>
      <c r="DP7" s="39">
        <v>47.46</v>
      </c>
      <c r="DQ7" s="39">
        <v>48.49</v>
      </c>
      <c r="DR7" s="39">
        <v>47.91</v>
      </c>
      <c r="DS7" s="39">
        <v>0</v>
      </c>
      <c r="DT7" s="39">
        <v>0</v>
      </c>
      <c r="DU7" s="39">
        <v>0.86</v>
      </c>
      <c r="DV7" s="39">
        <v>0.5</v>
      </c>
      <c r="DW7" s="39">
        <v>0.69</v>
      </c>
      <c r="DX7" s="39">
        <v>8.2200000000000006</v>
      </c>
      <c r="DY7" s="39">
        <v>9.43</v>
      </c>
      <c r="DZ7" s="39">
        <v>9.85</v>
      </c>
      <c r="EA7" s="39">
        <v>9.7100000000000009</v>
      </c>
      <c r="EB7" s="39">
        <v>12.79</v>
      </c>
      <c r="EC7" s="39">
        <v>15</v>
      </c>
      <c r="ED7" s="39">
        <v>0</v>
      </c>
      <c r="EE7" s="39">
        <v>0.21</v>
      </c>
      <c r="EF7" s="39">
        <v>0.88</v>
      </c>
      <c r="EG7" s="39">
        <v>0.97</v>
      </c>
      <c r="EH7" s="39">
        <v>1.01</v>
      </c>
      <c r="EI7" s="39">
        <v>0.6</v>
      </c>
      <c r="EJ7" s="39">
        <v>0.71</v>
      </c>
      <c r="EK7" s="39">
        <v>0.66</v>
      </c>
      <c r="EL7" s="39">
        <v>0.99</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兵庫県</cp:lastModifiedBy>
  <dcterms:created xsi:type="dcterms:W3CDTF">2017-12-25T01:32:38Z</dcterms:created>
  <dcterms:modified xsi:type="dcterms:W3CDTF">2018-02-14T00:01:46Z</dcterms:modified>
  <cp:category/>
</cp:coreProperties>
</file>