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53上下水道課\03総務・営業\経営分析（県通知等）\H28\"/>
    </mc:Choice>
  </mc:AlternateContent>
  <workbookProtection workbookPassword="B319" lockStructure="1"/>
  <bookViews>
    <workbookView xWindow="0" yWindow="0" windowWidth="21570" windowHeight="1029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<sst xmlns="http://schemas.openxmlformats.org/spreadsheetml/2006/main" count="232" uniqueCount="120">
  <si>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</si>
  <si>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</si>
  <si>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</si>
  <si>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</si>
  <si>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</si>
  <si>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</si>
  <si>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</si>
  <si>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</si>
  <si>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</si>
  <si>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</si>
  <si>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</si>
  <si>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</si>
  <si>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</si>
  <si>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</si>
  <si>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</si>
  <si>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</si>
  <si>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</si>
  <si>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</si>
  <si>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</si>
  <si>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</si>
  <si>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</si>
  <si>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</si>
  <si>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</si>
  <si>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</si>
  <si>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</si>
  <si>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</si>
  <si>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</si>
  <si>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</si>
  <si>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</si>
  <si>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</si>
  <si>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</si>
  <si>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</si>
  <si>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</si>
  <si>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</si>
  <si>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</si>
  <si>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</si>
  <si>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</si>
  <si>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</si>
  <si>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</si>
  <si>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</si>
  <si>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</si>
  <si>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</si>
  <si>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</si>
  <si>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</si>
  <si>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</si>
  <si>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</si>
  <si>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</si>
  <si>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</si>
  <si>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</si>
  <si>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</si>
  <si>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</si>
  <si>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</si>
  <si>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</si>
  <si>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</si>
  <si>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</si>
  <si>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</si>
  <si>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</si>
  <si>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</si>
  <si>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</si>
  <si>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</si>
  <si>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</si>
  <si>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</si>
  <si>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</si>
  <si>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</si>
  <si>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</si>
  <si>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</si>
  <si>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</si>
  <si>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</si>
  <si>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</si>
  <si>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</si>
  <si>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</si>
  <si>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</si>
  <si>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</si>
  <si>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</si>
  <si>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</si>
  <si>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</si>
  <si>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</si>
  <si>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</si>
  <si>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</si>
  <si>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</si>
  <si>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</si>
  <si>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</si>
  <si>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</si>
  <si>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</si>
  <si>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</si>
  <si>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</si>
  <si>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</si>
  <si>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</si>
  <si>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</si>
  <si>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</si>
  <si>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</si>
  <si>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</si>
  <si>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</si>
  <si>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</si>
  <si>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</si>
  <si>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</si>
  <si>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</si>
  <si>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</si>
  <si>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</si>
  <si>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</si>
  <si>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</si>
  <si>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</si>
  <si>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</si>
  <si>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</si>
  <si>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</si>
  <si>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猪名川町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</si>
  <si>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</si>
  <si>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</si>
  <si>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</si>
  <si>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</si>
  <si>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</si>
  <si>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</si>
  <si>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</si>
  <si>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</si>
  <si>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</si>
  <si>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</si>
  <si>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本町では毎年度計画的に管路等の更新を実施しており、有形固定資産減価償却比率及び管路経年化率については前年度に比べ少し減少はしているものの、本町は昭和47年に給水を開始し、昭和50年代に一斉に建設された施設や水道配水管等について、近年中に一斉に法定耐用年数を超え、管路等の更新時期を迎えることになります。管路等更新を実施するには、多額の財源の確保が必要となるので、特定の年度だけに負担がかからないよう、財源については慎重に確保する事とともに、必要性の高いものから優先的に更新等が実施できるよう計画的かつ効率的に更新に取り組む必要があります。</t>
    <rPh sb="0" eb="2">
      <t>ホンチョウ</t>
    </rPh>
    <rPh sb="4" eb="7">
      <t>マイネンド</t>
    </rPh>
    <rPh sb="7" eb="10">
      <t>ケイカクテキ</t>
    </rPh>
    <rPh sb="11" eb="13">
      <t>カンロ</t>
    </rPh>
    <rPh sb="13" eb="14">
      <t>トウ</t>
    </rPh>
    <rPh sb="15" eb="17">
      <t>コウシン</t>
    </rPh>
    <rPh sb="18" eb="20">
      <t>ジッシ</t>
    </rPh>
    <rPh sb="37" eb="38">
      <t>オヨ</t>
    </rPh>
    <rPh sb="39" eb="41">
      <t>カンロ</t>
    </rPh>
    <rPh sb="41" eb="44">
      <t>ケイネンカ</t>
    </rPh>
    <rPh sb="44" eb="45">
      <t>リツ</t>
    </rPh>
    <rPh sb="50" eb="53">
      <t>ゼンネンド</t>
    </rPh>
    <rPh sb="54" eb="55">
      <t>クラ</t>
    </rPh>
    <rPh sb="56" eb="57">
      <t>スコ</t>
    </rPh>
    <rPh sb="58" eb="60">
      <t>ゲンショウ</t>
    </rPh>
    <rPh sb="69" eb="71">
      <t>ホンチョウ</t>
    </rPh>
    <rPh sb="72" eb="74">
      <t>ショウワ</t>
    </rPh>
    <rPh sb="76" eb="77">
      <t>ネン</t>
    </rPh>
    <rPh sb="78" eb="80">
      <t>キュウスイ</t>
    </rPh>
    <rPh sb="81" eb="83">
      <t>カイシ</t>
    </rPh>
    <rPh sb="92" eb="94">
      <t>イッセイ</t>
    </rPh>
    <rPh sb="114" eb="117">
      <t>キンネンチュウ</t>
    </rPh>
    <rPh sb="118" eb="120">
      <t>イッセイ</t>
    </rPh>
    <rPh sb="121" eb="123">
      <t>ホウテイ</t>
    </rPh>
    <rPh sb="123" eb="125">
      <t>タイヨウ</t>
    </rPh>
    <rPh sb="125" eb="127">
      <t>ネンスウ</t>
    </rPh>
    <rPh sb="128" eb="129">
      <t>コ</t>
    </rPh>
    <rPh sb="131" eb="133">
      <t>カンロ</t>
    </rPh>
    <rPh sb="133" eb="134">
      <t>トウ</t>
    </rPh>
    <rPh sb="135" eb="137">
      <t>コウシン</t>
    </rPh>
    <rPh sb="137" eb="139">
      <t>ジキ</t>
    </rPh>
    <rPh sb="140" eb="141">
      <t>ムカ</t>
    </rPh>
    <rPh sb="181" eb="183">
      <t>トクテイ</t>
    </rPh>
    <rPh sb="184" eb="186">
      <t>ネンド</t>
    </rPh>
    <rPh sb="189" eb="191">
      <t>フタン</t>
    </rPh>
    <rPh sb="200" eb="202">
      <t>ザイゲン</t>
    </rPh>
    <rPh sb="207" eb="209">
      <t>シンチョウ</t>
    </rPh>
    <rPh sb="210" eb="212">
      <t>カクホ</t>
    </rPh>
    <rPh sb="214" eb="215">
      <t>コト</t>
    </rPh>
    <phoneticPr fontId="4"/>
  </si>
  <si>
    <t>・経常収支比率では、前年度に引き続き100%未満となり、赤字となりました。
・企業債残高対給水収益比率については、類似団体に比べ大幅に低くなっているのは、平成19年度の役場第2庁舎建設や平成25年度から27年度の老朽管入替工事等を除き、企業債を借り入れず、基金を取り崩す事で賄っているためです。そのため、毎年支払う借入金の利子返済の負担も少なく済んでいます。
・有収率が高く供給した水のほとんどが収益に結びついているが、料金回収率が低く、必要な事業の経費の7割しか料金収入で賄えていません。今後ますますの人口減少が見込まれる中、使用水量の増加は見込めない為、料金設定が適正であるか見直しが必要です。
・本町では水源の約9割を県から購入しており、その受水費が費用の半分近くを占めているため、給水原価については、類似団体よりも高くなるのは今後も避けられないと予測されます。
・施設利用率については、比較的高い数値であり、所有する施設を有効的に活用できていることになります。一方で、今後施設の更新時期が訪れた際に、施設の大幅なダウンサイジングが見込めず、更新費用の削減はあまり見込めない事になります。</t>
    <rPh sb="1" eb="3">
      <t>ケイジョウ</t>
    </rPh>
    <rPh sb="3" eb="5">
      <t>シュウシ</t>
    </rPh>
    <rPh sb="5" eb="7">
      <t>ヒリツ</t>
    </rPh>
    <rPh sb="10" eb="13">
      <t>ゼンネンド</t>
    </rPh>
    <rPh sb="14" eb="15">
      <t>ヒ</t>
    </rPh>
    <rPh sb="16" eb="17">
      <t>ツヅ</t>
    </rPh>
    <rPh sb="22" eb="24">
      <t>ミマン</t>
    </rPh>
    <rPh sb="28" eb="30">
      <t>アカジ</t>
    </rPh>
    <rPh sb="62" eb="63">
      <t>クラ</t>
    </rPh>
    <rPh sb="103" eb="105">
      <t>ネンド</t>
    </rPh>
    <rPh sb="118" eb="120">
      <t>キギョウ</t>
    </rPh>
    <rPh sb="120" eb="121">
      <t>サイ</t>
    </rPh>
    <rPh sb="122" eb="123">
      <t>カ</t>
    </rPh>
    <rPh sb="124" eb="125">
      <t>イ</t>
    </rPh>
    <rPh sb="152" eb="154">
      <t>マイトシ</t>
    </rPh>
    <rPh sb="154" eb="156">
      <t>シハラ</t>
    </rPh>
    <rPh sb="157" eb="159">
      <t>カリイレ</t>
    </rPh>
    <rPh sb="159" eb="160">
      <t>キン</t>
    </rPh>
    <rPh sb="161" eb="163">
      <t>リシ</t>
    </rPh>
    <rPh sb="163" eb="165">
      <t>ヘンサイ</t>
    </rPh>
    <rPh sb="166" eb="168">
      <t>フタン</t>
    </rPh>
    <rPh sb="169" eb="170">
      <t>スク</t>
    </rPh>
    <rPh sb="172" eb="173">
      <t>ス</t>
    </rPh>
    <rPh sb="181" eb="183">
      <t>ユウシュウ</t>
    </rPh>
    <rPh sb="183" eb="184">
      <t>リツ</t>
    </rPh>
    <rPh sb="185" eb="186">
      <t>タカ</t>
    </rPh>
    <rPh sb="187" eb="189">
      <t>キョウキュウ</t>
    </rPh>
    <rPh sb="191" eb="192">
      <t>ミズ</t>
    </rPh>
    <rPh sb="198" eb="200">
      <t>シュウエキ</t>
    </rPh>
    <rPh sb="201" eb="202">
      <t>ムス</t>
    </rPh>
    <rPh sb="210" eb="212">
      <t>リョウキン</t>
    </rPh>
    <rPh sb="212" eb="214">
      <t>カイシュウ</t>
    </rPh>
    <rPh sb="214" eb="215">
      <t>リツ</t>
    </rPh>
    <rPh sb="216" eb="217">
      <t>ヒク</t>
    </rPh>
    <rPh sb="219" eb="221">
      <t>ヒツヨウ</t>
    </rPh>
    <rPh sb="222" eb="224">
      <t>ジギョウ</t>
    </rPh>
    <rPh sb="225" eb="227">
      <t>ケイヒ</t>
    </rPh>
    <rPh sb="229" eb="230">
      <t>ワリ</t>
    </rPh>
    <rPh sb="232" eb="234">
      <t>リョウキン</t>
    </rPh>
    <rPh sb="234" eb="236">
      <t>シュウニュウ</t>
    </rPh>
    <rPh sb="237" eb="238">
      <t>マカナ</t>
    </rPh>
    <rPh sb="245" eb="247">
      <t>コンゴ</t>
    </rPh>
    <rPh sb="252" eb="254">
      <t>ジンコウ</t>
    </rPh>
    <rPh sb="254" eb="256">
      <t>ゲンショウ</t>
    </rPh>
    <rPh sb="257" eb="259">
      <t>ミコ</t>
    </rPh>
    <rPh sb="262" eb="263">
      <t>ナカ</t>
    </rPh>
    <rPh sb="264" eb="266">
      <t>シヨウ</t>
    </rPh>
    <rPh sb="266" eb="268">
      <t>スイリョウ</t>
    </rPh>
    <rPh sb="269" eb="271">
      <t>ゾウカ</t>
    </rPh>
    <rPh sb="272" eb="274">
      <t>ミコ</t>
    </rPh>
    <rPh sb="277" eb="278">
      <t>タメ</t>
    </rPh>
    <rPh sb="279" eb="281">
      <t>リョウキン</t>
    </rPh>
    <rPh sb="281" eb="283">
      <t>セッテイ</t>
    </rPh>
    <rPh sb="284" eb="286">
      <t>テキセイ</t>
    </rPh>
    <rPh sb="290" eb="292">
      <t>ミナオ</t>
    </rPh>
    <rPh sb="294" eb="296">
      <t>ヒツヨウ</t>
    </rPh>
    <rPh sb="315" eb="317">
      <t>コウニュウ</t>
    </rPh>
    <rPh sb="324" eb="326">
      <t>ジュスイ</t>
    </rPh>
    <rPh sb="326" eb="327">
      <t>ヒ</t>
    </rPh>
    <rPh sb="328" eb="330">
      <t>ヒヨウ</t>
    </rPh>
    <rPh sb="331" eb="333">
      <t>ハンブン</t>
    </rPh>
    <rPh sb="333" eb="334">
      <t>チカ</t>
    </rPh>
    <rPh sb="336" eb="337">
      <t>シ</t>
    </rPh>
    <rPh sb="386" eb="388">
      <t>シセツ</t>
    </rPh>
    <rPh sb="388" eb="391">
      <t>リヨウリツ</t>
    </rPh>
    <rPh sb="397" eb="400">
      <t>ヒカクテキ</t>
    </rPh>
    <rPh sb="400" eb="401">
      <t>タカ</t>
    </rPh>
    <rPh sb="402" eb="404">
      <t>スウチ</t>
    </rPh>
    <rPh sb="408" eb="410">
      <t>ショユウ</t>
    </rPh>
    <rPh sb="412" eb="414">
      <t>シセツ</t>
    </rPh>
    <rPh sb="415" eb="417">
      <t>ユウコウ</t>
    </rPh>
    <rPh sb="417" eb="418">
      <t>テキ</t>
    </rPh>
    <rPh sb="419" eb="421">
      <t>カツヨウ</t>
    </rPh>
    <rPh sb="434" eb="436">
      <t>イッポウ</t>
    </rPh>
    <rPh sb="438" eb="440">
      <t>コンゴ</t>
    </rPh>
    <rPh sb="440" eb="442">
      <t>シセツ</t>
    </rPh>
    <rPh sb="443" eb="445">
      <t>コウシン</t>
    </rPh>
    <rPh sb="445" eb="447">
      <t>ジキ</t>
    </rPh>
    <rPh sb="448" eb="449">
      <t>オトズ</t>
    </rPh>
    <rPh sb="451" eb="452">
      <t>サイ</t>
    </rPh>
    <rPh sb="454" eb="456">
      <t>シセツ</t>
    </rPh>
    <rPh sb="457" eb="459">
      <t>オオハバ</t>
    </rPh>
    <rPh sb="469" eb="471">
      <t>ミコ</t>
    </rPh>
    <rPh sb="474" eb="476">
      <t>コウシン</t>
    </rPh>
    <rPh sb="476" eb="478">
      <t>ヒヨウ</t>
    </rPh>
    <rPh sb="479" eb="481">
      <t>サクゲン</t>
    </rPh>
    <rPh sb="485" eb="487">
      <t>ミコ</t>
    </rPh>
    <rPh sb="490" eb="491">
      <t>コト</t>
    </rPh>
    <phoneticPr fontId="4"/>
  </si>
  <si>
    <t>非設置</t>
    <rPh sb="0" eb="1">
      <t>ヒ</t>
    </rPh>
    <rPh sb="1" eb="3">
      <t>セッチ</t>
    </rPh>
    <phoneticPr fontId="4"/>
  </si>
  <si>
    <t>経営成績が表される経常比率が100%未満となっている為、経営状況は良いとは言えません。給水に係る費用は料金収入をもって賄えなければなりませんが、類似団体の平均値が100%を超えているのに対し、本町では費用全体の7割しか賄えていません。経営改善のため、費用の削減を図ることが第一ですが、全体の費用の7割以上を受水費や施設の整備に必要な減価償却費が占めており、これについての削減は見込めません。また、施設利用率も比較的高いため、施設の大幅なダウンサイジングは見込めません。よって料金収入を増やす必要があり、人口減少に伴い使用水量の増加は見込めない為、近年中に料金の値上げの検討も必要になる見込みです。今後迎える管路等更新時期の一斉到来に備えて、平成29年度にはアセットマネジメント計画の策定に着手し、現在の資産状況について正確に把握し、必要な更新費用を算定し、必要な財源を計画的に確保するため経営戦略を策定することとしております。</t>
    <rPh sb="0" eb="2">
      <t>ケイエイ</t>
    </rPh>
    <rPh sb="2" eb="4">
      <t>セイセキ</t>
    </rPh>
    <rPh sb="5" eb="6">
      <t>アラワ</t>
    </rPh>
    <rPh sb="9" eb="11">
      <t>ケイジョウ</t>
    </rPh>
    <rPh sb="11" eb="13">
      <t>ヒリツ</t>
    </rPh>
    <rPh sb="18" eb="20">
      <t>ミマン</t>
    </rPh>
    <rPh sb="26" eb="27">
      <t>タメ</t>
    </rPh>
    <rPh sb="28" eb="30">
      <t>ケイエイ</t>
    </rPh>
    <rPh sb="30" eb="32">
      <t>ジョウキョウ</t>
    </rPh>
    <rPh sb="33" eb="34">
      <t>ヨ</t>
    </rPh>
    <rPh sb="37" eb="38">
      <t>イ</t>
    </rPh>
    <rPh sb="43" eb="45">
      <t>キュウスイ</t>
    </rPh>
    <rPh sb="46" eb="47">
      <t>カカ</t>
    </rPh>
    <rPh sb="48" eb="50">
      <t>ヒヨウ</t>
    </rPh>
    <rPh sb="51" eb="53">
      <t>リョウキン</t>
    </rPh>
    <rPh sb="53" eb="55">
      <t>シュウニュウ</t>
    </rPh>
    <rPh sb="59" eb="60">
      <t>マカナ</t>
    </rPh>
    <rPh sb="72" eb="74">
      <t>ルイジ</t>
    </rPh>
    <rPh sb="74" eb="76">
      <t>ダンタイ</t>
    </rPh>
    <rPh sb="77" eb="80">
      <t>ヘイキンチ</t>
    </rPh>
    <rPh sb="86" eb="87">
      <t>コ</t>
    </rPh>
    <rPh sb="93" eb="94">
      <t>タイ</t>
    </rPh>
    <rPh sb="96" eb="98">
      <t>ホンチョウ</t>
    </rPh>
    <rPh sb="100" eb="102">
      <t>ヒヨウ</t>
    </rPh>
    <rPh sb="102" eb="104">
      <t>ゼンタイ</t>
    </rPh>
    <rPh sb="106" eb="107">
      <t>ワリ</t>
    </rPh>
    <rPh sb="109" eb="110">
      <t>マカナ</t>
    </rPh>
    <rPh sb="117" eb="119">
      <t>ケイエイ</t>
    </rPh>
    <rPh sb="119" eb="121">
      <t>カイゼン</t>
    </rPh>
    <rPh sb="125" eb="127">
      <t>ヒヨウ</t>
    </rPh>
    <rPh sb="128" eb="130">
      <t>サクゲン</t>
    </rPh>
    <rPh sb="131" eb="132">
      <t>ハカ</t>
    </rPh>
    <rPh sb="136" eb="138">
      <t>ダイイチ</t>
    </rPh>
    <rPh sb="142" eb="144">
      <t>ゼンタイ</t>
    </rPh>
    <rPh sb="145" eb="147">
      <t>ヒヨウ</t>
    </rPh>
    <rPh sb="149" eb="152">
      <t>ワリイジョウ</t>
    </rPh>
    <rPh sb="153" eb="155">
      <t>ジュスイ</t>
    </rPh>
    <rPh sb="155" eb="156">
      <t>ヒ</t>
    </rPh>
    <rPh sb="157" eb="159">
      <t>シセツ</t>
    </rPh>
    <rPh sb="160" eb="162">
      <t>セイビ</t>
    </rPh>
    <rPh sb="163" eb="165">
      <t>ヒツヨウ</t>
    </rPh>
    <rPh sb="166" eb="168">
      <t>ゲンカ</t>
    </rPh>
    <rPh sb="168" eb="170">
      <t>ショウキャク</t>
    </rPh>
    <rPh sb="170" eb="171">
      <t>ヒ</t>
    </rPh>
    <rPh sb="172" eb="173">
      <t>シ</t>
    </rPh>
    <rPh sb="185" eb="187">
      <t>サクゲン</t>
    </rPh>
    <rPh sb="188" eb="190">
      <t>ミコ</t>
    </rPh>
    <rPh sb="198" eb="200">
      <t>シセツ</t>
    </rPh>
    <rPh sb="200" eb="203">
      <t>リヨウリツ</t>
    </rPh>
    <rPh sb="204" eb="207">
      <t>ヒカクテキ</t>
    </rPh>
    <rPh sb="207" eb="208">
      <t>タカ</t>
    </rPh>
    <rPh sb="212" eb="214">
      <t>シセツ</t>
    </rPh>
    <rPh sb="215" eb="217">
      <t>オオハバ</t>
    </rPh>
    <rPh sb="227" eb="229">
      <t>ミコ</t>
    </rPh>
    <rPh sb="237" eb="239">
      <t>リョウキン</t>
    </rPh>
    <rPh sb="239" eb="241">
      <t>シュウニュウ</t>
    </rPh>
    <rPh sb="242" eb="243">
      <t>フ</t>
    </rPh>
    <rPh sb="245" eb="247">
      <t>ヒツヨウ</t>
    </rPh>
    <rPh sb="251" eb="253">
      <t>ジンコウ</t>
    </rPh>
    <rPh sb="253" eb="255">
      <t>ゲンショウ</t>
    </rPh>
    <rPh sb="256" eb="257">
      <t>トモナ</t>
    </rPh>
    <rPh sb="258" eb="260">
      <t>シヨウ</t>
    </rPh>
    <rPh sb="260" eb="262">
      <t>スイリョウ</t>
    </rPh>
    <rPh sb="263" eb="265">
      <t>ゾウカ</t>
    </rPh>
    <rPh sb="266" eb="268">
      <t>ミコ</t>
    </rPh>
    <rPh sb="271" eb="272">
      <t>タメ</t>
    </rPh>
    <rPh sb="273" eb="276">
      <t>キンネンチュウ</t>
    </rPh>
    <rPh sb="277" eb="279">
      <t>リョウキン</t>
    </rPh>
    <rPh sb="280" eb="282">
      <t>ネア</t>
    </rPh>
    <rPh sb="284" eb="286">
      <t>ケントウ</t>
    </rPh>
    <rPh sb="287" eb="289">
      <t>ヒツヨウ</t>
    </rPh>
    <rPh sb="292" eb="294">
      <t>ミコ</t>
    </rPh>
    <rPh sb="320" eb="322">
      <t>ヘイセイ</t>
    </rPh>
    <rPh sb="324" eb="326">
      <t>ネンド</t>
    </rPh>
    <rPh sb="338" eb="340">
      <t>ケイカク</t>
    </rPh>
    <rPh sb="341" eb="343">
      <t>サクテイ</t>
    </rPh>
    <rPh sb="344" eb="346">
      <t>チャクシュ</t>
    </rPh>
    <rPh sb="348" eb="350">
      <t>ゲンザイ</t>
    </rPh>
    <rPh sb="351" eb="353">
      <t>シサン</t>
    </rPh>
    <rPh sb="353" eb="355">
      <t>ジョウキョウ</t>
    </rPh>
    <rPh sb="359" eb="361">
      <t>セイカク</t>
    </rPh>
    <rPh sb="362" eb="364">
      <t>ハアク</t>
    </rPh>
    <rPh sb="366" eb="368">
      <t>ヒツヨウ</t>
    </rPh>
    <rPh sb="369" eb="371">
      <t>コウシン</t>
    </rPh>
    <rPh sb="371" eb="373">
      <t>ヒヨウ</t>
    </rPh>
    <rPh sb="374" eb="376">
      <t>サンテイ</t>
    </rPh>
    <rPh sb="378" eb="380">
      <t>ヒツヨウ</t>
    </rPh>
    <rPh sb="381" eb="383">
      <t>ザイゲン</t>
    </rPh>
    <rPh sb="384" eb="387">
      <t>ケイカクテキ</t>
    </rPh>
    <rPh sb="388" eb="390">
      <t>カクホ</t>
    </rPh>
    <rPh sb="394" eb="396">
      <t>ケイエイ</t>
    </rPh>
    <rPh sb="396" eb="398">
      <t>センリャク</t>
    </rPh>
    <rPh sb="399" eb="401">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</si>
</sst>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0.44</c:v>
                </c:pt>
                <c:pt idx="1">
                  <c:v>0.81</c:v>
                </c:pt>
                <c:pt idx="2">
                  <c:v>0.32</c:v>
                </c:pt>
                <c:pt idx="3">
                  <c:v>0.96</c:v>
                </c:pt>
                <c:pt idx="4">
                  <c:v>1.02</c:v>
                </c:pt>
              </c:numCache>
            </c:numRef>
          </c:val>
        </c:ser>
        <c:dLbls>
          <c:showLegendKey val="0"/>
          <c:showVal val="0"/>
          <c:showCatName val="0"/>
          <c:showSerName val="0"/>
          <c:showPercent val="0"/>
          <c:showBubbleSize val="0"/>
        </c:dLbls>
        <c:gapWidth val="150"/>
        <c:axId val="343477584"/>
        <c:axId val="34347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343477584"/>
        <c:axId val="343479152"/>
      </c:lineChart>
      <c:dateAx>
        <c:axId val="343477584"/>
        <c:scaling>
          <c:orientation val="minMax"/>
        </c:scaling>
        <c:delete val="1"/>
        <c:axPos val="b"/>
        <c:numFmt formatCode="ge" sourceLinked="1"/>
        <c:majorTickMark val="none"/>
        <c:minorTickMark val="none"/>
        <c:tickLblPos val="none"/>
        <c:crossAx val="343479152"/>
        <c:crosses val="autoZero"/>
        <c:auto val="1"/>
        <c:lblOffset val="100"/>
        <c:baseTimeUnit val="years"/>
      </c:dateAx>
      <c:valAx>
        <c:axId val="34347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47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71.099999999999994</c:v>
                </c:pt>
                <c:pt idx="1">
                  <c:v>70.349999999999994</c:v>
                </c:pt>
                <c:pt idx="2">
                  <c:v>69.73</c:v>
                </c:pt>
                <c:pt idx="3">
                  <c:v>68.83</c:v>
                </c:pt>
                <c:pt idx="4">
                  <c:v>68.680000000000007</c:v>
                </c:pt>
              </c:numCache>
            </c:numRef>
          </c:val>
        </c:ser>
        <c:dLbls>
          <c:showLegendKey val="0"/>
          <c:showVal val="0"/>
          <c:showCatName val="0"/>
          <c:showSerName val="0"/>
          <c:showPercent val="0"/>
          <c:showBubbleSize val="0"/>
        </c:dLbls>
        <c:gapWidth val="150"/>
        <c:axId val="338308480"/>
        <c:axId val="33970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338308480"/>
        <c:axId val="339700944"/>
      </c:lineChart>
      <c:dateAx>
        <c:axId val="338308480"/>
        <c:scaling>
          <c:orientation val="minMax"/>
        </c:scaling>
        <c:delete val="1"/>
        <c:axPos val="b"/>
        <c:numFmt formatCode="ge" sourceLinked="1"/>
        <c:majorTickMark val="none"/>
        <c:minorTickMark val="none"/>
        <c:tickLblPos val="none"/>
        <c:crossAx val="339700944"/>
        <c:crosses val="autoZero"/>
        <c:auto val="1"/>
        <c:lblOffset val="100"/>
        <c:baseTimeUnit val="years"/>
      </c:dateAx>
      <c:valAx>
        <c:axId val="33970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30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93.27</c:v>
                </c:pt>
                <c:pt idx="1">
                  <c:v>94.6</c:v>
                </c:pt>
                <c:pt idx="2">
                  <c:v>93.25</c:v>
                </c:pt>
                <c:pt idx="3">
                  <c:v>93.07</c:v>
                </c:pt>
                <c:pt idx="4">
                  <c:v>94.6</c:v>
                </c:pt>
              </c:numCache>
            </c:numRef>
          </c:val>
        </c:ser>
        <c:dLbls>
          <c:showLegendKey val="0"/>
          <c:showVal val="0"/>
          <c:showCatName val="0"/>
          <c:showSerName val="0"/>
          <c:showPercent val="0"/>
          <c:showBubbleSize val="0"/>
        </c:dLbls>
        <c:gapWidth val="150"/>
        <c:axId val="345036768"/>
        <c:axId val="34503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345036768"/>
        <c:axId val="345037160"/>
      </c:lineChart>
      <c:dateAx>
        <c:axId val="345036768"/>
        <c:scaling>
          <c:orientation val="minMax"/>
        </c:scaling>
        <c:delete val="1"/>
        <c:axPos val="b"/>
        <c:numFmt formatCode="ge" sourceLinked="1"/>
        <c:majorTickMark val="none"/>
        <c:minorTickMark val="none"/>
        <c:tickLblPos val="none"/>
        <c:crossAx val="345037160"/>
        <c:crosses val="autoZero"/>
        <c:auto val="1"/>
        <c:lblOffset val="100"/>
        <c:baseTimeUnit val="years"/>
      </c:dateAx>
      <c:valAx>
        <c:axId val="34503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0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89.03</c:v>
                </c:pt>
                <c:pt idx="1">
                  <c:v>94.28</c:v>
                </c:pt>
                <c:pt idx="2">
                  <c:v>88.66</c:v>
                </c:pt>
                <c:pt idx="3">
                  <c:v>85.57</c:v>
                </c:pt>
                <c:pt idx="4">
                  <c:v>90.82</c:v>
                </c:pt>
              </c:numCache>
            </c:numRef>
          </c:val>
        </c:ser>
        <c:dLbls>
          <c:showLegendKey val="0"/>
          <c:showVal val="0"/>
          <c:showCatName val="0"/>
          <c:showSerName val="0"/>
          <c:showPercent val="0"/>
          <c:showBubbleSize val="0"/>
        </c:dLbls>
        <c:gapWidth val="150"/>
        <c:axId val="343893496"/>
        <c:axId val="3438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343893496"/>
        <c:axId val="343892320"/>
      </c:lineChart>
      <c:dateAx>
        <c:axId val="343893496"/>
        <c:scaling>
          <c:orientation val="minMax"/>
        </c:scaling>
        <c:delete val="1"/>
        <c:axPos val="b"/>
        <c:numFmt formatCode="ge" sourceLinked="1"/>
        <c:majorTickMark val="none"/>
        <c:minorTickMark val="none"/>
        <c:tickLblPos val="none"/>
        <c:crossAx val="343892320"/>
        <c:crosses val="autoZero"/>
        <c:auto val="1"/>
        <c:lblOffset val="100"/>
        <c:baseTimeUnit val="years"/>
      </c:dateAx>
      <c:valAx>
        <c:axId val="343892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389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39.51</c:v>
                </c:pt>
                <c:pt idx="1">
                  <c:v>40.549999999999997</c:v>
                </c:pt>
                <c:pt idx="2">
                  <c:v>43.88</c:v>
                </c:pt>
                <c:pt idx="3">
                  <c:v>45.47</c:v>
                </c:pt>
                <c:pt idx="4">
                  <c:v>44.96</c:v>
                </c:pt>
              </c:numCache>
            </c:numRef>
          </c:val>
        </c:ser>
        <c:dLbls>
          <c:showLegendKey val="0"/>
          <c:showVal val="0"/>
          <c:showCatName val="0"/>
          <c:showSerName val="0"/>
          <c:showPercent val="0"/>
          <c:showBubbleSize val="0"/>
        </c:dLbls>
        <c:gapWidth val="150"/>
        <c:axId val="343893104"/>
        <c:axId val="34389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343893104"/>
        <c:axId val="343893888"/>
      </c:lineChart>
      <c:dateAx>
        <c:axId val="343893104"/>
        <c:scaling>
          <c:orientation val="minMax"/>
        </c:scaling>
        <c:delete val="1"/>
        <c:axPos val="b"/>
        <c:numFmt formatCode="ge" sourceLinked="1"/>
        <c:majorTickMark val="none"/>
        <c:minorTickMark val="none"/>
        <c:tickLblPos val="none"/>
        <c:crossAx val="343893888"/>
        <c:crosses val="autoZero"/>
        <c:auto val="1"/>
        <c:lblOffset val="100"/>
        <c:baseTimeUnit val="years"/>
      </c:dateAx>
      <c:valAx>
        <c:axId val="34389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89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0.1</c:v>
                </c:pt>
                <c:pt idx="1">
                  <c:v>0.71</c:v>
                </c:pt>
                <c:pt idx="2">
                  <c:v>7.97</c:v>
                </c:pt>
                <c:pt idx="3">
                  <c:v>16.760000000000002</c:v>
                </c:pt>
                <c:pt idx="4">
                  <c:v>13.81</c:v>
                </c:pt>
              </c:numCache>
            </c:numRef>
          </c:val>
        </c:ser>
        <c:dLbls>
          <c:showLegendKey val="0"/>
          <c:showVal val="0"/>
          <c:showCatName val="0"/>
          <c:showSerName val="0"/>
          <c:showPercent val="0"/>
          <c:showBubbleSize val="0"/>
        </c:dLbls>
        <c:gapWidth val="150"/>
        <c:axId val="339698592"/>
        <c:axId val="33970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339698592"/>
        <c:axId val="339701728"/>
      </c:lineChart>
      <c:dateAx>
        <c:axId val="339698592"/>
        <c:scaling>
          <c:orientation val="minMax"/>
        </c:scaling>
        <c:delete val="1"/>
        <c:axPos val="b"/>
        <c:numFmt formatCode="ge" sourceLinked="1"/>
        <c:majorTickMark val="none"/>
        <c:minorTickMark val="none"/>
        <c:tickLblPos val="none"/>
        <c:crossAx val="339701728"/>
        <c:crosses val="autoZero"/>
        <c:auto val="1"/>
        <c:lblOffset val="100"/>
        <c:baseTimeUnit val="years"/>
      </c:dateAx>
      <c:valAx>
        <c:axId val="33970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69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123.8</c:v>
                </c:pt>
                <c:pt idx="1">
                  <c:v>125.93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39440712"/>
        <c:axId val="3394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339440712"/>
        <c:axId val="339440320"/>
      </c:lineChart>
      <c:dateAx>
        <c:axId val="339440712"/>
        <c:scaling>
          <c:orientation val="minMax"/>
        </c:scaling>
        <c:delete val="1"/>
        <c:axPos val="b"/>
        <c:numFmt formatCode="ge" sourceLinked="1"/>
        <c:majorTickMark val="none"/>
        <c:minorTickMark val="none"/>
        <c:tickLblPos val="none"/>
        <c:crossAx val="339440320"/>
        <c:crosses val="autoZero"/>
        <c:auto val="1"/>
        <c:lblOffset val="100"/>
        <c:baseTimeUnit val="years"/>
      </c:dateAx>
      <c:valAx>
        <c:axId val="339440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944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275.95999999999998</c:v>
                </c:pt>
                <c:pt idx="1">
                  <c:v>317.02999999999997</c:v>
                </c:pt>
                <c:pt idx="2">
                  <c:v>229.38</c:v>
                </c:pt>
                <c:pt idx="3">
                  <c:v>199.66</c:v>
                </c:pt>
                <c:pt idx="4">
                  <c:v>113.89</c:v>
                </c:pt>
              </c:numCache>
            </c:numRef>
          </c:val>
        </c:ser>
        <c:dLbls>
          <c:showLegendKey val="0"/>
          <c:showVal val="0"/>
          <c:showCatName val="0"/>
          <c:showSerName val="0"/>
          <c:showPercent val="0"/>
          <c:showBubbleSize val="0"/>
        </c:dLbls>
        <c:gapWidth val="150"/>
        <c:axId val="338308872"/>
        <c:axId val="33830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338308872"/>
        <c:axId val="338309264"/>
      </c:lineChart>
      <c:dateAx>
        <c:axId val="338308872"/>
        <c:scaling>
          <c:orientation val="minMax"/>
        </c:scaling>
        <c:delete val="1"/>
        <c:axPos val="b"/>
        <c:numFmt formatCode="ge" sourceLinked="1"/>
        <c:majorTickMark val="none"/>
        <c:minorTickMark val="none"/>
        <c:tickLblPos val="none"/>
        <c:crossAx val="338309264"/>
        <c:crosses val="autoZero"/>
        <c:auto val="1"/>
        <c:lblOffset val="100"/>
        <c:baseTimeUnit val="years"/>
      </c:dateAx>
      <c:valAx>
        <c:axId val="338309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830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107.48</c:v>
                </c:pt>
                <c:pt idx="1">
                  <c:v>116.63</c:v>
                </c:pt>
                <c:pt idx="2">
                  <c:v>127.04</c:v>
                </c:pt>
                <c:pt idx="3">
                  <c:v>131.27000000000001</c:v>
                </c:pt>
                <c:pt idx="4">
                  <c:v>120.75</c:v>
                </c:pt>
              </c:numCache>
            </c:numRef>
          </c:val>
        </c:ser>
        <c:dLbls>
          <c:showLegendKey val="0"/>
          <c:showVal val="0"/>
          <c:showCatName val="0"/>
          <c:showSerName val="0"/>
          <c:showPercent val="0"/>
          <c:showBubbleSize val="0"/>
        </c:dLbls>
        <c:gapWidth val="150"/>
        <c:axId val="339439536"/>
        <c:axId val="33943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339439536"/>
        <c:axId val="339438752"/>
      </c:lineChart>
      <c:dateAx>
        <c:axId val="339439536"/>
        <c:scaling>
          <c:orientation val="minMax"/>
        </c:scaling>
        <c:delete val="1"/>
        <c:axPos val="b"/>
        <c:numFmt formatCode="ge" sourceLinked="1"/>
        <c:majorTickMark val="none"/>
        <c:minorTickMark val="none"/>
        <c:tickLblPos val="none"/>
        <c:crossAx val="339438752"/>
        <c:crosses val="autoZero"/>
        <c:auto val="1"/>
        <c:lblOffset val="100"/>
        <c:baseTimeUnit val="years"/>
      </c:dateAx>
      <c:valAx>
        <c:axId val="339438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943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74.959999999999994</c:v>
                </c:pt>
                <c:pt idx="1">
                  <c:v>72.94</c:v>
                </c:pt>
                <c:pt idx="2">
                  <c:v>72.53</c:v>
                </c:pt>
                <c:pt idx="3">
                  <c:v>69.17</c:v>
                </c:pt>
                <c:pt idx="4">
                  <c:v>73.8</c:v>
                </c:pt>
              </c:numCache>
            </c:numRef>
          </c:val>
        </c:ser>
        <c:dLbls>
          <c:showLegendKey val="0"/>
          <c:showVal val="0"/>
          <c:showCatName val="0"/>
          <c:showSerName val="0"/>
          <c:showPercent val="0"/>
          <c:showBubbleSize val="0"/>
        </c:dLbls>
        <c:gapWidth val="150"/>
        <c:axId val="341826992"/>
        <c:axId val="34182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341826992"/>
        <c:axId val="341823464"/>
      </c:lineChart>
      <c:dateAx>
        <c:axId val="341826992"/>
        <c:scaling>
          <c:orientation val="minMax"/>
        </c:scaling>
        <c:delete val="1"/>
        <c:axPos val="b"/>
        <c:numFmt formatCode="ge" sourceLinked="1"/>
        <c:majorTickMark val="none"/>
        <c:minorTickMark val="none"/>
        <c:tickLblPos val="none"/>
        <c:crossAx val="341823464"/>
        <c:crosses val="autoZero"/>
        <c:auto val="1"/>
        <c:lblOffset val="100"/>
        <c:baseTimeUnit val="years"/>
      </c:dateAx>
      <c:valAx>
        <c:axId val="34182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82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232.97</c:v>
                </c:pt>
                <c:pt idx="1">
                  <c:v>239.12</c:v>
                </c:pt>
                <c:pt idx="2">
                  <c:v>240.93</c:v>
                </c:pt>
                <c:pt idx="3">
                  <c:v>250.49</c:v>
                </c:pt>
                <c:pt idx="4">
                  <c:v>236.93</c:v>
                </c:pt>
              </c:numCache>
            </c:numRef>
          </c:val>
        </c:ser>
        <c:dLbls>
          <c:showLegendKey val="0"/>
          <c:showVal val="0"/>
          <c:showCatName val="0"/>
          <c:showSerName val="0"/>
          <c:showPercent val="0"/>
          <c:showBubbleSize val="0"/>
        </c:dLbls>
        <c:gapWidth val="150"/>
        <c:axId val="343377976"/>
        <c:axId val="34337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343377976"/>
        <c:axId val="343378760"/>
      </c:lineChart>
      <c:dateAx>
        <c:axId val="343377976"/>
        <c:scaling>
          <c:orientation val="minMax"/>
        </c:scaling>
        <c:delete val="1"/>
        <c:axPos val="b"/>
        <c:numFmt formatCode="ge" sourceLinked="1"/>
        <c:majorTickMark val="none"/>
        <c:minorTickMark val="none"/>
        <c:tickLblPos val="none"/>
        <c:crossAx val="343378760"/>
        <c:crosses val="autoZero"/>
        <c:auto val="1"/>
        <c:lblOffset val="100"/>
        <c:baseTimeUnit val="years"/>
      </c:dateAx>
      <c:valAx>
        <c:axId val="34337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37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 zoomScale="80" zoomScaleNormal="8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兵庫県　猪名川町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118</v>
      </c>
      <c r="AE8" s="60"/>
      <c r="AF8" s="60"/>
      <c r="AG8" s="60"/>
      <c r="AH8" s="60"/>
      <c r="AI8" s="60"/>
      <c r="AJ8" s="60"/>
      <c r="AK8" s="5"/>
      <c r="AL8" s="61">
        <f>データ!$R$6</f>
        <v>31729</v>
      </c>
      <c r="AM8" s="61"/>
      <c r="AN8" s="61"/>
      <c r="AO8" s="61"/>
      <c r="AP8" s="61"/>
      <c r="AQ8" s="61"/>
      <c r="AR8" s="61"/>
      <c r="AS8" s="61"/>
      <c r="AT8" s="51">
        <f>データ!$S$6</f>
        <v>90.33</v>
      </c>
      <c r="AU8" s="52"/>
      <c r="AV8" s="52"/>
      <c r="AW8" s="52"/>
      <c r="AX8" s="52"/>
      <c r="AY8" s="52"/>
      <c r="AZ8" s="52"/>
      <c r="BA8" s="52"/>
      <c r="BB8" s="53">
        <f>データ!$T$6</f>
        <v>351.26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91.54</v>
      </c>
      <c r="J10" s="52"/>
      <c r="K10" s="52"/>
      <c r="L10" s="52"/>
      <c r="M10" s="52"/>
      <c r="N10" s="52"/>
      <c r="O10" s="64"/>
      <c r="P10" s="53">
        <f>データ!$P$6</f>
        <v>99.99</v>
      </c>
      <c r="Q10" s="53"/>
      <c r="R10" s="53"/>
      <c r="S10" s="53"/>
      <c r="T10" s="53"/>
      <c r="U10" s="53"/>
      <c r="V10" s="53"/>
      <c r="W10" s="61">
        <f>データ!$Q$6</f>
        <v>3132</v>
      </c>
      <c r="X10" s="61"/>
      <c r="Y10" s="61"/>
      <c r="Z10" s="61"/>
      <c r="AA10" s="61"/>
      <c r="AB10" s="61"/>
      <c r="AC10" s="61"/>
      <c r="AD10" s="2"/>
      <c r="AE10" s="2"/>
      <c r="AF10" s="2"/>
      <c r="AG10" s="2"/>
      <c r="AH10" s="5"/>
      <c r="AI10" s="5"/>
      <c r="AJ10" s="5"/>
      <c r="AK10" s="5"/>
      <c r="AL10" s="61">
        <f>データ!$U$6</f>
        <v>31591</v>
      </c>
      <c r="AM10" s="61"/>
      <c r="AN10" s="61"/>
      <c r="AO10" s="61"/>
      <c r="AP10" s="61"/>
      <c r="AQ10" s="61"/>
      <c r="AR10" s="61"/>
      <c r="AS10" s="61"/>
      <c r="AT10" s="51">
        <f>データ!$V$6</f>
        <v>15.65</v>
      </c>
      <c r="AU10" s="52"/>
      <c r="AV10" s="52"/>
      <c r="AW10" s="52"/>
      <c r="AX10" s="52"/>
      <c r="AY10" s="52"/>
      <c r="AZ10" s="52"/>
      <c r="BA10" s="52"/>
      <c r="BB10" s="53">
        <f>データ!$W$6</f>
        <v>2018.59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283011</v>
      </c>
      <c r="D6" s="34">
        <f t="shared" si="3"/>
        <v>46</v>
      </c>
      <c r="E6" s="34">
        <f t="shared" si="3"/>
        <v>1</v>
      </c>
      <c r="F6" s="34">
        <f t="shared" si="3"/>
        <v>0</v>
      </c>
      <c r="G6" s="34">
        <f t="shared" si="3"/>
        <v>1</v>
      </c>
      <c r="H6" s="34" t="str">
        <f t="shared" si="3"/>
        <v>兵庫県　猪名川町</v>
      </c>
      <c r="I6" s="34" t="str">
        <f t="shared" si="3"/>
        <v>法適用</v>
      </c>
      <c r="J6" s="34" t="str">
        <f t="shared" si="3"/>
        <v>水道事業</v>
      </c>
      <c r="K6" s="34" t="str">
        <f t="shared" si="3"/>
        <v>末端給水事業</v>
      </c>
      <c r="L6" s="34" t="str">
        <f t="shared" si="3"/>
        <v>A5</v>
      </c>
      <c r="M6" s="34">
        <f t="shared" si="3"/>
        <v>0</v>
      </c>
      <c r="N6" s="35" t="str">
        <f t="shared" si="3"/>
        <v>-</v>
      </c>
      <c r="O6" s="35">
        <f t="shared" si="3"/>
        <v>91.54</v>
      </c>
      <c r="P6" s="35">
        <f t="shared" si="3"/>
        <v>99.99</v>
      </c>
      <c r="Q6" s="35">
        <f t="shared" si="3"/>
        <v>3132</v>
      </c>
      <c r="R6" s="35">
        <f t="shared" si="3"/>
        <v>31729</v>
      </c>
      <c r="S6" s="35">
        <f t="shared" si="3"/>
        <v>90.33</v>
      </c>
      <c r="T6" s="35">
        <f t="shared" si="3"/>
        <v>351.26</v>
      </c>
      <c r="U6" s="35">
        <f t="shared" si="3"/>
        <v>31591</v>
      </c>
      <c r="V6" s="35">
        <f t="shared" si="3"/>
        <v>15.65</v>
      </c>
      <c r="W6" s="35">
        <f t="shared" si="3"/>
        <v>2018.59</v>
      </c>
      <c r="X6" s="36">
        <f>IF(X7="",NA(),X7)</f>
        <v>89.03</v>
      </c>
      <c r="Y6" s="36">
        <f t="shared" ref="Y6:AG6" si="4">IF(Y7="",NA(),Y7)</f>
        <v>94.28</v>
      </c>
      <c r="Z6" s="36">
        <f t="shared" si="4"/>
        <v>88.66</v>
      </c>
      <c r="AA6" s="36">
        <f t="shared" si="4"/>
        <v>85.57</v>
      </c>
      <c r="AB6" s="36">
        <f t="shared" si="4"/>
        <v>90.82</v>
      </c>
      <c r="AC6" s="36">
        <f t="shared" si="4"/>
        <v>106.41</v>
      </c>
      <c r="AD6" s="36">
        <f t="shared" si="4"/>
        <v>106.89</v>
      </c>
      <c r="AE6" s="36">
        <f t="shared" si="4"/>
        <v>109.04</v>
      </c>
      <c r="AF6" s="36">
        <f t="shared" si="4"/>
        <v>109.64</v>
      </c>
      <c r="AG6" s="36">
        <f t="shared" si="4"/>
        <v>110.95</v>
      </c>
      <c r="AH6" s="35" t="str">
        <f>IF(AH7="","",IF(AH7="-","【-】","【"&amp;SUBSTITUTE(TEXT(AH7,"#,##0.00"),"-","△")&amp;"】"))</f>
        <v>【114.35】</v>
      </c>
      <c r="AI6" s="36">
        <f>IF(AI7="",NA(),AI7)</f>
        <v>123.8</v>
      </c>
      <c r="AJ6" s="36">
        <f t="shared" ref="AJ6:AR6" si="5">IF(AJ7="",NA(),AJ7)</f>
        <v>125.93</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275.95999999999998</v>
      </c>
      <c r="AU6" s="36">
        <f t="shared" ref="AU6:BC6" si="6">IF(AU7="",NA(),AU7)</f>
        <v>317.02999999999997</v>
      </c>
      <c r="AV6" s="36">
        <f t="shared" si="6"/>
        <v>229.38</v>
      </c>
      <c r="AW6" s="36">
        <f t="shared" si="6"/>
        <v>199.66</v>
      </c>
      <c r="AX6" s="36">
        <f t="shared" si="6"/>
        <v>113.89</v>
      </c>
      <c r="AY6" s="36">
        <f t="shared" si="6"/>
        <v>852.01</v>
      </c>
      <c r="AZ6" s="36">
        <f t="shared" si="6"/>
        <v>909.68</v>
      </c>
      <c r="BA6" s="36">
        <f t="shared" si="6"/>
        <v>382.09</v>
      </c>
      <c r="BB6" s="36">
        <f t="shared" si="6"/>
        <v>371.31</v>
      </c>
      <c r="BC6" s="36">
        <f t="shared" si="6"/>
        <v>377.63</v>
      </c>
      <c r="BD6" s="35" t="str">
        <f>IF(BD7="","",IF(BD7="-","【-】","【"&amp;SUBSTITUTE(TEXT(BD7,"#,##0.00"),"-","△")&amp;"】"))</f>
        <v>【262.87】</v>
      </c>
      <c r="BE6" s="36">
        <f>IF(BE7="",NA(),BE7)</f>
        <v>107.48</v>
      </c>
      <c r="BF6" s="36">
        <f t="shared" ref="BF6:BN6" si="7">IF(BF7="",NA(),BF7)</f>
        <v>116.63</v>
      </c>
      <c r="BG6" s="36">
        <f t="shared" si="7"/>
        <v>127.04</v>
      </c>
      <c r="BH6" s="36">
        <f t="shared" si="7"/>
        <v>131.27000000000001</v>
      </c>
      <c r="BI6" s="36">
        <f t="shared" si="7"/>
        <v>120.75</v>
      </c>
      <c r="BJ6" s="36">
        <f t="shared" si="7"/>
        <v>391.4</v>
      </c>
      <c r="BK6" s="36">
        <f t="shared" si="7"/>
        <v>382.65</v>
      </c>
      <c r="BL6" s="36">
        <f t="shared" si="7"/>
        <v>385.06</v>
      </c>
      <c r="BM6" s="36">
        <f t="shared" si="7"/>
        <v>373.09</v>
      </c>
      <c r="BN6" s="36">
        <f t="shared" si="7"/>
        <v>364.71</v>
      </c>
      <c r="BO6" s="35" t="str">
        <f>IF(BO7="","",IF(BO7="-","【-】","【"&amp;SUBSTITUTE(TEXT(BO7,"#,##0.00"),"-","△")&amp;"】"))</f>
        <v>【270.87】</v>
      </c>
      <c r="BP6" s="36">
        <f>IF(BP7="",NA(),BP7)</f>
        <v>74.959999999999994</v>
      </c>
      <c r="BQ6" s="36">
        <f t="shared" ref="BQ6:BY6" si="8">IF(BQ7="",NA(),BQ7)</f>
        <v>72.94</v>
      </c>
      <c r="BR6" s="36">
        <f t="shared" si="8"/>
        <v>72.53</v>
      </c>
      <c r="BS6" s="36">
        <f t="shared" si="8"/>
        <v>69.17</v>
      </c>
      <c r="BT6" s="36">
        <f t="shared" si="8"/>
        <v>73.8</v>
      </c>
      <c r="BU6" s="36">
        <f t="shared" si="8"/>
        <v>95.91</v>
      </c>
      <c r="BV6" s="36">
        <f t="shared" si="8"/>
        <v>96.1</v>
      </c>
      <c r="BW6" s="36">
        <f t="shared" si="8"/>
        <v>99.07</v>
      </c>
      <c r="BX6" s="36">
        <f t="shared" si="8"/>
        <v>99.99</v>
      </c>
      <c r="BY6" s="36">
        <f t="shared" si="8"/>
        <v>100.65</v>
      </c>
      <c r="BZ6" s="35" t="str">
        <f>IF(BZ7="","",IF(BZ7="-","【-】","【"&amp;SUBSTITUTE(TEXT(BZ7,"#,##0.00"),"-","△")&amp;"】"))</f>
        <v>【105.59】</v>
      </c>
      <c r="CA6" s="36">
        <f>IF(CA7="",NA(),CA7)</f>
        <v>232.97</v>
      </c>
      <c r="CB6" s="36">
        <f t="shared" ref="CB6:CJ6" si="9">IF(CB7="",NA(),CB7)</f>
        <v>239.12</v>
      </c>
      <c r="CC6" s="36">
        <f t="shared" si="9"/>
        <v>240.93</v>
      </c>
      <c r="CD6" s="36">
        <f t="shared" si="9"/>
        <v>250.49</v>
      </c>
      <c r="CE6" s="36">
        <f t="shared" si="9"/>
        <v>236.93</v>
      </c>
      <c r="CF6" s="36">
        <f t="shared" si="9"/>
        <v>179.29</v>
      </c>
      <c r="CG6" s="36">
        <f t="shared" si="9"/>
        <v>178.39</v>
      </c>
      <c r="CH6" s="36">
        <f t="shared" si="9"/>
        <v>173.03</v>
      </c>
      <c r="CI6" s="36">
        <f t="shared" si="9"/>
        <v>171.15</v>
      </c>
      <c r="CJ6" s="36">
        <f t="shared" si="9"/>
        <v>170.19</v>
      </c>
      <c r="CK6" s="35" t="str">
        <f>IF(CK7="","",IF(CK7="-","【-】","【"&amp;SUBSTITUTE(TEXT(CK7,"#,##0.00"),"-","△")&amp;"】"))</f>
        <v>【163.27】</v>
      </c>
      <c r="CL6" s="36">
        <f>IF(CL7="",NA(),CL7)</f>
        <v>71.099999999999994</v>
      </c>
      <c r="CM6" s="36">
        <f t="shared" ref="CM6:CU6" si="10">IF(CM7="",NA(),CM7)</f>
        <v>70.349999999999994</v>
      </c>
      <c r="CN6" s="36">
        <f t="shared" si="10"/>
        <v>69.73</v>
      </c>
      <c r="CO6" s="36">
        <f t="shared" si="10"/>
        <v>68.83</v>
      </c>
      <c r="CP6" s="36">
        <f t="shared" si="10"/>
        <v>68.680000000000007</v>
      </c>
      <c r="CQ6" s="36">
        <f t="shared" si="10"/>
        <v>59.09</v>
      </c>
      <c r="CR6" s="36">
        <f t="shared" si="10"/>
        <v>59.23</v>
      </c>
      <c r="CS6" s="36">
        <f t="shared" si="10"/>
        <v>58.58</v>
      </c>
      <c r="CT6" s="36">
        <f t="shared" si="10"/>
        <v>58.53</v>
      </c>
      <c r="CU6" s="36">
        <f t="shared" si="10"/>
        <v>59.01</v>
      </c>
      <c r="CV6" s="35" t="str">
        <f>IF(CV7="","",IF(CV7="-","【-】","【"&amp;SUBSTITUTE(TEXT(CV7,"#,##0.00"),"-","△")&amp;"】"))</f>
        <v>【59.94】</v>
      </c>
      <c r="CW6" s="36">
        <f>IF(CW7="",NA(),CW7)</f>
        <v>93.27</v>
      </c>
      <c r="CX6" s="36">
        <f t="shared" ref="CX6:DF6" si="11">IF(CX7="",NA(),CX7)</f>
        <v>94.6</v>
      </c>
      <c r="CY6" s="36">
        <f t="shared" si="11"/>
        <v>93.25</v>
      </c>
      <c r="CZ6" s="36">
        <f t="shared" si="11"/>
        <v>93.07</v>
      </c>
      <c r="DA6" s="36">
        <f t="shared" si="11"/>
        <v>94.6</v>
      </c>
      <c r="DB6" s="36">
        <f t="shared" si="11"/>
        <v>85.4</v>
      </c>
      <c r="DC6" s="36">
        <f t="shared" si="11"/>
        <v>85.53</v>
      </c>
      <c r="DD6" s="36">
        <f t="shared" si="11"/>
        <v>85.23</v>
      </c>
      <c r="DE6" s="36">
        <f t="shared" si="11"/>
        <v>85.26</v>
      </c>
      <c r="DF6" s="36">
        <f t="shared" si="11"/>
        <v>85.37</v>
      </c>
      <c r="DG6" s="35" t="str">
        <f>IF(DG7="","",IF(DG7="-","【-】","【"&amp;SUBSTITUTE(TEXT(DG7,"#,##0.00"),"-","△")&amp;"】"))</f>
        <v>【90.22】</v>
      </c>
      <c r="DH6" s="36">
        <f>IF(DH7="",NA(),DH7)</f>
        <v>39.51</v>
      </c>
      <c r="DI6" s="36">
        <f t="shared" ref="DI6:DQ6" si="12">IF(DI7="",NA(),DI7)</f>
        <v>40.549999999999997</v>
      </c>
      <c r="DJ6" s="36">
        <f t="shared" si="12"/>
        <v>43.88</v>
      </c>
      <c r="DK6" s="36">
        <f t="shared" si="12"/>
        <v>45.47</v>
      </c>
      <c r="DL6" s="36">
        <f t="shared" si="12"/>
        <v>44.96</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0.1</v>
      </c>
      <c r="DT6" s="36">
        <f t="shared" ref="DT6:EB6" si="13">IF(DT7="",NA(),DT7)</f>
        <v>0.71</v>
      </c>
      <c r="DU6" s="36">
        <f t="shared" si="13"/>
        <v>7.97</v>
      </c>
      <c r="DV6" s="36">
        <f t="shared" si="13"/>
        <v>16.760000000000002</v>
      </c>
      <c r="DW6" s="36">
        <f t="shared" si="13"/>
        <v>13.81</v>
      </c>
      <c r="DX6" s="36">
        <f t="shared" si="13"/>
        <v>7.8</v>
      </c>
      <c r="DY6" s="36">
        <f t="shared" si="13"/>
        <v>8.39</v>
      </c>
      <c r="DZ6" s="36">
        <f t="shared" si="13"/>
        <v>10.09</v>
      </c>
      <c r="EA6" s="36">
        <f t="shared" si="13"/>
        <v>10.54</v>
      </c>
      <c r="EB6" s="36">
        <f t="shared" si="13"/>
        <v>12.03</v>
      </c>
      <c r="EC6" s="35" t="str">
        <f>IF(EC7="","",IF(EC7="-","【-】","【"&amp;SUBSTITUTE(TEXT(EC7,"#,##0.00"),"-","△")&amp;"】"))</f>
        <v>【15.00】</v>
      </c>
      <c r="ED6" s="36">
        <f>IF(ED7="",NA(),ED7)</f>
        <v>0.44</v>
      </c>
      <c r="EE6" s="36">
        <f t="shared" ref="EE6:EM6" si="14">IF(EE7="",NA(),EE7)</f>
        <v>0.81</v>
      </c>
      <c r="EF6" s="36">
        <f t="shared" si="14"/>
        <v>0.32</v>
      </c>
      <c r="EG6" s="36">
        <f t="shared" si="14"/>
        <v>0.96</v>
      </c>
      <c r="EH6" s="36">
        <f t="shared" si="14"/>
        <v>1.02</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283011</v>
      </c>
      <c r="D7" s="38">
        <v>46</v>
      </c>
      <c r="E7" s="38">
        <v>1</v>
      </c>
      <c r="F7" s="38">
        <v>0</v>
      </c>
      <c r="G7" s="38">
        <v>1</v>
      </c>
      <c r="H7" s="38" t="s">
        <v>105</v>
      </c>
      <c r="I7" s="38" t="s">
        <v>106</v>
      </c>
      <c r="J7" s="38" t="s">
        <v>107</v>
      </c>
      <c r="K7" s="38" t="s">
        <v>108</v>
      </c>
      <c r="L7" s="38" t="s">
        <v>109</v>
      </c>
      <c r="M7" s="38"/>
      <c r="N7" s="39" t="s">
        <v>110</v>
      </c>
      <c r="O7" s="39">
        <v>91.54</v>
      </c>
      <c r="P7" s="39">
        <v>99.99</v>
      </c>
      <c r="Q7" s="39">
        <v>3132</v>
      </c>
      <c r="R7" s="39">
        <v>31729</v>
      </c>
      <c r="S7" s="39">
        <v>90.33</v>
      </c>
      <c r="T7" s="39">
        <v>351.26</v>
      </c>
      <c r="U7" s="39">
        <v>31591</v>
      </c>
      <c r="V7" s="39">
        <v>15.65</v>
      </c>
      <c r="W7" s="39">
        <v>2018.59</v>
      </c>
      <c r="X7" s="39">
        <v>89.03</v>
      </c>
      <c r="Y7" s="39">
        <v>94.28</v>
      </c>
      <c r="Z7" s="39">
        <v>88.66</v>
      </c>
      <c r="AA7" s="39">
        <v>85.57</v>
      </c>
      <c r="AB7" s="39">
        <v>90.82</v>
      </c>
      <c r="AC7" s="39">
        <v>106.41</v>
      </c>
      <c r="AD7" s="39">
        <v>106.89</v>
      </c>
      <c r="AE7" s="39">
        <v>109.04</v>
      </c>
      <c r="AF7" s="39">
        <v>109.64</v>
      </c>
      <c r="AG7" s="39">
        <v>110.95</v>
      </c>
      <c r="AH7" s="39">
        <v>114.35</v>
      </c>
      <c r="AI7" s="39">
        <v>123.8</v>
      </c>
      <c r="AJ7" s="39">
        <v>125.93</v>
      </c>
      <c r="AK7" s="39">
        <v>0</v>
      </c>
      <c r="AL7" s="39">
        <v>0</v>
      </c>
      <c r="AM7" s="39">
        <v>0</v>
      </c>
      <c r="AN7" s="39">
        <v>6.33</v>
      </c>
      <c r="AO7" s="39">
        <v>7.76</v>
      </c>
      <c r="AP7" s="39">
        <v>3.77</v>
      </c>
      <c r="AQ7" s="39">
        <v>3.62</v>
      </c>
      <c r="AR7" s="39">
        <v>3.91</v>
      </c>
      <c r="AS7" s="39">
        <v>0.79</v>
      </c>
      <c r="AT7" s="39">
        <v>275.95999999999998</v>
      </c>
      <c r="AU7" s="39">
        <v>317.02999999999997</v>
      </c>
      <c r="AV7" s="39">
        <v>229.38</v>
      </c>
      <c r="AW7" s="39">
        <v>199.66</v>
      </c>
      <c r="AX7" s="39">
        <v>113.89</v>
      </c>
      <c r="AY7" s="39">
        <v>852.01</v>
      </c>
      <c r="AZ7" s="39">
        <v>909.68</v>
      </c>
      <c r="BA7" s="39">
        <v>382.09</v>
      </c>
      <c r="BB7" s="39">
        <v>371.31</v>
      </c>
      <c r="BC7" s="39">
        <v>377.63</v>
      </c>
      <c r="BD7" s="39">
        <v>262.87</v>
      </c>
      <c r="BE7" s="39">
        <v>107.48</v>
      </c>
      <c r="BF7" s="39">
        <v>116.63</v>
      </c>
      <c r="BG7" s="39">
        <v>127.04</v>
      </c>
      <c r="BH7" s="39">
        <v>131.27000000000001</v>
      </c>
      <c r="BI7" s="39">
        <v>120.75</v>
      </c>
      <c r="BJ7" s="39">
        <v>391.4</v>
      </c>
      <c r="BK7" s="39">
        <v>382.65</v>
      </c>
      <c r="BL7" s="39">
        <v>385.06</v>
      </c>
      <c r="BM7" s="39">
        <v>373.09</v>
      </c>
      <c r="BN7" s="39">
        <v>364.71</v>
      </c>
      <c r="BO7" s="39">
        <v>270.87</v>
      </c>
      <c r="BP7" s="39">
        <v>74.959999999999994</v>
      </c>
      <c r="BQ7" s="39">
        <v>72.94</v>
      </c>
      <c r="BR7" s="39">
        <v>72.53</v>
      </c>
      <c r="BS7" s="39">
        <v>69.17</v>
      </c>
      <c r="BT7" s="39">
        <v>73.8</v>
      </c>
      <c r="BU7" s="39">
        <v>95.91</v>
      </c>
      <c r="BV7" s="39">
        <v>96.1</v>
      </c>
      <c r="BW7" s="39">
        <v>99.07</v>
      </c>
      <c r="BX7" s="39">
        <v>99.99</v>
      </c>
      <c r="BY7" s="39">
        <v>100.65</v>
      </c>
      <c r="BZ7" s="39">
        <v>105.59</v>
      </c>
      <c r="CA7" s="39">
        <v>232.97</v>
      </c>
      <c r="CB7" s="39">
        <v>239.12</v>
      </c>
      <c r="CC7" s="39">
        <v>240.93</v>
      </c>
      <c r="CD7" s="39">
        <v>250.49</v>
      </c>
      <c r="CE7" s="39">
        <v>236.93</v>
      </c>
      <c r="CF7" s="39">
        <v>179.29</v>
      </c>
      <c r="CG7" s="39">
        <v>178.39</v>
      </c>
      <c r="CH7" s="39">
        <v>173.03</v>
      </c>
      <c r="CI7" s="39">
        <v>171.15</v>
      </c>
      <c r="CJ7" s="39">
        <v>170.19</v>
      </c>
      <c r="CK7" s="39">
        <v>163.27000000000001</v>
      </c>
      <c r="CL7" s="39">
        <v>71.099999999999994</v>
      </c>
      <c r="CM7" s="39">
        <v>70.349999999999994</v>
      </c>
      <c r="CN7" s="39">
        <v>69.73</v>
      </c>
      <c r="CO7" s="39">
        <v>68.83</v>
      </c>
      <c r="CP7" s="39">
        <v>68.680000000000007</v>
      </c>
      <c r="CQ7" s="39">
        <v>59.09</v>
      </c>
      <c r="CR7" s="39">
        <v>59.23</v>
      </c>
      <c r="CS7" s="39">
        <v>58.58</v>
      </c>
      <c r="CT7" s="39">
        <v>58.53</v>
      </c>
      <c r="CU7" s="39">
        <v>59.01</v>
      </c>
      <c r="CV7" s="39">
        <v>59.94</v>
      </c>
      <c r="CW7" s="39">
        <v>93.27</v>
      </c>
      <c r="CX7" s="39">
        <v>94.6</v>
      </c>
      <c r="CY7" s="39">
        <v>93.25</v>
      </c>
      <c r="CZ7" s="39">
        <v>93.07</v>
      </c>
      <c r="DA7" s="39">
        <v>94.6</v>
      </c>
      <c r="DB7" s="39">
        <v>85.4</v>
      </c>
      <c r="DC7" s="39">
        <v>85.53</v>
      </c>
      <c r="DD7" s="39">
        <v>85.23</v>
      </c>
      <c r="DE7" s="39">
        <v>85.26</v>
      </c>
      <c r="DF7" s="39">
        <v>85.37</v>
      </c>
      <c r="DG7" s="39">
        <v>90.22</v>
      </c>
      <c r="DH7" s="39">
        <v>39.51</v>
      </c>
      <c r="DI7" s="39">
        <v>40.549999999999997</v>
      </c>
      <c r="DJ7" s="39">
        <v>43.88</v>
      </c>
      <c r="DK7" s="39">
        <v>45.47</v>
      </c>
      <c r="DL7" s="39">
        <v>44.96</v>
      </c>
      <c r="DM7" s="39">
        <v>36.36</v>
      </c>
      <c r="DN7" s="39">
        <v>37.340000000000003</v>
      </c>
      <c r="DO7" s="39">
        <v>44.31</v>
      </c>
      <c r="DP7" s="39">
        <v>45.75</v>
      </c>
      <c r="DQ7" s="39">
        <v>46.9</v>
      </c>
      <c r="DR7" s="39">
        <v>47.91</v>
      </c>
      <c r="DS7" s="39">
        <v>0.1</v>
      </c>
      <c r="DT7" s="39">
        <v>0.71</v>
      </c>
      <c r="DU7" s="39">
        <v>7.97</v>
      </c>
      <c r="DV7" s="39">
        <v>16.760000000000002</v>
      </c>
      <c r="DW7" s="39">
        <v>13.81</v>
      </c>
      <c r="DX7" s="39">
        <v>7.8</v>
      </c>
      <c r="DY7" s="39">
        <v>8.39</v>
      </c>
      <c r="DZ7" s="39">
        <v>10.09</v>
      </c>
      <c r="EA7" s="39">
        <v>10.54</v>
      </c>
      <c r="EB7" s="39">
        <v>12.03</v>
      </c>
      <c r="EC7" s="39">
        <v>15</v>
      </c>
      <c r="ED7" s="39">
        <v>0.44</v>
      </c>
      <c r="EE7" s="39">
        <v>0.81</v>
      </c>
      <c r="EF7" s="39">
        <v>0.32</v>
      </c>
      <c r="EG7" s="39">
        <v>0.96</v>
      </c>
      <c r="EH7" s="39">
        <v>1.02</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長岡 絵美</cp:lastModifiedBy>
  <cp:lastPrinted>2018-02-07T00:30:03Z</cp:lastPrinted>
  <dcterms:created xsi:type="dcterms:W3CDTF">2017-12-25T01:32:37Z</dcterms:created>
  <dcterms:modified xsi:type="dcterms:W3CDTF">2018-02-14T01:57:23Z</dcterms:modified>
  <cp:category/>
</cp:coreProperties>
</file>