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768iwasa_j\Desktop\H29.1.26【2月9日(金)〆切】公営企業に係る「経営比較分析表」の分析等について（照会）\決裁\"/>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BB10" i="4"/>
  <c r="P10" i="4"/>
  <c r="AT8" i="4"/>
  <c r="W8" i="4"/>
  <c r="P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<sst xmlns="http://schemas.openxmlformats.org/spreadsheetml/2006/main" count="235" uniqueCount="123">
  <si>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</si>
  <si>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</si>
  <si>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</si>
  <si>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</si>
  <si>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</si>
  <si>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</si>
  <si>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</si>
  <si>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</si>
  <si>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</si>
  <si>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</si>
  <si>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</si>
  <si>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</si>
  <si>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</si>
  <si>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</si>
  <si>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</si>
  <si>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</si>
  <si>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</si>
  <si>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</si>
  <si>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</si>
  <si>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</si>
  <si>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</si>
  <si>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</si>
  <si>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</si>
  <si>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</si>
  <si>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</si>
  <si>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</si>
  <si>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</si>
  <si>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</si>
  <si>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</si>
  <si>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</si>
  <si>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</si>
  <si>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</si>
  <si>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</si>
  <si>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</si>
  <si>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</si>
  <si>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</si>
  <si>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</si>
  <si>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</si>
  <si>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</si>
  <si>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</si>
  <si>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</si>
  <si>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</si>
  <si>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</si>
  <si>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</si>
  <si>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</si>
  <si>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</si>
  <si>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</si>
  <si>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</si>
  <si>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</si>
  <si>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</si>
  <si>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</si>
  <si>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</si>
  <si>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</si>
  <si>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</si>
  <si>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</si>
  <si>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</si>
  <si>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</si>
  <si>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</si>
  <si>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</si>
  <si>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</si>
  <si>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</si>
  <si>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</si>
  <si>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</si>
  <si>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</si>
  <si>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</si>
  <si>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</si>
  <si>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</si>
  <si>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</si>
  <si>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</si>
  <si>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</si>
  <si>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</si>
  <si>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</si>
  <si>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</si>
  <si>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</si>
  <si>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</si>
  <si>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</si>
  <si>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</si>
  <si>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</si>
  <si>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</si>
  <si>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</si>
  <si>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</si>
  <si>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</si>
  <si>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</si>
  <si>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</si>
  <si>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</si>
  <si>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</si>
  <si>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</si>
  <si>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</si>
  <si>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</si>
  <si>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</si>
  <si>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</si>
  <si>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</si>
  <si>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</si>
  <si>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</si>
  <si>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</si>
  <si>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</si>
  <si>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</si>
  <si>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</si>
  <si>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</si>
  <si>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</si>
  <si>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</si>
  <si>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</si>
  <si>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</si>
  <si>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</si>
  <si>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</si>
  <si>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</si>
  <si>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</si>
  <si>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</si>
  <si>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加東市</t>
  </si>
  <si>
    <t>法適用</t>
  </si>
  <si>
    <t>下水道事業</t>
  </si>
  <si>
    <t>小規模集合排水処理</t>
  </si>
  <si>
    <t>I2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</si>
  <si>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</si>
  <si>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</si>
  <si>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</si>
  <si>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</si>
  <si>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</si>
  <si>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</si>
  <si>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</si>
  <si>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①経常収支比率は100％未満であり、水洗化率の向上及び維持管理費の節減により事業の効率化が必要である。
②多大な累積欠損金があり、解消するためには処理施設の統廃合等、大幅な事業の効率化が必要である。
③流動比率は100％を大きく下回っており、一般会計からの繰入金により経営補助を受けている。使用料体系の見直しも検討した上で、今後の処理施設の統廃合までの更新投資に備えた財源確保が必要である。
④企業債残高は減少傾向にあるが、処理施設の統廃合までの更新投資に係る財源確保が必要である。計画的かつ適正な投資を目指し、併せて使用料体系の見直しを検討する必要がある。
⑤経費回収率は100％未満であり、経費の節減と更新投資等に係る財源確保に努めて、経営の健全化を図る必要がある。
⑥汚水処理原価は類似団体と比較すると低いが、今後も維持管理費の節減により、一層の効率化を図る必要がある。
⑦施設利用率は全国平均及び類似団体と比較すると高いが、今後の公共下水道事業への編入に併せて、より適切な施設規模を目指す。
⑧水洗化率の変動はほぼ横ばいになっており、引き続き水洗化の啓発を行う。</t>
    <rPh sb="1" eb="3">
      <t>ケイジョウ</t>
    </rPh>
    <rPh sb="3" eb="5">
      <t>シュウシ</t>
    </rPh>
    <rPh sb="5" eb="7">
      <t>ヒリツ</t>
    </rPh>
    <rPh sb="12" eb="14">
      <t>ミマン</t>
    </rPh>
    <rPh sb="18" eb="21">
      <t>スイセンカ</t>
    </rPh>
    <rPh sb="21" eb="22">
      <t>リツ</t>
    </rPh>
    <rPh sb="23" eb="25">
      <t>コウジョウ</t>
    </rPh>
    <rPh sb="25" eb="26">
      <t>オヨ</t>
    </rPh>
    <rPh sb="27" eb="29">
      <t>イジ</t>
    </rPh>
    <rPh sb="29" eb="32">
      <t>カンリヒ</t>
    </rPh>
    <rPh sb="33" eb="35">
      <t>セツゲン</t>
    </rPh>
    <rPh sb="38" eb="40">
      <t>ジギョウ</t>
    </rPh>
    <rPh sb="41" eb="44">
      <t>コウリツカ</t>
    </rPh>
    <rPh sb="45" eb="47">
      <t>ヒツヨウ</t>
    </rPh>
    <rPh sb="53" eb="55">
      <t>タダイ</t>
    </rPh>
    <rPh sb="56" eb="58">
      <t>ルイセキ</t>
    </rPh>
    <rPh sb="58" eb="61">
      <t>ケッソンキン</t>
    </rPh>
    <rPh sb="65" eb="67">
      <t>カイショウ</t>
    </rPh>
    <rPh sb="73" eb="75">
      <t>ショリ</t>
    </rPh>
    <rPh sb="75" eb="77">
      <t>シセツ</t>
    </rPh>
    <rPh sb="78" eb="81">
      <t>トウハイゴウ</t>
    </rPh>
    <rPh sb="81" eb="82">
      <t>トウ</t>
    </rPh>
    <rPh sb="83" eb="85">
      <t>オオハバ</t>
    </rPh>
    <rPh sb="86" eb="88">
      <t>ジギョウ</t>
    </rPh>
    <rPh sb="89" eb="91">
      <t>コウリツ</t>
    </rPh>
    <rPh sb="91" eb="92">
      <t>カ</t>
    </rPh>
    <rPh sb="93" eb="95">
      <t>ヒツヨウ</t>
    </rPh>
    <rPh sb="101" eb="103">
      <t>リュウドウ</t>
    </rPh>
    <rPh sb="103" eb="105">
      <t>ヒリツ</t>
    </rPh>
    <rPh sb="111" eb="112">
      <t>オオ</t>
    </rPh>
    <rPh sb="114" eb="116">
      <t>シタマワ</t>
    </rPh>
    <rPh sb="121" eb="123">
      <t>イッパン</t>
    </rPh>
    <rPh sb="123" eb="125">
      <t>カイケイ</t>
    </rPh>
    <rPh sb="128" eb="130">
      <t>クリイレ</t>
    </rPh>
    <rPh sb="130" eb="131">
      <t>キン</t>
    </rPh>
    <rPh sb="134" eb="136">
      <t>ケイエイ</t>
    </rPh>
    <rPh sb="136" eb="138">
      <t>ホジョ</t>
    </rPh>
    <rPh sb="139" eb="140">
      <t>ウ</t>
    </rPh>
    <rPh sb="145" eb="148">
      <t>シヨウリョウ</t>
    </rPh>
    <rPh sb="148" eb="150">
      <t>タイケイ</t>
    </rPh>
    <rPh sb="151" eb="153">
      <t>ミナオ</t>
    </rPh>
    <rPh sb="155" eb="157">
      <t>ケントウ</t>
    </rPh>
    <rPh sb="159" eb="160">
      <t>ウエ</t>
    </rPh>
    <rPh sb="162" eb="164">
      <t>コンゴ</t>
    </rPh>
    <rPh sb="165" eb="167">
      <t>ショリ</t>
    </rPh>
    <rPh sb="167" eb="169">
      <t>シセツ</t>
    </rPh>
    <rPh sb="170" eb="173">
      <t>トウハイゴウ</t>
    </rPh>
    <rPh sb="176" eb="178">
      <t>コウシン</t>
    </rPh>
    <rPh sb="178" eb="180">
      <t>トウシ</t>
    </rPh>
    <rPh sb="181" eb="182">
      <t>ソナ</t>
    </rPh>
    <rPh sb="184" eb="186">
      <t>ザイゲン</t>
    </rPh>
    <rPh sb="186" eb="188">
      <t>カクホ</t>
    </rPh>
    <rPh sb="189" eb="191">
      <t>ヒツヨウ</t>
    </rPh>
    <rPh sb="197" eb="199">
      <t>キギョウ</t>
    </rPh>
    <rPh sb="199" eb="200">
      <t>サイ</t>
    </rPh>
    <rPh sb="200" eb="202">
      <t>ザンダカ</t>
    </rPh>
    <rPh sb="203" eb="205">
      <t>ゲンショウ</t>
    </rPh>
    <rPh sb="205" eb="207">
      <t>ケイコウ</t>
    </rPh>
    <rPh sb="212" eb="214">
      <t>ショリ</t>
    </rPh>
    <rPh sb="214" eb="216">
      <t>シセツ</t>
    </rPh>
    <rPh sb="217" eb="220">
      <t>トウハイゴウ</t>
    </rPh>
    <rPh sb="223" eb="225">
      <t>コウシン</t>
    </rPh>
    <rPh sb="225" eb="227">
      <t>トウシ</t>
    </rPh>
    <rPh sb="228" eb="229">
      <t>カカ</t>
    </rPh>
    <rPh sb="230" eb="232">
      <t>ザイゲン</t>
    </rPh>
    <rPh sb="232" eb="234">
      <t>カクホ</t>
    </rPh>
    <rPh sb="235" eb="237">
      <t>ヒツヨウ</t>
    </rPh>
    <rPh sb="241" eb="243">
      <t>ケイカク</t>
    </rPh>
    <rPh sb="243" eb="244">
      <t>テキ</t>
    </rPh>
    <rPh sb="246" eb="248">
      <t>テキセイ</t>
    </rPh>
    <rPh sb="249" eb="251">
      <t>トウシ</t>
    </rPh>
    <rPh sb="252" eb="254">
      <t>メザ</t>
    </rPh>
    <rPh sb="256" eb="257">
      <t>アワ</t>
    </rPh>
    <rPh sb="259" eb="262">
      <t>シヨウリョウ</t>
    </rPh>
    <rPh sb="262" eb="264">
      <t>タイケイ</t>
    </rPh>
    <rPh sb="265" eb="267">
      <t>ミナオ</t>
    </rPh>
    <rPh sb="269" eb="271">
      <t>ケントウ</t>
    </rPh>
    <rPh sb="273" eb="275">
      <t>ヒツヨウ</t>
    </rPh>
    <rPh sb="281" eb="283">
      <t>ケイヒ</t>
    </rPh>
    <rPh sb="283" eb="285">
      <t>カイシュウ</t>
    </rPh>
    <rPh sb="285" eb="286">
      <t>リツ</t>
    </rPh>
    <rPh sb="291" eb="293">
      <t>ミマン</t>
    </rPh>
    <rPh sb="297" eb="299">
      <t>ケイヒ</t>
    </rPh>
    <rPh sb="300" eb="302">
      <t>セツゲン</t>
    </rPh>
    <rPh sb="303" eb="305">
      <t>コウシン</t>
    </rPh>
    <rPh sb="305" eb="307">
      <t>トウシ</t>
    </rPh>
    <rPh sb="307" eb="308">
      <t>トウ</t>
    </rPh>
    <rPh sb="309" eb="310">
      <t>カカ</t>
    </rPh>
    <rPh sb="311" eb="313">
      <t>ザイゲン</t>
    </rPh>
    <rPh sb="313" eb="315">
      <t>カクホ</t>
    </rPh>
    <rPh sb="316" eb="317">
      <t>ツト</t>
    </rPh>
    <rPh sb="320" eb="322">
      <t>ケイエイ</t>
    </rPh>
    <rPh sb="323" eb="326">
      <t>ケンゼンカ</t>
    </rPh>
    <rPh sb="327" eb="328">
      <t>ハカ</t>
    </rPh>
    <rPh sb="329" eb="331">
      <t>ヒツヨウ</t>
    </rPh>
    <rPh sb="337" eb="339">
      <t>オスイ</t>
    </rPh>
    <rPh sb="339" eb="341">
      <t>ショリ</t>
    </rPh>
    <rPh sb="341" eb="343">
      <t>ゲンカ</t>
    </rPh>
    <rPh sb="344" eb="346">
      <t>ルイジ</t>
    </rPh>
    <rPh sb="346" eb="348">
      <t>ダンタイ</t>
    </rPh>
    <rPh sb="349" eb="351">
      <t>ヒカク</t>
    </rPh>
    <rPh sb="354" eb="355">
      <t>ヒク</t>
    </rPh>
    <rPh sb="358" eb="360">
      <t>コンゴ</t>
    </rPh>
    <rPh sb="361" eb="363">
      <t>イジ</t>
    </rPh>
    <rPh sb="363" eb="366">
      <t>カンリヒ</t>
    </rPh>
    <rPh sb="367" eb="369">
      <t>セツゲン</t>
    </rPh>
    <rPh sb="373" eb="375">
      <t>イッソウ</t>
    </rPh>
    <rPh sb="376" eb="379">
      <t>コウリツカ</t>
    </rPh>
    <rPh sb="380" eb="381">
      <t>ハカ</t>
    </rPh>
    <rPh sb="382" eb="384">
      <t>ヒツヨウ</t>
    </rPh>
    <rPh sb="390" eb="392">
      <t>シセツ</t>
    </rPh>
    <rPh sb="392" eb="394">
      <t>リヨウ</t>
    </rPh>
    <rPh sb="394" eb="395">
      <t>リツ</t>
    </rPh>
    <rPh sb="396" eb="398">
      <t>ゼンコク</t>
    </rPh>
    <rPh sb="398" eb="400">
      <t>ヘイキン</t>
    </rPh>
    <rPh sb="400" eb="401">
      <t>オヨ</t>
    </rPh>
    <rPh sb="402" eb="404">
      <t>ルイジ</t>
    </rPh>
    <rPh sb="404" eb="406">
      <t>ダンタイ</t>
    </rPh>
    <rPh sb="407" eb="409">
      <t>ヒカク</t>
    </rPh>
    <rPh sb="412" eb="413">
      <t>タカ</t>
    </rPh>
    <rPh sb="416" eb="418">
      <t>コンゴ</t>
    </rPh>
    <rPh sb="424" eb="426">
      <t>ジギョウ</t>
    </rPh>
    <rPh sb="431" eb="432">
      <t>アワ</t>
    </rPh>
    <rPh sb="437" eb="439">
      <t>テキセツ</t>
    </rPh>
    <rPh sb="440" eb="442">
      <t>シセツ</t>
    </rPh>
    <rPh sb="442" eb="444">
      <t>キボ</t>
    </rPh>
    <rPh sb="445" eb="447">
      <t>メザ</t>
    </rPh>
    <rPh sb="456" eb="458">
      <t>ヘンドウ</t>
    </rPh>
    <rPh sb="461" eb="462">
      <t>ヨコ</t>
    </rPh>
    <rPh sb="471" eb="472">
      <t>ヒ</t>
    </rPh>
    <rPh sb="473" eb="474">
      <t>ツヅ</t>
    </rPh>
    <rPh sb="475" eb="478">
      <t>スイセンカ</t>
    </rPh>
    <rPh sb="479" eb="481">
      <t>ケイハツ</t>
    </rPh>
    <rPh sb="482" eb="483">
      <t>オコナ</t>
    </rPh>
    <phoneticPr fontId="4"/>
  </si>
  <si>
    <t>①資産全体に対する耐用年数を経過した資産の割合は上昇しているため、今後の公共下水道事業への編入に伴う処理施設の統廃合を勘案し、計画的に更新を行う必要がある。
②③下水道事業に着手して30年余りしか経過していないため、法定耐用年数を超えた管渠はないが、今後の老朽化に対応するため、事業編入する公共下水道事業において、長寿命化対策等の事業計画に当該事業の管渠更新も含めておく必要がある。</t>
    <rPh sb="1" eb="3">
      <t>シサン</t>
    </rPh>
    <rPh sb="3" eb="5">
      <t>ゼンタイ</t>
    </rPh>
    <rPh sb="6" eb="7">
      <t>タイ</t>
    </rPh>
    <rPh sb="9" eb="11">
      <t>タイヨウ</t>
    </rPh>
    <rPh sb="11" eb="13">
      <t>ネンスウ</t>
    </rPh>
    <rPh sb="14" eb="16">
      <t>ケイカ</t>
    </rPh>
    <rPh sb="18" eb="20">
      <t>シサン</t>
    </rPh>
    <rPh sb="21" eb="23">
      <t>ワリアイ</t>
    </rPh>
    <rPh sb="24" eb="26">
      <t>ジョウショウ</t>
    </rPh>
    <rPh sb="33" eb="35">
      <t>コンゴ</t>
    </rPh>
    <rPh sb="36" eb="38">
      <t>コウキョウ</t>
    </rPh>
    <rPh sb="38" eb="41">
      <t>ゲスイドウ</t>
    </rPh>
    <rPh sb="41" eb="43">
      <t>ジギョウ</t>
    </rPh>
    <rPh sb="45" eb="47">
      <t>ヘンニュウ</t>
    </rPh>
    <rPh sb="48" eb="49">
      <t>トモナ</t>
    </rPh>
    <rPh sb="50" eb="52">
      <t>ショリ</t>
    </rPh>
    <rPh sb="52" eb="54">
      <t>シセツ</t>
    </rPh>
    <rPh sb="55" eb="58">
      <t>トウハイゴウ</t>
    </rPh>
    <rPh sb="59" eb="61">
      <t>カンアン</t>
    </rPh>
    <rPh sb="63" eb="66">
      <t>ケイカクテキ</t>
    </rPh>
    <rPh sb="67" eb="69">
      <t>コウシン</t>
    </rPh>
    <rPh sb="70" eb="71">
      <t>オコナ</t>
    </rPh>
    <rPh sb="72" eb="74">
      <t>ヒツヨウ</t>
    </rPh>
    <rPh sb="81" eb="84">
      <t>ゲスイドウ</t>
    </rPh>
    <rPh sb="84" eb="86">
      <t>ジギョウ</t>
    </rPh>
    <rPh sb="87" eb="89">
      <t>チャクシュ</t>
    </rPh>
    <rPh sb="93" eb="94">
      <t>ネン</t>
    </rPh>
    <rPh sb="94" eb="95">
      <t>アマ</t>
    </rPh>
    <rPh sb="98" eb="100">
      <t>ケイカ</t>
    </rPh>
    <rPh sb="108" eb="110">
      <t>ホウテイ</t>
    </rPh>
    <rPh sb="110" eb="112">
      <t>タイヨウ</t>
    </rPh>
    <rPh sb="112" eb="114">
      <t>ネンスウ</t>
    </rPh>
    <rPh sb="115" eb="116">
      <t>コ</t>
    </rPh>
    <rPh sb="118" eb="120">
      <t>カンキョ</t>
    </rPh>
    <rPh sb="125" eb="127">
      <t>コンゴ</t>
    </rPh>
    <rPh sb="128" eb="131">
      <t>ロウキュウカ</t>
    </rPh>
    <rPh sb="132" eb="134">
      <t>タイオウ</t>
    </rPh>
    <rPh sb="139" eb="141">
      <t>ジギョウ</t>
    </rPh>
    <rPh sb="141" eb="143">
      <t>ヘンニュウ</t>
    </rPh>
    <rPh sb="145" eb="147">
      <t>コウキョウ</t>
    </rPh>
    <rPh sb="147" eb="150">
      <t>ゲスイドウ</t>
    </rPh>
    <rPh sb="150" eb="152">
      <t>ジギョウ</t>
    </rPh>
    <rPh sb="157" eb="158">
      <t>チョウ</t>
    </rPh>
    <rPh sb="158" eb="161">
      <t>ジュミョウカ</t>
    </rPh>
    <rPh sb="161" eb="164">
      <t>タイサクトウ</t>
    </rPh>
    <rPh sb="165" eb="167">
      <t>ジギョウ</t>
    </rPh>
    <rPh sb="167" eb="169">
      <t>ケイカク</t>
    </rPh>
    <rPh sb="170" eb="172">
      <t>トウガイ</t>
    </rPh>
    <rPh sb="172" eb="174">
      <t>ジギョウ</t>
    </rPh>
    <rPh sb="175" eb="176">
      <t>カン</t>
    </rPh>
    <phoneticPr fontId="4"/>
  </si>
  <si>
    <t>下水道基盤整備の財源である企業債の償還が多大となっており、収益で賄いきれない支出を一般会計からの繰入金で補填している。一般会計からの繰入金や使用料体系の見直しを検討するとともに、経費の節減や処理施設の統廃合など事業の効率化を図る必要がある。
今後は、平成28年度策定の加東市下水道事業経営戦略に基づき、下水道を取り巻く条件を考慮した上で、経営の効率化及び健全化を図る。</t>
    <rPh sb="0" eb="3">
      <t>ゲスイドウ</t>
    </rPh>
    <rPh sb="3" eb="5">
      <t>キバン</t>
    </rPh>
    <rPh sb="5" eb="7">
      <t>セイビ</t>
    </rPh>
    <rPh sb="8" eb="10">
      <t>ザイゲン</t>
    </rPh>
    <rPh sb="13" eb="15">
      <t>キギョウ</t>
    </rPh>
    <rPh sb="15" eb="16">
      <t>サイ</t>
    </rPh>
    <rPh sb="17" eb="19">
      <t>ショウカン</t>
    </rPh>
    <rPh sb="20" eb="22">
      <t>タダイ</t>
    </rPh>
    <rPh sb="29" eb="31">
      <t>シュウエキ</t>
    </rPh>
    <rPh sb="32" eb="33">
      <t>マカナ</t>
    </rPh>
    <rPh sb="38" eb="40">
      <t>シシュツ</t>
    </rPh>
    <rPh sb="41" eb="43">
      <t>イッパン</t>
    </rPh>
    <rPh sb="43" eb="45">
      <t>カイケイ</t>
    </rPh>
    <rPh sb="48" eb="50">
      <t>クリイレ</t>
    </rPh>
    <rPh sb="50" eb="51">
      <t>キン</t>
    </rPh>
    <rPh sb="52" eb="54">
      <t>ホテン</t>
    </rPh>
    <rPh sb="59" eb="61">
      <t>イッパン</t>
    </rPh>
    <rPh sb="61" eb="63">
      <t>カイケイ</t>
    </rPh>
    <rPh sb="66" eb="68">
      <t>クリイレ</t>
    </rPh>
    <rPh sb="68" eb="69">
      <t>キン</t>
    </rPh>
    <rPh sb="70" eb="73">
      <t>シヨウリョウ</t>
    </rPh>
    <rPh sb="73" eb="75">
      <t>タイケイ</t>
    </rPh>
    <rPh sb="76" eb="78">
      <t>ミナオ</t>
    </rPh>
    <rPh sb="80" eb="82">
      <t>ケントウ</t>
    </rPh>
    <rPh sb="89" eb="91">
      <t>ケイヒ</t>
    </rPh>
    <rPh sb="92" eb="94">
      <t>セツゲン</t>
    </rPh>
    <rPh sb="95" eb="97">
      <t>ショリ</t>
    </rPh>
    <rPh sb="97" eb="99">
      <t>シセツ</t>
    </rPh>
    <rPh sb="100" eb="103">
      <t>トウハイゴウ</t>
    </rPh>
    <rPh sb="105" eb="107">
      <t>ジギョウ</t>
    </rPh>
    <rPh sb="108" eb="111">
      <t>コウリツカ</t>
    </rPh>
    <rPh sb="112" eb="113">
      <t>ハカ</t>
    </rPh>
    <rPh sb="114" eb="116">
      <t>ヒツヨウ</t>
    </rPh>
    <rPh sb="121" eb="123">
      <t>コンゴ</t>
    </rPh>
    <rPh sb="125" eb="127">
      <t>ヘイセイ</t>
    </rPh>
    <rPh sb="129" eb="131">
      <t>ネンド</t>
    </rPh>
    <rPh sb="131" eb="133">
      <t>サクテイ</t>
    </rPh>
    <rPh sb="134" eb="137">
      <t>カトウシ</t>
    </rPh>
    <rPh sb="137" eb="140">
      <t>ゲスイドウ</t>
    </rPh>
    <rPh sb="140" eb="142">
      <t>ジギョウ</t>
    </rPh>
    <rPh sb="142" eb="144">
      <t>ケイエイ</t>
    </rPh>
    <rPh sb="144" eb="146">
      <t>センリャク</t>
    </rPh>
    <rPh sb="147" eb="148">
      <t>モト</t>
    </rPh>
    <rPh sb="151" eb="154">
      <t>ゲスイドウ</t>
    </rPh>
    <rPh sb="155" eb="156">
      <t>ト</t>
    </rPh>
    <rPh sb="157" eb="158">
      <t>マ</t>
    </rPh>
    <rPh sb="159" eb="161">
      <t>ジョウケン</t>
    </rPh>
    <rPh sb="162" eb="164">
      <t>コウリョ</t>
    </rPh>
    <rPh sb="166" eb="167">
      <t>ウエ</t>
    </rPh>
    <rPh sb="169" eb="171">
      <t>ケイエイ</t>
    </rPh>
    <rPh sb="172" eb="175">
      <t>コウリツカ</t>
    </rPh>
    <rPh sb="175" eb="176">
      <t>オヨ</t>
    </rPh>
    <rPh sb="177" eb="180">
      <t>ケンゼンカ</t>
    </rPh>
    <rPh sb="181" eb="182">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</si>
</sst>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9635768"/>
        <c:axId val="129636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0.01</c:v>
                </c:pt>
                <c:pt idx="3">
                  <c:v>0</c:v>
                </c:pt>
                <c:pt idx="4" formatCode="#,##0.00;&quot;△&quot;#,##0.00;&quot;-&quot;">
                  <c:v>0.01</c:v>
                </c:pt>
              </c:numCache>
            </c:numRef>
          </c:val>
          <c:smooth val="0"/>
        </c:ser>
        <c:dLbls>
          <c:showLegendKey val="0"/>
          <c:showVal val="0"/>
          <c:showCatName val="0"/>
          <c:showSerName val="0"/>
          <c:showPercent val="0"/>
          <c:showBubbleSize val="0"/>
        </c:dLbls>
        <c:marker val="1"/>
        <c:smooth val="0"/>
        <c:axId val="129635768"/>
        <c:axId val="129636152"/>
      </c:lineChart>
      <c:dateAx>
        <c:axId val="129635768"/>
        <c:scaling>
          <c:orientation val="minMax"/>
        </c:scaling>
        <c:delete val="1"/>
        <c:axPos val="b"/>
        <c:numFmt formatCode="ge" sourceLinked="1"/>
        <c:majorTickMark val="none"/>
        <c:minorTickMark val="none"/>
        <c:tickLblPos val="none"/>
        <c:crossAx val="129636152"/>
        <c:crosses val="autoZero"/>
        <c:auto val="1"/>
        <c:lblOffset val="100"/>
        <c:baseTimeUnit val="years"/>
      </c:dateAx>
      <c:valAx>
        <c:axId val="12963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63576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54.17</c:v>
                </c:pt>
                <c:pt idx="1">
                  <c:v>58.33</c:v>
                </c:pt>
                <c:pt idx="2">
                  <c:v>58.33</c:v>
                </c:pt>
                <c:pt idx="3">
                  <c:v>41.67</c:v>
                </c:pt>
                <c:pt idx="4">
                  <c:v>54.17</c:v>
                </c:pt>
              </c:numCache>
            </c:numRef>
          </c:val>
        </c:ser>
        <c:dLbls>
          <c:showLegendKey val="0"/>
          <c:showVal val="0"/>
          <c:showCatName val="0"/>
          <c:showSerName val="0"/>
          <c:showPercent val="0"/>
          <c:showBubbleSize val="0"/>
        </c:dLbls>
        <c:gapWidth val="150"/>
        <c:axId val="256211752"/>
        <c:axId val="25621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39.119999999999997</c:v>
                </c:pt>
                <c:pt idx="1">
                  <c:v>35.64</c:v>
                </c:pt>
                <c:pt idx="2">
                  <c:v>37.950000000000003</c:v>
                </c:pt>
                <c:pt idx="3">
                  <c:v>34.92</c:v>
                </c:pt>
                <c:pt idx="4">
                  <c:v>36.44</c:v>
                </c:pt>
              </c:numCache>
            </c:numRef>
          </c:val>
          <c:smooth val="0"/>
        </c:ser>
        <c:dLbls>
          <c:showLegendKey val="0"/>
          <c:showVal val="0"/>
          <c:showCatName val="0"/>
          <c:showSerName val="0"/>
          <c:showPercent val="0"/>
          <c:showBubbleSize val="0"/>
        </c:dLbls>
        <c:marker val="1"/>
        <c:smooth val="0"/>
        <c:axId val="256211752"/>
        <c:axId val="256212144"/>
      </c:lineChart>
      <c:dateAx>
        <c:axId val="256211752"/>
        <c:scaling>
          <c:orientation val="minMax"/>
        </c:scaling>
        <c:delete val="1"/>
        <c:axPos val="b"/>
        <c:numFmt formatCode="ge" sourceLinked="1"/>
        <c:majorTickMark val="none"/>
        <c:minorTickMark val="none"/>
        <c:tickLblPos val="none"/>
        <c:crossAx val="256212144"/>
        <c:crosses val="autoZero"/>
        <c:auto val="1"/>
        <c:lblOffset val="100"/>
        <c:baseTimeUnit val="years"/>
      </c:dateAx>
      <c:valAx>
        <c:axId val="25621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21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94.37</c:v>
                </c:pt>
                <c:pt idx="1">
                  <c:v>95.65</c:v>
                </c:pt>
                <c:pt idx="2">
                  <c:v>94.12</c:v>
                </c:pt>
                <c:pt idx="3">
                  <c:v>94.12</c:v>
                </c:pt>
                <c:pt idx="4">
                  <c:v>94.03</c:v>
                </c:pt>
              </c:numCache>
            </c:numRef>
          </c:val>
        </c:ser>
        <c:dLbls>
          <c:showLegendKey val="0"/>
          <c:showVal val="0"/>
          <c:showCatName val="0"/>
          <c:showSerName val="0"/>
          <c:showPercent val="0"/>
          <c:showBubbleSize val="0"/>
        </c:dLbls>
        <c:gapWidth val="150"/>
        <c:axId val="256213320"/>
        <c:axId val="25621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87.79</c:v>
                </c:pt>
                <c:pt idx="1">
                  <c:v>87.19</c:v>
                </c:pt>
                <c:pt idx="2">
                  <c:v>88.2</c:v>
                </c:pt>
                <c:pt idx="3">
                  <c:v>88.64</c:v>
                </c:pt>
                <c:pt idx="4">
                  <c:v>89.93</c:v>
                </c:pt>
              </c:numCache>
            </c:numRef>
          </c:val>
          <c:smooth val="0"/>
        </c:ser>
        <c:dLbls>
          <c:showLegendKey val="0"/>
          <c:showVal val="0"/>
          <c:showCatName val="0"/>
          <c:showSerName val="0"/>
          <c:showPercent val="0"/>
          <c:showBubbleSize val="0"/>
        </c:dLbls>
        <c:marker val="1"/>
        <c:smooth val="0"/>
        <c:axId val="256213320"/>
        <c:axId val="256213712"/>
      </c:lineChart>
      <c:dateAx>
        <c:axId val="256213320"/>
        <c:scaling>
          <c:orientation val="minMax"/>
        </c:scaling>
        <c:delete val="1"/>
        <c:axPos val="b"/>
        <c:numFmt formatCode="ge" sourceLinked="1"/>
        <c:majorTickMark val="none"/>
        <c:minorTickMark val="none"/>
        <c:tickLblPos val="none"/>
        <c:crossAx val="256213712"/>
        <c:crosses val="autoZero"/>
        <c:auto val="1"/>
        <c:lblOffset val="100"/>
        <c:baseTimeUnit val="years"/>
      </c:dateAx>
      <c:valAx>
        <c:axId val="25621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21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40.74</c:v>
                </c:pt>
                <c:pt idx="1">
                  <c:v>91.61</c:v>
                </c:pt>
                <c:pt idx="2">
                  <c:v>100.86</c:v>
                </c:pt>
                <c:pt idx="3">
                  <c:v>99.95</c:v>
                </c:pt>
                <c:pt idx="4">
                  <c:v>95.69</c:v>
                </c:pt>
              </c:numCache>
            </c:numRef>
          </c:val>
        </c:ser>
        <c:dLbls>
          <c:showLegendKey val="0"/>
          <c:showVal val="0"/>
          <c:showCatName val="0"/>
          <c:showSerName val="0"/>
          <c:showPercent val="0"/>
          <c:showBubbleSize val="0"/>
        </c:dLbls>
        <c:gapWidth val="150"/>
        <c:axId val="255793416"/>
        <c:axId val="255793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78.53</c:v>
                </c:pt>
                <c:pt idx="1">
                  <c:v>105.36</c:v>
                </c:pt>
                <c:pt idx="2">
                  <c:v>105.88</c:v>
                </c:pt>
                <c:pt idx="3">
                  <c:v>94.85</c:v>
                </c:pt>
                <c:pt idx="4">
                  <c:v>96.1</c:v>
                </c:pt>
              </c:numCache>
            </c:numRef>
          </c:val>
          <c:smooth val="0"/>
        </c:ser>
        <c:dLbls>
          <c:showLegendKey val="0"/>
          <c:showVal val="0"/>
          <c:showCatName val="0"/>
          <c:showSerName val="0"/>
          <c:showPercent val="0"/>
          <c:showBubbleSize val="0"/>
        </c:dLbls>
        <c:marker val="1"/>
        <c:smooth val="0"/>
        <c:axId val="255793416"/>
        <c:axId val="255793800"/>
      </c:lineChart>
      <c:dateAx>
        <c:axId val="255793416"/>
        <c:scaling>
          <c:orientation val="minMax"/>
        </c:scaling>
        <c:delete val="1"/>
        <c:axPos val="b"/>
        <c:numFmt formatCode="ge" sourceLinked="1"/>
        <c:majorTickMark val="none"/>
        <c:minorTickMark val="none"/>
        <c:tickLblPos val="none"/>
        <c:crossAx val="255793800"/>
        <c:crosses val="autoZero"/>
        <c:auto val="1"/>
        <c:lblOffset val="100"/>
        <c:baseTimeUnit val="years"/>
      </c:dateAx>
      <c:valAx>
        <c:axId val="25579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79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21.44</c:v>
                </c:pt>
                <c:pt idx="1">
                  <c:v>25.42</c:v>
                </c:pt>
                <c:pt idx="2">
                  <c:v>30.96</c:v>
                </c:pt>
                <c:pt idx="3">
                  <c:v>35.15</c:v>
                </c:pt>
                <c:pt idx="4">
                  <c:v>39.340000000000003</c:v>
                </c:pt>
              </c:numCache>
            </c:numRef>
          </c:val>
        </c:ser>
        <c:dLbls>
          <c:showLegendKey val="0"/>
          <c:showVal val="0"/>
          <c:showCatName val="0"/>
          <c:showSerName val="0"/>
          <c:showPercent val="0"/>
          <c:showBubbleSize val="0"/>
        </c:dLbls>
        <c:gapWidth val="150"/>
        <c:axId val="255768976"/>
        <c:axId val="25576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21.93</c:v>
                </c:pt>
                <c:pt idx="1">
                  <c:v>26.25</c:v>
                </c:pt>
                <c:pt idx="2">
                  <c:v>27.64</c:v>
                </c:pt>
                <c:pt idx="3">
                  <c:v>33.58</c:v>
                </c:pt>
                <c:pt idx="4">
                  <c:v>32.36</c:v>
                </c:pt>
              </c:numCache>
            </c:numRef>
          </c:val>
          <c:smooth val="0"/>
        </c:ser>
        <c:dLbls>
          <c:showLegendKey val="0"/>
          <c:showVal val="0"/>
          <c:showCatName val="0"/>
          <c:showSerName val="0"/>
          <c:showPercent val="0"/>
          <c:showBubbleSize val="0"/>
        </c:dLbls>
        <c:marker val="1"/>
        <c:smooth val="0"/>
        <c:axId val="255768976"/>
        <c:axId val="255769360"/>
      </c:lineChart>
      <c:dateAx>
        <c:axId val="255768976"/>
        <c:scaling>
          <c:orientation val="minMax"/>
        </c:scaling>
        <c:delete val="1"/>
        <c:axPos val="b"/>
        <c:numFmt formatCode="ge" sourceLinked="1"/>
        <c:majorTickMark val="none"/>
        <c:minorTickMark val="none"/>
        <c:tickLblPos val="none"/>
        <c:crossAx val="255769360"/>
        <c:crosses val="autoZero"/>
        <c:auto val="1"/>
        <c:lblOffset val="100"/>
        <c:baseTimeUnit val="years"/>
      </c:dateAx>
      <c:valAx>
        <c:axId val="25576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76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5918856"/>
        <c:axId val="255919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55918856"/>
        <c:axId val="255919240"/>
      </c:lineChart>
      <c:dateAx>
        <c:axId val="255918856"/>
        <c:scaling>
          <c:orientation val="minMax"/>
        </c:scaling>
        <c:delete val="1"/>
        <c:axPos val="b"/>
        <c:numFmt formatCode="ge" sourceLinked="1"/>
        <c:majorTickMark val="none"/>
        <c:minorTickMark val="none"/>
        <c:tickLblPos val="none"/>
        <c:crossAx val="255919240"/>
        <c:crosses val="autoZero"/>
        <c:auto val="1"/>
        <c:lblOffset val="100"/>
        <c:baseTimeUnit val="years"/>
      </c:dateAx>
      <c:valAx>
        <c:axId val="255919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91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5665.13</c:v>
                </c:pt>
                <c:pt idx="1">
                  <c:v>5479.08</c:v>
                </c:pt>
                <c:pt idx="2">
                  <c:v>5264.69</c:v>
                </c:pt>
                <c:pt idx="3">
                  <c:v>5038.3500000000004</c:v>
                </c:pt>
                <c:pt idx="4">
                  <c:v>5173.3100000000004</c:v>
                </c:pt>
              </c:numCache>
            </c:numRef>
          </c:val>
        </c:ser>
        <c:dLbls>
          <c:showLegendKey val="0"/>
          <c:showVal val="0"/>
          <c:showCatName val="0"/>
          <c:showSerName val="0"/>
          <c:showPercent val="0"/>
          <c:showBubbleSize val="0"/>
        </c:dLbls>
        <c:gapWidth val="150"/>
        <c:axId val="255924528"/>
        <c:axId val="255924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1745.7</c:v>
                </c:pt>
                <c:pt idx="1">
                  <c:v>1333.85</c:v>
                </c:pt>
                <c:pt idx="2">
                  <c:v>933.68</c:v>
                </c:pt>
                <c:pt idx="3">
                  <c:v>1033.78</c:v>
                </c:pt>
                <c:pt idx="4">
                  <c:v>929.29</c:v>
                </c:pt>
              </c:numCache>
            </c:numRef>
          </c:val>
          <c:smooth val="0"/>
        </c:ser>
        <c:dLbls>
          <c:showLegendKey val="0"/>
          <c:showVal val="0"/>
          <c:showCatName val="0"/>
          <c:showSerName val="0"/>
          <c:showPercent val="0"/>
          <c:showBubbleSize val="0"/>
        </c:dLbls>
        <c:marker val="1"/>
        <c:smooth val="0"/>
        <c:axId val="255924528"/>
        <c:axId val="255924920"/>
      </c:lineChart>
      <c:dateAx>
        <c:axId val="255924528"/>
        <c:scaling>
          <c:orientation val="minMax"/>
        </c:scaling>
        <c:delete val="1"/>
        <c:axPos val="b"/>
        <c:numFmt formatCode="ge" sourceLinked="1"/>
        <c:majorTickMark val="none"/>
        <c:minorTickMark val="none"/>
        <c:tickLblPos val="none"/>
        <c:crossAx val="255924920"/>
        <c:crosses val="autoZero"/>
        <c:auto val="1"/>
        <c:lblOffset val="100"/>
        <c:baseTimeUnit val="years"/>
      </c:dateAx>
      <c:valAx>
        <c:axId val="255924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92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232.53</c:v>
                </c:pt>
                <c:pt idx="1">
                  <c:v>226.68</c:v>
                </c:pt>
                <c:pt idx="2">
                  <c:v>25.17</c:v>
                </c:pt>
                <c:pt idx="3">
                  <c:v>31.22</c:v>
                </c:pt>
                <c:pt idx="4">
                  <c:v>25.51</c:v>
                </c:pt>
              </c:numCache>
            </c:numRef>
          </c:val>
        </c:ser>
        <c:dLbls>
          <c:showLegendKey val="0"/>
          <c:showVal val="0"/>
          <c:showCatName val="0"/>
          <c:showSerName val="0"/>
          <c:showPercent val="0"/>
          <c:showBubbleSize val="0"/>
        </c:dLbls>
        <c:gapWidth val="150"/>
        <c:axId val="255926096"/>
        <c:axId val="255926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797.64</c:v>
                </c:pt>
                <c:pt idx="1">
                  <c:v>211.25</c:v>
                </c:pt>
                <c:pt idx="2">
                  <c:v>135.62</c:v>
                </c:pt>
                <c:pt idx="3">
                  <c:v>133.78</c:v>
                </c:pt>
                <c:pt idx="4">
                  <c:v>216.89</c:v>
                </c:pt>
              </c:numCache>
            </c:numRef>
          </c:val>
          <c:smooth val="0"/>
        </c:ser>
        <c:dLbls>
          <c:showLegendKey val="0"/>
          <c:showVal val="0"/>
          <c:showCatName val="0"/>
          <c:showSerName val="0"/>
          <c:showPercent val="0"/>
          <c:showBubbleSize val="0"/>
        </c:dLbls>
        <c:marker val="1"/>
        <c:smooth val="0"/>
        <c:axId val="255926096"/>
        <c:axId val="255926488"/>
      </c:lineChart>
      <c:dateAx>
        <c:axId val="255926096"/>
        <c:scaling>
          <c:orientation val="minMax"/>
        </c:scaling>
        <c:delete val="1"/>
        <c:axPos val="b"/>
        <c:numFmt formatCode="ge" sourceLinked="1"/>
        <c:majorTickMark val="none"/>
        <c:minorTickMark val="none"/>
        <c:tickLblPos val="none"/>
        <c:crossAx val="255926488"/>
        <c:crosses val="autoZero"/>
        <c:auto val="1"/>
        <c:lblOffset val="100"/>
        <c:baseTimeUnit val="years"/>
      </c:dateAx>
      <c:valAx>
        <c:axId val="255926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92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7991.67</c:v>
                </c:pt>
                <c:pt idx="1">
                  <c:v>7235.89</c:v>
                </c:pt>
                <c:pt idx="2">
                  <c:v>6665.34</c:v>
                </c:pt>
                <c:pt idx="3">
                  <c:v>5246.98</c:v>
                </c:pt>
                <c:pt idx="4">
                  <c:v>5033.46</c:v>
                </c:pt>
              </c:numCache>
            </c:numRef>
          </c:val>
        </c:ser>
        <c:dLbls>
          <c:showLegendKey val="0"/>
          <c:showVal val="0"/>
          <c:showCatName val="0"/>
          <c:showSerName val="0"/>
          <c:showPercent val="0"/>
          <c:showBubbleSize val="0"/>
        </c:dLbls>
        <c:gapWidth val="150"/>
        <c:axId val="255927664"/>
        <c:axId val="255928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3055.24</c:v>
                </c:pt>
                <c:pt idx="1">
                  <c:v>3189.89</c:v>
                </c:pt>
                <c:pt idx="2">
                  <c:v>2585.83</c:v>
                </c:pt>
                <c:pt idx="3">
                  <c:v>2464.06</c:v>
                </c:pt>
                <c:pt idx="4">
                  <c:v>1914.94</c:v>
                </c:pt>
              </c:numCache>
            </c:numRef>
          </c:val>
          <c:smooth val="0"/>
        </c:ser>
        <c:dLbls>
          <c:showLegendKey val="0"/>
          <c:showVal val="0"/>
          <c:showCatName val="0"/>
          <c:showSerName val="0"/>
          <c:showPercent val="0"/>
          <c:showBubbleSize val="0"/>
        </c:dLbls>
        <c:marker val="1"/>
        <c:smooth val="0"/>
        <c:axId val="255927664"/>
        <c:axId val="255928056"/>
      </c:lineChart>
      <c:dateAx>
        <c:axId val="255927664"/>
        <c:scaling>
          <c:orientation val="minMax"/>
        </c:scaling>
        <c:delete val="1"/>
        <c:axPos val="b"/>
        <c:numFmt formatCode="ge" sourceLinked="1"/>
        <c:majorTickMark val="none"/>
        <c:minorTickMark val="none"/>
        <c:tickLblPos val="none"/>
        <c:crossAx val="255928056"/>
        <c:crosses val="autoZero"/>
        <c:auto val="1"/>
        <c:lblOffset val="100"/>
        <c:baseTimeUnit val="years"/>
      </c:dateAx>
      <c:valAx>
        <c:axId val="255928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92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5.34</c:v>
                </c:pt>
                <c:pt idx="1">
                  <c:v>49.19</c:v>
                </c:pt>
                <c:pt idx="2">
                  <c:v>48.38</c:v>
                </c:pt>
                <c:pt idx="3">
                  <c:v>51.1</c:v>
                </c:pt>
                <c:pt idx="4">
                  <c:v>65.41</c:v>
                </c:pt>
              </c:numCache>
            </c:numRef>
          </c:val>
        </c:ser>
        <c:dLbls>
          <c:showLegendKey val="0"/>
          <c:showVal val="0"/>
          <c:showCatName val="0"/>
          <c:showSerName val="0"/>
          <c:showPercent val="0"/>
          <c:showBubbleSize val="0"/>
        </c:dLbls>
        <c:gapWidth val="150"/>
        <c:axId val="255929232"/>
        <c:axId val="255929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29.25</c:v>
                </c:pt>
                <c:pt idx="1">
                  <c:v>27.92</c:v>
                </c:pt>
                <c:pt idx="2">
                  <c:v>31.45</c:v>
                </c:pt>
                <c:pt idx="3">
                  <c:v>32.909999999999997</c:v>
                </c:pt>
                <c:pt idx="4">
                  <c:v>34.020000000000003</c:v>
                </c:pt>
              </c:numCache>
            </c:numRef>
          </c:val>
          <c:smooth val="0"/>
        </c:ser>
        <c:dLbls>
          <c:showLegendKey val="0"/>
          <c:showVal val="0"/>
          <c:showCatName val="0"/>
          <c:showSerName val="0"/>
          <c:showPercent val="0"/>
          <c:showBubbleSize val="0"/>
        </c:dLbls>
        <c:marker val="1"/>
        <c:smooth val="0"/>
        <c:axId val="255929232"/>
        <c:axId val="255929624"/>
      </c:lineChart>
      <c:dateAx>
        <c:axId val="255929232"/>
        <c:scaling>
          <c:orientation val="minMax"/>
        </c:scaling>
        <c:delete val="1"/>
        <c:axPos val="b"/>
        <c:numFmt formatCode="ge" sourceLinked="1"/>
        <c:majorTickMark val="none"/>
        <c:minorTickMark val="none"/>
        <c:tickLblPos val="none"/>
        <c:crossAx val="255929624"/>
        <c:crosses val="autoZero"/>
        <c:auto val="1"/>
        <c:lblOffset val="100"/>
        <c:baseTimeUnit val="years"/>
      </c:dateAx>
      <c:valAx>
        <c:axId val="25592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92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3131.09</c:v>
                </c:pt>
                <c:pt idx="1">
                  <c:v>349.51</c:v>
                </c:pt>
                <c:pt idx="2">
                  <c:v>357.56</c:v>
                </c:pt>
                <c:pt idx="3">
                  <c:v>339.54</c:v>
                </c:pt>
                <c:pt idx="4">
                  <c:v>265.97000000000003</c:v>
                </c:pt>
              </c:numCache>
            </c:numRef>
          </c:val>
        </c:ser>
        <c:dLbls>
          <c:showLegendKey val="0"/>
          <c:showVal val="0"/>
          <c:showCatName val="0"/>
          <c:showSerName val="0"/>
          <c:showPercent val="0"/>
          <c:showBubbleSize val="0"/>
        </c:dLbls>
        <c:gapWidth val="150"/>
        <c:axId val="255930800"/>
        <c:axId val="255931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622.30999999999995</c:v>
                </c:pt>
                <c:pt idx="1">
                  <c:v>602.87</c:v>
                </c:pt>
                <c:pt idx="2">
                  <c:v>588.54999999999995</c:v>
                </c:pt>
                <c:pt idx="3">
                  <c:v>561.54</c:v>
                </c:pt>
                <c:pt idx="4">
                  <c:v>553.77</c:v>
                </c:pt>
              </c:numCache>
            </c:numRef>
          </c:val>
          <c:smooth val="0"/>
        </c:ser>
        <c:dLbls>
          <c:showLegendKey val="0"/>
          <c:showVal val="0"/>
          <c:showCatName val="0"/>
          <c:showSerName val="0"/>
          <c:showPercent val="0"/>
          <c:showBubbleSize val="0"/>
        </c:dLbls>
        <c:marker val="1"/>
        <c:smooth val="0"/>
        <c:axId val="255930800"/>
        <c:axId val="255931192"/>
      </c:lineChart>
      <c:dateAx>
        <c:axId val="255930800"/>
        <c:scaling>
          <c:orientation val="minMax"/>
        </c:scaling>
        <c:delete val="1"/>
        <c:axPos val="b"/>
        <c:numFmt formatCode="ge" sourceLinked="1"/>
        <c:majorTickMark val="none"/>
        <c:minorTickMark val="none"/>
        <c:tickLblPos val="none"/>
        <c:crossAx val="255931192"/>
        <c:crosses val="autoZero"/>
        <c:auto val="1"/>
        <c:lblOffset val="100"/>
        <c:baseTimeUnit val="years"/>
      </c:dateAx>
      <c:valAx>
        <c:axId val="25593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93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【1,462.20】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【2,448.19】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【31.69】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57" zoomScaleNormal="100" workbookViewId="0">
      <selection activeCell="CA65" sqref="CA6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加東市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小規模集合排水処理</v>
      </c>
      <c r="Q8" s="49"/>
      <c r="R8" s="49"/>
      <c r="S8" s="49"/>
      <c r="T8" s="49"/>
      <c r="U8" s="49"/>
      <c r="V8" s="49"/>
      <c r="W8" s="49" t="str">
        <f>データ!L6</f>
        <v>I2</v>
      </c>
      <c r="X8" s="49"/>
      <c r="Y8" s="49"/>
      <c r="Z8" s="49"/>
      <c r="AA8" s="49"/>
      <c r="AB8" s="49"/>
      <c r="AC8" s="49"/>
      <c r="AD8" s="50" t="s">
        <v>119</v>
      </c>
      <c r="AE8" s="50"/>
      <c r="AF8" s="50"/>
      <c r="AG8" s="50"/>
      <c r="AH8" s="50"/>
      <c r="AI8" s="50"/>
      <c r="AJ8" s="50"/>
      <c r="AK8" s="4"/>
      <c r="AL8" s="51">
        <f>データ!S6</f>
        <v>40329</v>
      </c>
      <c r="AM8" s="51"/>
      <c r="AN8" s="51"/>
      <c r="AO8" s="51"/>
      <c r="AP8" s="51"/>
      <c r="AQ8" s="51"/>
      <c r="AR8" s="51"/>
      <c r="AS8" s="51"/>
      <c r="AT8" s="46">
        <f>データ!T6</f>
        <v>157.55000000000001</v>
      </c>
      <c r="AU8" s="46"/>
      <c r="AV8" s="46"/>
      <c r="AW8" s="46"/>
      <c r="AX8" s="46"/>
      <c r="AY8" s="46"/>
      <c r="AZ8" s="46"/>
      <c r="BA8" s="46"/>
      <c r="BB8" s="46">
        <f>データ!U6</f>
        <v>255.98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-13.3</v>
      </c>
      <c r="J10" s="46"/>
      <c r="K10" s="46"/>
      <c r="L10" s="46"/>
      <c r="M10" s="46"/>
      <c r="N10" s="46"/>
      <c r="O10" s="46"/>
      <c r="P10" s="46">
        <f>データ!P6</f>
        <v>0.17</v>
      </c>
      <c r="Q10" s="46"/>
      <c r="R10" s="46"/>
      <c r="S10" s="46"/>
      <c r="T10" s="46"/>
      <c r="U10" s="46"/>
      <c r="V10" s="46"/>
      <c r="W10" s="46">
        <f>データ!Q6</f>
        <v>94.54</v>
      </c>
      <c r="X10" s="46"/>
      <c r="Y10" s="46"/>
      <c r="Z10" s="46"/>
      <c r="AA10" s="46"/>
      <c r="AB10" s="46"/>
      <c r="AC10" s="46"/>
      <c r="AD10" s="51">
        <f>データ!R6</f>
        <v>2829</v>
      </c>
      <c r="AE10" s="51"/>
      <c r="AF10" s="51"/>
      <c r="AG10" s="51"/>
      <c r="AH10" s="51"/>
      <c r="AI10" s="51"/>
      <c r="AJ10" s="51"/>
      <c r="AK10" s="2"/>
      <c r="AL10" s="51">
        <f>データ!V6</f>
        <v>67</v>
      </c>
      <c r="AM10" s="51"/>
      <c r="AN10" s="51"/>
      <c r="AO10" s="51"/>
      <c r="AP10" s="51"/>
      <c r="AQ10" s="51"/>
      <c r="AR10" s="51"/>
      <c r="AS10" s="51"/>
      <c r="AT10" s="46">
        <f>データ!W6</f>
        <v>0.04</v>
      </c>
      <c r="AU10" s="46"/>
      <c r="AV10" s="46"/>
      <c r="AW10" s="46"/>
      <c r="AX10" s="46"/>
      <c r="AY10" s="46"/>
      <c r="AZ10" s="46"/>
      <c r="BA10" s="46"/>
      <c r="BB10" s="46">
        <f>データ!X6</f>
        <v>1675</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122</v>
      </c>
      <c r="BM66" s="78"/>
      <c r="BN66" s="78"/>
      <c r="BO66" s="78"/>
      <c r="BP66" s="78"/>
      <c r="BQ66" s="78"/>
      <c r="BR66" s="78"/>
      <c r="BS66" s="78"/>
      <c r="BT66" s="78"/>
      <c r="BU66" s="78"/>
      <c r="BV66" s="78"/>
      <c r="BW66" s="78"/>
      <c r="BX66" s="78"/>
      <c r="BY66" s="78"/>
      <c r="BZ66" s="79"/>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【97.92】</v>
      </c>
      <c r="F86" s="27" t="str">
        <f>データ!AT6</f>
        <v>【1,462.20】</v>
      </c>
      <c r="G86" s="27" t="str">
        <f>データ!BE6</f>
        <v>【181.53】</v>
      </c>
      <c r="H86" s="27" t="str">
        <f>データ!BP6</f>
        <v>【2,448.19】</v>
      </c>
      <c r="I86" s="27" t="str">
        <f>データ!CA6</f>
        <v>【33.55】</v>
      </c>
      <c r="J86" s="27" t="str">
        <f>データ!CL6</f>
        <v>【556.04】</v>
      </c>
      <c r="K86" s="27" t="str">
        <f>データ!CW6</f>
        <v>【37.13】</v>
      </c>
      <c r="L86" s="27" t="str">
        <f>データ!DH6</f>
        <v>【90.08】</v>
      </c>
      <c r="M86" s="27" t="str">
        <f>データ!DS6</f>
        <v>【31.69】</v>
      </c>
      <c r="N86" s="27" t="str">
        <f>データ!ED6</f>
        <v>【0.00】</v>
      </c>
      <c r="O86" s="27"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282286</v>
      </c>
      <c r="D6" s="34">
        <f t="shared" si="3"/>
        <v>46</v>
      </c>
      <c r="E6" s="34">
        <f t="shared" si="3"/>
        <v>17</v>
      </c>
      <c r="F6" s="34">
        <f t="shared" si="3"/>
        <v>9</v>
      </c>
      <c r="G6" s="34">
        <f t="shared" si="3"/>
        <v>0</v>
      </c>
      <c r="H6" s="34" t="str">
        <f t="shared" si="3"/>
        <v>兵庫県　加東市</v>
      </c>
      <c r="I6" s="34" t="str">
        <f t="shared" si="3"/>
        <v>法適用</v>
      </c>
      <c r="J6" s="34" t="str">
        <f t="shared" si="3"/>
        <v>下水道事業</v>
      </c>
      <c r="K6" s="34" t="str">
        <f t="shared" si="3"/>
        <v>小規模集合排水処理</v>
      </c>
      <c r="L6" s="34" t="str">
        <f t="shared" si="3"/>
        <v>I2</v>
      </c>
      <c r="M6" s="34">
        <f t="shared" si="3"/>
        <v>0</v>
      </c>
      <c r="N6" s="35" t="str">
        <f t="shared" si="3"/>
        <v>-</v>
      </c>
      <c r="O6" s="35">
        <f t="shared" si="3"/>
        <v>-13.3</v>
      </c>
      <c r="P6" s="35">
        <f t="shared" si="3"/>
        <v>0.17</v>
      </c>
      <c r="Q6" s="35">
        <f t="shared" si="3"/>
        <v>94.54</v>
      </c>
      <c r="R6" s="35">
        <f t="shared" si="3"/>
        <v>2829</v>
      </c>
      <c r="S6" s="35">
        <f t="shared" si="3"/>
        <v>40329</v>
      </c>
      <c r="T6" s="35">
        <f t="shared" si="3"/>
        <v>157.55000000000001</v>
      </c>
      <c r="U6" s="35">
        <f t="shared" si="3"/>
        <v>255.98</v>
      </c>
      <c r="V6" s="35">
        <f t="shared" si="3"/>
        <v>67</v>
      </c>
      <c r="W6" s="35">
        <f t="shared" si="3"/>
        <v>0.04</v>
      </c>
      <c r="X6" s="35">
        <f t="shared" si="3"/>
        <v>1675</v>
      </c>
      <c r="Y6" s="36">
        <f>IF(Y7="",NA(),Y7)</f>
        <v>40.74</v>
      </c>
      <c r="Z6" s="36">
        <f t="shared" ref="Z6:AH6" si="4">IF(Z7="",NA(),Z7)</f>
        <v>91.61</v>
      </c>
      <c r="AA6" s="36">
        <f t="shared" si="4"/>
        <v>100.86</v>
      </c>
      <c r="AB6" s="36">
        <f t="shared" si="4"/>
        <v>99.95</v>
      </c>
      <c r="AC6" s="36">
        <f t="shared" si="4"/>
        <v>95.69</v>
      </c>
      <c r="AD6" s="36">
        <f t="shared" si="4"/>
        <v>78.53</v>
      </c>
      <c r="AE6" s="36">
        <f t="shared" si="4"/>
        <v>105.36</v>
      </c>
      <c r="AF6" s="36">
        <f t="shared" si="4"/>
        <v>105.88</v>
      </c>
      <c r="AG6" s="36">
        <f t="shared" si="4"/>
        <v>94.85</v>
      </c>
      <c r="AH6" s="36">
        <f t="shared" si="4"/>
        <v>96.1</v>
      </c>
      <c r="AI6" s="35" t="str">
        <f>IF(AI7="","",IF(AI7="-","【-】","【"&amp;SUBSTITUTE(TEXT(AI7,"#,##0.00"),"-","△")&amp;"】"))</f>
        <v>【97.92】</v>
      </c>
      <c r="AJ6" s="36">
        <f>IF(AJ7="",NA(),AJ7)</f>
        <v>5665.13</v>
      </c>
      <c r="AK6" s="36">
        <f t="shared" ref="AK6:AS6" si="5">IF(AK7="",NA(),AK7)</f>
        <v>5479.08</v>
      </c>
      <c r="AL6" s="36">
        <f t="shared" si="5"/>
        <v>5264.69</v>
      </c>
      <c r="AM6" s="36">
        <f t="shared" si="5"/>
        <v>5038.3500000000004</v>
      </c>
      <c r="AN6" s="36">
        <f t="shared" si="5"/>
        <v>5173.3100000000004</v>
      </c>
      <c r="AO6" s="36">
        <f t="shared" si="5"/>
        <v>1745.7</v>
      </c>
      <c r="AP6" s="36">
        <f t="shared" si="5"/>
        <v>1333.85</v>
      </c>
      <c r="AQ6" s="36">
        <f t="shared" si="5"/>
        <v>933.68</v>
      </c>
      <c r="AR6" s="36">
        <f t="shared" si="5"/>
        <v>1033.78</v>
      </c>
      <c r="AS6" s="36">
        <f t="shared" si="5"/>
        <v>929.29</v>
      </c>
      <c r="AT6" s="35" t="str">
        <f>IF(AT7="","",IF(AT7="-","【-】","【"&amp;SUBSTITUTE(TEXT(AT7,"#,##0.00"),"-","△")&amp;"】"))</f>
        <v>【1,462.20】</v>
      </c>
      <c r="AU6" s="36">
        <f>IF(AU7="",NA(),AU7)</f>
        <v>232.53</v>
      </c>
      <c r="AV6" s="36">
        <f t="shared" ref="AV6:BD6" si="6">IF(AV7="",NA(),AV7)</f>
        <v>226.68</v>
      </c>
      <c r="AW6" s="36">
        <f t="shared" si="6"/>
        <v>25.17</v>
      </c>
      <c r="AX6" s="36">
        <f t="shared" si="6"/>
        <v>31.22</v>
      </c>
      <c r="AY6" s="36">
        <f t="shared" si="6"/>
        <v>25.51</v>
      </c>
      <c r="AZ6" s="36">
        <f t="shared" si="6"/>
        <v>797.64</v>
      </c>
      <c r="BA6" s="36">
        <f t="shared" si="6"/>
        <v>211.25</v>
      </c>
      <c r="BB6" s="36">
        <f t="shared" si="6"/>
        <v>135.62</v>
      </c>
      <c r="BC6" s="36">
        <f t="shared" si="6"/>
        <v>133.78</v>
      </c>
      <c r="BD6" s="36">
        <f t="shared" si="6"/>
        <v>216.89</v>
      </c>
      <c r="BE6" s="35" t="str">
        <f>IF(BE7="","",IF(BE7="-","【-】","【"&amp;SUBSTITUTE(TEXT(BE7,"#,##0.00"),"-","△")&amp;"】"))</f>
        <v>【181.53】</v>
      </c>
      <c r="BF6" s="36">
        <f>IF(BF7="",NA(),BF7)</f>
        <v>7991.67</v>
      </c>
      <c r="BG6" s="36">
        <f t="shared" ref="BG6:BO6" si="7">IF(BG7="",NA(),BG7)</f>
        <v>7235.89</v>
      </c>
      <c r="BH6" s="36">
        <f t="shared" si="7"/>
        <v>6665.34</v>
      </c>
      <c r="BI6" s="36">
        <f t="shared" si="7"/>
        <v>5246.98</v>
      </c>
      <c r="BJ6" s="36">
        <f t="shared" si="7"/>
        <v>5033.46</v>
      </c>
      <c r="BK6" s="36">
        <f t="shared" si="7"/>
        <v>3055.24</v>
      </c>
      <c r="BL6" s="36">
        <f t="shared" si="7"/>
        <v>3189.89</v>
      </c>
      <c r="BM6" s="36">
        <f t="shared" si="7"/>
        <v>2585.83</v>
      </c>
      <c r="BN6" s="36">
        <f t="shared" si="7"/>
        <v>2464.06</v>
      </c>
      <c r="BO6" s="36">
        <f t="shared" si="7"/>
        <v>1914.94</v>
      </c>
      <c r="BP6" s="35" t="str">
        <f>IF(BP7="","",IF(BP7="-","【-】","【"&amp;SUBSTITUTE(TEXT(BP7,"#,##0.00"),"-","△")&amp;"】"))</f>
        <v>【2,448.19】</v>
      </c>
      <c r="BQ6" s="36">
        <f>IF(BQ7="",NA(),BQ7)</f>
        <v>5.34</v>
      </c>
      <c r="BR6" s="36">
        <f t="shared" ref="BR6:BZ6" si="8">IF(BR7="",NA(),BR7)</f>
        <v>49.19</v>
      </c>
      <c r="BS6" s="36">
        <f t="shared" si="8"/>
        <v>48.38</v>
      </c>
      <c r="BT6" s="36">
        <f t="shared" si="8"/>
        <v>51.1</v>
      </c>
      <c r="BU6" s="36">
        <f t="shared" si="8"/>
        <v>65.41</v>
      </c>
      <c r="BV6" s="36">
        <f t="shared" si="8"/>
        <v>29.25</v>
      </c>
      <c r="BW6" s="36">
        <f t="shared" si="8"/>
        <v>27.92</v>
      </c>
      <c r="BX6" s="36">
        <f t="shared" si="8"/>
        <v>31.45</v>
      </c>
      <c r="BY6" s="36">
        <f t="shared" si="8"/>
        <v>32.909999999999997</v>
      </c>
      <c r="BZ6" s="36">
        <f t="shared" si="8"/>
        <v>34.020000000000003</v>
      </c>
      <c r="CA6" s="35" t="str">
        <f>IF(CA7="","",IF(CA7="-","【-】","【"&amp;SUBSTITUTE(TEXT(CA7,"#,##0.00"),"-","△")&amp;"】"))</f>
        <v>【33.55】</v>
      </c>
      <c r="CB6" s="36">
        <f>IF(CB7="",NA(),CB7)</f>
        <v>3131.09</v>
      </c>
      <c r="CC6" s="36">
        <f t="shared" ref="CC6:CK6" si="9">IF(CC7="",NA(),CC7)</f>
        <v>349.51</v>
      </c>
      <c r="CD6" s="36">
        <f t="shared" si="9"/>
        <v>357.56</v>
      </c>
      <c r="CE6" s="36">
        <f t="shared" si="9"/>
        <v>339.54</v>
      </c>
      <c r="CF6" s="36">
        <f t="shared" si="9"/>
        <v>265.97000000000003</v>
      </c>
      <c r="CG6" s="36">
        <f t="shared" si="9"/>
        <v>622.30999999999995</v>
      </c>
      <c r="CH6" s="36">
        <f t="shared" si="9"/>
        <v>602.87</v>
      </c>
      <c r="CI6" s="36">
        <f t="shared" si="9"/>
        <v>588.54999999999995</v>
      </c>
      <c r="CJ6" s="36">
        <f t="shared" si="9"/>
        <v>561.54</v>
      </c>
      <c r="CK6" s="36">
        <f t="shared" si="9"/>
        <v>553.77</v>
      </c>
      <c r="CL6" s="35" t="str">
        <f>IF(CL7="","",IF(CL7="-","【-】","【"&amp;SUBSTITUTE(TEXT(CL7,"#,##0.00"),"-","△")&amp;"】"))</f>
        <v>【556.04】</v>
      </c>
      <c r="CM6" s="36">
        <f>IF(CM7="",NA(),CM7)</f>
        <v>54.17</v>
      </c>
      <c r="CN6" s="36">
        <f t="shared" ref="CN6:CV6" si="10">IF(CN7="",NA(),CN7)</f>
        <v>58.33</v>
      </c>
      <c r="CO6" s="36">
        <f t="shared" si="10"/>
        <v>58.33</v>
      </c>
      <c r="CP6" s="36">
        <f t="shared" si="10"/>
        <v>41.67</v>
      </c>
      <c r="CQ6" s="36">
        <f t="shared" si="10"/>
        <v>54.17</v>
      </c>
      <c r="CR6" s="36">
        <f t="shared" si="10"/>
        <v>39.119999999999997</v>
      </c>
      <c r="CS6" s="36">
        <f t="shared" si="10"/>
        <v>35.64</v>
      </c>
      <c r="CT6" s="36">
        <f t="shared" si="10"/>
        <v>37.950000000000003</v>
      </c>
      <c r="CU6" s="36">
        <f t="shared" si="10"/>
        <v>34.92</v>
      </c>
      <c r="CV6" s="36">
        <f t="shared" si="10"/>
        <v>36.44</v>
      </c>
      <c r="CW6" s="35" t="str">
        <f>IF(CW7="","",IF(CW7="-","【-】","【"&amp;SUBSTITUTE(TEXT(CW7,"#,##0.00"),"-","△")&amp;"】"))</f>
        <v>【37.13】</v>
      </c>
      <c r="CX6" s="36">
        <f>IF(CX7="",NA(),CX7)</f>
        <v>94.37</v>
      </c>
      <c r="CY6" s="36">
        <f t="shared" ref="CY6:DG6" si="11">IF(CY7="",NA(),CY7)</f>
        <v>95.65</v>
      </c>
      <c r="CZ6" s="36">
        <f t="shared" si="11"/>
        <v>94.12</v>
      </c>
      <c r="DA6" s="36">
        <f t="shared" si="11"/>
        <v>94.12</v>
      </c>
      <c r="DB6" s="36">
        <f t="shared" si="11"/>
        <v>94.03</v>
      </c>
      <c r="DC6" s="36">
        <f t="shared" si="11"/>
        <v>87.79</v>
      </c>
      <c r="DD6" s="36">
        <f t="shared" si="11"/>
        <v>87.19</v>
      </c>
      <c r="DE6" s="36">
        <f t="shared" si="11"/>
        <v>88.2</v>
      </c>
      <c r="DF6" s="36">
        <f t="shared" si="11"/>
        <v>88.64</v>
      </c>
      <c r="DG6" s="36">
        <f t="shared" si="11"/>
        <v>89.93</v>
      </c>
      <c r="DH6" s="35" t="str">
        <f>IF(DH7="","",IF(DH7="-","【-】","【"&amp;SUBSTITUTE(TEXT(DH7,"#,##0.00"),"-","△")&amp;"】"))</f>
        <v>【90.08】</v>
      </c>
      <c r="DI6" s="36">
        <f>IF(DI7="",NA(),DI7)</f>
        <v>21.44</v>
      </c>
      <c r="DJ6" s="36">
        <f t="shared" ref="DJ6:DR6" si="12">IF(DJ7="",NA(),DJ7)</f>
        <v>25.42</v>
      </c>
      <c r="DK6" s="36">
        <f t="shared" si="12"/>
        <v>30.96</v>
      </c>
      <c r="DL6" s="36">
        <f t="shared" si="12"/>
        <v>35.15</v>
      </c>
      <c r="DM6" s="36">
        <f t="shared" si="12"/>
        <v>39.340000000000003</v>
      </c>
      <c r="DN6" s="36">
        <f t="shared" si="12"/>
        <v>21.93</v>
      </c>
      <c r="DO6" s="36">
        <f t="shared" si="12"/>
        <v>26.25</v>
      </c>
      <c r="DP6" s="36">
        <f t="shared" si="12"/>
        <v>27.64</v>
      </c>
      <c r="DQ6" s="36">
        <f t="shared" si="12"/>
        <v>33.58</v>
      </c>
      <c r="DR6" s="36">
        <f t="shared" si="12"/>
        <v>32.36</v>
      </c>
      <c r="DS6" s="35" t="str">
        <f>IF(DS7="","",IF(DS7="-","【-】","【"&amp;SUBSTITUTE(TEXT(DS7,"#,##0.00"),"-","△")&amp;"】"))</f>
        <v>【31.69】</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5">
        <f t="shared" si="14"/>
        <v>0</v>
      </c>
      <c r="EK6" s="35">
        <f t="shared" si="14"/>
        <v>0</v>
      </c>
      <c r="EL6" s="36">
        <f t="shared" si="14"/>
        <v>0.01</v>
      </c>
      <c r="EM6" s="35">
        <f t="shared" si="14"/>
        <v>0</v>
      </c>
      <c r="EN6" s="36">
        <f t="shared" si="14"/>
        <v>0.01</v>
      </c>
      <c r="EO6" s="35" t="str">
        <f>IF(EO7="","",IF(EO7="-","【-】","【"&amp;SUBSTITUTE(TEXT(EO7,"#,##0.00"),"-","△")&amp;"】"))</f>
        <v>【0.01】</v>
      </c>
    </row>
    <row r="7" spans="1:148" s="37" customFormat="1">
      <c r="A7" s="29"/>
      <c r="B7" s="38">
        <v>2016</v>
      </c>
      <c r="C7" s="38">
        <v>282286</v>
      </c>
      <c r="D7" s="38">
        <v>46</v>
      </c>
      <c r="E7" s="38">
        <v>17</v>
      </c>
      <c r="F7" s="38">
        <v>9</v>
      </c>
      <c r="G7" s="38">
        <v>0</v>
      </c>
      <c r="H7" s="38" t="s">
        <v>108</v>
      </c>
      <c r="I7" s="38" t="s">
        <v>109</v>
      </c>
      <c r="J7" s="38" t="s">
        <v>110</v>
      </c>
      <c r="K7" s="38" t="s">
        <v>111</v>
      </c>
      <c r="L7" s="38" t="s">
        <v>112</v>
      </c>
      <c r="M7" s="38"/>
      <c r="N7" s="39" t="s">
        <v>113</v>
      </c>
      <c r="O7" s="39">
        <v>-13.3</v>
      </c>
      <c r="P7" s="39">
        <v>0.17</v>
      </c>
      <c r="Q7" s="39">
        <v>94.54</v>
      </c>
      <c r="R7" s="39">
        <v>2829</v>
      </c>
      <c r="S7" s="39">
        <v>40329</v>
      </c>
      <c r="T7" s="39">
        <v>157.55000000000001</v>
      </c>
      <c r="U7" s="39">
        <v>255.98</v>
      </c>
      <c r="V7" s="39">
        <v>67</v>
      </c>
      <c r="W7" s="39">
        <v>0.04</v>
      </c>
      <c r="X7" s="39">
        <v>1675</v>
      </c>
      <c r="Y7" s="39">
        <v>40.74</v>
      </c>
      <c r="Z7" s="39">
        <v>91.61</v>
      </c>
      <c r="AA7" s="39">
        <v>100.86</v>
      </c>
      <c r="AB7" s="39">
        <v>99.95</v>
      </c>
      <c r="AC7" s="39">
        <v>95.69</v>
      </c>
      <c r="AD7" s="39">
        <v>78.53</v>
      </c>
      <c r="AE7" s="39">
        <v>105.36</v>
      </c>
      <c r="AF7" s="39">
        <v>105.88</v>
      </c>
      <c r="AG7" s="39">
        <v>94.85</v>
      </c>
      <c r="AH7" s="39">
        <v>96.1</v>
      </c>
      <c r="AI7" s="39">
        <v>97.92</v>
      </c>
      <c r="AJ7" s="39">
        <v>5665.13</v>
      </c>
      <c r="AK7" s="39">
        <v>5479.08</v>
      </c>
      <c r="AL7" s="39">
        <v>5264.69</v>
      </c>
      <c r="AM7" s="39">
        <v>5038.3500000000004</v>
      </c>
      <c r="AN7" s="39">
        <v>5173.3100000000004</v>
      </c>
      <c r="AO7" s="39">
        <v>1745.7</v>
      </c>
      <c r="AP7" s="39">
        <v>1333.85</v>
      </c>
      <c r="AQ7" s="39">
        <v>933.68</v>
      </c>
      <c r="AR7" s="39">
        <v>1033.78</v>
      </c>
      <c r="AS7" s="39">
        <v>929.29</v>
      </c>
      <c r="AT7" s="39">
        <v>1462.2</v>
      </c>
      <c r="AU7" s="39">
        <v>232.53</v>
      </c>
      <c r="AV7" s="39">
        <v>226.68</v>
      </c>
      <c r="AW7" s="39">
        <v>25.17</v>
      </c>
      <c r="AX7" s="39">
        <v>31.22</v>
      </c>
      <c r="AY7" s="39">
        <v>25.51</v>
      </c>
      <c r="AZ7" s="39">
        <v>797.64</v>
      </c>
      <c r="BA7" s="39">
        <v>211.25</v>
      </c>
      <c r="BB7" s="39">
        <v>135.62</v>
      </c>
      <c r="BC7" s="39">
        <v>133.78</v>
      </c>
      <c r="BD7" s="39">
        <v>216.89</v>
      </c>
      <c r="BE7" s="39">
        <v>181.53</v>
      </c>
      <c r="BF7" s="39">
        <v>7991.67</v>
      </c>
      <c r="BG7" s="39">
        <v>7235.89</v>
      </c>
      <c r="BH7" s="39">
        <v>6665.34</v>
      </c>
      <c r="BI7" s="39">
        <v>5246.98</v>
      </c>
      <c r="BJ7" s="39">
        <v>5033.46</v>
      </c>
      <c r="BK7" s="39">
        <v>3055.24</v>
      </c>
      <c r="BL7" s="39">
        <v>3189.89</v>
      </c>
      <c r="BM7" s="39">
        <v>2585.83</v>
      </c>
      <c r="BN7" s="39">
        <v>2464.06</v>
      </c>
      <c r="BO7" s="39">
        <v>1914.94</v>
      </c>
      <c r="BP7" s="39">
        <v>2448.19</v>
      </c>
      <c r="BQ7" s="39">
        <v>5.34</v>
      </c>
      <c r="BR7" s="39">
        <v>49.19</v>
      </c>
      <c r="BS7" s="39">
        <v>48.38</v>
      </c>
      <c r="BT7" s="39">
        <v>51.1</v>
      </c>
      <c r="BU7" s="39">
        <v>65.41</v>
      </c>
      <c r="BV7" s="39">
        <v>29.25</v>
      </c>
      <c r="BW7" s="39">
        <v>27.92</v>
      </c>
      <c r="BX7" s="39">
        <v>31.45</v>
      </c>
      <c r="BY7" s="39">
        <v>32.909999999999997</v>
      </c>
      <c r="BZ7" s="39">
        <v>34.020000000000003</v>
      </c>
      <c r="CA7" s="39">
        <v>33.549999999999997</v>
      </c>
      <c r="CB7" s="39">
        <v>3131.09</v>
      </c>
      <c r="CC7" s="39">
        <v>349.51</v>
      </c>
      <c r="CD7" s="39">
        <v>357.56</v>
      </c>
      <c r="CE7" s="39">
        <v>339.54</v>
      </c>
      <c r="CF7" s="39">
        <v>265.97000000000003</v>
      </c>
      <c r="CG7" s="39">
        <v>622.30999999999995</v>
      </c>
      <c r="CH7" s="39">
        <v>602.87</v>
      </c>
      <c r="CI7" s="39">
        <v>588.54999999999995</v>
      </c>
      <c r="CJ7" s="39">
        <v>561.54</v>
      </c>
      <c r="CK7" s="39">
        <v>553.77</v>
      </c>
      <c r="CL7" s="39">
        <v>556.04</v>
      </c>
      <c r="CM7" s="39">
        <v>54.17</v>
      </c>
      <c r="CN7" s="39">
        <v>58.33</v>
      </c>
      <c r="CO7" s="39">
        <v>58.33</v>
      </c>
      <c r="CP7" s="39">
        <v>41.67</v>
      </c>
      <c r="CQ7" s="39">
        <v>54.17</v>
      </c>
      <c r="CR7" s="39">
        <v>39.119999999999997</v>
      </c>
      <c r="CS7" s="39">
        <v>35.64</v>
      </c>
      <c r="CT7" s="39">
        <v>37.950000000000003</v>
      </c>
      <c r="CU7" s="39">
        <v>34.92</v>
      </c>
      <c r="CV7" s="39">
        <v>36.44</v>
      </c>
      <c r="CW7" s="39">
        <v>37.130000000000003</v>
      </c>
      <c r="CX7" s="39">
        <v>94.37</v>
      </c>
      <c r="CY7" s="39">
        <v>95.65</v>
      </c>
      <c r="CZ7" s="39">
        <v>94.12</v>
      </c>
      <c r="DA7" s="39">
        <v>94.12</v>
      </c>
      <c r="DB7" s="39">
        <v>94.03</v>
      </c>
      <c r="DC7" s="39">
        <v>87.79</v>
      </c>
      <c r="DD7" s="39">
        <v>87.19</v>
      </c>
      <c r="DE7" s="39">
        <v>88.2</v>
      </c>
      <c r="DF7" s="39">
        <v>88.64</v>
      </c>
      <c r="DG7" s="39">
        <v>89.93</v>
      </c>
      <c r="DH7" s="39">
        <v>90.08</v>
      </c>
      <c r="DI7" s="39">
        <v>21.44</v>
      </c>
      <c r="DJ7" s="39">
        <v>25.42</v>
      </c>
      <c r="DK7" s="39">
        <v>30.96</v>
      </c>
      <c r="DL7" s="39">
        <v>35.15</v>
      </c>
      <c r="DM7" s="39">
        <v>39.340000000000003</v>
      </c>
      <c r="DN7" s="39">
        <v>21.93</v>
      </c>
      <c r="DO7" s="39">
        <v>26.25</v>
      </c>
      <c r="DP7" s="39">
        <v>27.64</v>
      </c>
      <c r="DQ7" s="39">
        <v>33.58</v>
      </c>
      <c r="DR7" s="39">
        <v>32.36</v>
      </c>
      <c r="DS7" s="39">
        <v>31.69</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0.01</v>
      </c>
      <c r="EM7" s="39">
        <v>0</v>
      </c>
      <c r="EN7" s="39">
        <v>0.01</v>
      </c>
      <c r="EO7" s="39">
        <v>0.01</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2018-02-05T12:19:48Z</cp:lastPrinted>
  <dcterms:created xsi:type="dcterms:W3CDTF">2017-12-25T01:59:55Z</dcterms:created>
  <dcterms:modified xsi:type="dcterms:W3CDTF">2018-02-08T02:44:48Z</dcterms:modified>
  <cp:category/>
</cp:coreProperties>
</file>