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768iwasa_j\Desktop\H29.1.26【2月9日(金)〆切】公営企業に係る「経営比較分析表」の分析等について（照会）\決裁\"/>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G85" i="4"/>
  <c r="BB10" i="4"/>
  <c r="AT10" i="4"/>
  <c r="P10" i="4"/>
  <c r="I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<sst xmlns="http://schemas.openxmlformats.org/spreadsheetml/2006/main" count="232" uniqueCount="120">
  <si>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</si>
  <si>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</si>
  <si>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</si>
  <si>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</si>
  <si>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</si>
  <si>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</si>
  <si>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</si>
  <si>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</si>
  <si>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</si>
  <si>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</si>
  <si>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</si>
  <si>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</si>
  <si>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</si>
  <si>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</si>
  <si>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</si>
  <si>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</si>
  <si>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</si>
  <si>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</si>
  <si>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</si>
  <si>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</si>
  <si>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</si>
  <si>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</si>
  <si>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</si>
  <si>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</si>
  <si>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</si>
  <si>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</si>
  <si>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</si>
  <si>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</si>
  <si>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</si>
  <si>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</si>
  <si>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</si>
  <si>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</si>
  <si>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</si>
  <si>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</si>
  <si>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</si>
  <si>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</si>
  <si>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</si>
  <si>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</si>
  <si>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</si>
  <si>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</si>
  <si>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</si>
  <si>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</si>
  <si>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</si>
  <si>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</si>
  <si>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</si>
  <si>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</si>
  <si>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</si>
  <si>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</si>
  <si>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</si>
  <si>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</si>
  <si>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</si>
  <si>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</si>
  <si>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</si>
  <si>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</si>
  <si>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</si>
  <si>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</si>
  <si>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</si>
  <si>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</si>
  <si>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</si>
  <si>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</si>
  <si>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</si>
  <si>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</si>
  <si>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</si>
  <si>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</si>
  <si>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</si>
  <si>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</si>
  <si>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</si>
  <si>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</si>
  <si>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</si>
  <si>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</si>
  <si>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</si>
  <si>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</si>
  <si>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</si>
  <si>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</si>
  <si>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</si>
  <si>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</si>
  <si>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</si>
  <si>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</si>
  <si>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</si>
  <si>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</si>
  <si>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</si>
  <si>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</si>
  <si>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</si>
  <si>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</si>
  <si>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</si>
  <si>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</si>
  <si>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</si>
  <si>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</si>
  <si>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</si>
  <si>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</si>
  <si>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</si>
  <si>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</si>
  <si>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</si>
  <si>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</si>
  <si>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</si>
  <si>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</si>
  <si>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</si>
  <si>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</si>
  <si>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</si>
  <si>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</si>
  <si>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</si>
  <si>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</si>
  <si>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</si>
  <si>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</si>
  <si>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</si>
  <si>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加東市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</si>
  <si>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</si>
  <si>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</si>
  <si>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</si>
  <si>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</si>
  <si>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</si>
  <si>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</si>
  <si>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</si>
  <si>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</si>
  <si>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</si>
  <si>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</si>
  <si>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老朽施設に多額の更新費用が必要となる一方、将来の人口減少予測や節水意識の向上等により、料金収入の減少が見込まれる。今後は、次期水道ビジョン及び経営戦略を定め、中長期的な投資・財政計画に基づき更なる経営基盤の強化を図り、施設の統廃合等により合理的かつ効率的な事業を実施する。</t>
    <rPh sb="0" eb="2">
      <t>ロウキュウ</t>
    </rPh>
    <rPh sb="2" eb="4">
      <t>シセツ</t>
    </rPh>
    <rPh sb="5" eb="7">
      <t>タガク</t>
    </rPh>
    <rPh sb="8" eb="10">
      <t>コウシン</t>
    </rPh>
    <rPh sb="10" eb="12">
      <t>ヒヨウ</t>
    </rPh>
    <rPh sb="13" eb="15">
      <t>ヒツヨウ</t>
    </rPh>
    <rPh sb="18" eb="20">
      <t>イッポウ</t>
    </rPh>
    <rPh sb="21" eb="23">
      <t>ショウライ</t>
    </rPh>
    <rPh sb="24" eb="26">
      <t>ジンコウ</t>
    </rPh>
    <rPh sb="26" eb="28">
      <t>ゲンショウ</t>
    </rPh>
    <rPh sb="28" eb="30">
      <t>ヨソク</t>
    </rPh>
    <rPh sb="31" eb="33">
      <t>セッスイ</t>
    </rPh>
    <rPh sb="33" eb="35">
      <t>イシキ</t>
    </rPh>
    <rPh sb="36" eb="38">
      <t>コウジョウ</t>
    </rPh>
    <rPh sb="38" eb="39">
      <t>トウ</t>
    </rPh>
    <rPh sb="43" eb="45">
      <t>リョウキン</t>
    </rPh>
    <rPh sb="45" eb="47">
      <t>シュウニュウ</t>
    </rPh>
    <rPh sb="48" eb="50">
      <t>ゲンショウ</t>
    </rPh>
    <rPh sb="51" eb="53">
      <t>ミコ</t>
    </rPh>
    <rPh sb="57" eb="59">
      <t>コンゴ</t>
    </rPh>
    <rPh sb="61" eb="63">
      <t>ジキ</t>
    </rPh>
    <rPh sb="63" eb="65">
      <t>スイドウ</t>
    </rPh>
    <rPh sb="69" eb="70">
      <t>オヨ</t>
    </rPh>
    <rPh sb="71" eb="73">
      <t>ケイエイ</t>
    </rPh>
    <rPh sb="73" eb="75">
      <t>センリャク</t>
    </rPh>
    <rPh sb="76" eb="77">
      <t>サダ</t>
    </rPh>
    <rPh sb="79" eb="83">
      <t>チュウチョウキテキ</t>
    </rPh>
    <rPh sb="84" eb="86">
      <t>トウシ</t>
    </rPh>
    <rPh sb="87" eb="89">
      <t>ザイセイ</t>
    </rPh>
    <rPh sb="89" eb="91">
      <t>ケイカク</t>
    </rPh>
    <rPh sb="92" eb="93">
      <t>モト</t>
    </rPh>
    <rPh sb="95" eb="96">
      <t>サラ</t>
    </rPh>
    <rPh sb="98" eb="100">
      <t>ケイエイ</t>
    </rPh>
    <rPh sb="100" eb="102">
      <t>キバン</t>
    </rPh>
    <rPh sb="103" eb="105">
      <t>キョウカ</t>
    </rPh>
    <rPh sb="106" eb="107">
      <t>ハカ</t>
    </rPh>
    <rPh sb="109" eb="111">
      <t>シセツ</t>
    </rPh>
    <rPh sb="112" eb="115">
      <t>トウハイゴウ</t>
    </rPh>
    <rPh sb="115" eb="116">
      <t>トウ</t>
    </rPh>
    <rPh sb="119" eb="122">
      <t>ゴウリテキ</t>
    </rPh>
    <rPh sb="124" eb="127">
      <t>コウリツテキ</t>
    </rPh>
    <rPh sb="128" eb="130">
      <t>ジギョウ</t>
    </rPh>
    <rPh sb="131" eb="133">
      <t>ジッシ</t>
    </rPh>
    <phoneticPr fontId="4"/>
  </si>
  <si>
    <t>非設置</t>
    <rPh sb="0" eb="1">
      <t>ヒ</t>
    </rPh>
    <rPh sb="1" eb="3">
      <t>セッチ</t>
    </rPh>
    <phoneticPr fontId="4"/>
  </si>
  <si>
    <t xml:space="preserve">①資産全体に対する耐用年数を経過した資産の割合は上昇しており、全国平均及び類似団体とほぼ同水準である。法定耐用年数を経過した後直ちに更新するのではなく、重要度等を判断しながら計画的に更新を行い、事業の効率化を図る必要がある。
②③管渠経年化率は類似団体と比較して高いが、管路更新率は同水準であり、実使用年数を考慮して計画的に更新を行っていく必要がある。
</t>
    <rPh sb="1" eb="3">
      <t>シサン</t>
    </rPh>
    <rPh sb="3" eb="5">
      <t>ゼンタイ</t>
    </rPh>
    <rPh sb="6" eb="7">
      <t>タイ</t>
    </rPh>
    <rPh sb="9" eb="11">
      <t>タイヨウ</t>
    </rPh>
    <rPh sb="11" eb="13">
      <t>ネンスウ</t>
    </rPh>
    <rPh sb="14" eb="16">
      <t>ケイカ</t>
    </rPh>
    <rPh sb="18" eb="20">
      <t>シサン</t>
    </rPh>
    <rPh sb="21" eb="23">
      <t>ワリアイ</t>
    </rPh>
    <rPh sb="24" eb="26">
      <t>ジョウショウ</t>
    </rPh>
    <rPh sb="31" eb="33">
      <t>ゼンコク</t>
    </rPh>
    <rPh sb="33" eb="35">
      <t>ヘイキン</t>
    </rPh>
    <rPh sb="35" eb="36">
      <t>オヨ</t>
    </rPh>
    <rPh sb="37" eb="39">
      <t>ルイジ</t>
    </rPh>
    <rPh sb="39" eb="41">
      <t>ダンタイ</t>
    </rPh>
    <rPh sb="44" eb="47">
      <t>ドウスイジュン</t>
    </rPh>
    <rPh sb="51" eb="53">
      <t>ホウテイ</t>
    </rPh>
    <rPh sb="53" eb="55">
      <t>タイヨウ</t>
    </rPh>
    <rPh sb="55" eb="57">
      <t>ネンスウ</t>
    </rPh>
    <rPh sb="58" eb="60">
      <t>ケイカ</t>
    </rPh>
    <rPh sb="62" eb="63">
      <t>ノチ</t>
    </rPh>
    <rPh sb="63" eb="64">
      <t>タダ</t>
    </rPh>
    <rPh sb="66" eb="68">
      <t>コウシン</t>
    </rPh>
    <rPh sb="76" eb="79">
      <t>ジュウヨウド</t>
    </rPh>
    <rPh sb="79" eb="80">
      <t>ナド</t>
    </rPh>
    <rPh sb="81" eb="83">
      <t>ハンダン</t>
    </rPh>
    <rPh sb="87" eb="90">
      <t>ケイカクテキ</t>
    </rPh>
    <rPh sb="91" eb="93">
      <t>コウシン</t>
    </rPh>
    <rPh sb="94" eb="95">
      <t>オコナ</t>
    </rPh>
    <rPh sb="97" eb="99">
      <t>ジギョウ</t>
    </rPh>
    <rPh sb="100" eb="103">
      <t>コウリツカ</t>
    </rPh>
    <rPh sb="104" eb="105">
      <t>ハカ</t>
    </rPh>
    <rPh sb="106" eb="108">
      <t>ヒツヨウ</t>
    </rPh>
    <rPh sb="115" eb="116">
      <t>カン</t>
    </rPh>
    <rPh sb="135" eb="137">
      <t>カンロ</t>
    </rPh>
    <rPh sb="137" eb="139">
      <t>コウシン</t>
    </rPh>
    <rPh sb="139" eb="140">
      <t>リツ</t>
    </rPh>
    <rPh sb="141" eb="144">
      <t>ドウスイジュン</t>
    </rPh>
    <rPh sb="148" eb="149">
      <t>ジツ</t>
    </rPh>
    <rPh sb="149" eb="151">
      <t>シヨウ</t>
    </rPh>
    <rPh sb="151" eb="153">
      <t>ネンスウ</t>
    </rPh>
    <rPh sb="154" eb="156">
      <t>コウリョ</t>
    </rPh>
    <rPh sb="158" eb="160">
      <t>ケイカク</t>
    </rPh>
    <rPh sb="160" eb="161">
      <t>テキ</t>
    </rPh>
    <rPh sb="162" eb="164">
      <t>コウシン</t>
    </rPh>
    <rPh sb="165" eb="166">
      <t>オコナ</t>
    </rPh>
    <rPh sb="170" eb="172">
      <t>ヒツヨウ</t>
    </rPh>
    <phoneticPr fontId="4"/>
  </si>
  <si>
    <t>①経常収支比率は、従来から事業の効率的運営に努めてきた結果100％を超えており、堅調に推移している。
②将来の人口減少予測や節水意識の向上等により、給水収益は減少することが見込まれるため、維持管理経費の節減に努めて健全経営を維持する必要がある。
③流動比率は100％を大幅に超えており、短期的な債務に対する支払能力はある。
④指標は全国平均及び類似団体と比較すると大幅に低く、一定の自己資金を確保しつつ企業債を減らすことができている。
⑤料金回収率は100％を超えており、更なる経費の節減と更新投資等に係る財源確保を図ることにより、経営の健全化に努める。
⑥給水減価は類似団体と比較するとわずかに高く、さらなる経営改善に向けた維持管理経費等の削減に努める必要がある。
⑦施設利用率は類似団体と比較すると高く、効率的に施設を運用しながら、不測の事態に備えて30％程度の余力を残した状態を維持している。
⑧有収率は老朽施設の更新に伴い向上しており、引き続き、計画的に施設更新を行う。</t>
    <rPh sb="1" eb="3">
      <t>ケイジョウ</t>
    </rPh>
    <rPh sb="3" eb="5">
      <t>シュウシ</t>
    </rPh>
    <rPh sb="5" eb="7">
      <t>ヒリツ</t>
    </rPh>
    <rPh sb="9" eb="11">
      <t>ジュウライ</t>
    </rPh>
    <rPh sb="13" eb="15">
      <t>ジギョウ</t>
    </rPh>
    <rPh sb="16" eb="18">
      <t>コウリツ</t>
    </rPh>
    <rPh sb="18" eb="19">
      <t>テキ</t>
    </rPh>
    <rPh sb="19" eb="21">
      <t>ウンエイ</t>
    </rPh>
    <rPh sb="22" eb="23">
      <t>ツト</t>
    </rPh>
    <rPh sb="27" eb="29">
      <t>ケッカ</t>
    </rPh>
    <rPh sb="34" eb="35">
      <t>コ</t>
    </rPh>
    <rPh sb="40" eb="42">
      <t>ケンチョウ</t>
    </rPh>
    <rPh sb="43" eb="45">
      <t>スイイ</t>
    </rPh>
    <rPh sb="52" eb="54">
      <t>ショウライ</t>
    </rPh>
    <rPh sb="59" eb="61">
      <t>ヨソク</t>
    </rPh>
    <rPh sb="74" eb="76">
      <t>キュウスイ</t>
    </rPh>
    <rPh sb="76" eb="78">
      <t>シュウエキ</t>
    </rPh>
    <rPh sb="79" eb="81">
      <t>ゲンショウ</t>
    </rPh>
    <rPh sb="86" eb="88">
      <t>ミコ</t>
    </rPh>
    <rPh sb="94" eb="96">
      <t>イジ</t>
    </rPh>
    <rPh sb="96" eb="98">
      <t>カンリ</t>
    </rPh>
    <rPh sb="98" eb="100">
      <t>ケイヒ</t>
    </rPh>
    <rPh sb="101" eb="103">
      <t>セツゲン</t>
    </rPh>
    <rPh sb="104" eb="105">
      <t>ツト</t>
    </rPh>
    <rPh sb="107" eb="109">
      <t>ケンゼン</t>
    </rPh>
    <rPh sb="109" eb="111">
      <t>ケイエイ</t>
    </rPh>
    <rPh sb="112" eb="114">
      <t>イジ</t>
    </rPh>
    <rPh sb="116" eb="118">
      <t>ヒツヨウ</t>
    </rPh>
    <rPh sb="124" eb="126">
      <t>リュウドウ</t>
    </rPh>
    <rPh sb="126" eb="128">
      <t>ヒリツ</t>
    </rPh>
    <rPh sb="134" eb="136">
      <t>オオハバ</t>
    </rPh>
    <rPh sb="137" eb="138">
      <t>コ</t>
    </rPh>
    <rPh sb="143" eb="146">
      <t>タンキテキ</t>
    </rPh>
    <rPh sb="147" eb="149">
      <t>サイム</t>
    </rPh>
    <rPh sb="150" eb="151">
      <t>タイ</t>
    </rPh>
    <rPh sb="153" eb="155">
      <t>シハライ</t>
    </rPh>
    <rPh sb="155" eb="157">
      <t>ノウリョク</t>
    </rPh>
    <rPh sb="163" eb="165">
      <t>シヒョウ</t>
    </rPh>
    <rPh sb="166" eb="168">
      <t>ゼンコク</t>
    </rPh>
    <rPh sb="168" eb="170">
      <t>ヘイキン</t>
    </rPh>
    <rPh sb="170" eb="171">
      <t>オヨ</t>
    </rPh>
    <rPh sb="172" eb="174">
      <t>ルイジ</t>
    </rPh>
    <rPh sb="174" eb="176">
      <t>ダンタイ</t>
    </rPh>
    <rPh sb="177" eb="179">
      <t>ヒカク</t>
    </rPh>
    <rPh sb="182" eb="184">
      <t>オオハバ</t>
    </rPh>
    <rPh sb="185" eb="186">
      <t>ヒク</t>
    </rPh>
    <rPh sb="188" eb="190">
      <t>イッテイ</t>
    </rPh>
    <rPh sb="191" eb="193">
      <t>ジコ</t>
    </rPh>
    <rPh sb="193" eb="195">
      <t>シキン</t>
    </rPh>
    <rPh sb="196" eb="198">
      <t>カクホ</t>
    </rPh>
    <rPh sb="201" eb="203">
      <t>キギョウ</t>
    </rPh>
    <rPh sb="203" eb="204">
      <t>サイ</t>
    </rPh>
    <rPh sb="205" eb="206">
      <t>ヘ</t>
    </rPh>
    <rPh sb="219" eb="221">
      <t>リョウキン</t>
    </rPh>
    <rPh sb="221" eb="223">
      <t>カイシュウ</t>
    </rPh>
    <rPh sb="223" eb="224">
      <t>リツ</t>
    </rPh>
    <rPh sb="230" eb="231">
      <t>コ</t>
    </rPh>
    <rPh sb="236" eb="237">
      <t>サラ</t>
    </rPh>
    <rPh sb="239" eb="241">
      <t>ケイヒ</t>
    </rPh>
    <rPh sb="242" eb="244">
      <t>セツゲン</t>
    </rPh>
    <rPh sb="245" eb="247">
      <t>コウシン</t>
    </rPh>
    <rPh sb="247" eb="249">
      <t>トウシ</t>
    </rPh>
    <rPh sb="249" eb="250">
      <t>トウ</t>
    </rPh>
    <rPh sb="251" eb="252">
      <t>カカ</t>
    </rPh>
    <rPh sb="253" eb="255">
      <t>ザイゲン</t>
    </rPh>
    <rPh sb="255" eb="257">
      <t>カクホ</t>
    </rPh>
    <rPh sb="258" eb="259">
      <t>ハカ</t>
    </rPh>
    <rPh sb="266" eb="268">
      <t>ケイエイ</t>
    </rPh>
    <rPh sb="269" eb="272">
      <t>ケンゼンカ</t>
    </rPh>
    <rPh sb="273" eb="274">
      <t>ツト</t>
    </rPh>
    <rPh sb="279" eb="281">
      <t>キュウスイ</t>
    </rPh>
    <rPh sb="281" eb="283">
      <t>ゲンカ</t>
    </rPh>
    <rPh sb="284" eb="286">
      <t>ルイジ</t>
    </rPh>
    <rPh sb="286" eb="288">
      <t>ダンタイ</t>
    </rPh>
    <rPh sb="289" eb="291">
      <t>ヒカク</t>
    </rPh>
    <rPh sb="298" eb="299">
      <t>タカ</t>
    </rPh>
    <rPh sb="305" eb="307">
      <t>ケイエイ</t>
    </rPh>
    <rPh sb="307" eb="309">
      <t>カイゼン</t>
    </rPh>
    <rPh sb="310" eb="311">
      <t>ム</t>
    </rPh>
    <rPh sb="313" eb="315">
      <t>イジ</t>
    </rPh>
    <rPh sb="317" eb="319">
      <t>ケイヒ</t>
    </rPh>
    <rPh sb="319" eb="320">
      <t>トウ</t>
    </rPh>
    <rPh sb="321" eb="323">
      <t>サクゲン</t>
    </rPh>
    <rPh sb="324" eb="325">
      <t>ツト</t>
    </rPh>
    <rPh sb="327" eb="329">
      <t>ヒツヨウ</t>
    </rPh>
    <rPh sb="335" eb="337">
      <t>シセツ</t>
    </rPh>
    <rPh sb="337" eb="340">
      <t>リヨウリツ</t>
    </rPh>
    <rPh sb="341" eb="343">
      <t>ルイジ</t>
    </rPh>
    <rPh sb="343" eb="345">
      <t>ダンタイ</t>
    </rPh>
    <rPh sb="346" eb="348">
      <t>ヒカク</t>
    </rPh>
    <rPh sb="351" eb="352">
      <t>タカ</t>
    </rPh>
    <rPh sb="354" eb="357">
      <t>コウリツテキ</t>
    </rPh>
    <rPh sb="358" eb="360">
      <t>シセツ</t>
    </rPh>
    <rPh sb="361" eb="363">
      <t>ウンヨウ</t>
    </rPh>
    <rPh sb="368" eb="370">
      <t>フソク</t>
    </rPh>
    <rPh sb="371" eb="373">
      <t>ジタイ</t>
    </rPh>
    <rPh sb="374" eb="375">
      <t>ソナ</t>
    </rPh>
    <rPh sb="380" eb="382">
      <t>テイド</t>
    </rPh>
    <rPh sb="383" eb="385">
      <t>ヨリョク</t>
    </rPh>
    <rPh sb="386" eb="387">
      <t>ノコ</t>
    </rPh>
    <rPh sb="389" eb="391">
      <t>ジョウタイ</t>
    </rPh>
    <rPh sb="392" eb="394">
      <t>イジ</t>
    </rPh>
    <rPh sb="401" eb="402">
      <t>ユウ</t>
    </rPh>
    <rPh sb="402" eb="403">
      <t>シュウ</t>
    </rPh>
    <rPh sb="403" eb="404">
      <t>リツ</t>
    </rPh>
    <rPh sb="405" eb="407">
      <t>ロウキュウ</t>
    </rPh>
    <rPh sb="407" eb="409">
      <t>シセツ</t>
    </rPh>
    <rPh sb="410" eb="412">
      <t>コウシン</t>
    </rPh>
    <rPh sb="413" eb="414">
      <t>トモナ</t>
    </rPh>
    <rPh sb="415" eb="417">
      <t>コウジョウ</t>
    </rPh>
    <rPh sb="422" eb="423">
      <t>ヒ</t>
    </rPh>
    <rPh sb="424" eb="425">
      <t>ツヅ</t>
    </rPh>
    <rPh sb="427" eb="430">
      <t>ケイカクテキ</t>
    </rPh>
    <rPh sb="431" eb="433">
      <t>シセツ</t>
    </rPh>
    <rPh sb="433" eb="435">
      <t>コウシン</t>
    </rPh>
    <rPh sb="436" eb="43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</si>
</sst>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3.91</c:v>
                </c:pt>
                <c:pt idx="1">
                  <c:v>1.86</c:v>
                </c:pt>
                <c:pt idx="2">
                  <c:v>0.73</c:v>
                </c:pt>
                <c:pt idx="3">
                  <c:v>0.52</c:v>
                </c:pt>
                <c:pt idx="4">
                  <c:v>0.85</c:v>
                </c:pt>
              </c:numCache>
            </c:numRef>
          </c:val>
        </c:ser>
        <c:dLbls>
          <c:showLegendKey val="0"/>
          <c:showVal val="0"/>
          <c:showCatName val="0"/>
          <c:showSerName val="0"/>
          <c:showPercent val="0"/>
          <c:showBubbleSize val="0"/>
        </c:dLbls>
        <c:gapWidth val="150"/>
        <c:axId val="200055152"/>
        <c:axId val="20005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200055152"/>
        <c:axId val="200055536"/>
      </c:lineChart>
      <c:dateAx>
        <c:axId val="200055152"/>
        <c:scaling>
          <c:orientation val="minMax"/>
        </c:scaling>
        <c:delete val="1"/>
        <c:axPos val="b"/>
        <c:numFmt formatCode="ge" sourceLinked="1"/>
        <c:majorTickMark val="none"/>
        <c:minorTickMark val="none"/>
        <c:tickLblPos val="none"/>
        <c:crossAx val="200055536"/>
        <c:crosses val="autoZero"/>
        <c:auto val="1"/>
        <c:lblOffset val="100"/>
        <c:baseTimeUnit val="years"/>
      </c:dateAx>
      <c:valAx>
        <c:axId val="20005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05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79.430000000000007</c:v>
                </c:pt>
                <c:pt idx="1">
                  <c:v>79.56</c:v>
                </c:pt>
                <c:pt idx="2">
                  <c:v>76.81</c:v>
                </c:pt>
                <c:pt idx="3">
                  <c:v>76.61</c:v>
                </c:pt>
                <c:pt idx="4">
                  <c:v>77.33</c:v>
                </c:pt>
              </c:numCache>
            </c:numRef>
          </c:val>
        </c:ser>
        <c:dLbls>
          <c:showLegendKey val="0"/>
          <c:showVal val="0"/>
          <c:showCatName val="0"/>
          <c:showSerName val="0"/>
          <c:showPercent val="0"/>
          <c:showBubbleSize val="0"/>
        </c:dLbls>
        <c:gapWidth val="150"/>
        <c:axId val="200920800"/>
        <c:axId val="20092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200920800"/>
        <c:axId val="200921192"/>
      </c:lineChart>
      <c:dateAx>
        <c:axId val="200920800"/>
        <c:scaling>
          <c:orientation val="minMax"/>
        </c:scaling>
        <c:delete val="1"/>
        <c:axPos val="b"/>
        <c:numFmt formatCode="ge" sourceLinked="1"/>
        <c:majorTickMark val="none"/>
        <c:minorTickMark val="none"/>
        <c:tickLblPos val="none"/>
        <c:crossAx val="200921192"/>
        <c:crosses val="autoZero"/>
        <c:auto val="1"/>
        <c:lblOffset val="100"/>
        <c:baseTimeUnit val="years"/>
      </c:dateAx>
      <c:valAx>
        <c:axId val="20092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2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87.66</c:v>
                </c:pt>
                <c:pt idx="1">
                  <c:v>87.56</c:v>
                </c:pt>
                <c:pt idx="2">
                  <c:v>90.18</c:v>
                </c:pt>
                <c:pt idx="3">
                  <c:v>90.13</c:v>
                </c:pt>
                <c:pt idx="4">
                  <c:v>89.97</c:v>
                </c:pt>
              </c:numCache>
            </c:numRef>
          </c:val>
        </c:ser>
        <c:dLbls>
          <c:showLegendKey val="0"/>
          <c:showVal val="0"/>
          <c:showCatName val="0"/>
          <c:showSerName val="0"/>
          <c:showPercent val="0"/>
          <c:showBubbleSize val="0"/>
        </c:dLbls>
        <c:gapWidth val="150"/>
        <c:axId val="200922368"/>
        <c:axId val="200922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200922368"/>
        <c:axId val="200922760"/>
      </c:lineChart>
      <c:dateAx>
        <c:axId val="200922368"/>
        <c:scaling>
          <c:orientation val="minMax"/>
        </c:scaling>
        <c:delete val="1"/>
        <c:axPos val="b"/>
        <c:numFmt formatCode="ge" sourceLinked="1"/>
        <c:majorTickMark val="none"/>
        <c:minorTickMark val="none"/>
        <c:tickLblPos val="none"/>
        <c:crossAx val="200922760"/>
        <c:crosses val="autoZero"/>
        <c:auto val="1"/>
        <c:lblOffset val="100"/>
        <c:baseTimeUnit val="years"/>
      </c:dateAx>
      <c:valAx>
        <c:axId val="20092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93.35</c:v>
                </c:pt>
                <c:pt idx="1">
                  <c:v>95.83</c:v>
                </c:pt>
                <c:pt idx="2">
                  <c:v>117.87</c:v>
                </c:pt>
                <c:pt idx="3">
                  <c:v>122.22</c:v>
                </c:pt>
                <c:pt idx="4">
                  <c:v>120.73</c:v>
                </c:pt>
              </c:numCache>
            </c:numRef>
          </c:val>
        </c:ser>
        <c:dLbls>
          <c:showLegendKey val="0"/>
          <c:showVal val="0"/>
          <c:showCatName val="0"/>
          <c:showSerName val="0"/>
          <c:showPercent val="0"/>
          <c:showBubbleSize val="0"/>
        </c:dLbls>
        <c:gapWidth val="150"/>
        <c:axId val="200041120"/>
        <c:axId val="20004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200041120"/>
        <c:axId val="200041504"/>
      </c:lineChart>
      <c:dateAx>
        <c:axId val="200041120"/>
        <c:scaling>
          <c:orientation val="minMax"/>
        </c:scaling>
        <c:delete val="1"/>
        <c:axPos val="b"/>
        <c:numFmt formatCode="ge" sourceLinked="1"/>
        <c:majorTickMark val="none"/>
        <c:minorTickMark val="none"/>
        <c:tickLblPos val="none"/>
        <c:crossAx val="200041504"/>
        <c:crosses val="autoZero"/>
        <c:auto val="1"/>
        <c:lblOffset val="100"/>
        <c:baseTimeUnit val="years"/>
      </c:dateAx>
      <c:valAx>
        <c:axId val="200041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0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36.18</c:v>
                </c:pt>
                <c:pt idx="1">
                  <c:v>36.43</c:v>
                </c:pt>
                <c:pt idx="2">
                  <c:v>42.47</c:v>
                </c:pt>
                <c:pt idx="3">
                  <c:v>43.86</c:v>
                </c:pt>
                <c:pt idx="4">
                  <c:v>45.6</c:v>
                </c:pt>
              </c:numCache>
            </c:numRef>
          </c:val>
        </c:ser>
        <c:dLbls>
          <c:showLegendKey val="0"/>
          <c:showVal val="0"/>
          <c:showCatName val="0"/>
          <c:showSerName val="0"/>
          <c:showPercent val="0"/>
          <c:showBubbleSize val="0"/>
        </c:dLbls>
        <c:gapWidth val="150"/>
        <c:axId val="200669040"/>
        <c:axId val="20066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200669040"/>
        <c:axId val="200669424"/>
      </c:lineChart>
      <c:dateAx>
        <c:axId val="200669040"/>
        <c:scaling>
          <c:orientation val="minMax"/>
        </c:scaling>
        <c:delete val="1"/>
        <c:axPos val="b"/>
        <c:numFmt formatCode="ge" sourceLinked="1"/>
        <c:majorTickMark val="none"/>
        <c:minorTickMark val="none"/>
        <c:tickLblPos val="none"/>
        <c:crossAx val="200669424"/>
        <c:crosses val="autoZero"/>
        <c:auto val="1"/>
        <c:lblOffset val="100"/>
        <c:baseTimeUnit val="years"/>
      </c:dateAx>
      <c:valAx>
        <c:axId val="20066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6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4.25</c:v>
                </c:pt>
                <c:pt idx="1">
                  <c:v>6.32</c:v>
                </c:pt>
                <c:pt idx="2">
                  <c:v>7.52</c:v>
                </c:pt>
                <c:pt idx="3">
                  <c:v>15.79</c:v>
                </c:pt>
                <c:pt idx="4">
                  <c:v>15.84</c:v>
                </c:pt>
              </c:numCache>
            </c:numRef>
          </c:val>
        </c:ser>
        <c:dLbls>
          <c:showLegendKey val="0"/>
          <c:showVal val="0"/>
          <c:showCatName val="0"/>
          <c:showSerName val="0"/>
          <c:showPercent val="0"/>
          <c:showBubbleSize val="0"/>
        </c:dLbls>
        <c:gapWidth val="150"/>
        <c:axId val="200681672"/>
        <c:axId val="20062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200681672"/>
        <c:axId val="200628936"/>
      </c:lineChart>
      <c:dateAx>
        <c:axId val="200681672"/>
        <c:scaling>
          <c:orientation val="minMax"/>
        </c:scaling>
        <c:delete val="1"/>
        <c:axPos val="b"/>
        <c:numFmt formatCode="ge" sourceLinked="1"/>
        <c:majorTickMark val="none"/>
        <c:minorTickMark val="none"/>
        <c:tickLblPos val="none"/>
        <c:crossAx val="200628936"/>
        <c:crosses val="autoZero"/>
        <c:auto val="1"/>
        <c:lblOffset val="100"/>
        <c:baseTimeUnit val="years"/>
      </c:dateAx>
      <c:valAx>
        <c:axId val="20062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8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
                  <c:v>0</c:v>
                </c:pt>
                <c:pt idx="1">
                  <c:v>0.31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00452296"/>
        <c:axId val="20045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200452296"/>
        <c:axId val="200452688"/>
      </c:lineChart>
      <c:dateAx>
        <c:axId val="200452296"/>
        <c:scaling>
          <c:orientation val="minMax"/>
        </c:scaling>
        <c:delete val="1"/>
        <c:axPos val="b"/>
        <c:numFmt formatCode="ge" sourceLinked="1"/>
        <c:majorTickMark val="none"/>
        <c:minorTickMark val="none"/>
        <c:tickLblPos val="none"/>
        <c:crossAx val="200452688"/>
        <c:crosses val="autoZero"/>
        <c:auto val="1"/>
        <c:lblOffset val="100"/>
        <c:baseTimeUnit val="years"/>
      </c:dateAx>
      <c:valAx>
        <c:axId val="200452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45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1051.58</c:v>
                </c:pt>
                <c:pt idx="1">
                  <c:v>990.28</c:v>
                </c:pt>
                <c:pt idx="2">
                  <c:v>1085.8</c:v>
                </c:pt>
                <c:pt idx="3">
                  <c:v>563.75</c:v>
                </c:pt>
                <c:pt idx="4">
                  <c:v>857.63</c:v>
                </c:pt>
              </c:numCache>
            </c:numRef>
          </c:val>
        </c:ser>
        <c:dLbls>
          <c:showLegendKey val="0"/>
          <c:showVal val="0"/>
          <c:showCatName val="0"/>
          <c:showSerName val="0"/>
          <c:showPercent val="0"/>
          <c:showBubbleSize val="0"/>
        </c:dLbls>
        <c:gapWidth val="150"/>
        <c:axId val="200453864"/>
        <c:axId val="20045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200453864"/>
        <c:axId val="200454256"/>
      </c:lineChart>
      <c:dateAx>
        <c:axId val="200453864"/>
        <c:scaling>
          <c:orientation val="minMax"/>
        </c:scaling>
        <c:delete val="1"/>
        <c:axPos val="b"/>
        <c:numFmt formatCode="ge" sourceLinked="1"/>
        <c:majorTickMark val="none"/>
        <c:minorTickMark val="none"/>
        <c:tickLblPos val="none"/>
        <c:crossAx val="200454256"/>
        <c:crosses val="autoZero"/>
        <c:auto val="1"/>
        <c:lblOffset val="100"/>
        <c:baseTimeUnit val="years"/>
      </c:dateAx>
      <c:valAx>
        <c:axId val="200454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45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44.17</c:v>
                </c:pt>
                <c:pt idx="1">
                  <c:v>39.79</c:v>
                </c:pt>
                <c:pt idx="2">
                  <c:v>34.76</c:v>
                </c:pt>
                <c:pt idx="3">
                  <c:v>29.71</c:v>
                </c:pt>
                <c:pt idx="4">
                  <c:v>24.57</c:v>
                </c:pt>
              </c:numCache>
            </c:numRef>
          </c:val>
        </c:ser>
        <c:dLbls>
          <c:showLegendKey val="0"/>
          <c:showVal val="0"/>
          <c:showCatName val="0"/>
          <c:showSerName val="0"/>
          <c:showPercent val="0"/>
          <c:showBubbleSize val="0"/>
        </c:dLbls>
        <c:gapWidth val="150"/>
        <c:axId val="200455432"/>
        <c:axId val="20045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200455432"/>
        <c:axId val="200455824"/>
      </c:lineChart>
      <c:dateAx>
        <c:axId val="200455432"/>
        <c:scaling>
          <c:orientation val="minMax"/>
        </c:scaling>
        <c:delete val="1"/>
        <c:axPos val="b"/>
        <c:numFmt formatCode="ge" sourceLinked="1"/>
        <c:majorTickMark val="none"/>
        <c:minorTickMark val="none"/>
        <c:tickLblPos val="none"/>
        <c:crossAx val="200455824"/>
        <c:crosses val="autoZero"/>
        <c:auto val="1"/>
        <c:lblOffset val="100"/>
        <c:baseTimeUnit val="years"/>
      </c:dateAx>
      <c:valAx>
        <c:axId val="200455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45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89.74</c:v>
                </c:pt>
                <c:pt idx="1">
                  <c:v>91.24</c:v>
                </c:pt>
                <c:pt idx="2">
                  <c:v>115.96</c:v>
                </c:pt>
                <c:pt idx="3">
                  <c:v>120.14</c:v>
                </c:pt>
                <c:pt idx="4">
                  <c:v>118.93</c:v>
                </c:pt>
              </c:numCache>
            </c:numRef>
          </c:val>
        </c:ser>
        <c:dLbls>
          <c:showLegendKey val="0"/>
          <c:showVal val="0"/>
          <c:showCatName val="0"/>
          <c:showSerName val="0"/>
          <c:showPercent val="0"/>
          <c:showBubbleSize val="0"/>
        </c:dLbls>
        <c:gapWidth val="150"/>
        <c:axId val="200545816"/>
        <c:axId val="2005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200545816"/>
        <c:axId val="200546208"/>
      </c:lineChart>
      <c:dateAx>
        <c:axId val="200545816"/>
        <c:scaling>
          <c:orientation val="minMax"/>
        </c:scaling>
        <c:delete val="1"/>
        <c:axPos val="b"/>
        <c:numFmt formatCode="ge" sourceLinked="1"/>
        <c:majorTickMark val="none"/>
        <c:minorTickMark val="none"/>
        <c:tickLblPos val="none"/>
        <c:crossAx val="200546208"/>
        <c:crosses val="autoZero"/>
        <c:auto val="1"/>
        <c:lblOffset val="100"/>
        <c:baseTimeUnit val="years"/>
      </c:dateAx>
      <c:valAx>
        <c:axId val="2005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4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240.65</c:v>
                </c:pt>
                <c:pt idx="1">
                  <c:v>233.4</c:v>
                </c:pt>
                <c:pt idx="2">
                  <c:v>184.29</c:v>
                </c:pt>
                <c:pt idx="3">
                  <c:v>178.08</c:v>
                </c:pt>
                <c:pt idx="4">
                  <c:v>178.88</c:v>
                </c:pt>
              </c:numCache>
            </c:numRef>
          </c:val>
        </c:ser>
        <c:dLbls>
          <c:showLegendKey val="0"/>
          <c:showVal val="0"/>
          <c:showCatName val="0"/>
          <c:showSerName val="0"/>
          <c:showPercent val="0"/>
          <c:showBubbleSize val="0"/>
        </c:dLbls>
        <c:gapWidth val="150"/>
        <c:axId val="200547384"/>
        <c:axId val="2005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200547384"/>
        <c:axId val="200547776"/>
      </c:lineChart>
      <c:dateAx>
        <c:axId val="200547384"/>
        <c:scaling>
          <c:orientation val="minMax"/>
        </c:scaling>
        <c:delete val="1"/>
        <c:axPos val="b"/>
        <c:numFmt formatCode="ge" sourceLinked="1"/>
        <c:majorTickMark val="none"/>
        <c:minorTickMark val="none"/>
        <c:tickLblPos val="none"/>
        <c:crossAx val="200547776"/>
        <c:crosses val="autoZero"/>
        <c:auto val="1"/>
        <c:lblOffset val="100"/>
        <c:baseTimeUnit val="years"/>
      </c:dateAx>
      <c:valAx>
        <c:axId val="2005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4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4" zoomScale="85" zoomScaleNormal="85" workbookViewId="0">
      <selection activeCell="CD22" sqref="CD2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兵庫県　加東市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117</v>
      </c>
      <c r="AE8" s="84"/>
      <c r="AF8" s="84"/>
      <c r="AG8" s="84"/>
      <c r="AH8" s="84"/>
      <c r="AI8" s="84"/>
      <c r="AJ8" s="84"/>
      <c r="AK8" s="5"/>
      <c r="AL8" s="71">
        <f>データ!$R$6</f>
        <v>40329</v>
      </c>
      <c r="AM8" s="71"/>
      <c r="AN8" s="71"/>
      <c r="AO8" s="71"/>
      <c r="AP8" s="71"/>
      <c r="AQ8" s="71"/>
      <c r="AR8" s="71"/>
      <c r="AS8" s="71"/>
      <c r="AT8" s="67">
        <f>データ!$S$6</f>
        <v>157.55000000000001</v>
      </c>
      <c r="AU8" s="68"/>
      <c r="AV8" s="68"/>
      <c r="AW8" s="68"/>
      <c r="AX8" s="68"/>
      <c r="AY8" s="68"/>
      <c r="AZ8" s="68"/>
      <c r="BA8" s="68"/>
      <c r="BB8" s="70">
        <f>データ!$T$6</f>
        <v>255.98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96.05</v>
      </c>
      <c r="J10" s="68"/>
      <c r="K10" s="68"/>
      <c r="L10" s="68"/>
      <c r="M10" s="68"/>
      <c r="N10" s="68"/>
      <c r="O10" s="69"/>
      <c r="P10" s="70">
        <f>データ!$P$6</f>
        <v>99.46</v>
      </c>
      <c r="Q10" s="70"/>
      <c r="R10" s="70"/>
      <c r="S10" s="70"/>
      <c r="T10" s="70"/>
      <c r="U10" s="70"/>
      <c r="V10" s="70"/>
      <c r="W10" s="71">
        <f>データ!$Q$6</f>
        <v>3661</v>
      </c>
      <c r="X10" s="71"/>
      <c r="Y10" s="71"/>
      <c r="Z10" s="71"/>
      <c r="AA10" s="71"/>
      <c r="AB10" s="71"/>
      <c r="AC10" s="71"/>
      <c r="AD10" s="2"/>
      <c r="AE10" s="2"/>
      <c r="AF10" s="2"/>
      <c r="AG10" s="2"/>
      <c r="AH10" s="5"/>
      <c r="AI10" s="5"/>
      <c r="AJ10" s="5"/>
      <c r="AK10" s="5"/>
      <c r="AL10" s="71">
        <f>データ!$U$6</f>
        <v>39976</v>
      </c>
      <c r="AM10" s="71"/>
      <c r="AN10" s="71"/>
      <c r="AO10" s="71"/>
      <c r="AP10" s="71"/>
      <c r="AQ10" s="71"/>
      <c r="AR10" s="71"/>
      <c r="AS10" s="71"/>
      <c r="AT10" s="67">
        <f>データ!$V$6</f>
        <v>95.49</v>
      </c>
      <c r="AU10" s="68"/>
      <c r="AV10" s="68"/>
      <c r="AW10" s="68"/>
      <c r="AX10" s="68"/>
      <c r="AY10" s="68"/>
      <c r="AZ10" s="68"/>
      <c r="BA10" s="68"/>
      <c r="BB10" s="70">
        <f>データ!$W$6</f>
        <v>418.64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282286</v>
      </c>
      <c r="D6" s="34">
        <f t="shared" si="3"/>
        <v>46</v>
      </c>
      <c r="E6" s="34">
        <f t="shared" si="3"/>
        <v>1</v>
      </c>
      <c r="F6" s="34">
        <f t="shared" si="3"/>
        <v>0</v>
      </c>
      <c r="G6" s="34">
        <f t="shared" si="3"/>
        <v>1</v>
      </c>
      <c r="H6" s="34" t="str">
        <f t="shared" si="3"/>
        <v>兵庫県　加東市</v>
      </c>
      <c r="I6" s="34" t="str">
        <f t="shared" si="3"/>
        <v>法適用</v>
      </c>
      <c r="J6" s="34" t="str">
        <f t="shared" si="3"/>
        <v>水道事業</v>
      </c>
      <c r="K6" s="34" t="str">
        <f t="shared" si="3"/>
        <v>末端給水事業</v>
      </c>
      <c r="L6" s="34" t="str">
        <f t="shared" si="3"/>
        <v>A5</v>
      </c>
      <c r="M6" s="34">
        <f t="shared" si="3"/>
        <v>0</v>
      </c>
      <c r="N6" s="35" t="str">
        <f t="shared" si="3"/>
        <v>-</v>
      </c>
      <c r="O6" s="35">
        <f t="shared" si="3"/>
        <v>96.05</v>
      </c>
      <c r="P6" s="35">
        <f t="shared" si="3"/>
        <v>99.46</v>
      </c>
      <c r="Q6" s="35">
        <f t="shared" si="3"/>
        <v>3661</v>
      </c>
      <c r="R6" s="35">
        <f t="shared" si="3"/>
        <v>40329</v>
      </c>
      <c r="S6" s="35">
        <f t="shared" si="3"/>
        <v>157.55000000000001</v>
      </c>
      <c r="T6" s="35">
        <f t="shared" si="3"/>
        <v>255.98</v>
      </c>
      <c r="U6" s="35">
        <f t="shared" si="3"/>
        <v>39976</v>
      </c>
      <c r="V6" s="35">
        <f t="shared" si="3"/>
        <v>95.49</v>
      </c>
      <c r="W6" s="35">
        <f t="shared" si="3"/>
        <v>418.64</v>
      </c>
      <c r="X6" s="36">
        <f>IF(X7="",NA(),X7)</f>
        <v>93.35</v>
      </c>
      <c r="Y6" s="36">
        <f t="shared" ref="Y6:AG6" si="4">IF(Y7="",NA(),Y7)</f>
        <v>95.83</v>
      </c>
      <c r="Z6" s="36">
        <f t="shared" si="4"/>
        <v>117.87</v>
      </c>
      <c r="AA6" s="36">
        <f t="shared" si="4"/>
        <v>122.22</v>
      </c>
      <c r="AB6" s="36">
        <f t="shared" si="4"/>
        <v>120.73</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6">
        <f t="shared" ref="AJ6:AR6" si="5">IF(AJ7="",NA(),AJ7)</f>
        <v>0.31</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1051.58</v>
      </c>
      <c r="AU6" s="36">
        <f t="shared" ref="AU6:BC6" si="6">IF(AU7="",NA(),AU7)</f>
        <v>990.28</v>
      </c>
      <c r="AV6" s="36">
        <f t="shared" si="6"/>
        <v>1085.8</v>
      </c>
      <c r="AW6" s="36">
        <f t="shared" si="6"/>
        <v>563.75</v>
      </c>
      <c r="AX6" s="36">
        <f t="shared" si="6"/>
        <v>857.63</v>
      </c>
      <c r="AY6" s="36">
        <f t="shared" si="6"/>
        <v>852.01</v>
      </c>
      <c r="AZ6" s="36">
        <f t="shared" si="6"/>
        <v>909.68</v>
      </c>
      <c r="BA6" s="36">
        <f t="shared" si="6"/>
        <v>382.09</v>
      </c>
      <c r="BB6" s="36">
        <f t="shared" si="6"/>
        <v>371.31</v>
      </c>
      <c r="BC6" s="36">
        <f t="shared" si="6"/>
        <v>377.63</v>
      </c>
      <c r="BD6" s="35" t="str">
        <f>IF(BD7="","",IF(BD7="-","【-】","【"&amp;SUBSTITUTE(TEXT(BD7,"#,##0.00"),"-","△")&amp;"】"))</f>
        <v>【262.87】</v>
      </c>
      <c r="BE6" s="36">
        <f>IF(BE7="",NA(),BE7)</f>
        <v>44.17</v>
      </c>
      <c r="BF6" s="36">
        <f t="shared" ref="BF6:BN6" si="7">IF(BF7="",NA(),BF7)</f>
        <v>39.79</v>
      </c>
      <c r="BG6" s="36">
        <f t="shared" si="7"/>
        <v>34.76</v>
      </c>
      <c r="BH6" s="36">
        <f t="shared" si="7"/>
        <v>29.71</v>
      </c>
      <c r="BI6" s="36">
        <f t="shared" si="7"/>
        <v>24.57</v>
      </c>
      <c r="BJ6" s="36">
        <f t="shared" si="7"/>
        <v>391.4</v>
      </c>
      <c r="BK6" s="36">
        <f t="shared" si="7"/>
        <v>382.65</v>
      </c>
      <c r="BL6" s="36">
        <f t="shared" si="7"/>
        <v>385.06</v>
      </c>
      <c r="BM6" s="36">
        <f t="shared" si="7"/>
        <v>373.09</v>
      </c>
      <c r="BN6" s="36">
        <f t="shared" si="7"/>
        <v>364.71</v>
      </c>
      <c r="BO6" s="35" t="str">
        <f>IF(BO7="","",IF(BO7="-","【-】","【"&amp;SUBSTITUTE(TEXT(BO7,"#,##0.00"),"-","△")&amp;"】"))</f>
        <v>【270.87】</v>
      </c>
      <c r="BP6" s="36">
        <f>IF(BP7="",NA(),BP7)</f>
        <v>89.74</v>
      </c>
      <c r="BQ6" s="36">
        <f t="shared" ref="BQ6:BY6" si="8">IF(BQ7="",NA(),BQ7)</f>
        <v>91.24</v>
      </c>
      <c r="BR6" s="36">
        <f t="shared" si="8"/>
        <v>115.96</v>
      </c>
      <c r="BS6" s="36">
        <f t="shared" si="8"/>
        <v>120.14</v>
      </c>
      <c r="BT6" s="36">
        <f t="shared" si="8"/>
        <v>118.93</v>
      </c>
      <c r="BU6" s="36">
        <f t="shared" si="8"/>
        <v>95.91</v>
      </c>
      <c r="BV6" s="36">
        <f t="shared" si="8"/>
        <v>96.1</v>
      </c>
      <c r="BW6" s="36">
        <f t="shared" si="8"/>
        <v>99.07</v>
      </c>
      <c r="BX6" s="36">
        <f t="shared" si="8"/>
        <v>99.99</v>
      </c>
      <c r="BY6" s="36">
        <f t="shared" si="8"/>
        <v>100.65</v>
      </c>
      <c r="BZ6" s="35" t="str">
        <f>IF(BZ7="","",IF(BZ7="-","【-】","【"&amp;SUBSTITUTE(TEXT(BZ7,"#,##0.00"),"-","△")&amp;"】"))</f>
        <v>【105.59】</v>
      </c>
      <c r="CA6" s="36">
        <f>IF(CA7="",NA(),CA7)</f>
        <v>240.65</v>
      </c>
      <c r="CB6" s="36">
        <f t="shared" ref="CB6:CJ6" si="9">IF(CB7="",NA(),CB7)</f>
        <v>233.4</v>
      </c>
      <c r="CC6" s="36">
        <f t="shared" si="9"/>
        <v>184.29</v>
      </c>
      <c r="CD6" s="36">
        <f t="shared" si="9"/>
        <v>178.08</v>
      </c>
      <c r="CE6" s="36">
        <f t="shared" si="9"/>
        <v>178.88</v>
      </c>
      <c r="CF6" s="36">
        <f t="shared" si="9"/>
        <v>179.29</v>
      </c>
      <c r="CG6" s="36">
        <f t="shared" si="9"/>
        <v>178.39</v>
      </c>
      <c r="CH6" s="36">
        <f t="shared" si="9"/>
        <v>173.03</v>
      </c>
      <c r="CI6" s="36">
        <f t="shared" si="9"/>
        <v>171.15</v>
      </c>
      <c r="CJ6" s="36">
        <f t="shared" si="9"/>
        <v>170.19</v>
      </c>
      <c r="CK6" s="35" t="str">
        <f>IF(CK7="","",IF(CK7="-","【-】","【"&amp;SUBSTITUTE(TEXT(CK7,"#,##0.00"),"-","△")&amp;"】"))</f>
        <v>【163.27】</v>
      </c>
      <c r="CL6" s="36">
        <f>IF(CL7="",NA(),CL7)</f>
        <v>79.430000000000007</v>
      </c>
      <c r="CM6" s="36">
        <f t="shared" ref="CM6:CU6" si="10">IF(CM7="",NA(),CM7)</f>
        <v>79.56</v>
      </c>
      <c r="CN6" s="36">
        <f t="shared" si="10"/>
        <v>76.81</v>
      </c>
      <c r="CO6" s="36">
        <f t="shared" si="10"/>
        <v>76.61</v>
      </c>
      <c r="CP6" s="36">
        <f t="shared" si="10"/>
        <v>77.33</v>
      </c>
      <c r="CQ6" s="36">
        <f t="shared" si="10"/>
        <v>59.09</v>
      </c>
      <c r="CR6" s="36">
        <f t="shared" si="10"/>
        <v>59.23</v>
      </c>
      <c r="CS6" s="36">
        <f t="shared" si="10"/>
        <v>58.58</v>
      </c>
      <c r="CT6" s="36">
        <f t="shared" si="10"/>
        <v>58.53</v>
      </c>
      <c r="CU6" s="36">
        <f t="shared" si="10"/>
        <v>59.01</v>
      </c>
      <c r="CV6" s="35" t="str">
        <f>IF(CV7="","",IF(CV7="-","【-】","【"&amp;SUBSTITUTE(TEXT(CV7,"#,##0.00"),"-","△")&amp;"】"))</f>
        <v>【59.94】</v>
      </c>
      <c r="CW6" s="36">
        <f>IF(CW7="",NA(),CW7)</f>
        <v>87.66</v>
      </c>
      <c r="CX6" s="36">
        <f t="shared" ref="CX6:DF6" si="11">IF(CX7="",NA(),CX7)</f>
        <v>87.56</v>
      </c>
      <c r="CY6" s="36">
        <f t="shared" si="11"/>
        <v>90.18</v>
      </c>
      <c r="CZ6" s="36">
        <f t="shared" si="11"/>
        <v>90.13</v>
      </c>
      <c r="DA6" s="36">
        <f t="shared" si="11"/>
        <v>89.97</v>
      </c>
      <c r="DB6" s="36">
        <f t="shared" si="11"/>
        <v>85.4</v>
      </c>
      <c r="DC6" s="36">
        <f t="shared" si="11"/>
        <v>85.53</v>
      </c>
      <c r="DD6" s="36">
        <f t="shared" si="11"/>
        <v>85.23</v>
      </c>
      <c r="DE6" s="36">
        <f t="shared" si="11"/>
        <v>85.26</v>
      </c>
      <c r="DF6" s="36">
        <f t="shared" si="11"/>
        <v>85.37</v>
      </c>
      <c r="DG6" s="35" t="str">
        <f>IF(DG7="","",IF(DG7="-","【-】","【"&amp;SUBSTITUTE(TEXT(DG7,"#,##0.00"),"-","△")&amp;"】"))</f>
        <v>【90.22】</v>
      </c>
      <c r="DH6" s="36">
        <f>IF(DH7="",NA(),DH7)</f>
        <v>36.18</v>
      </c>
      <c r="DI6" s="36">
        <f t="shared" ref="DI6:DQ6" si="12">IF(DI7="",NA(),DI7)</f>
        <v>36.43</v>
      </c>
      <c r="DJ6" s="36">
        <f t="shared" si="12"/>
        <v>42.47</v>
      </c>
      <c r="DK6" s="36">
        <f t="shared" si="12"/>
        <v>43.86</v>
      </c>
      <c r="DL6" s="36">
        <f t="shared" si="12"/>
        <v>45.6</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4.25</v>
      </c>
      <c r="DT6" s="36">
        <f t="shared" ref="DT6:EB6" si="13">IF(DT7="",NA(),DT7)</f>
        <v>6.32</v>
      </c>
      <c r="DU6" s="36">
        <f t="shared" si="13"/>
        <v>7.52</v>
      </c>
      <c r="DV6" s="36">
        <f t="shared" si="13"/>
        <v>15.79</v>
      </c>
      <c r="DW6" s="36">
        <f t="shared" si="13"/>
        <v>15.84</v>
      </c>
      <c r="DX6" s="36">
        <f t="shared" si="13"/>
        <v>7.8</v>
      </c>
      <c r="DY6" s="36">
        <f t="shared" si="13"/>
        <v>8.39</v>
      </c>
      <c r="DZ6" s="36">
        <f t="shared" si="13"/>
        <v>10.09</v>
      </c>
      <c r="EA6" s="36">
        <f t="shared" si="13"/>
        <v>10.54</v>
      </c>
      <c r="EB6" s="36">
        <f t="shared" si="13"/>
        <v>12.03</v>
      </c>
      <c r="EC6" s="35" t="str">
        <f>IF(EC7="","",IF(EC7="-","【-】","【"&amp;SUBSTITUTE(TEXT(EC7,"#,##0.00"),"-","△")&amp;"】"))</f>
        <v>【15.00】</v>
      </c>
      <c r="ED6" s="36">
        <f>IF(ED7="",NA(),ED7)</f>
        <v>3.91</v>
      </c>
      <c r="EE6" s="36">
        <f t="shared" ref="EE6:EM6" si="14">IF(EE7="",NA(),EE7)</f>
        <v>1.86</v>
      </c>
      <c r="EF6" s="36">
        <f t="shared" si="14"/>
        <v>0.73</v>
      </c>
      <c r="EG6" s="36">
        <f t="shared" si="14"/>
        <v>0.52</v>
      </c>
      <c r="EH6" s="36">
        <f t="shared" si="14"/>
        <v>0.85</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282286</v>
      </c>
      <c r="D7" s="38">
        <v>46</v>
      </c>
      <c r="E7" s="38">
        <v>1</v>
      </c>
      <c r="F7" s="38">
        <v>0</v>
      </c>
      <c r="G7" s="38">
        <v>1</v>
      </c>
      <c r="H7" s="38" t="s">
        <v>105</v>
      </c>
      <c r="I7" s="38" t="s">
        <v>106</v>
      </c>
      <c r="J7" s="38" t="s">
        <v>107</v>
      </c>
      <c r="K7" s="38" t="s">
        <v>108</v>
      </c>
      <c r="L7" s="38" t="s">
        <v>109</v>
      </c>
      <c r="M7" s="38"/>
      <c r="N7" s="39" t="s">
        <v>110</v>
      </c>
      <c r="O7" s="39">
        <v>96.05</v>
      </c>
      <c r="P7" s="39">
        <v>99.46</v>
      </c>
      <c r="Q7" s="39">
        <v>3661</v>
      </c>
      <c r="R7" s="39">
        <v>40329</v>
      </c>
      <c r="S7" s="39">
        <v>157.55000000000001</v>
      </c>
      <c r="T7" s="39">
        <v>255.98</v>
      </c>
      <c r="U7" s="39">
        <v>39976</v>
      </c>
      <c r="V7" s="39">
        <v>95.49</v>
      </c>
      <c r="W7" s="39">
        <v>418.64</v>
      </c>
      <c r="X7" s="39">
        <v>93.35</v>
      </c>
      <c r="Y7" s="39">
        <v>95.83</v>
      </c>
      <c r="Z7" s="39">
        <v>117.87</v>
      </c>
      <c r="AA7" s="39">
        <v>122.22</v>
      </c>
      <c r="AB7" s="39">
        <v>120.73</v>
      </c>
      <c r="AC7" s="39">
        <v>106.41</v>
      </c>
      <c r="AD7" s="39">
        <v>106.89</v>
      </c>
      <c r="AE7" s="39">
        <v>109.04</v>
      </c>
      <c r="AF7" s="39">
        <v>109.64</v>
      </c>
      <c r="AG7" s="39">
        <v>110.95</v>
      </c>
      <c r="AH7" s="39">
        <v>114.35</v>
      </c>
      <c r="AI7" s="39">
        <v>0</v>
      </c>
      <c r="AJ7" s="39">
        <v>0.31</v>
      </c>
      <c r="AK7" s="39">
        <v>0</v>
      </c>
      <c r="AL7" s="39">
        <v>0</v>
      </c>
      <c r="AM7" s="39">
        <v>0</v>
      </c>
      <c r="AN7" s="39">
        <v>6.33</v>
      </c>
      <c r="AO7" s="39">
        <v>7.76</v>
      </c>
      <c r="AP7" s="39">
        <v>3.77</v>
      </c>
      <c r="AQ7" s="39">
        <v>3.62</v>
      </c>
      <c r="AR7" s="39">
        <v>3.91</v>
      </c>
      <c r="AS7" s="39">
        <v>0.79</v>
      </c>
      <c r="AT7" s="39">
        <v>1051.58</v>
      </c>
      <c r="AU7" s="39">
        <v>990.28</v>
      </c>
      <c r="AV7" s="39">
        <v>1085.8</v>
      </c>
      <c r="AW7" s="39">
        <v>563.75</v>
      </c>
      <c r="AX7" s="39">
        <v>857.63</v>
      </c>
      <c r="AY7" s="39">
        <v>852.01</v>
      </c>
      <c r="AZ7" s="39">
        <v>909.68</v>
      </c>
      <c r="BA7" s="39">
        <v>382.09</v>
      </c>
      <c r="BB7" s="39">
        <v>371.31</v>
      </c>
      <c r="BC7" s="39">
        <v>377.63</v>
      </c>
      <c r="BD7" s="39">
        <v>262.87</v>
      </c>
      <c r="BE7" s="39">
        <v>44.17</v>
      </c>
      <c r="BF7" s="39">
        <v>39.79</v>
      </c>
      <c r="BG7" s="39">
        <v>34.76</v>
      </c>
      <c r="BH7" s="39">
        <v>29.71</v>
      </c>
      <c r="BI7" s="39">
        <v>24.57</v>
      </c>
      <c r="BJ7" s="39">
        <v>391.4</v>
      </c>
      <c r="BK7" s="39">
        <v>382.65</v>
      </c>
      <c r="BL7" s="39">
        <v>385.06</v>
      </c>
      <c r="BM7" s="39">
        <v>373.09</v>
      </c>
      <c r="BN7" s="39">
        <v>364.71</v>
      </c>
      <c r="BO7" s="39">
        <v>270.87</v>
      </c>
      <c r="BP7" s="39">
        <v>89.74</v>
      </c>
      <c r="BQ7" s="39">
        <v>91.24</v>
      </c>
      <c r="BR7" s="39">
        <v>115.96</v>
      </c>
      <c r="BS7" s="39">
        <v>120.14</v>
      </c>
      <c r="BT7" s="39">
        <v>118.93</v>
      </c>
      <c r="BU7" s="39">
        <v>95.91</v>
      </c>
      <c r="BV7" s="39">
        <v>96.1</v>
      </c>
      <c r="BW7" s="39">
        <v>99.07</v>
      </c>
      <c r="BX7" s="39">
        <v>99.99</v>
      </c>
      <c r="BY7" s="39">
        <v>100.65</v>
      </c>
      <c r="BZ7" s="39">
        <v>105.59</v>
      </c>
      <c r="CA7" s="39">
        <v>240.65</v>
      </c>
      <c r="CB7" s="39">
        <v>233.4</v>
      </c>
      <c r="CC7" s="39">
        <v>184.29</v>
      </c>
      <c r="CD7" s="39">
        <v>178.08</v>
      </c>
      <c r="CE7" s="39">
        <v>178.88</v>
      </c>
      <c r="CF7" s="39">
        <v>179.29</v>
      </c>
      <c r="CG7" s="39">
        <v>178.39</v>
      </c>
      <c r="CH7" s="39">
        <v>173.03</v>
      </c>
      <c r="CI7" s="39">
        <v>171.15</v>
      </c>
      <c r="CJ7" s="39">
        <v>170.19</v>
      </c>
      <c r="CK7" s="39">
        <v>163.27000000000001</v>
      </c>
      <c r="CL7" s="39">
        <v>79.430000000000007</v>
      </c>
      <c r="CM7" s="39">
        <v>79.56</v>
      </c>
      <c r="CN7" s="39">
        <v>76.81</v>
      </c>
      <c r="CO7" s="39">
        <v>76.61</v>
      </c>
      <c r="CP7" s="39">
        <v>77.33</v>
      </c>
      <c r="CQ7" s="39">
        <v>59.09</v>
      </c>
      <c r="CR7" s="39">
        <v>59.23</v>
      </c>
      <c r="CS7" s="39">
        <v>58.58</v>
      </c>
      <c r="CT7" s="39">
        <v>58.53</v>
      </c>
      <c r="CU7" s="39">
        <v>59.01</v>
      </c>
      <c r="CV7" s="39">
        <v>59.94</v>
      </c>
      <c r="CW7" s="39">
        <v>87.66</v>
      </c>
      <c r="CX7" s="39">
        <v>87.56</v>
      </c>
      <c r="CY7" s="39">
        <v>90.18</v>
      </c>
      <c r="CZ7" s="39">
        <v>90.13</v>
      </c>
      <c r="DA7" s="39">
        <v>89.97</v>
      </c>
      <c r="DB7" s="39">
        <v>85.4</v>
      </c>
      <c r="DC7" s="39">
        <v>85.53</v>
      </c>
      <c r="DD7" s="39">
        <v>85.23</v>
      </c>
      <c r="DE7" s="39">
        <v>85.26</v>
      </c>
      <c r="DF7" s="39">
        <v>85.37</v>
      </c>
      <c r="DG7" s="39">
        <v>90.22</v>
      </c>
      <c r="DH7" s="39">
        <v>36.18</v>
      </c>
      <c r="DI7" s="39">
        <v>36.43</v>
      </c>
      <c r="DJ7" s="39">
        <v>42.47</v>
      </c>
      <c r="DK7" s="39">
        <v>43.86</v>
      </c>
      <c r="DL7" s="39">
        <v>45.6</v>
      </c>
      <c r="DM7" s="39">
        <v>36.36</v>
      </c>
      <c r="DN7" s="39">
        <v>37.340000000000003</v>
      </c>
      <c r="DO7" s="39">
        <v>44.31</v>
      </c>
      <c r="DP7" s="39">
        <v>45.75</v>
      </c>
      <c r="DQ7" s="39">
        <v>46.9</v>
      </c>
      <c r="DR7" s="39">
        <v>47.91</v>
      </c>
      <c r="DS7" s="39">
        <v>4.25</v>
      </c>
      <c r="DT7" s="39">
        <v>6.32</v>
      </c>
      <c r="DU7" s="39">
        <v>7.52</v>
      </c>
      <c r="DV7" s="39">
        <v>15.79</v>
      </c>
      <c r="DW7" s="39">
        <v>15.84</v>
      </c>
      <c r="DX7" s="39">
        <v>7.8</v>
      </c>
      <c r="DY7" s="39">
        <v>8.39</v>
      </c>
      <c r="DZ7" s="39">
        <v>10.09</v>
      </c>
      <c r="EA7" s="39">
        <v>10.54</v>
      </c>
      <c r="EB7" s="39">
        <v>12.03</v>
      </c>
      <c r="EC7" s="39">
        <v>15</v>
      </c>
      <c r="ED7" s="39">
        <v>3.91</v>
      </c>
      <c r="EE7" s="39">
        <v>1.86</v>
      </c>
      <c r="EF7" s="39">
        <v>0.73</v>
      </c>
      <c r="EG7" s="39">
        <v>0.52</v>
      </c>
      <c r="EH7" s="39">
        <v>0.85</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2018-02-08T01:16:48Z</cp:lastPrinted>
  <dcterms:created xsi:type="dcterms:W3CDTF">2017-12-25T01:32:35Z</dcterms:created>
  <dcterms:modified xsi:type="dcterms:W3CDTF">2018-02-08T01:16:49Z</dcterms:modified>
  <cp:category/>
</cp:coreProperties>
</file>