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6.254.203\部署フォルダ\水道管理課\01_管理係\13_2_経営比較分析\H29\経営分析表\"/>
    </mc:Choice>
  </mc:AlternateContent>
  <workbookProtection workbookPassword="B319" lockStructure="1"/>
  <bookViews>
    <workbookView xWindow="0" yWindow="0" windowWidth="19200" windowHeight="126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<sst xmlns="http://schemas.openxmlformats.org/spreadsheetml/2006/main" count="245" uniqueCount="125">
  <si>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</si>
  <si>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</si>
  <si>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</si>
  <si>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</si>
  <si>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</si>
  <si>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</si>
  <si>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</si>
  <si>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</si>
  <si>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</si>
  <si>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</si>
  <si>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</si>
  <si>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</si>
  <si>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</si>
  <si>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</si>
  <si>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</si>
  <si>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</si>
  <si>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</si>
  <si>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</si>
  <si>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</si>
  <si>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</si>
  <si>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</si>
  <si>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</si>
  <si>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</si>
  <si>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</si>
  <si>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</si>
  <si>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</si>
  <si>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</si>
  <si>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</si>
  <si>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</si>
  <si>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</si>
  <si>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</si>
  <si>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</si>
  <si>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</si>
  <si>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</si>
  <si>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</si>
  <si>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</si>
  <si>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</si>
  <si>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</si>
  <si>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</si>
  <si>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</si>
  <si>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</si>
  <si>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</si>
  <si>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</si>
  <si>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</si>
  <si>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</si>
  <si>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</si>
  <si>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</si>
  <si>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</si>
  <si>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</si>
  <si>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</si>
  <si>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</si>
  <si>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</si>
  <si>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</si>
  <si>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</si>
  <si>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</si>
  <si>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</si>
  <si>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</si>
  <si>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</si>
  <si>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</si>
  <si>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</si>
  <si>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</si>
  <si>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</si>
  <si>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</si>
  <si>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</si>
  <si>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</si>
  <si>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</si>
  <si>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</si>
  <si>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</si>
  <si>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</si>
  <si>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</si>
  <si>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</si>
  <si>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</si>
  <si>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</si>
  <si>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</si>
  <si>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</si>
  <si>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</si>
  <si>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</si>
  <si>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</si>
  <si>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</si>
  <si>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</si>
  <si>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</si>
  <si>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</si>
  <si>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</si>
  <si>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</si>
  <si>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</si>
  <si>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</si>
  <si>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</si>
  <si>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</si>
  <si>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</si>
  <si>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</si>
  <si>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</si>
  <si>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</si>
  <si>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</si>
  <si>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</si>
  <si>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</si>
  <si>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</si>
  <si>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</si>
  <si>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</si>
  <si>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</si>
  <si>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</si>
  <si>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</si>
  <si>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</si>
  <si>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</si>
  <si>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</si>
  <si>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</si>
  <si>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</si>
  <si>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</si>
  <si>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</si>
  <si>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</si>
  <si>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宍粟市</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</si>
  <si>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</si>
  <si>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</si>
  <si>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</si>
  <si>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</si>
  <si>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</si>
  <si>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</si>
  <si>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</si>
  <si>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</si>
  <si>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</si>
  <si>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</si>
  <si>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</si>
  <si>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・供用開始後15年以上が経過し、マンホールポンプ等の施設の老朽化が進んでいるため、修繕料が年々増加傾向にある。
・流域下水道についても施設の老朽化に伴い、更新及び修繕費の増加に係る費用が負担金として発生している状況である。
</t>
    <rPh sb="1" eb="3">
      <t>キョウヨウ</t>
    </rPh>
    <rPh sb="3" eb="6">
      <t>カイシゴ</t>
    </rPh>
    <rPh sb="8" eb="11">
      <t>ネンイジョウ</t>
    </rPh>
    <rPh sb="12" eb="14">
      <t>ケイカ</t>
    </rPh>
    <rPh sb="24" eb="25">
      <t>トウ</t>
    </rPh>
    <rPh sb="26" eb="28">
      <t>シセツ</t>
    </rPh>
    <rPh sb="29" eb="32">
      <t>ロウキュウカ</t>
    </rPh>
    <rPh sb="33" eb="34">
      <t>スス</t>
    </rPh>
    <rPh sb="41" eb="43">
      <t>シュウゼン</t>
    </rPh>
    <rPh sb="43" eb="44">
      <t>リョウ</t>
    </rPh>
    <rPh sb="45" eb="47">
      <t>ネンネン</t>
    </rPh>
    <rPh sb="47" eb="48">
      <t>ゾウ</t>
    </rPh>
    <rPh sb="48" eb="49">
      <t>カ</t>
    </rPh>
    <rPh sb="49" eb="51">
      <t>ケイコウ</t>
    </rPh>
    <rPh sb="57" eb="58">
      <t>リュウ</t>
    </rPh>
    <rPh sb="58" eb="59">
      <t>イキ</t>
    </rPh>
    <rPh sb="59" eb="62">
      <t>ゲスイドウ</t>
    </rPh>
    <rPh sb="67" eb="69">
      <t>シセツ</t>
    </rPh>
    <rPh sb="70" eb="73">
      <t>ロウキュウカ</t>
    </rPh>
    <rPh sb="74" eb="75">
      <t>トモナ</t>
    </rPh>
    <rPh sb="77" eb="79">
      <t>コウシン</t>
    </rPh>
    <rPh sb="79" eb="80">
      <t>オヨ</t>
    </rPh>
    <rPh sb="81" eb="84">
      <t>シュウゼンヒ</t>
    </rPh>
    <rPh sb="85" eb="86">
      <t>ゾウ</t>
    </rPh>
    <rPh sb="86" eb="87">
      <t>カ</t>
    </rPh>
    <rPh sb="88" eb="89">
      <t>カカ</t>
    </rPh>
    <rPh sb="90" eb="92">
      <t>ヒヨウ</t>
    </rPh>
    <rPh sb="93" eb="96">
      <t>フタンキン</t>
    </rPh>
    <rPh sb="99" eb="101">
      <t>ハッセイ</t>
    </rPh>
    <rPh sb="105" eb="107">
      <t>ジョウキョウ</t>
    </rPh>
    <phoneticPr fontId="7"/>
  </si>
  <si>
    <t>・経費回収率は、類似団体の平均値と比べて低いため、健全な経営化に向けて、経営体制のあり方や今後の投資のあり方を見直す必要がある。平成32年度までに法適化へ移行するなど、健全な経営化に向けて、水洗化率の向上や、適切な使用料を設定するなどの施策を段階的に講じる。</t>
    <rPh sb="1" eb="3">
      <t>ケイヒ</t>
    </rPh>
    <rPh sb="3" eb="5">
      <t>カイシュウ</t>
    </rPh>
    <rPh sb="5" eb="6">
      <t>リツ</t>
    </rPh>
    <rPh sb="8" eb="10">
      <t>ルイジ</t>
    </rPh>
    <rPh sb="10" eb="12">
      <t>ダンタイ</t>
    </rPh>
    <rPh sb="13" eb="16">
      <t>ヘイキンチ</t>
    </rPh>
    <rPh sb="17" eb="18">
      <t>クラ</t>
    </rPh>
    <rPh sb="20" eb="21">
      <t>ヒク</t>
    </rPh>
    <rPh sb="25" eb="27">
      <t>ケンゼン</t>
    </rPh>
    <rPh sb="28" eb="31">
      <t>ケイエイカ</t>
    </rPh>
    <rPh sb="32" eb="33">
      <t>ム</t>
    </rPh>
    <rPh sb="36" eb="38">
      <t>ケイエイ</t>
    </rPh>
    <rPh sb="38" eb="40">
      <t>タイセイ</t>
    </rPh>
    <rPh sb="43" eb="44">
      <t>カタ</t>
    </rPh>
    <rPh sb="45" eb="47">
      <t>コンゴ</t>
    </rPh>
    <rPh sb="48" eb="50">
      <t>トウシ</t>
    </rPh>
    <rPh sb="53" eb="54">
      <t>カタ</t>
    </rPh>
    <rPh sb="55" eb="57">
      <t>ミナオ</t>
    </rPh>
    <rPh sb="58" eb="60">
      <t>ヒツヨウ</t>
    </rPh>
    <phoneticPr fontId="7"/>
  </si>
  <si>
    <t>・収益的収支は平成24年度をピークに下降気味となっている。企業債支払利息は年々減少しているが、それ以上に施設の老朽化による修繕費が増加していることが要因である。
・面整備の事業は既に完了しており、企業債残高は、今後減少が見込まれる。
・経費回収率は、使用料収入に比べて、汚水処理費用が大きいため、類似団体の平均値と比べて低い状況となっている。
・収入の不足分については、他会計からの繰入金で賄っている状況であり、適切な使用料を設定するなど、運営体制のあり方や今後の投資のあり方を見直し、今後の健全経営につなげる必要がある。
・汚水処理原価については、本年度は類似団体の平均値より高くなっているが、今後も汚水の維持管理費の縮減に努める必要がある。
・水洗化率はここ数年横ばい傾向であるが、昨年度はやや改善が見られたが、使用料収入を向上させるため、より一層、水洗化へのＰＲが必要である。</t>
    <rPh sb="1" eb="4">
      <t>シュウエキテキ</t>
    </rPh>
    <rPh sb="4" eb="6">
      <t>シュウシ</t>
    </rPh>
    <rPh sb="7" eb="9">
      <t>ヘイセイ</t>
    </rPh>
    <rPh sb="11" eb="13">
      <t>ネンド</t>
    </rPh>
    <rPh sb="18" eb="20">
      <t>カコウ</t>
    </rPh>
    <rPh sb="20" eb="22">
      <t>ギミ</t>
    </rPh>
    <rPh sb="29" eb="31">
      <t>キギョウ</t>
    </rPh>
    <rPh sb="31" eb="32">
      <t>サイ</t>
    </rPh>
    <rPh sb="32" eb="34">
      <t>シハライ</t>
    </rPh>
    <rPh sb="34" eb="36">
      <t>リソク</t>
    </rPh>
    <rPh sb="37" eb="39">
      <t>ネンネン</t>
    </rPh>
    <rPh sb="39" eb="41">
      <t>ゲンショウ</t>
    </rPh>
    <rPh sb="49" eb="51">
      <t>イジョウ</t>
    </rPh>
    <rPh sb="52" eb="54">
      <t>シセツ</t>
    </rPh>
    <rPh sb="55" eb="58">
      <t>ロウキュウカ</t>
    </rPh>
    <rPh sb="61" eb="64">
      <t>シュウゼンヒ</t>
    </rPh>
    <rPh sb="65" eb="66">
      <t>ゾウ</t>
    </rPh>
    <rPh sb="66" eb="67">
      <t>カ</t>
    </rPh>
    <rPh sb="74" eb="76">
      <t>ヨウイン</t>
    </rPh>
    <rPh sb="82" eb="83">
      <t>メン</t>
    </rPh>
    <rPh sb="83" eb="85">
      <t>セイビ</t>
    </rPh>
    <rPh sb="86" eb="88">
      <t>ジギョウ</t>
    </rPh>
    <rPh sb="89" eb="90">
      <t>スデ</t>
    </rPh>
    <rPh sb="91" eb="93">
      <t>カンリョウ</t>
    </rPh>
    <rPh sb="98" eb="100">
      <t>キギョウ</t>
    </rPh>
    <rPh sb="100" eb="101">
      <t>サイ</t>
    </rPh>
    <rPh sb="101" eb="103">
      <t>ザンダカ</t>
    </rPh>
    <rPh sb="105" eb="107">
      <t>コンゴ</t>
    </rPh>
    <rPh sb="107" eb="109">
      <t>ゲンショウ</t>
    </rPh>
    <rPh sb="110" eb="112">
      <t>ミコ</t>
    </rPh>
    <rPh sb="118" eb="120">
      <t>ケイヒ</t>
    </rPh>
    <rPh sb="120" eb="122">
      <t>カイシュウ</t>
    </rPh>
    <rPh sb="122" eb="123">
      <t>リツ</t>
    </rPh>
    <rPh sb="125" eb="127">
      <t>シヨウ</t>
    </rPh>
    <rPh sb="127" eb="128">
      <t>リョウ</t>
    </rPh>
    <rPh sb="128" eb="130">
      <t>シュウニュウ</t>
    </rPh>
    <rPh sb="131" eb="132">
      <t>クラ</t>
    </rPh>
    <rPh sb="135" eb="137">
      <t>オスイ</t>
    </rPh>
    <rPh sb="137" eb="138">
      <t>ショ</t>
    </rPh>
    <rPh sb="195" eb="196">
      <t>マカナ</t>
    </rPh>
    <rPh sb="200" eb="202">
      <t>ジョウキョウ</t>
    </rPh>
    <rPh sb="206" eb="208">
      <t>テキセツ</t>
    </rPh>
    <rPh sb="209" eb="211">
      <t>シヨウ</t>
    </rPh>
    <rPh sb="211" eb="212">
      <t>リョウ</t>
    </rPh>
    <rPh sb="213" eb="215">
      <t>セッテイ</t>
    </rPh>
    <rPh sb="220" eb="222">
      <t>ウンエイ</t>
    </rPh>
    <rPh sb="222" eb="224">
      <t>タイセイ</t>
    </rPh>
    <rPh sb="227" eb="228">
      <t>カタ</t>
    </rPh>
    <rPh sb="229" eb="231">
      <t>コンゴ</t>
    </rPh>
    <rPh sb="232" eb="234">
      <t>トウシ</t>
    </rPh>
    <rPh sb="237" eb="238">
      <t>カタ</t>
    </rPh>
    <rPh sb="239" eb="241">
      <t>ミナオ</t>
    </rPh>
    <rPh sb="243" eb="245">
      <t>コンゴ</t>
    </rPh>
    <rPh sb="246" eb="248">
      <t>ケンゼン</t>
    </rPh>
    <rPh sb="248" eb="250">
      <t>ケイエイ</t>
    </rPh>
    <rPh sb="255" eb="257">
      <t>ヒツヨウ</t>
    </rPh>
    <rPh sb="263" eb="265">
      <t>オスイ</t>
    </rPh>
    <rPh sb="265" eb="267">
      <t>ショリ</t>
    </rPh>
    <rPh sb="267" eb="269">
      <t>ゲンカ</t>
    </rPh>
    <rPh sb="275" eb="278">
      <t>ホンネンド</t>
    </rPh>
    <rPh sb="279" eb="281">
      <t>ルイジ</t>
    </rPh>
    <rPh sb="281" eb="283">
      <t>ダンタイ</t>
    </rPh>
    <rPh sb="284" eb="287">
      <t>ヘイキンチ</t>
    </rPh>
    <rPh sb="289" eb="290">
      <t>タカ</t>
    </rPh>
    <rPh sb="298" eb="300">
      <t>コンゴ</t>
    </rPh>
    <rPh sb="301" eb="303">
      <t>オスイ</t>
    </rPh>
    <rPh sb="304" eb="306">
      <t>イジ</t>
    </rPh>
    <rPh sb="306" eb="309">
      <t>カンリヒ</t>
    </rPh>
    <rPh sb="310" eb="312">
      <t>シュクゲン</t>
    </rPh>
    <rPh sb="313" eb="314">
      <t>ツト</t>
    </rPh>
    <rPh sb="316" eb="318">
      <t>ヒツヨウ</t>
    </rPh>
    <rPh sb="324" eb="327">
      <t>スイセンカ</t>
    </rPh>
    <rPh sb="327" eb="328">
      <t>リツ</t>
    </rPh>
    <rPh sb="331" eb="333">
      <t>スウネン</t>
    </rPh>
    <rPh sb="333" eb="334">
      <t>ヨコ</t>
    </rPh>
    <rPh sb="336" eb="338">
      <t>ケイコウ</t>
    </rPh>
    <rPh sb="343" eb="346">
      <t>サクネンド</t>
    </rPh>
    <rPh sb="349" eb="351">
      <t>カイゼン</t>
    </rPh>
    <rPh sb="352" eb="353">
      <t>ミ</t>
    </rPh>
    <rPh sb="358" eb="360">
      <t>シヨウ</t>
    </rPh>
    <rPh sb="360" eb="361">
      <t>リョウ</t>
    </rPh>
    <rPh sb="361" eb="363">
      <t>シュウニュウ</t>
    </rPh>
    <rPh sb="364" eb="366">
      <t>コウジョウ</t>
    </rPh>
    <rPh sb="374" eb="376">
      <t>イッソウ</t>
    </rPh>
    <rPh sb="377" eb="380">
      <t>スイセンカ</t>
    </rPh>
    <rPh sb="385" eb="387">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</si>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</sst>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0.28000000000000003</c:v>
                </c:pt>
                <c:pt idx="4">
                  <c:v>0</c:v>
                </c:pt>
              </c:numCache>
            </c:numRef>
          </c:val>
        </c:ser>
        <c:dLbls>
          <c:showLegendKey val="0"/>
          <c:showVal val="0"/>
          <c:showCatName val="0"/>
          <c:showSerName val="0"/>
          <c:showPercent val="0"/>
          <c:showBubbleSize val="0"/>
        </c:dLbls>
        <c:gapWidth val="150"/>
        <c:axId val="380638256"/>
        <c:axId val="38063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380638256"/>
        <c:axId val="380638648"/>
      </c:lineChart>
      <c:dateAx>
        <c:axId val="380638256"/>
        <c:scaling>
          <c:orientation val="minMax"/>
        </c:scaling>
        <c:delete val="1"/>
        <c:axPos val="b"/>
        <c:numFmt formatCode="ge" sourceLinked="1"/>
        <c:majorTickMark val="none"/>
        <c:minorTickMark val="none"/>
        <c:tickLblPos val="none"/>
        <c:crossAx val="380638648"/>
        <c:crosses val="autoZero"/>
        <c:auto val="1"/>
        <c:lblOffset val="100"/>
        <c:baseTimeUnit val="years"/>
      </c:dateAx>
      <c:valAx>
        <c:axId val="38063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63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8511784"/>
        <c:axId val="45851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458511784"/>
        <c:axId val="458512176"/>
      </c:lineChart>
      <c:dateAx>
        <c:axId val="458511784"/>
        <c:scaling>
          <c:orientation val="minMax"/>
        </c:scaling>
        <c:delete val="1"/>
        <c:axPos val="b"/>
        <c:numFmt formatCode="ge" sourceLinked="1"/>
        <c:majorTickMark val="none"/>
        <c:minorTickMark val="none"/>
        <c:tickLblPos val="none"/>
        <c:crossAx val="458512176"/>
        <c:crosses val="autoZero"/>
        <c:auto val="1"/>
        <c:lblOffset val="100"/>
        <c:baseTimeUnit val="years"/>
      </c:dateAx>
      <c:valAx>
        <c:axId val="45851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51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c:v>
                </c:pt>
                <c:pt idx="1">
                  <c:v>87.15</c:v>
                </c:pt>
                <c:pt idx="2">
                  <c:v>87.74</c:v>
                </c:pt>
                <c:pt idx="3">
                  <c:v>88.76</c:v>
                </c:pt>
                <c:pt idx="4">
                  <c:v>89.15</c:v>
                </c:pt>
              </c:numCache>
            </c:numRef>
          </c:val>
        </c:ser>
        <c:dLbls>
          <c:showLegendKey val="0"/>
          <c:showVal val="0"/>
          <c:showCatName val="0"/>
          <c:showSerName val="0"/>
          <c:showPercent val="0"/>
          <c:showBubbleSize val="0"/>
        </c:dLbls>
        <c:gapWidth val="150"/>
        <c:axId val="458513352"/>
        <c:axId val="45851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458513352"/>
        <c:axId val="458513744"/>
      </c:lineChart>
      <c:dateAx>
        <c:axId val="458513352"/>
        <c:scaling>
          <c:orientation val="minMax"/>
        </c:scaling>
        <c:delete val="1"/>
        <c:axPos val="b"/>
        <c:numFmt formatCode="ge" sourceLinked="1"/>
        <c:majorTickMark val="none"/>
        <c:minorTickMark val="none"/>
        <c:tickLblPos val="none"/>
        <c:crossAx val="458513744"/>
        <c:crosses val="autoZero"/>
        <c:auto val="1"/>
        <c:lblOffset val="100"/>
        <c:baseTimeUnit val="years"/>
      </c:dateAx>
      <c:valAx>
        <c:axId val="45851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51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68.94</c:v>
                </c:pt>
                <c:pt idx="1">
                  <c:v>68.650000000000006</c:v>
                </c:pt>
                <c:pt idx="2">
                  <c:v>67.13</c:v>
                </c:pt>
                <c:pt idx="3">
                  <c:v>65.709999999999994</c:v>
                </c:pt>
                <c:pt idx="4">
                  <c:v>65.97</c:v>
                </c:pt>
              </c:numCache>
            </c:numRef>
          </c:val>
        </c:ser>
        <c:dLbls>
          <c:showLegendKey val="0"/>
          <c:showVal val="0"/>
          <c:showCatName val="0"/>
          <c:showSerName val="0"/>
          <c:showPercent val="0"/>
          <c:showBubbleSize val="0"/>
        </c:dLbls>
        <c:gapWidth val="150"/>
        <c:axId val="378944232"/>
        <c:axId val="37894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8944232"/>
        <c:axId val="378944624"/>
      </c:lineChart>
      <c:dateAx>
        <c:axId val="378944232"/>
        <c:scaling>
          <c:orientation val="minMax"/>
        </c:scaling>
        <c:delete val="1"/>
        <c:axPos val="b"/>
        <c:numFmt formatCode="ge" sourceLinked="1"/>
        <c:majorTickMark val="none"/>
        <c:minorTickMark val="none"/>
        <c:tickLblPos val="none"/>
        <c:crossAx val="378944624"/>
        <c:crosses val="autoZero"/>
        <c:auto val="1"/>
        <c:lblOffset val="100"/>
        <c:baseTimeUnit val="years"/>
      </c:dateAx>
      <c:valAx>
        <c:axId val="37894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94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8945800"/>
        <c:axId val="37894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8945800"/>
        <c:axId val="378946192"/>
      </c:lineChart>
      <c:dateAx>
        <c:axId val="378945800"/>
        <c:scaling>
          <c:orientation val="minMax"/>
        </c:scaling>
        <c:delete val="1"/>
        <c:axPos val="b"/>
        <c:numFmt formatCode="ge" sourceLinked="1"/>
        <c:majorTickMark val="none"/>
        <c:minorTickMark val="none"/>
        <c:tickLblPos val="none"/>
        <c:crossAx val="378946192"/>
        <c:crosses val="autoZero"/>
        <c:auto val="1"/>
        <c:lblOffset val="100"/>
        <c:baseTimeUnit val="years"/>
      </c:dateAx>
      <c:valAx>
        <c:axId val="37894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94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8216096"/>
        <c:axId val="45821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8216096"/>
        <c:axId val="458216488"/>
      </c:lineChart>
      <c:dateAx>
        <c:axId val="458216096"/>
        <c:scaling>
          <c:orientation val="minMax"/>
        </c:scaling>
        <c:delete val="1"/>
        <c:axPos val="b"/>
        <c:numFmt formatCode="ge" sourceLinked="1"/>
        <c:majorTickMark val="none"/>
        <c:minorTickMark val="none"/>
        <c:tickLblPos val="none"/>
        <c:crossAx val="458216488"/>
        <c:crosses val="autoZero"/>
        <c:auto val="1"/>
        <c:lblOffset val="100"/>
        <c:baseTimeUnit val="years"/>
      </c:dateAx>
      <c:valAx>
        <c:axId val="45821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8219624"/>
        <c:axId val="45826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8219624"/>
        <c:axId val="458265288"/>
      </c:lineChart>
      <c:dateAx>
        <c:axId val="458219624"/>
        <c:scaling>
          <c:orientation val="minMax"/>
        </c:scaling>
        <c:delete val="1"/>
        <c:axPos val="b"/>
        <c:numFmt formatCode="ge" sourceLinked="1"/>
        <c:majorTickMark val="none"/>
        <c:minorTickMark val="none"/>
        <c:tickLblPos val="none"/>
        <c:crossAx val="458265288"/>
        <c:crosses val="autoZero"/>
        <c:auto val="1"/>
        <c:lblOffset val="100"/>
        <c:baseTimeUnit val="years"/>
      </c:dateAx>
      <c:valAx>
        <c:axId val="45826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1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8219232"/>
        <c:axId val="45821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8219232"/>
        <c:axId val="458218840"/>
      </c:lineChart>
      <c:dateAx>
        <c:axId val="458219232"/>
        <c:scaling>
          <c:orientation val="minMax"/>
        </c:scaling>
        <c:delete val="1"/>
        <c:axPos val="b"/>
        <c:numFmt formatCode="ge" sourceLinked="1"/>
        <c:majorTickMark val="none"/>
        <c:minorTickMark val="none"/>
        <c:tickLblPos val="none"/>
        <c:crossAx val="458218840"/>
        <c:crosses val="autoZero"/>
        <c:auto val="1"/>
        <c:lblOffset val="100"/>
        <c:baseTimeUnit val="years"/>
      </c:dateAx>
      <c:valAx>
        <c:axId val="45821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1474.42</c:v>
                </c:pt>
                <c:pt idx="1">
                  <c:v>1281.4100000000001</c:v>
                </c:pt>
                <c:pt idx="2">
                  <c:v>1315.1</c:v>
                </c:pt>
                <c:pt idx="3">
                  <c:v>1243.5999999999999</c:v>
                </c:pt>
                <c:pt idx="4">
                  <c:v>1137.05</c:v>
                </c:pt>
              </c:numCache>
            </c:numRef>
          </c:val>
        </c:ser>
        <c:dLbls>
          <c:showLegendKey val="0"/>
          <c:showVal val="0"/>
          <c:showCatName val="0"/>
          <c:showSerName val="0"/>
          <c:showPercent val="0"/>
          <c:showBubbleSize val="0"/>
        </c:dLbls>
        <c:gapWidth val="150"/>
        <c:axId val="458217664"/>
        <c:axId val="4582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458217664"/>
        <c:axId val="458266464"/>
      </c:lineChart>
      <c:dateAx>
        <c:axId val="458217664"/>
        <c:scaling>
          <c:orientation val="minMax"/>
        </c:scaling>
        <c:delete val="1"/>
        <c:axPos val="b"/>
        <c:numFmt formatCode="ge" sourceLinked="1"/>
        <c:majorTickMark val="none"/>
        <c:minorTickMark val="none"/>
        <c:tickLblPos val="none"/>
        <c:crossAx val="458266464"/>
        <c:crosses val="autoZero"/>
        <c:auto val="1"/>
        <c:lblOffset val="100"/>
        <c:baseTimeUnit val="years"/>
      </c:dateAx>
      <c:valAx>
        <c:axId val="4582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62.13</c:v>
                </c:pt>
                <c:pt idx="1">
                  <c:v>62.7</c:v>
                </c:pt>
                <c:pt idx="2">
                  <c:v>60.9</c:v>
                </c:pt>
                <c:pt idx="3">
                  <c:v>64.900000000000006</c:v>
                </c:pt>
                <c:pt idx="4">
                  <c:v>65.12</c:v>
                </c:pt>
              </c:numCache>
            </c:numRef>
          </c:val>
        </c:ser>
        <c:dLbls>
          <c:showLegendKey val="0"/>
          <c:showVal val="0"/>
          <c:showCatName val="0"/>
          <c:showSerName val="0"/>
          <c:showPercent val="0"/>
          <c:showBubbleSize val="0"/>
        </c:dLbls>
        <c:gapWidth val="150"/>
        <c:axId val="458267640"/>
        <c:axId val="4582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458267640"/>
        <c:axId val="458268032"/>
      </c:lineChart>
      <c:dateAx>
        <c:axId val="458267640"/>
        <c:scaling>
          <c:orientation val="minMax"/>
        </c:scaling>
        <c:delete val="1"/>
        <c:axPos val="b"/>
        <c:numFmt formatCode="ge" sourceLinked="1"/>
        <c:majorTickMark val="none"/>
        <c:minorTickMark val="none"/>
        <c:tickLblPos val="none"/>
        <c:crossAx val="458268032"/>
        <c:crosses val="autoZero"/>
        <c:auto val="1"/>
        <c:lblOffset val="100"/>
        <c:baseTimeUnit val="years"/>
      </c:dateAx>
      <c:valAx>
        <c:axId val="458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6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249.77</c:v>
                </c:pt>
                <c:pt idx="1">
                  <c:v>250.73</c:v>
                </c:pt>
                <c:pt idx="2">
                  <c:v>261.68</c:v>
                </c:pt>
                <c:pt idx="3">
                  <c:v>241.58</c:v>
                </c:pt>
                <c:pt idx="4">
                  <c:v>242.54</c:v>
                </c:pt>
              </c:numCache>
            </c:numRef>
          </c:val>
        </c:ser>
        <c:dLbls>
          <c:showLegendKey val="0"/>
          <c:showVal val="0"/>
          <c:showCatName val="0"/>
          <c:showSerName val="0"/>
          <c:showPercent val="0"/>
          <c:showBubbleSize val="0"/>
        </c:dLbls>
        <c:gapWidth val="150"/>
        <c:axId val="458510216"/>
        <c:axId val="45851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458510216"/>
        <c:axId val="458510608"/>
      </c:lineChart>
      <c:dateAx>
        <c:axId val="458510216"/>
        <c:scaling>
          <c:orientation val="minMax"/>
        </c:scaling>
        <c:delete val="1"/>
        <c:axPos val="b"/>
        <c:numFmt formatCode="ge" sourceLinked="1"/>
        <c:majorTickMark val="none"/>
        <c:minorTickMark val="none"/>
        <c:tickLblPos val="none"/>
        <c:crossAx val="458510608"/>
        <c:crosses val="autoZero"/>
        <c:auto val="1"/>
        <c:lblOffset val="100"/>
        <c:baseTimeUnit val="years"/>
      </c:dateAx>
      <c:valAx>
        <c:axId val="45851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51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70" zoomScaleNormal="7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兵庫県　宍粟市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124</v>
      </c>
      <c r="AE8" s="49"/>
      <c r="AF8" s="49"/>
      <c r="AG8" s="49"/>
      <c r="AH8" s="49"/>
      <c r="AI8" s="49"/>
      <c r="AJ8" s="49"/>
      <c r="AK8" s="4"/>
      <c r="AL8" s="50">
        <f>データ!S6</f>
        <v>39352</v>
      </c>
      <c r="AM8" s="50"/>
      <c r="AN8" s="50"/>
      <c r="AO8" s="50"/>
      <c r="AP8" s="50"/>
      <c r="AQ8" s="50"/>
      <c r="AR8" s="50"/>
      <c r="AS8" s="50"/>
      <c r="AT8" s="45">
        <f>データ!T6</f>
        <v>658.54</v>
      </c>
      <c r="AU8" s="45"/>
      <c r="AV8" s="45"/>
      <c r="AW8" s="45"/>
      <c r="AX8" s="45"/>
      <c r="AY8" s="45"/>
      <c r="AZ8" s="45"/>
      <c r="BA8" s="45"/>
      <c r="BB8" s="45">
        <f>データ!U6</f>
        <v>59.76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21.9</v>
      </c>
      <c r="Q10" s="45"/>
      <c r="R10" s="45"/>
      <c r="S10" s="45"/>
      <c r="T10" s="45"/>
      <c r="U10" s="45"/>
      <c r="V10" s="45"/>
      <c r="W10" s="45">
        <f>データ!Q6</f>
        <v>78.78</v>
      </c>
      <c r="X10" s="45"/>
      <c r="Y10" s="45"/>
      <c r="Z10" s="45"/>
      <c r="AA10" s="45"/>
      <c r="AB10" s="45"/>
      <c r="AC10" s="45"/>
      <c r="AD10" s="50">
        <f>データ!R6</f>
        <v>2698</v>
      </c>
      <c r="AE10" s="50"/>
      <c r="AF10" s="50"/>
      <c r="AG10" s="50"/>
      <c r="AH10" s="50"/>
      <c r="AI10" s="50"/>
      <c r="AJ10" s="50"/>
      <c r="AK10" s="2"/>
      <c r="AL10" s="50">
        <f>データ!V6</f>
        <v>8550</v>
      </c>
      <c r="AM10" s="50"/>
      <c r="AN10" s="50"/>
      <c r="AO10" s="50"/>
      <c r="AP10" s="50"/>
      <c r="AQ10" s="50"/>
      <c r="AR10" s="50"/>
      <c r="AS10" s="50"/>
      <c r="AT10" s="45">
        <f>データ!W6</f>
        <v>3.92</v>
      </c>
      <c r="AU10" s="45"/>
      <c r="AV10" s="45"/>
      <c r="AW10" s="45"/>
      <c r="AX10" s="45"/>
      <c r="AY10" s="45"/>
      <c r="AZ10" s="45"/>
      <c r="BA10" s="45"/>
      <c r="BB10" s="45">
        <f>データ!X6</f>
        <v>2181.12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282278</v>
      </c>
      <c r="D6" s="33">
        <f t="shared" si="3"/>
        <v>47</v>
      </c>
      <c r="E6" s="33">
        <f t="shared" si="3"/>
        <v>17</v>
      </c>
      <c r="F6" s="33">
        <f t="shared" si="3"/>
        <v>1</v>
      </c>
      <c r="G6" s="33">
        <f t="shared" si="3"/>
        <v>0</v>
      </c>
      <c r="H6" s="33" t="str">
        <f t="shared" si="3"/>
        <v>兵庫県　宍粟市</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21.9</v>
      </c>
      <c r="Q6" s="34">
        <f t="shared" si="3"/>
        <v>78.78</v>
      </c>
      <c r="R6" s="34">
        <f t="shared" si="3"/>
        <v>2698</v>
      </c>
      <c r="S6" s="34">
        <f t="shared" si="3"/>
        <v>39352</v>
      </c>
      <c r="T6" s="34">
        <f t="shared" si="3"/>
        <v>658.54</v>
      </c>
      <c r="U6" s="34">
        <f t="shared" si="3"/>
        <v>59.76</v>
      </c>
      <c r="V6" s="34">
        <f t="shared" si="3"/>
        <v>8550</v>
      </c>
      <c r="W6" s="34">
        <f t="shared" si="3"/>
        <v>3.92</v>
      </c>
      <c r="X6" s="34">
        <f t="shared" si="3"/>
        <v>2181.12</v>
      </c>
      <c r="Y6" s="35">
        <f>IF(Y7="",NA(),Y7)</f>
        <v>68.94</v>
      </c>
      <c r="Z6" s="35">
        <f t="shared" ref="Z6:AH6" si="4">IF(Z7="",NA(),Z7)</f>
        <v>68.650000000000006</v>
      </c>
      <c r="AA6" s="35">
        <f t="shared" si="4"/>
        <v>67.13</v>
      </c>
      <c r="AB6" s="35">
        <f t="shared" si="4"/>
        <v>65.709999999999994</v>
      </c>
      <c r="AC6" s="35">
        <f t="shared" si="4"/>
        <v>65.97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1474.42</v>
      </c>
      <c r="BG6" s="35">
        <f t="shared" ref="BG6:BO6" si="7">IF(BG7="",NA(),BG7)</f>
        <v>1281.4100000000001</v>
      </c>
      <c r="BH6" s="35">
        <f t="shared" si="7"/>
        <v>1315.1</v>
      </c>
      <c r="BI6" s="35">
        <f t="shared" si="7"/>
        <v>1243.5999999999999</v>
      </c>
      <c r="BJ6" s="35">
        <f t="shared" si="7"/>
        <v>1137.05</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62.13</v>
      </c>
      <c r="BR6" s="35">
        <f t="shared" ref="BR6:BZ6" si="8">IF(BR7="",NA(),BR7)</f>
        <v>62.7</v>
      </c>
      <c r="BS6" s="35">
        <f t="shared" si="8"/>
        <v>60.9</v>
      </c>
      <c r="BT6" s="35">
        <f t="shared" si="8"/>
        <v>64.900000000000006</v>
      </c>
      <c r="BU6" s="35">
        <f t="shared" si="8"/>
        <v>65.12</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249.77</v>
      </c>
      <c r="CC6" s="35">
        <f t="shared" ref="CC6:CK6" si="9">IF(CC7="",NA(),CC7)</f>
        <v>250.73</v>
      </c>
      <c r="CD6" s="35">
        <f t="shared" si="9"/>
        <v>261.68</v>
      </c>
      <c r="CE6" s="35">
        <f t="shared" si="9"/>
        <v>241.58</v>
      </c>
      <c r="CF6" s="35">
        <f t="shared" si="9"/>
        <v>242.54</v>
      </c>
      <c r="CG6" s="35">
        <f t="shared" si="9"/>
        <v>251.88</v>
      </c>
      <c r="CH6" s="35">
        <f t="shared" si="9"/>
        <v>247.43</v>
      </c>
      <c r="CI6" s="35">
        <f t="shared" si="9"/>
        <v>248.89</v>
      </c>
      <c r="CJ6" s="35">
        <f t="shared" si="9"/>
        <v>250.84</v>
      </c>
      <c r="CK6" s="35">
        <f t="shared" si="9"/>
        <v>235.61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49.29</v>
      </c>
      <c r="CS6" s="35">
        <f t="shared" si="10"/>
        <v>50.32</v>
      </c>
      <c r="CT6" s="35">
        <f t="shared" si="10"/>
        <v>49.89</v>
      </c>
      <c r="CU6" s="35">
        <f t="shared" si="10"/>
        <v>49.39</v>
      </c>
      <c r="CV6" s="35">
        <f t="shared" si="10"/>
        <v>49.25</v>
      </c>
      <c r="CW6" s="34" t="str">
        <f>IF(CW7="","",IF(CW7="-","【-】","【"&amp;SUBSTITUTE(TEXT(CW7,"#,##0.00"),"-","△")&amp;"】"))</f>
        <v>【60.09】</v>
      </c>
      <c r="CX6" s="35">
        <f>IF(CX7="",NA(),CX7)</f>
        <v>87</v>
      </c>
      <c r="CY6" s="35">
        <f t="shared" ref="CY6:DG6" si="11">IF(CY7="",NA(),CY7)</f>
        <v>87.15</v>
      </c>
      <c r="CZ6" s="35">
        <f t="shared" si="11"/>
        <v>87.74</v>
      </c>
      <c r="DA6" s="35">
        <f t="shared" si="11"/>
        <v>88.76</v>
      </c>
      <c r="DB6" s="35">
        <f t="shared" si="11"/>
        <v>89.15</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0.28000000000000003</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x14ac:dyDescent="0.15">
      <c r="A7" s="28"/>
      <c r="B7" s="37">
        <v>2016</v>
      </c>
      <c r="C7" s="37">
        <v>282278</v>
      </c>
      <c r="D7" s="37">
        <v>47</v>
      </c>
      <c r="E7" s="37">
        <v>17</v>
      </c>
      <c r="F7" s="37">
        <v>1</v>
      </c>
      <c r="G7" s="37">
        <v>0</v>
      </c>
      <c r="H7" s="37" t="s">
        <v>109</v>
      </c>
      <c r="I7" s="37" t="s">
        <v>110</v>
      </c>
      <c r="J7" s="37" t="s">
        <v>111</v>
      </c>
      <c r="K7" s="37" t="s">
        <v>112</v>
      </c>
      <c r="L7" s="37" t="s">
        <v>113</v>
      </c>
      <c r="M7" s="37"/>
      <c r="N7" s="38" t="s">
        <v>114</v>
      </c>
      <c r="O7" s="38" t="s">
        <v>115</v>
      </c>
      <c r="P7" s="38">
        <v>21.9</v>
      </c>
      <c r="Q7" s="38">
        <v>78.78</v>
      </c>
      <c r="R7" s="38">
        <v>2698</v>
      </c>
      <c r="S7" s="38">
        <v>39352</v>
      </c>
      <c r="T7" s="38">
        <v>658.54</v>
      </c>
      <c r="U7" s="38">
        <v>59.76</v>
      </c>
      <c r="V7" s="38">
        <v>8550</v>
      </c>
      <c r="W7" s="38">
        <v>3.92</v>
      </c>
      <c r="X7" s="38">
        <v>2181.12</v>
      </c>
      <c r="Y7" s="38">
        <v>68.94</v>
      </c>
      <c r="Z7" s="38">
        <v>68.650000000000006</v>
      </c>
      <c r="AA7" s="38">
        <v>67.13</v>
      </c>
      <c r="AB7" s="38">
        <v>65.709999999999994</v>
      </c>
      <c r="AC7" s="38">
        <v>65.97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1474.42</v>
      </c>
      <c r="BG7" s="38">
        <v>1281.4100000000001</v>
      </c>
      <c r="BH7" s="38">
        <v>1315.1</v>
      </c>
      <c r="BI7" s="38">
        <v>1243.5999999999999</v>
      </c>
      <c r="BJ7" s="38">
        <v>1137.05</v>
      </c>
      <c r="BK7" s="38">
        <v>1309.43</v>
      </c>
      <c r="BL7" s="38">
        <v>1306.92</v>
      </c>
      <c r="BM7" s="38">
        <v>1203.71</v>
      </c>
      <c r="BN7" s="38">
        <v>1162.3599999999999</v>
      </c>
      <c r="BO7" s="38">
        <v>1047.6500000000001</v>
      </c>
      <c r="BP7" s="38">
        <v>728.3</v>
      </c>
      <c r="BQ7" s="38">
        <v>62.13</v>
      </c>
      <c r="BR7" s="38">
        <v>62.7</v>
      </c>
      <c r="BS7" s="38">
        <v>60.9</v>
      </c>
      <c r="BT7" s="38">
        <v>64.900000000000006</v>
      </c>
      <c r="BU7" s="38">
        <v>65.12</v>
      </c>
      <c r="BV7" s="38">
        <v>67.59</v>
      </c>
      <c r="BW7" s="38">
        <v>68.510000000000005</v>
      </c>
      <c r="BX7" s="38">
        <v>69.739999999999995</v>
      </c>
      <c r="BY7" s="38">
        <v>68.209999999999994</v>
      </c>
      <c r="BZ7" s="38">
        <v>74.040000000000006</v>
      </c>
      <c r="CA7" s="38">
        <v>100.04</v>
      </c>
      <c r="CB7" s="38">
        <v>249.77</v>
      </c>
      <c r="CC7" s="38">
        <v>250.73</v>
      </c>
      <c r="CD7" s="38">
        <v>261.68</v>
      </c>
      <c r="CE7" s="38">
        <v>241.58</v>
      </c>
      <c r="CF7" s="38">
        <v>242.54</v>
      </c>
      <c r="CG7" s="38">
        <v>251.88</v>
      </c>
      <c r="CH7" s="38">
        <v>247.43</v>
      </c>
      <c r="CI7" s="38">
        <v>248.89</v>
      </c>
      <c r="CJ7" s="38">
        <v>250.84</v>
      </c>
      <c r="CK7" s="38">
        <v>235.61</v>
      </c>
      <c r="CL7" s="38">
        <v>137.82</v>
      </c>
      <c r="CM7" s="38" t="s">
        <v>114</v>
      </c>
      <c r="CN7" s="38" t="s">
        <v>114</v>
      </c>
      <c r="CO7" s="38" t="s">
        <v>114</v>
      </c>
      <c r="CP7" s="38" t="s">
        <v>114</v>
      </c>
      <c r="CQ7" s="38" t="s">
        <v>114</v>
      </c>
      <c r="CR7" s="38">
        <v>49.29</v>
      </c>
      <c r="CS7" s="38">
        <v>50.32</v>
      </c>
      <c r="CT7" s="38">
        <v>49.89</v>
      </c>
      <c r="CU7" s="38">
        <v>49.39</v>
      </c>
      <c r="CV7" s="38">
        <v>49.25</v>
      </c>
      <c r="CW7" s="38">
        <v>60.09</v>
      </c>
      <c r="CX7" s="38">
        <v>87</v>
      </c>
      <c r="CY7" s="38">
        <v>87.15</v>
      </c>
      <c r="CZ7" s="38">
        <v>87.74</v>
      </c>
      <c r="DA7" s="38">
        <v>88.76</v>
      </c>
      <c r="DB7" s="38">
        <v>89.15</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0.28000000000000003</v>
      </c>
      <c r="EI7" s="38">
        <v>0</v>
      </c>
      <c r="EJ7" s="38">
        <v>7.0000000000000007E-2</v>
      </c>
      <c r="EK7" s="38">
        <v>0.14000000000000001</v>
      </c>
      <c r="EL7" s="38">
        <v>0.03</v>
      </c>
      <c r="EM7" s="38">
        <v>0.15</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2018-02-05T04:12:03Z</cp:lastPrinted>
  <dcterms:created xsi:type="dcterms:W3CDTF">2017-12-25T02:10:35Z</dcterms:created>
  <dcterms:modified xsi:type="dcterms:W3CDTF">2018-02-05T04:32:52Z</dcterms:modified>
  <cp:category/>
</cp:coreProperties>
</file>