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<sst xmlns="http://schemas.openxmlformats.org/spreadsheetml/2006/main" count="240" uniqueCount="126">
  <si>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</si>
  <si>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</si>
  <si>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</si>
  <si>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</si>
  <si>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</si>
  <si>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</si>
  <si>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</si>
  <si>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</si>
  <si>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</si>
  <si>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</si>
  <si>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</si>
  <si>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</si>
  <si>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</si>
  <si>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</si>
  <si>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</si>
  <si>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</si>
  <si>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</si>
  <si>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</si>
  <si>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</si>
  <si>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</si>
  <si>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</si>
  <si>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</si>
  <si>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</si>
  <si>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</si>
  <si>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</si>
  <si>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</si>
  <si>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</si>
  <si>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</si>
  <si>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</si>
  <si>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</si>
  <si>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</si>
  <si>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</si>
  <si>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</si>
  <si>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</si>
  <si>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</si>
  <si>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</si>
  <si>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</si>
  <si>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</si>
  <si>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</si>
  <si>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</si>
  <si>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</si>
  <si>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</si>
  <si>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</si>
  <si>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</si>
  <si>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</si>
  <si>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</si>
  <si>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</si>
  <si>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</si>
  <si>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</si>
  <si>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</si>
  <si>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</si>
  <si>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</si>
  <si>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</si>
  <si>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</si>
  <si>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</si>
  <si>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</si>
  <si>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</si>
  <si>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</si>
  <si>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</si>
  <si>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</si>
  <si>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</si>
  <si>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</si>
  <si>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</si>
  <si>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</si>
  <si>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</si>
  <si>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</si>
  <si>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</si>
  <si>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</si>
  <si>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</si>
  <si>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</si>
  <si>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</si>
  <si>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</si>
  <si>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</si>
  <si>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</si>
  <si>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</si>
  <si>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</si>
  <si>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</si>
  <si>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</si>
  <si>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</si>
  <si>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</si>
  <si>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</si>
  <si>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</si>
  <si>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</si>
  <si>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</si>
  <si>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</si>
  <si>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</si>
  <si>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</si>
  <si>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</si>
  <si>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</si>
  <si>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</si>
  <si>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</si>
  <si>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</si>
  <si>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</si>
  <si>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</si>
  <si>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</si>
  <si>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</si>
  <si>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</si>
  <si>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</si>
  <si>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</si>
  <si>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</si>
  <si>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</si>
  <si>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</si>
  <si>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</si>
  <si>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</si>
  <si>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</si>
  <si>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</si>
  <si>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</si>
  <si>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</si>
  <si>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</si>
  <si>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</si>
  <si>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淡路市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</si>
  <si>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</si>
  <si>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</si>
  <si>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</si>
  <si>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</si>
  <si>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</si>
  <si>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</si>
  <si>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</si>
  <si>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</si>
  <si>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</si>
  <si>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</si>
  <si>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</si>
  <si>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本市の下水道事業については、供用開始から20年以内であることから、老朽化による管渠の更新は行っていません。
　一方、処理場等の施設については耐用年数を過ぎて老朽化が進んでいることから、必要な修繕を行っています。
　今後、北淡浄化センター及び一宮浄化センターにおいてストックマネジメント計画を策定し、老朽化した設備の更新を行っていく予定です。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7">
      <t>ロウキュウカ</t>
    </rPh>
    <rPh sb="40" eb="42">
      <t>カンキョ</t>
    </rPh>
    <rPh sb="43" eb="45">
      <t>コウシン</t>
    </rPh>
    <rPh sb="46" eb="47">
      <t>オコナ</t>
    </rPh>
    <rPh sb="56" eb="58">
      <t>イッポウ</t>
    </rPh>
    <rPh sb="59" eb="62">
      <t>ショリジョウ</t>
    </rPh>
    <rPh sb="62" eb="63">
      <t>トウ</t>
    </rPh>
    <rPh sb="64" eb="66">
      <t>シセツ</t>
    </rPh>
    <rPh sb="71" eb="73">
      <t>タイヨウ</t>
    </rPh>
    <rPh sb="73" eb="75">
      <t>ネンスウ</t>
    </rPh>
    <rPh sb="76" eb="77">
      <t>ス</t>
    </rPh>
    <rPh sb="79" eb="82">
      <t>ロウキュウカ</t>
    </rPh>
    <rPh sb="83" eb="84">
      <t>スス</t>
    </rPh>
    <rPh sb="93" eb="95">
      <t>ヒツヨウ</t>
    </rPh>
    <rPh sb="96" eb="98">
      <t>シュウゼン</t>
    </rPh>
    <rPh sb="99" eb="100">
      <t>オコナ</t>
    </rPh>
    <rPh sb="108" eb="110">
      <t>コンゴ</t>
    </rPh>
    <rPh sb="119" eb="120">
      <t>オヨ</t>
    </rPh>
    <rPh sb="121" eb="123">
      <t>イチノミヤ</t>
    </rPh>
    <rPh sb="123" eb="125">
      <t>ジョウカ</t>
    </rPh>
    <rPh sb="143" eb="145">
      <t>ケイカク</t>
    </rPh>
    <rPh sb="146" eb="148">
      <t>サクテイ</t>
    </rPh>
    <rPh sb="150" eb="153">
      <t>ロウキュウカ</t>
    </rPh>
    <rPh sb="155" eb="157">
      <t>セツビ</t>
    </rPh>
    <rPh sb="158" eb="160">
      <t>コウシン</t>
    </rPh>
    <rPh sb="161" eb="162">
      <t>オコナ</t>
    </rPh>
    <rPh sb="166" eb="168">
      <t>ヨテイ</t>
    </rPh>
    <phoneticPr fontId="7"/>
  </si>
  <si>
    <t>非設置</t>
    <rPh sb="0" eb="1">
      <t>ヒ</t>
    </rPh>
    <rPh sb="1" eb="3">
      <t>セッチ</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</si>
  <si>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特定環境保全公共下水道の供用開始は平成10年度であり、供用開始以前に浄化槽によって水洗便所を設置している人口が多いことから、下水道への接続率を示す水洗化率は70％程度にとどまっています。そのため、下水道使用料によって賄うべき汚水処理費を賄うことができず、経費回収率については80％程度にとどまっています。
　対応策として、供用開始から3年以内の区域を対象に、下水道使用料の減免や早期接続奨励金の制度を継続するとともに、戸別訪問等による接続促進活動を行い、今後とも水洗化率の向上を図っていきます。
　また、料金収入には若干の伸びがあるものの、地方債の償還が増加していることから、収益的収支比率は80％辺りで推移すると考えられます。
　なお、本市内の淡路・東浦処理区においては、公共下水道事業で建設した処理場等の施設を特定環境保全公共下水道事業でも使用しています。そのため、特定環境保全公共下水道事業の類似団体平均値との比較では資本費が低額となっていることから、企業債残高は低くなっています。　　　　　　　　　　　　　　　　　　　　　　　　　　その一方で、施設利用率については高くなっています。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トクテイ</t>
    </rPh>
    <rPh sb="141" eb="143">
      <t>カンキョウ</t>
    </rPh>
    <rPh sb="143" eb="145">
      <t>ホゼン</t>
    </rPh>
    <rPh sb="145" eb="147">
      <t>コウキョウ</t>
    </rPh>
    <rPh sb="147" eb="150">
      <t>ゲスイドウ</t>
    </rPh>
    <rPh sb="151" eb="153">
      <t>キョウヨウ</t>
    </rPh>
    <rPh sb="153" eb="155">
      <t>カイシ</t>
    </rPh>
    <rPh sb="156" eb="158">
      <t>ヘイセイ</t>
    </rPh>
    <rPh sb="160" eb="162">
      <t>ネンド</t>
    </rPh>
    <rPh sb="166" eb="168">
      <t>キョウヨウ</t>
    </rPh>
    <rPh sb="168" eb="170">
      <t>カイシ</t>
    </rPh>
    <rPh sb="170" eb="172">
      <t>イゼン</t>
    </rPh>
    <rPh sb="173" eb="176">
      <t>ジョウカソウ</t>
    </rPh>
    <rPh sb="180" eb="182">
      <t>スイセン</t>
    </rPh>
    <rPh sb="182" eb="184">
      <t>ベンジョ</t>
    </rPh>
    <rPh sb="185" eb="187">
      <t>セッチ</t>
    </rPh>
    <rPh sb="191" eb="193">
      <t>ジンコウ</t>
    </rPh>
    <rPh sb="194" eb="195">
      <t>オオ</t>
    </rPh>
    <rPh sb="201" eb="204">
      <t>ゲスイドウ</t>
    </rPh>
    <rPh sb="206" eb="208">
      <t>セツゾク</t>
    </rPh>
    <rPh sb="208" eb="209">
      <t>リツ</t>
    </rPh>
    <rPh sb="210" eb="211">
      <t>シメ</t>
    </rPh>
    <rPh sb="212" eb="215">
      <t>スイセンカ</t>
    </rPh>
    <rPh sb="215" eb="216">
      <t>リツ</t>
    </rPh>
    <rPh sb="220" eb="222">
      <t>テイド</t>
    </rPh>
    <rPh sb="237" eb="240">
      <t>ゲスイドウ</t>
    </rPh>
    <rPh sb="240" eb="243">
      <t>シヨウリョウ</t>
    </rPh>
    <rPh sb="247" eb="248">
      <t>マカナ</t>
    </rPh>
    <rPh sb="251" eb="253">
      <t>オスイ</t>
    </rPh>
    <rPh sb="253" eb="255">
      <t>ショリ</t>
    </rPh>
    <rPh sb="255" eb="256">
      <t>ヒ</t>
    </rPh>
    <rPh sb="257" eb="258">
      <t>マカナ</t>
    </rPh>
    <rPh sb="266" eb="268">
      <t>ケイヒ</t>
    </rPh>
    <rPh sb="268" eb="270">
      <t>カイシュウ</t>
    </rPh>
    <rPh sb="270" eb="271">
      <t>リツ</t>
    </rPh>
    <rPh sb="279" eb="281">
      <t>テイド</t>
    </rPh>
    <rPh sb="348" eb="350">
      <t>コベツ</t>
    </rPh>
    <rPh sb="350" eb="352">
      <t>ホウモン</t>
    </rPh>
    <rPh sb="352" eb="353">
      <t>トウ</t>
    </rPh>
    <rPh sb="356" eb="358">
      <t>セツゾク</t>
    </rPh>
    <rPh sb="358" eb="360">
      <t>ソクシン</t>
    </rPh>
    <rPh sb="360" eb="362">
      <t>カツドウ</t>
    </rPh>
    <rPh sb="363" eb="364">
      <t>オコナ</t>
    </rPh>
    <rPh sb="366" eb="368">
      <t>コンゴ</t>
    </rPh>
    <rPh sb="438" eb="439">
      <t>アタ</t>
    </rPh>
    <rPh sb="441" eb="443">
      <t>スイイ</t>
    </rPh>
    <rPh sb="446" eb="447">
      <t>カンガ</t>
    </rPh>
    <rPh sb="458" eb="459">
      <t>ホン</t>
    </rPh>
    <rPh sb="459" eb="460">
      <t>シ</t>
    </rPh>
    <rPh sb="460" eb="461">
      <t>ナイ</t>
    </rPh>
    <rPh sb="462" eb="464">
      <t>アワジ</t>
    </rPh>
    <rPh sb="466" eb="467">
      <t>ウラ</t>
    </rPh>
    <rPh sb="467" eb="469">
      <t>ショリ</t>
    </rPh>
    <rPh sb="469" eb="470">
      <t>ク</t>
    </rPh>
    <rPh sb="493" eb="495">
      <t>シセツ</t>
    </rPh>
    <rPh sb="524" eb="526">
      <t>トクテイ</t>
    </rPh>
    <rPh sb="526" eb="528">
      <t>カンキョウ</t>
    </rPh>
    <rPh sb="528" eb="530">
      <t>ホゼン</t>
    </rPh>
    <rPh sb="530" eb="532">
      <t>コウキョウ</t>
    </rPh>
    <rPh sb="532" eb="535">
      <t>ゲスイドウ</t>
    </rPh>
    <rPh sb="535" eb="537">
      <t>ジギョウ</t>
    </rPh>
    <rPh sb="551" eb="553">
      <t>シホン</t>
    </rPh>
    <rPh sb="553" eb="554">
      <t>ヒ</t>
    </rPh>
    <rPh sb="555" eb="557">
      <t>テイガク</t>
    </rPh>
    <rPh sb="574" eb="575">
      <t>ヒク</t>
    </rPh>
    <rPh sb="611" eb="613">
      <t>イッポウ</t>
    </rPh>
    <rPh sb="625" eb="626">
      <t>タカ</t>
    </rPh>
    <phoneticPr fontId="7"/>
  </si>
  <si>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って、経営基盤の強化を図ってきました。
　今後、事業計画の見直しを進め、未整備の区域においては合併浄化槽による生活排水の適正処理を図ってまいります。
　また、経営の改善に向けて昨年度策定しました経営戦略を軸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5" eb="127">
      <t>ケイエイ</t>
    </rPh>
    <rPh sb="127" eb="129">
      <t>キバン</t>
    </rPh>
    <rPh sb="130" eb="132">
      <t>キョウカ</t>
    </rPh>
    <rPh sb="133" eb="134">
      <t>ハカ</t>
    </rPh>
    <rPh sb="143" eb="145">
      <t>コンゴ</t>
    </rPh>
    <rPh sb="146" eb="148">
      <t>ジギョウ</t>
    </rPh>
    <rPh sb="148" eb="150">
      <t>ケイカク</t>
    </rPh>
    <rPh sb="151" eb="153">
      <t>ミナオ</t>
    </rPh>
    <rPh sb="155" eb="156">
      <t>スス</t>
    </rPh>
    <rPh sb="158" eb="161">
      <t>ミセイビ</t>
    </rPh>
    <rPh sb="162" eb="164">
      <t>クイキ</t>
    </rPh>
    <rPh sb="169" eb="171">
      <t>ガッペイ</t>
    </rPh>
    <rPh sb="171" eb="174">
      <t>ジョウカソウ</t>
    </rPh>
    <rPh sb="177" eb="179">
      <t>セイカツ</t>
    </rPh>
    <rPh sb="179" eb="181">
      <t>ハイスイ</t>
    </rPh>
    <rPh sb="182" eb="184">
      <t>テキセイ</t>
    </rPh>
    <rPh sb="184" eb="186">
      <t>ショリ</t>
    </rPh>
    <rPh sb="187" eb="188">
      <t>ハカ</t>
    </rPh>
    <rPh sb="210" eb="213">
      <t>サクネンド</t>
    </rPh>
    <rPh sb="213" eb="215">
      <t>サクテイ</t>
    </rPh>
    <rPh sb="224" eb="225">
      <t>ジク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</si>
</sst>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0.02</c:v>
                </c:pt>
                <c:pt idx="4">
                  <c:v>0</c:v>
                </c:pt>
              </c:numCache>
            </c:numRef>
          </c:val>
        </c:ser>
        <c:dLbls>
          <c:showLegendKey val="0"/>
          <c:showVal val="0"/>
          <c:showCatName val="0"/>
          <c:showSerName val="0"/>
          <c:showPercent val="0"/>
          <c:showBubbleSize val="0"/>
        </c:dLbls>
        <c:gapWidth val="150"/>
        <c:axId val="102982784"/>
        <c:axId val="10298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02982784"/>
        <c:axId val="102984704"/>
      </c:lineChart>
      <c:dateAx>
        <c:axId val="102982784"/>
        <c:scaling>
          <c:orientation val="minMax"/>
        </c:scaling>
        <c:delete val="1"/>
        <c:axPos val="b"/>
        <c:numFmt formatCode="ge" sourceLinked="1"/>
        <c:majorTickMark val="none"/>
        <c:minorTickMark val="none"/>
        <c:tickLblPos val="none"/>
        <c:crossAx val="102984704"/>
        <c:crosses val="autoZero"/>
        <c:auto val="1"/>
        <c:lblOffset val="100"/>
        <c:baseTimeUnit val="years"/>
      </c:dateAx>
      <c:valAx>
        <c:axId val="1029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82.07</c:v>
                </c:pt>
                <c:pt idx="1">
                  <c:v>77.63</c:v>
                </c:pt>
                <c:pt idx="2">
                  <c:v>78.099999999999994</c:v>
                </c:pt>
                <c:pt idx="3">
                  <c:v>76.64</c:v>
                </c:pt>
                <c:pt idx="4">
                  <c:v>72.84</c:v>
                </c:pt>
              </c:numCache>
            </c:numRef>
          </c:val>
        </c:ser>
        <c:dLbls>
          <c:showLegendKey val="0"/>
          <c:showVal val="0"/>
          <c:showCatName val="0"/>
          <c:showSerName val="0"/>
          <c:showPercent val="0"/>
          <c:showBubbleSize val="0"/>
        </c:dLbls>
        <c:gapWidth val="150"/>
        <c:axId val="104044032"/>
        <c:axId val="1040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04044032"/>
        <c:axId val="104045952"/>
      </c:lineChart>
      <c:dateAx>
        <c:axId val="104044032"/>
        <c:scaling>
          <c:orientation val="minMax"/>
        </c:scaling>
        <c:delete val="1"/>
        <c:axPos val="b"/>
        <c:numFmt formatCode="ge" sourceLinked="1"/>
        <c:majorTickMark val="none"/>
        <c:minorTickMark val="none"/>
        <c:tickLblPos val="none"/>
        <c:crossAx val="104045952"/>
        <c:crosses val="autoZero"/>
        <c:auto val="1"/>
        <c:lblOffset val="100"/>
        <c:baseTimeUnit val="years"/>
      </c:dateAx>
      <c:valAx>
        <c:axId val="1040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70.41</c:v>
                </c:pt>
                <c:pt idx="1">
                  <c:v>71.55</c:v>
                </c:pt>
                <c:pt idx="2">
                  <c:v>72.319999999999993</c:v>
                </c:pt>
                <c:pt idx="3">
                  <c:v>73.36</c:v>
                </c:pt>
                <c:pt idx="4">
                  <c:v>74.209999999999994</c:v>
                </c:pt>
              </c:numCache>
            </c:numRef>
          </c:val>
        </c:ser>
        <c:dLbls>
          <c:showLegendKey val="0"/>
          <c:showVal val="0"/>
          <c:showCatName val="0"/>
          <c:showSerName val="0"/>
          <c:showPercent val="0"/>
          <c:showBubbleSize val="0"/>
        </c:dLbls>
        <c:gapWidth val="150"/>
        <c:axId val="104109184"/>
        <c:axId val="10411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04109184"/>
        <c:axId val="104111104"/>
      </c:lineChart>
      <c:dateAx>
        <c:axId val="104109184"/>
        <c:scaling>
          <c:orientation val="minMax"/>
        </c:scaling>
        <c:delete val="1"/>
        <c:axPos val="b"/>
        <c:numFmt formatCode="ge" sourceLinked="1"/>
        <c:majorTickMark val="none"/>
        <c:minorTickMark val="none"/>
        <c:tickLblPos val="none"/>
        <c:crossAx val="104111104"/>
        <c:crosses val="autoZero"/>
        <c:auto val="1"/>
        <c:lblOffset val="100"/>
        <c:baseTimeUnit val="years"/>
      </c:dateAx>
      <c:valAx>
        <c:axId val="1041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81.91</c:v>
                </c:pt>
                <c:pt idx="1">
                  <c:v>77.34</c:v>
                </c:pt>
                <c:pt idx="2">
                  <c:v>77.36</c:v>
                </c:pt>
                <c:pt idx="3">
                  <c:v>80.61</c:v>
                </c:pt>
                <c:pt idx="4">
                  <c:v>75.42</c:v>
                </c:pt>
              </c:numCache>
            </c:numRef>
          </c:val>
        </c:ser>
        <c:dLbls>
          <c:showLegendKey val="0"/>
          <c:showVal val="0"/>
          <c:showCatName val="0"/>
          <c:showSerName val="0"/>
          <c:showPercent val="0"/>
          <c:showBubbleSize val="0"/>
        </c:dLbls>
        <c:gapWidth val="150"/>
        <c:axId val="103293696"/>
        <c:axId val="1032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93696"/>
        <c:axId val="103295616"/>
      </c:lineChart>
      <c:dateAx>
        <c:axId val="103293696"/>
        <c:scaling>
          <c:orientation val="minMax"/>
        </c:scaling>
        <c:delete val="1"/>
        <c:axPos val="b"/>
        <c:numFmt formatCode="ge" sourceLinked="1"/>
        <c:majorTickMark val="none"/>
        <c:minorTickMark val="none"/>
        <c:tickLblPos val="none"/>
        <c:crossAx val="103295616"/>
        <c:crosses val="autoZero"/>
        <c:auto val="1"/>
        <c:lblOffset val="100"/>
        <c:baseTimeUnit val="years"/>
      </c:dateAx>
      <c:valAx>
        <c:axId val="1032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26080"/>
        <c:axId val="1033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26080"/>
        <c:axId val="103328000"/>
      </c:lineChart>
      <c:dateAx>
        <c:axId val="103326080"/>
        <c:scaling>
          <c:orientation val="minMax"/>
        </c:scaling>
        <c:delete val="1"/>
        <c:axPos val="b"/>
        <c:numFmt formatCode="ge" sourceLinked="1"/>
        <c:majorTickMark val="none"/>
        <c:minorTickMark val="none"/>
        <c:tickLblPos val="none"/>
        <c:crossAx val="103328000"/>
        <c:crosses val="autoZero"/>
        <c:auto val="1"/>
        <c:lblOffset val="100"/>
        <c:baseTimeUnit val="years"/>
      </c:dateAx>
      <c:valAx>
        <c:axId val="1033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65504"/>
        <c:axId val="1037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65504"/>
        <c:axId val="103767424"/>
      </c:lineChart>
      <c:dateAx>
        <c:axId val="103765504"/>
        <c:scaling>
          <c:orientation val="minMax"/>
        </c:scaling>
        <c:delete val="1"/>
        <c:axPos val="b"/>
        <c:numFmt formatCode="ge" sourceLinked="1"/>
        <c:majorTickMark val="none"/>
        <c:minorTickMark val="none"/>
        <c:tickLblPos val="none"/>
        <c:crossAx val="103767424"/>
        <c:crosses val="autoZero"/>
        <c:auto val="1"/>
        <c:lblOffset val="100"/>
        <c:baseTimeUnit val="years"/>
      </c:dateAx>
      <c:valAx>
        <c:axId val="1037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76480"/>
        <c:axId val="1038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76480"/>
        <c:axId val="103886848"/>
      </c:lineChart>
      <c:dateAx>
        <c:axId val="103876480"/>
        <c:scaling>
          <c:orientation val="minMax"/>
        </c:scaling>
        <c:delete val="1"/>
        <c:axPos val="b"/>
        <c:numFmt formatCode="ge" sourceLinked="1"/>
        <c:majorTickMark val="none"/>
        <c:minorTickMark val="none"/>
        <c:tickLblPos val="none"/>
        <c:crossAx val="103886848"/>
        <c:crosses val="autoZero"/>
        <c:auto val="1"/>
        <c:lblOffset val="100"/>
        <c:baseTimeUnit val="years"/>
      </c:dateAx>
      <c:valAx>
        <c:axId val="1038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921152"/>
        <c:axId val="10392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921152"/>
        <c:axId val="103923072"/>
      </c:lineChart>
      <c:dateAx>
        <c:axId val="103921152"/>
        <c:scaling>
          <c:orientation val="minMax"/>
        </c:scaling>
        <c:delete val="1"/>
        <c:axPos val="b"/>
        <c:numFmt formatCode="ge" sourceLinked="1"/>
        <c:majorTickMark val="none"/>
        <c:minorTickMark val="none"/>
        <c:tickLblPos val="none"/>
        <c:crossAx val="103923072"/>
        <c:crosses val="autoZero"/>
        <c:auto val="1"/>
        <c:lblOffset val="100"/>
        <c:baseTimeUnit val="years"/>
      </c:dateAx>
      <c:valAx>
        <c:axId val="10392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1379.12</c:v>
                </c:pt>
                <c:pt idx="1">
                  <c:v>1335.7</c:v>
                </c:pt>
                <c:pt idx="2">
                  <c:v>1200.3399999999999</c:v>
                </c:pt>
                <c:pt idx="3">
                  <c:v>1483.52</c:v>
                </c:pt>
                <c:pt idx="4">
                  <c:v>954.39</c:v>
                </c:pt>
              </c:numCache>
            </c:numRef>
          </c:val>
        </c:ser>
        <c:dLbls>
          <c:showLegendKey val="0"/>
          <c:showVal val="0"/>
          <c:showCatName val="0"/>
          <c:showSerName val="0"/>
          <c:showPercent val="0"/>
          <c:showBubbleSize val="0"/>
        </c:dLbls>
        <c:gapWidth val="150"/>
        <c:axId val="104211584"/>
        <c:axId val="10421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04211584"/>
        <c:axId val="104213504"/>
      </c:lineChart>
      <c:dateAx>
        <c:axId val="104211584"/>
        <c:scaling>
          <c:orientation val="minMax"/>
        </c:scaling>
        <c:delete val="1"/>
        <c:axPos val="b"/>
        <c:numFmt formatCode="ge" sourceLinked="1"/>
        <c:majorTickMark val="none"/>
        <c:minorTickMark val="none"/>
        <c:tickLblPos val="none"/>
        <c:crossAx val="104213504"/>
        <c:crosses val="autoZero"/>
        <c:auto val="1"/>
        <c:lblOffset val="100"/>
        <c:baseTimeUnit val="years"/>
      </c:dateAx>
      <c:valAx>
        <c:axId val="10421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85.44</c:v>
                </c:pt>
                <c:pt idx="1">
                  <c:v>87.52</c:v>
                </c:pt>
                <c:pt idx="2">
                  <c:v>86.04</c:v>
                </c:pt>
                <c:pt idx="3">
                  <c:v>49.12</c:v>
                </c:pt>
                <c:pt idx="4">
                  <c:v>83.36</c:v>
                </c:pt>
              </c:numCache>
            </c:numRef>
          </c:val>
        </c:ser>
        <c:dLbls>
          <c:showLegendKey val="0"/>
          <c:showVal val="0"/>
          <c:showCatName val="0"/>
          <c:showSerName val="0"/>
          <c:showPercent val="0"/>
          <c:showBubbleSize val="0"/>
        </c:dLbls>
        <c:gapWidth val="150"/>
        <c:axId val="104225408"/>
        <c:axId val="1042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04225408"/>
        <c:axId val="104248064"/>
      </c:lineChart>
      <c:dateAx>
        <c:axId val="104225408"/>
        <c:scaling>
          <c:orientation val="minMax"/>
        </c:scaling>
        <c:delete val="1"/>
        <c:axPos val="b"/>
        <c:numFmt formatCode="ge" sourceLinked="1"/>
        <c:majorTickMark val="none"/>
        <c:minorTickMark val="none"/>
        <c:tickLblPos val="none"/>
        <c:crossAx val="104248064"/>
        <c:crosses val="autoZero"/>
        <c:auto val="1"/>
        <c:lblOffset val="100"/>
        <c:baseTimeUnit val="years"/>
      </c:dateAx>
      <c:valAx>
        <c:axId val="1042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227.3</c:v>
                </c:pt>
                <c:pt idx="1">
                  <c:v>220.96</c:v>
                </c:pt>
                <c:pt idx="2">
                  <c:v>233.4</c:v>
                </c:pt>
                <c:pt idx="3">
                  <c:v>413.39</c:v>
                </c:pt>
                <c:pt idx="4">
                  <c:v>245.17</c:v>
                </c:pt>
              </c:numCache>
            </c:numRef>
          </c:val>
        </c:ser>
        <c:dLbls>
          <c:showLegendKey val="0"/>
          <c:showVal val="0"/>
          <c:showCatName val="0"/>
          <c:showSerName val="0"/>
          <c:showPercent val="0"/>
          <c:showBubbleSize val="0"/>
        </c:dLbls>
        <c:gapWidth val="150"/>
        <c:axId val="104023936"/>
        <c:axId val="1040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04023936"/>
        <c:axId val="104026112"/>
      </c:lineChart>
      <c:dateAx>
        <c:axId val="104023936"/>
        <c:scaling>
          <c:orientation val="minMax"/>
        </c:scaling>
        <c:delete val="1"/>
        <c:axPos val="b"/>
        <c:numFmt formatCode="ge" sourceLinked="1"/>
        <c:majorTickMark val="none"/>
        <c:minorTickMark val="none"/>
        <c:tickLblPos val="none"/>
        <c:crossAx val="104026112"/>
        <c:crosses val="autoZero"/>
        <c:auto val="1"/>
        <c:lblOffset val="100"/>
        <c:baseTimeUnit val="years"/>
      </c:dateAx>
      <c:valAx>
        <c:axId val="1040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9"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淡路市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123</v>
      </c>
      <c r="AE8" s="49"/>
      <c r="AF8" s="49"/>
      <c r="AG8" s="49"/>
      <c r="AH8" s="49"/>
      <c r="AI8" s="49"/>
      <c r="AJ8" s="49"/>
      <c r="AK8" s="4"/>
      <c r="AL8" s="50">
        <f>データ!S6</f>
        <v>45279</v>
      </c>
      <c r="AM8" s="50"/>
      <c r="AN8" s="50"/>
      <c r="AO8" s="50"/>
      <c r="AP8" s="50"/>
      <c r="AQ8" s="50"/>
      <c r="AR8" s="50"/>
      <c r="AS8" s="50"/>
      <c r="AT8" s="45">
        <f>データ!T6</f>
        <v>184.32</v>
      </c>
      <c r="AU8" s="45"/>
      <c r="AV8" s="45"/>
      <c r="AW8" s="45"/>
      <c r="AX8" s="45"/>
      <c r="AY8" s="45"/>
      <c r="AZ8" s="45"/>
      <c r="BA8" s="45"/>
      <c r="BB8" s="45">
        <f>データ!U6</f>
        <v>245.65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29.26</v>
      </c>
      <c r="Q10" s="45"/>
      <c r="R10" s="45"/>
      <c r="S10" s="45"/>
      <c r="T10" s="45"/>
      <c r="U10" s="45"/>
      <c r="V10" s="45"/>
      <c r="W10" s="45">
        <f>データ!Q6</f>
        <v>105</v>
      </c>
      <c r="X10" s="45"/>
      <c r="Y10" s="45"/>
      <c r="Z10" s="45"/>
      <c r="AA10" s="45"/>
      <c r="AB10" s="45"/>
      <c r="AC10" s="45"/>
      <c r="AD10" s="50">
        <f>データ!R6</f>
        <v>3261</v>
      </c>
      <c r="AE10" s="50"/>
      <c r="AF10" s="50"/>
      <c r="AG10" s="50"/>
      <c r="AH10" s="50"/>
      <c r="AI10" s="50"/>
      <c r="AJ10" s="50"/>
      <c r="AK10" s="2"/>
      <c r="AL10" s="50">
        <f>データ!V6</f>
        <v>13181</v>
      </c>
      <c r="AM10" s="50"/>
      <c r="AN10" s="50"/>
      <c r="AO10" s="50"/>
      <c r="AP10" s="50"/>
      <c r="AQ10" s="50"/>
      <c r="AR10" s="50"/>
      <c r="AS10" s="50"/>
      <c r="AT10" s="45">
        <f>データ!W6</f>
        <v>5.99</v>
      </c>
      <c r="AU10" s="45"/>
      <c r="AV10" s="45"/>
      <c r="AW10" s="45"/>
      <c r="AX10" s="45"/>
      <c r="AY10" s="45"/>
      <c r="AZ10" s="45"/>
      <c r="BA10" s="45"/>
      <c r="BB10" s="45">
        <f>データ!X6</f>
        <v>2200.5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7.2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24"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7.2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9.7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21"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282260</v>
      </c>
      <c r="D6" s="33">
        <f t="shared" si="3"/>
        <v>47</v>
      </c>
      <c r="E6" s="33">
        <f t="shared" si="3"/>
        <v>17</v>
      </c>
      <c r="F6" s="33">
        <f t="shared" si="3"/>
        <v>4</v>
      </c>
      <c r="G6" s="33">
        <f t="shared" si="3"/>
        <v>0</v>
      </c>
      <c r="H6" s="33" t="str">
        <f t="shared" si="3"/>
        <v>兵庫県　淡路市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29.26</v>
      </c>
      <c r="Q6" s="34">
        <f t="shared" si="3"/>
        <v>105</v>
      </c>
      <c r="R6" s="34">
        <f t="shared" si="3"/>
        <v>3261</v>
      </c>
      <c r="S6" s="34">
        <f t="shared" si="3"/>
        <v>45279</v>
      </c>
      <c r="T6" s="34">
        <f t="shared" si="3"/>
        <v>184.32</v>
      </c>
      <c r="U6" s="34">
        <f t="shared" si="3"/>
        <v>245.65</v>
      </c>
      <c r="V6" s="34">
        <f t="shared" si="3"/>
        <v>13181</v>
      </c>
      <c r="W6" s="34">
        <f t="shared" si="3"/>
        <v>5.99</v>
      </c>
      <c r="X6" s="34">
        <f t="shared" si="3"/>
        <v>2200.5</v>
      </c>
      <c r="Y6" s="35">
        <f>IF(Y7="",NA(),Y7)</f>
        <v>81.91</v>
      </c>
      <c r="Z6" s="35">
        <f t="shared" ref="Z6:AH6" si="4">IF(Z7="",NA(),Z7)</f>
        <v>77.34</v>
      </c>
      <c r="AA6" s="35">
        <f t="shared" si="4"/>
        <v>77.36</v>
      </c>
      <c r="AB6" s="35">
        <f t="shared" si="4"/>
        <v>80.61</v>
      </c>
      <c r="AC6" s="35">
        <f t="shared" si="4"/>
        <v>75.42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1379.12</v>
      </c>
      <c r="BG6" s="35">
        <f t="shared" ref="BG6:BO6" si="7">IF(BG7="",NA(),BG7)</f>
        <v>1335.7</v>
      </c>
      <c r="BH6" s="35">
        <f t="shared" si="7"/>
        <v>1200.3399999999999</v>
      </c>
      <c r="BI6" s="35">
        <f t="shared" si="7"/>
        <v>1483.52</v>
      </c>
      <c r="BJ6" s="35">
        <f t="shared" si="7"/>
        <v>954.39</v>
      </c>
      <c r="BK6" s="35">
        <f t="shared" si="7"/>
        <v>1716.82</v>
      </c>
      <c r="BL6" s="35">
        <f t="shared" si="7"/>
        <v>1569.13</v>
      </c>
      <c r="BM6" s="35">
        <f t="shared" si="7"/>
        <v>1436</v>
      </c>
      <c r="BN6" s="35">
        <f t="shared" si="7"/>
        <v>1434.89</v>
      </c>
      <c r="BO6" s="35">
        <f t="shared" si="7"/>
        <v>1298.9100000000001</v>
      </c>
      <c r="BP6" s="34" t="str">
        <f>IF(BP7="","",IF(BP7="-","【-】","【"&amp;SUBSTITUTE(TEXT(BP7,"#,##0.00"),"-","△")&amp;"】"))</f>
        <v>【1,348.09】</v>
      </c>
      <c r="BQ6" s="35">
        <f>IF(BQ7="",NA(),BQ7)</f>
        <v>85.44</v>
      </c>
      <c r="BR6" s="35">
        <f t="shared" ref="BR6:BZ6" si="8">IF(BR7="",NA(),BR7)</f>
        <v>87.52</v>
      </c>
      <c r="BS6" s="35">
        <f t="shared" si="8"/>
        <v>86.04</v>
      </c>
      <c r="BT6" s="35">
        <f t="shared" si="8"/>
        <v>49.12</v>
      </c>
      <c r="BU6" s="35">
        <f t="shared" si="8"/>
        <v>83.36</v>
      </c>
      <c r="BV6" s="35">
        <f t="shared" si="8"/>
        <v>51.73</v>
      </c>
      <c r="BW6" s="35">
        <f t="shared" si="8"/>
        <v>64.63</v>
      </c>
      <c r="BX6" s="35">
        <f t="shared" si="8"/>
        <v>66.56</v>
      </c>
      <c r="BY6" s="35">
        <f t="shared" si="8"/>
        <v>66.22</v>
      </c>
      <c r="BZ6" s="35">
        <f t="shared" si="8"/>
        <v>69.87</v>
      </c>
      <c r="CA6" s="34" t="str">
        <f>IF(CA7="","",IF(CA7="-","【-】","【"&amp;SUBSTITUTE(TEXT(CA7,"#,##0.00"),"-","△")&amp;"】"))</f>
        <v>【69.80】</v>
      </c>
      <c r="CB6" s="35">
        <f>IF(CB7="",NA(),CB7)</f>
        <v>227.3</v>
      </c>
      <c r="CC6" s="35">
        <f t="shared" ref="CC6:CK6" si="9">IF(CC7="",NA(),CC7)</f>
        <v>220.96</v>
      </c>
      <c r="CD6" s="35">
        <f t="shared" si="9"/>
        <v>233.4</v>
      </c>
      <c r="CE6" s="35">
        <f t="shared" si="9"/>
        <v>413.39</v>
      </c>
      <c r="CF6" s="35">
        <f t="shared" si="9"/>
        <v>245.17</v>
      </c>
      <c r="CG6" s="35">
        <f t="shared" si="9"/>
        <v>310.47000000000003</v>
      </c>
      <c r="CH6" s="35">
        <f t="shared" si="9"/>
        <v>245.75</v>
      </c>
      <c r="CI6" s="35">
        <f t="shared" si="9"/>
        <v>244.29</v>
      </c>
      <c r="CJ6" s="35">
        <f t="shared" si="9"/>
        <v>246.72</v>
      </c>
      <c r="CK6" s="35">
        <f t="shared" si="9"/>
        <v>234.96</v>
      </c>
      <c r="CL6" s="34" t="str">
        <f>IF(CL7="","",IF(CL7="-","【-】","【"&amp;SUBSTITUTE(TEXT(CL7,"#,##0.00"),"-","△")&amp;"】"))</f>
        <v>【232.54】</v>
      </c>
      <c r="CM6" s="35">
        <f>IF(CM7="",NA(),CM7)</f>
        <v>82.07</v>
      </c>
      <c r="CN6" s="35">
        <f t="shared" ref="CN6:CV6" si="10">IF(CN7="",NA(),CN7)</f>
        <v>77.63</v>
      </c>
      <c r="CO6" s="35">
        <f t="shared" si="10"/>
        <v>78.099999999999994</v>
      </c>
      <c r="CP6" s="35">
        <f t="shared" si="10"/>
        <v>76.64</v>
      </c>
      <c r="CQ6" s="35">
        <f t="shared" si="10"/>
        <v>72.84</v>
      </c>
      <c r="CR6" s="35">
        <f t="shared" si="10"/>
        <v>36.67</v>
      </c>
      <c r="CS6" s="35">
        <f t="shared" si="10"/>
        <v>43.65</v>
      </c>
      <c r="CT6" s="35">
        <f t="shared" si="10"/>
        <v>43.58</v>
      </c>
      <c r="CU6" s="35">
        <f t="shared" si="10"/>
        <v>41.35</v>
      </c>
      <c r="CV6" s="35">
        <f t="shared" si="10"/>
        <v>42.9</v>
      </c>
      <c r="CW6" s="34" t="str">
        <f>IF(CW7="","",IF(CW7="-","【-】","【"&amp;SUBSTITUTE(TEXT(CW7,"#,##0.00"),"-","△")&amp;"】"))</f>
        <v>【42.17】</v>
      </c>
      <c r="CX6" s="35">
        <f>IF(CX7="",NA(),CX7)</f>
        <v>70.41</v>
      </c>
      <c r="CY6" s="35">
        <f t="shared" ref="CY6:DG6" si="11">IF(CY7="",NA(),CY7)</f>
        <v>71.55</v>
      </c>
      <c r="CZ6" s="35">
        <f t="shared" si="11"/>
        <v>72.319999999999993</v>
      </c>
      <c r="DA6" s="35">
        <f t="shared" si="11"/>
        <v>73.36</v>
      </c>
      <c r="DB6" s="35">
        <f t="shared" si="11"/>
        <v>74.209999999999994</v>
      </c>
      <c r="DC6" s="35">
        <f t="shared" si="11"/>
        <v>71.239999999999995</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0.02</v>
      </c>
      <c r="EI6" s="34">
        <f t="shared" si="14"/>
        <v>0</v>
      </c>
      <c r="EJ6" s="35">
        <f t="shared" si="14"/>
        <v>0.05</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282260</v>
      </c>
      <c r="D7" s="37">
        <v>47</v>
      </c>
      <c r="E7" s="37">
        <v>17</v>
      </c>
      <c r="F7" s="37">
        <v>4</v>
      </c>
      <c r="G7" s="37">
        <v>0</v>
      </c>
      <c r="H7" s="37" t="s">
        <v>110</v>
      </c>
      <c r="I7" s="37" t="s">
        <v>111</v>
      </c>
      <c r="J7" s="37" t="s">
        <v>112</v>
      </c>
      <c r="K7" s="37" t="s">
        <v>113</v>
      </c>
      <c r="L7" s="37" t="s">
        <v>114</v>
      </c>
      <c r="M7" s="37"/>
      <c r="N7" s="38" t="s">
        <v>115</v>
      </c>
      <c r="O7" s="38" t="s">
        <v>116</v>
      </c>
      <c r="P7" s="38">
        <v>29.26</v>
      </c>
      <c r="Q7" s="38">
        <v>105</v>
      </c>
      <c r="R7" s="38">
        <v>3261</v>
      </c>
      <c r="S7" s="38">
        <v>45279</v>
      </c>
      <c r="T7" s="38">
        <v>184.32</v>
      </c>
      <c r="U7" s="38">
        <v>245.65</v>
      </c>
      <c r="V7" s="38">
        <v>13181</v>
      </c>
      <c r="W7" s="38">
        <v>5.99</v>
      </c>
      <c r="X7" s="38">
        <v>2200.5</v>
      </c>
      <c r="Y7" s="38">
        <v>81.91</v>
      </c>
      <c r="Z7" s="38">
        <v>77.34</v>
      </c>
      <c r="AA7" s="38">
        <v>77.36</v>
      </c>
      <c r="AB7" s="38">
        <v>80.61</v>
      </c>
      <c r="AC7" s="38">
        <v>75.42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1379.12</v>
      </c>
      <c r="BG7" s="38">
        <v>1335.7</v>
      </c>
      <c r="BH7" s="38">
        <v>1200.3399999999999</v>
      </c>
      <c r="BI7" s="38">
        <v>1483.52</v>
      </c>
      <c r="BJ7" s="38">
        <v>954.39</v>
      </c>
      <c r="BK7" s="38">
        <v>1716.82</v>
      </c>
      <c r="BL7" s="38">
        <v>1569.13</v>
      </c>
      <c r="BM7" s="38">
        <v>1436</v>
      </c>
      <c r="BN7" s="38">
        <v>1434.89</v>
      </c>
      <c r="BO7" s="38">
        <v>1298.9100000000001</v>
      </c>
      <c r="BP7" s="38">
        <v>1348.09</v>
      </c>
      <c r="BQ7" s="38">
        <v>85.44</v>
      </c>
      <c r="BR7" s="38">
        <v>87.52</v>
      </c>
      <c r="BS7" s="38">
        <v>86.04</v>
      </c>
      <c r="BT7" s="38">
        <v>49.12</v>
      </c>
      <c r="BU7" s="38">
        <v>83.36</v>
      </c>
      <c r="BV7" s="38">
        <v>51.73</v>
      </c>
      <c r="BW7" s="38">
        <v>64.63</v>
      </c>
      <c r="BX7" s="38">
        <v>66.56</v>
      </c>
      <c r="BY7" s="38">
        <v>66.22</v>
      </c>
      <c r="BZ7" s="38">
        <v>69.87</v>
      </c>
      <c r="CA7" s="38">
        <v>69.8</v>
      </c>
      <c r="CB7" s="38">
        <v>227.3</v>
      </c>
      <c r="CC7" s="38">
        <v>220.96</v>
      </c>
      <c r="CD7" s="38">
        <v>233.4</v>
      </c>
      <c r="CE7" s="38">
        <v>413.39</v>
      </c>
      <c r="CF7" s="38">
        <v>245.17</v>
      </c>
      <c r="CG7" s="38">
        <v>310.47000000000003</v>
      </c>
      <c r="CH7" s="38">
        <v>245.75</v>
      </c>
      <c r="CI7" s="38">
        <v>244.29</v>
      </c>
      <c r="CJ7" s="38">
        <v>246.72</v>
      </c>
      <c r="CK7" s="38">
        <v>234.96</v>
      </c>
      <c r="CL7" s="38">
        <v>232.54</v>
      </c>
      <c r="CM7" s="38">
        <v>82.07</v>
      </c>
      <c r="CN7" s="38">
        <v>77.63</v>
      </c>
      <c r="CO7" s="38">
        <v>78.099999999999994</v>
      </c>
      <c r="CP7" s="38">
        <v>76.64</v>
      </c>
      <c r="CQ7" s="38">
        <v>72.84</v>
      </c>
      <c r="CR7" s="38">
        <v>36.67</v>
      </c>
      <c r="CS7" s="38">
        <v>43.65</v>
      </c>
      <c r="CT7" s="38">
        <v>43.58</v>
      </c>
      <c r="CU7" s="38">
        <v>41.35</v>
      </c>
      <c r="CV7" s="38">
        <v>42.9</v>
      </c>
      <c r="CW7" s="38">
        <v>42.17</v>
      </c>
      <c r="CX7" s="38">
        <v>70.41</v>
      </c>
      <c r="CY7" s="38">
        <v>71.55</v>
      </c>
      <c r="CZ7" s="38">
        <v>72.319999999999993</v>
      </c>
      <c r="DA7" s="38">
        <v>73.36</v>
      </c>
      <c r="DB7" s="38">
        <v>74.209999999999994</v>
      </c>
      <c r="DC7" s="38">
        <v>71.239999999999995</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0.02</v>
      </c>
      <c r="EI7" s="38">
        <v>0</v>
      </c>
      <c r="EJ7" s="38">
        <v>0.05</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2018-02-02T00:49:49Z</cp:lastPrinted>
  <dcterms:created xsi:type="dcterms:W3CDTF">2017-12-25T02:20:50Z</dcterms:created>
  <dcterms:modified xsi:type="dcterms:W3CDTF">2018-02-06T02:36:22Z</dcterms:modified>
</cp:coreProperties>
</file>