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H26.4から使用）環境課\各種調査報告\市財務課\H29\032_Fw 【2月9日(金)〆切】公営企業に係る「経営比較分析表」の分析等に\files\回答\"/>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W10" i="4" s="1"/>
  <c r="P6" i="5"/>
  <c r="O6" i="5"/>
  <c r="I10" i="4" s="1"/>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L10" i="4"/>
  <c r="AD10" i="4"/>
  <c r="P10" i="4"/>
  <c r="B10" i="4"/>
  <c r="AT8" i="4"/>
  <c r="AL8" i="4"/>
  <c r="W8" i="4"/>
  <c r="P8" i="4"/>
  <c r="I8" i="4"/>
  <c r="B8" i="4"/>
  <c r="B6" i="4"/>
  <c r="C10" i="5" l="1"/>
  <c r="D10" i="5"/>
  <c r="E10" i="5"/>
  <c r="B10" i="5"/>
</calcChain>
</file>

<file path=xl/sharedStrings.xml><?xml version="1.0" encoding="utf-8"?>
<sst xmlns="http://schemas.openxmlformats.org/spreadsheetml/2006/main" count="239" uniqueCount="124">
  <si>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</si>
  <si>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</si>
  <si>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</si>
  <si>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</si>
  <si>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</si>
  <si>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</si>
  <si>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</si>
  <si>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</si>
  <si>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</si>
  <si>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</si>
  <si>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</si>
  <si>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</si>
  <si>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</si>
  <si>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</si>
  <si>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</si>
  <si>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</si>
  <si>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</si>
  <si>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</si>
  <si>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</si>
  <si>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</si>
  <si>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</si>
  <si>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</si>
  <si>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</si>
  <si>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</si>
  <si>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</si>
  <si>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</si>
  <si>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</si>
  <si>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</si>
  <si>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</si>
  <si>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</si>
  <si>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</si>
  <si>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</si>
  <si>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</si>
  <si>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</si>
  <si>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</si>
  <si>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</si>
  <si>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</si>
  <si>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</si>
  <si>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</si>
  <si>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</si>
  <si>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</si>
  <si>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</si>
  <si>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</si>
  <si>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</si>
  <si>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</si>
  <si>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</si>
  <si>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</si>
  <si>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</si>
  <si>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</si>
  <si>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</si>
  <si>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</si>
  <si>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</si>
  <si>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</si>
  <si>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</si>
  <si>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</si>
  <si>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</si>
  <si>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</si>
  <si>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</si>
  <si>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</si>
  <si>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</si>
  <si>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</si>
  <si>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</si>
  <si>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</si>
  <si>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</si>
  <si>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</si>
  <si>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</si>
  <si>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</si>
  <si>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</si>
  <si>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</si>
  <si>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</si>
  <si>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</si>
  <si>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</si>
  <si>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</si>
  <si>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</si>
  <si>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</si>
  <si>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</si>
  <si>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</si>
  <si>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</si>
  <si>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</si>
  <si>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</si>
  <si>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</si>
  <si>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</si>
  <si>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</si>
  <si>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</si>
  <si>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</si>
  <si>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</si>
  <si>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</si>
  <si>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</si>
  <si>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</si>
  <si>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</si>
  <si>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</si>
  <si>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</si>
  <si>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</si>
  <si>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</si>
  <si>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</si>
  <si>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</si>
  <si>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</si>
  <si>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</si>
  <si>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</si>
  <si>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</si>
  <si>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</si>
  <si>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</si>
  <si>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</si>
  <si>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</si>
  <si>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</si>
  <si>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</si>
  <si>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</si>
  <si>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</si>
  <si>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</si>
  <si>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朝来市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</si>
  <si>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</si>
  <si>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</si>
  <si>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</si>
  <si>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</si>
  <si>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</si>
  <si>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</si>
  <si>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</si>
  <si>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</si>
  <si>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</si>
  <si>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</si>
  <si>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</si>
  <si>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【単年度の収支】
収益的収支比率は施設の大規模改修を行ったことと、起債の償還が多額となっていることなどから、単年度収支は赤字である。
【債務残高】
企業債残高対事業規模比率は、平均値を下回っているが、老朽化する施設の更新時期が重なってくることにより、今後は上昇に転じることも予想される。
【料金水準の適切性】
経費回収率は、平均値よりも高い数値ではあるが、処理場の維持管理費の削減に努め、100％に近づけていく必要がある。
【費用の効率性】
汚水処理原価については、全国平均値を下回っているが、更なる維持管理費の削減に努める。
【施設の効率性】
施設利用率は、徐々に下がってきており必要に応じて施設の統廃合を行い、適切な施設規模を維持していく必要がある。
【使用料対象の捕捉】
水洗化率は過去５年間、類似団体平均値を大きく上回っている。</t>
    <rPh sb="1" eb="4">
      <t>タンネンド</t>
    </rPh>
    <rPh sb="5" eb="7">
      <t>シュウシ</t>
    </rPh>
    <rPh sb="9" eb="12">
      <t>シュウエキテキ</t>
    </rPh>
    <rPh sb="12" eb="14">
      <t>シュウシ</t>
    </rPh>
    <rPh sb="14" eb="16">
      <t>ヒリツ</t>
    </rPh>
    <rPh sb="17" eb="19">
      <t>シセツ</t>
    </rPh>
    <rPh sb="20" eb="23">
      <t>ダイキボ</t>
    </rPh>
    <rPh sb="23" eb="25">
      <t>カイシュウ</t>
    </rPh>
    <rPh sb="26" eb="27">
      <t>オコナ</t>
    </rPh>
    <rPh sb="33" eb="35">
      <t>キサイ</t>
    </rPh>
    <rPh sb="36" eb="38">
      <t>ショウカン</t>
    </rPh>
    <rPh sb="39" eb="41">
      <t>タガク</t>
    </rPh>
    <rPh sb="54" eb="57">
      <t>タンネンド</t>
    </rPh>
    <rPh sb="57" eb="59">
      <t>シュウシ</t>
    </rPh>
    <rPh sb="60" eb="62">
      <t>アカジ</t>
    </rPh>
    <rPh sb="68" eb="70">
      <t>サイム</t>
    </rPh>
    <rPh sb="70" eb="72">
      <t>ザンダカ</t>
    </rPh>
    <rPh sb="74" eb="76">
      <t>キギョウ</t>
    </rPh>
    <rPh sb="76" eb="77">
      <t>サイ</t>
    </rPh>
    <rPh sb="77" eb="79">
      <t>ザンダカ</t>
    </rPh>
    <rPh sb="79" eb="80">
      <t>タイ</t>
    </rPh>
    <rPh sb="80" eb="82">
      <t>ジギョウ</t>
    </rPh>
    <rPh sb="82" eb="84">
      <t>キボ</t>
    </rPh>
    <rPh sb="84" eb="86">
      <t>ヒリツ</t>
    </rPh>
    <rPh sb="88" eb="90">
      <t>ヘイキン</t>
    </rPh>
    <rPh sb="90" eb="91">
      <t>チ</t>
    </rPh>
    <rPh sb="92" eb="94">
      <t>シタマワ</t>
    </rPh>
    <rPh sb="100" eb="103">
      <t>ロウキュウカ</t>
    </rPh>
    <rPh sb="105" eb="107">
      <t>シセツ</t>
    </rPh>
    <rPh sb="108" eb="110">
      <t>コウシン</t>
    </rPh>
    <rPh sb="110" eb="112">
      <t>ジキ</t>
    </rPh>
    <rPh sb="113" eb="114">
      <t>カサ</t>
    </rPh>
    <rPh sb="125" eb="127">
      <t>コンゴ</t>
    </rPh>
    <rPh sb="128" eb="130">
      <t>ジョウショウ</t>
    </rPh>
    <rPh sb="131" eb="132">
      <t>テン</t>
    </rPh>
    <rPh sb="137" eb="139">
      <t>ヨソウ</t>
    </rPh>
    <rPh sb="145" eb="147">
      <t>リョウキン</t>
    </rPh>
    <rPh sb="147" eb="149">
      <t>スイジュン</t>
    </rPh>
    <rPh sb="150" eb="153">
      <t>テキセツセイ</t>
    </rPh>
    <rPh sb="155" eb="157">
      <t>ケイヒ</t>
    </rPh>
    <rPh sb="157" eb="159">
      <t>カイシュウ</t>
    </rPh>
    <rPh sb="159" eb="160">
      <t>リツ</t>
    </rPh>
    <rPh sb="162" eb="164">
      <t>ヘイキン</t>
    </rPh>
    <rPh sb="164" eb="165">
      <t>チ</t>
    </rPh>
    <rPh sb="168" eb="169">
      <t>タカ</t>
    </rPh>
    <rPh sb="170" eb="172">
      <t>スウチ</t>
    </rPh>
    <rPh sb="178" eb="181">
      <t>ショリジョウ</t>
    </rPh>
    <rPh sb="182" eb="184">
      <t>イジ</t>
    </rPh>
    <rPh sb="184" eb="186">
      <t>カンリ</t>
    </rPh>
    <rPh sb="186" eb="187">
      <t>ヒ</t>
    </rPh>
    <rPh sb="188" eb="190">
      <t>サクゲン</t>
    </rPh>
    <rPh sb="191" eb="192">
      <t>ツト</t>
    </rPh>
    <rPh sb="199" eb="200">
      <t>チカ</t>
    </rPh>
    <rPh sb="205" eb="207">
      <t>ヒツヨウ</t>
    </rPh>
    <rPh sb="213" eb="215">
      <t>ヒヨウ</t>
    </rPh>
    <rPh sb="216" eb="218">
      <t>コウリツ</t>
    </rPh>
    <rPh sb="218" eb="219">
      <t>セイ</t>
    </rPh>
    <rPh sb="221" eb="223">
      <t>オスイ</t>
    </rPh>
    <rPh sb="223" eb="225">
      <t>ショリ</t>
    </rPh>
    <rPh sb="225" eb="227">
      <t>ゲンカ</t>
    </rPh>
    <rPh sb="233" eb="235">
      <t>ゼンコク</t>
    </rPh>
    <rPh sb="235" eb="237">
      <t>ヘイキン</t>
    </rPh>
    <rPh sb="237" eb="238">
      <t>アタイ</t>
    </rPh>
    <rPh sb="239" eb="241">
      <t>シタマワ</t>
    </rPh>
    <rPh sb="247" eb="248">
      <t>サラ</t>
    </rPh>
    <rPh sb="250" eb="252">
      <t>イジ</t>
    </rPh>
    <rPh sb="252" eb="254">
      <t>カンリ</t>
    </rPh>
    <rPh sb="254" eb="255">
      <t>ヒ</t>
    </rPh>
    <rPh sb="256" eb="258">
      <t>サクゲン</t>
    </rPh>
    <rPh sb="259" eb="260">
      <t>ツト</t>
    </rPh>
    <rPh sb="265" eb="267">
      <t>シセツ</t>
    </rPh>
    <rPh sb="268" eb="271">
      <t>コウリツセイ</t>
    </rPh>
    <rPh sb="273" eb="275">
      <t>シセツ</t>
    </rPh>
    <rPh sb="275" eb="278">
      <t>リヨウリツ</t>
    </rPh>
    <rPh sb="280" eb="282">
      <t>ジョジョ</t>
    </rPh>
    <rPh sb="283" eb="284">
      <t>サ</t>
    </rPh>
    <rPh sb="291" eb="293">
      <t>ヒツヨウ</t>
    </rPh>
    <rPh sb="294" eb="295">
      <t>オウ</t>
    </rPh>
    <rPh sb="297" eb="299">
      <t>シセツ</t>
    </rPh>
    <rPh sb="300" eb="303">
      <t>トウハイゴウ</t>
    </rPh>
    <rPh sb="304" eb="305">
      <t>オコナ</t>
    </rPh>
    <rPh sb="307" eb="309">
      <t>テキセツ</t>
    </rPh>
    <rPh sb="310" eb="312">
      <t>シセツ</t>
    </rPh>
    <rPh sb="312" eb="314">
      <t>キボ</t>
    </rPh>
    <rPh sb="315" eb="317">
      <t>イジ</t>
    </rPh>
    <rPh sb="321" eb="323">
      <t>ヒツヨウ</t>
    </rPh>
    <rPh sb="339" eb="342">
      <t>スイセンカ</t>
    </rPh>
    <rPh sb="342" eb="343">
      <t>リツ</t>
    </rPh>
    <rPh sb="344" eb="346">
      <t>カコ</t>
    </rPh>
    <rPh sb="347" eb="349">
      <t>ネンカン</t>
    </rPh>
    <rPh sb="350" eb="352">
      <t>ルイジ</t>
    </rPh>
    <rPh sb="352" eb="354">
      <t>ダンタイ</t>
    </rPh>
    <rPh sb="354" eb="356">
      <t>ヘイキン</t>
    </rPh>
    <rPh sb="356" eb="357">
      <t>チ</t>
    </rPh>
    <rPh sb="358" eb="359">
      <t>オオ</t>
    </rPh>
    <rPh sb="361" eb="363">
      <t>ウワマワ</t>
    </rPh>
    <phoneticPr fontId="7"/>
  </si>
  <si>
    <t>最も古い処理場であった山東中部浄化センターの長寿命化工事は実施したものの、その他の施設の老朽化も進行しているので、ストックマネジメントの導入を機に最適な改築を実施していく必要がある。</t>
    <rPh sb="0" eb="1">
      <t>モット</t>
    </rPh>
    <rPh sb="2" eb="3">
      <t>フル</t>
    </rPh>
    <rPh sb="4" eb="7">
      <t>ショリジョウ</t>
    </rPh>
    <rPh sb="11" eb="13">
      <t>サントウ</t>
    </rPh>
    <rPh sb="13" eb="15">
      <t>チュウブ</t>
    </rPh>
    <rPh sb="15" eb="17">
      <t>ジョウカ</t>
    </rPh>
    <rPh sb="22" eb="23">
      <t>チョウ</t>
    </rPh>
    <rPh sb="23" eb="26">
      <t>ジュミョウカ</t>
    </rPh>
    <rPh sb="26" eb="28">
      <t>コウジ</t>
    </rPh>
    <rPh sb="29" eb="31">
      <t>ジッシ</t>
    </rPh>
    <rPh sb="39" eb="40">
      <t>タ</t>
    </rPh>
    <rPh sb="41" eb="43">
      <t>シセツ</t>
    </rPh>
    <rPh sb="44" eb="47">
      <t>ロウキュウカ</t>
    </rPh>
    <rPh sb="48" eb="50">
      <t>シンコウ</t>
    </rPh>
    <rPh sb="68" eb="70">
      <t>ドウニュウ</t>
    </rPh>
    <rPh sb="71" eb="72">
      <t>キ</t>
    </rPh>
    <rPh sb="73" eb="75">
      <t>サイテキ</t>
    </rPh>
    <rPh sb="76" eb="78">
      <t>カイチク</t>
    </rPh>
    <rPh sb="79" eb="81">
      <t>ジッシ</t>
    </rPh>
    <rPh sb="85" eb="87">
      <t>ヒツヨウ</t>
    </rPh>
    <phoneticPr fontId="4"/>
  </si>
  <si>
    <t>本市の特定環境保全公共下水道事業は、使用料収入の大幅な伸びが期待できない状況にある一方で、施設建設から相当の年月が経過しており、施設の老朽化が進行している。
そのような中、施設の長寿命化、予防保全、維持管理、施設更新を強化する必要があり、引き続き厳しい状況下にある。
以上のようなことから、旧町及び事業種別を超えた処理区の統廃合を視野に入れた事業推進を行い、経営の効率化を図っていくことが必要である。</t>
    <rPh sb="3" eb="5">
      <t>トクテイ</t>
    </rPh>
    <rPh sb="5" eb="7">
      <t>カンキョウ</t>
    </rPh>
    <rPh sb="7" eb="9">
      <t>ホゼン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</si>
</sst>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9556712"/>
        <c:axId val="219559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219556712"/>
        <c:axId val="219559144"/>
      </c:lineChart>
      <c:dateAx>
        <c:axId val="219556712"/>
        <c:scaling>
          <c:orientation val="minMax"/>
        </c:scaling>
        <c:delete val="1"/>
        <c:axPos val="b"/>
        <c:numFmt formatCode="ge" sourceLinked="1"/>
        <c:majorTickMark val="none"/>
        <c:minorTickMark val="none"/>
        <c:tickLblPos val="none"/>
        <c:crossAx val="219559144"/>
        <c:crosses val="autoZero"/>
        <c:auto val="1"/>
        <c:lblOffset val="100"/>
        <c:baseTimeUnit val="years"/>
      </c:dateAx>
      <c:valAx>
        <c:axId val="219559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556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49</c:v>
                </c:pt>
                <c:pt idx="1">
                  <c:v>46.48</c:v>
                </c:pt>
                <c:pt idx="2">
                  <c:v>45.02</c:v>
                </c:pt>
                <c:pt idx="3">
                  <c:v>42.58</c:v>
                </c:pt>
                <c:pt idx="4">
                  <c:v>42.12</c:v>
                </c:pt>
              </c:numCache>
            </c:numRef>
          </c:val>
        </c:ser>
        <c:dLbls>
          <c:showLegendKey val="0"/>
          <c:showVal val="0"/>
          <c:showCatName val="0"/>
          <c:showSerName val="0"/>
          <c:showPercent val="0"/>
          <c:showBubbleSize val="0"/>
        </c:dLbls>
        <c:gapWidth val="150"/>
        <c:axId val="220055824"/>
        <c:axId val="220056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220055824"/>
        <c:axId val="220056216"/>
      </c:lineChart>
      <c:dateAx>
        <c:axId val="220055824"/>
        <c:scaling>
          <c:orientation val="minMax"/>
        </c:scaling>
        <c:delete val="1"/>
        <c:axPos val="b"/>
        <c:numFmt formatCode="ge" sourceLinked="1"/>
        <c:majorTickMark val="none"/>
        <c:minorTickMark val="none"/>
        <c:tickLblPos val="none"/>
        <c:crossAx val="220056216"/>
        <c:crosses val="autoZero"/>
        <c:auto val="1"/>
        <c:lblOffset val="100"/>
        <c:baseTimeUnit val="years"/>
      </c:dateAx>
      <c:valAx>
        <c:axId val="220056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05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92.09</c:v>
                </c:pt>
                <c:pt idx="1">
                  <c:v>92.52</c:v>
                </c:pt>
                <c:pt idx="2">
                  <c:v>92.47</c:v>
                </c:pt>
                <c:pt idx="3">
                  <c:v>92.58</c:v>
                </c:pt>
                <c:pt idx="4">
                  <c:v>92.72</c:v>
                </c:pt>
              </c:numCache>
            </c:numRef>
          </c:val>
        </c:ser>
        <c:dLbls>
          <c:showLegendKey val="0"/>
          <c:showVal val="0"/>
          <c:showCatName val="0"/>
          <c:showSerName val="0"/>
          <c:showPercent val="0"/>
          <c:showBubbleSize val="0"/>
        </c:dLbls>
        <c:gapWidth val="150"/>
        <c:axId val="220057392"/>
        <c:axId val="220057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220057392"/>
        <c:axId val="220057784"/>
      </c:lineChart>
      <c:dateAx>
        <c:axId val="220057392"/>
        <c:scaling>
          <c:orientation val="minMax"/>
        </c:scaling>
        <c:delete val="1"/>
        <c:axPos val="b"/>
        <c:numFmt formatCode="ge" sourceLinked="1"/>
        <c:majorTickMark val="none"/>
        <c:minorTickMark val="none"/>
        <c:tickLblPos val="none"/>
        <c:crossAx val="220057784"/>
        <c:crosses val="autoZero"/>
        <c:auto val="1"/>
        <c:lblOffset val="100"/>
        <c:baseTimeUnit val="years"/>
      </c:dateAx>
      <c:valAx>
        <c:axId val="22005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05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92.82</c:v>
                </c:pt>
                <c:pt idx="1">
                  <c:v>81.88</c:v>
                </c:pt>
                <c:pt idx="2">
                  <c:v>88.02</c:v>
                </c:pt>
                <c:pt idx="3">
                  <c:v>93.35</c:v>
                </c:pt>
                <c:pt idx="4">
                  <c:v>92.48</c:v>
                </c:pt>
              </c:numCache>
            </c:numRef>
          </c:val>
        </c:ser>
        <c:dLbls>
          <c:showLegendKey val="0"/>
          <c:showVal val="0"/>
          <c:showCatName val="0"/>
          <c:showSerName val="0"/>
          <c:showPercent val="0"/>
          <c:showBubbleSize val="0"/>
        </c:dLbls>
        <c:gapWidth val="150"/>
        <c:axId val="219652232"/>
        <c:axId val="219653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9652232"/>
        <c:axId val="219653128"/>
      </c:lineChart>
      <c:dateAx>
        <c:axId val="219652232"/>
        <c:scaling>
          <c:orientation val="minMax"/>
        </c:scaling>
        <c:delete val="1"/>
        <c:axPos val="b"/>
        <c:numFmt formatCode="ge" sourceLinked="1"/>
        <c:majorTickMark val="none"/>
        <c:minorTickMark val="none"/>
        <c:tickLblPos val="none"/>
        <c:crossAx val="219653128"/>
        <c:crosses val="autoZero"/>
        <c:auto val="1"/>
        <c:lblOffset val="100"/>
        <c:baseTimeUnit val="years"/>
      </c:dateAx>
      <c:valAx>
        <c:axId val="219653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652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9151864"/>
        <c:axId val="21969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9151864"/>
        <c:axId val="219698816"/>
      </c:lineChart>
      <c:dateAx>
        <c:axId val="219151864"/>
        <c:scaling>
          <c:orientation val="minMax"/>
        </c:scaling>
        <c:delete val="1"/>
        <c:axPos val="b"/>
        <c:numFmt formatCode="ge" sourceLinked="1"/>
        <c:majorTickMark val="none"/>
        <c:minorTickMark val="none"/>
        <c:tickLblPos val="none"/>
        <c:crossAx val="219698816"/>
        <c:crosses val="autoZero"/>
        <c:auto val="1"/>
        <c:lblOffset val="100"/>
        <c:baseTimeUnit val="years"/>
      </c:dateAx>
      <c:valAx>
        <c:axId val="21969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151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9617792"/>
        <c:axId val="219662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9617792"/>
        <c:axId val="219662504"/>
      </c:lineChart>
      <c:dateAx>
        <c:axId val="219617792"/>
        <c:scaling>
          <c:orientation val="minMax"/>
        </c:scaling>
        <c:delete val="1"/>
        <c:axPos val="b"/>
        <c:numFmt formatCode="ge" sourceLinked="1"/>
        <c:majorTickMark val="none"/>
        <c:minorTickMark val="none"/>
        <c:tickLblPos val="none"/>
        <c:crossAx val="219662504"/>
        <c:crosses val="autoZero"/>
        <c:auto val="1"/>
        <c:lblOffset val="100"/>
        <c:baseTimeUnit val="years"/>
      </c:dateAx>
      <c:valAx>
        <c:axId val="219662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61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9663680"/>
        <c:axId val="219664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9663680"/>
        <c:axId val="219664072"/>
      </c:lineChart>
      <c:dateAx>
        <c:axId val="219663680"/>
        <c:scaling>
          <c:orientation val="minMax"/>
        </c:scaling>
        <c:delete val="1"/>
        <c:axPos val="b"/>
        <c:numFmt formatCode="ge" sourceLinked="1"/>
        <c:majorTickMark val="none"/>
        <c:minorTickMark val="none"/>
        <c:tickLblPos val="none"/>
        <c:crossAx val="219664072"/>
        <c:crosses val="autoZero"/>
        <c:auto val="1"/>
        <c:lblOffset val="100"/>
        <c:baseTimeUnit val="years"/>
      </c:dateAx>
      <c:valAx>
        <c:axId val="219664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66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9665640"/>
        <c:axId val="219930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9665640"/>
        <c:axId val="219930008"/>
      </c:lineChart>
      <c:dateAx>
        <c:axId val="219665640"/>
        <c:scaling>
          <c:orientation val="minMax"/>
        </c:scaling>
        <c:delete val="1"/>
        <c:axPos val="b"/>
        <c:numFmt formatCode="ge" sourceLinked="1"/>
        <c:majorTickMark val="none"/>
        <c:minorTickMark val="none"/>
        <c:tickLblPos val="none"/>
        <c:crossAx val="219930008"/>
        <c:crosses val="autoZero"/>
        <c:auto val="1"/>
        <c:lblOffset val="100"/>
        <c:baseTimeUnit val="years"/>
      </c:dateAx>
      <c:valAx>
        <c:axId val="219930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665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253.98</c:v>
                </c:pt>
                <c:pt idx="1">
                  <c:v>246.8</c:v>
                </c:pt>
                <c:pt idx="2">
                  <c:v>231.71</c:v>
                </c:pt>
                <c:pt idx="3">
                  <c:v>346.28</c:v>
                </c:pt>
                <c:pt idx="4">
                  <c:v>425.13</c:v>
                </c:pt>
              </c:numCache>
            </c:numRef>
          </c:val>
        </c:ser>
        <c:dLbls>
          <c:showLegendKey val="0"/>
          <c:showVal val="0"/>
          <c:showCatName val="0"/>
          <c:showSerName val="0"/>
          <c:showPercent val="0"/>
          <c:showBubbleSize val="0"/>
        </c:dLbls>
        <c:gapWidth val="150"/>
        <c:axId val="219931184"/>
        <c:axId val="219931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219931184"/>
        <c:axId val="219931576"/>
      </c:lineChart>
      <c:dateAx>
        <c:axId val="219931184"/>
        <c:scaling>
          <c:orientation val="minMax"/>
        </c:scaling>
        <c:delete val="1"/>
        <c:axPos val="b"/>
        <c:numFmt formatCode="ge" sourceLinked="1"/>
        <c:majorTickMark val="none"/>
        <c:minorTickMark val="none"/>
        <c:tickLblPos val="none"/>
        <c:crossAx val="219931576"/>
        <c:crosses val="autoZero"/>
        <c:auto val="1"/>
        <c:lblOffset val="100"/>
        <c:baseTimeUnit val="years"/>
      </c:dateAx>
      <c:valAx>
        <c:axId val="219931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93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79.45</c:v>
                </c:pt>
                <c:pt idx="1">
                  <c:v>58.35</c:v>
                </c:pt>
                <c:pt idx="2">
                  <c:v>65.47</c:v>
                </c:pt>
                <c:pt idx="3">
                  <c:v>75.91</c:v>
                </c:pt>
                <c:pt idx="4">
                  <c:v>81.540000000000006</c:v>
                </c:pt>
              </c:numCache>
            </c:numRef>
          </c:val>
        </c:ser>
        <c:dLbls>
          <c:showLegendKey val="0"/>
          <c:showVal val="0"/>
          <c:showCatName val="0"/>
          <c:showSerName val="0"/>
          <c:showPercent val="0"/>
          <c:showBubbleSize val="0"/>
        </c:dLbls>
        <c:gapWidth val="150"/>
        <c:axId val="219932752"/>
        <c:axId val="219933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219932752"/>
        <c:axId val="219933144"/>
      </c:lineChart>
      <c:dateAx>
        <c:axId val="219932752"/>
        <c:scaling>
          <c:orientation val="minMax"/>
        </c:scaling>
        <c:delete val="1"/>
        <c:axPos val="b"/>
        <c:numFmt formatCode="ge" sourceLinked="1"/>
        <c:majorTickMark val="none"/>
        <c:minorTickMark val="none"/>
        <c:tickLblPos val="none"/>
        <c:crossAx val="219933144"/>
        <c:crosses val="autoZero"/>
        <c:auto val="1"/>
        <c:lblOffset val="100"/>
        <c:baseTimeUnit val="years"/>
      </c:dateAx>
      <c:valAx>
        <c:axId val="219933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93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203.54</c:v>
                </c:pt>
                <c:pt idx="1">
                  <c:v>281.24</c:v>
                </c:pt>
                <c:pt idx="2">
                  <c:v>261.32</c:v>
                </c:pt>
                <c:pt idx="3">
                  <c:v>221.31</c:v>
                </c:pt>
                <c:pt idx="4">
                  <c:v>221.87</c:v>
                </c:pt>
              </c:numCache>
            </c:numRef>
          </c:val>
        </c:ser>
        <c:dLbls>
          <c:showLegendKey val="0"/>
          <c:showVal val="0"/>
          <c:showCatName val="0"/>
          <c:showSerName val="0"/>
          <c:showPercent val="0"/>
          <c:showBubbleSize val="0"/>
        </c:dLbls>
        <c:gapWidth val="150"/>
        <c:axId val="219665248"/>
        <c:axId val="21966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219665248"/>
        <c:axId val="219662112"/>
      </c:lineChart>
      <c:dateAx>
        <c:axId val="219665248"/>
        <c:scaling>
          <c:orientation val="minMax"/>
        </c:scaling>
        <c:delete val="1"/>
        <c:axPos val="b"/>
        <c:numFmt formatCode="ge" sourceLinked="1"/>
        <c:majorTickMark val="none"/>
        <c:minorTickMark val="none"/>
        <c:tickLblPos val="none"/>
        <c:crossAx val="219662112"/>
        <c:crosses val="autoZero"/>
        <c:auto val="1"/>
        <c:lblOffset val="100"/>
        <c:baseTimeUnit val="years"/>
      </c:dateAx>
      <c:valAx>
        <c:axId val="21966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66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R46" zoomScale="70" zoomScaleNormal="70"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兵庫県　朝来市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c r="AE8" s="49"/>
      <c r="AF8" s="49"/>
      <c r="AG8" s="49"/>
      <c r="AH8" s="49"/>
      <c r="AI8" s="49"/>
      <c r="AJ8" s="49"/>
      <c r="AK8" s="4"/>
      <c r="AL8" s="50">
        <f>データ!S6</f>
        <v>31481</v>
      </c>
      <c r="AM8" s="50"/>
      <c r="AN8" s="50"/>
      <c r="AO8" s="50"/>
      <c r="AP8" s="50"/>
      <c r="AQ8" s="50"/>
      <c r="AR8" s="50"/>
      <c r="AS8" s="50"/>
      <c r="AT8" s="45">
        <f>データ!T6</f>
        <v>403.06</v>
      </c>
      <c r="AU8" s="45"/>
      <c r="AV8" s="45"/>
      <c r="AW8" s="45"/>
      <c r="AX8" s="45"/>
      <c r="AY8" s="45"/>
      <c r="AZ8" s="45"/>
      <c r="BA8" s="45"/>
      <c r="BB8" s="45">
        <f>データ!U6</f>
        <v>78.099999999999994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29.76</v>
      </c>
      <c r="Q10" s="45"/>
      <c r="R10" s="45"/>
      <c r="S10" s="45"/>
      <c r="T10" s="45"/>
      <c r="U10" s="45"/>
      <c r="V10" s="45"/>
      <c r="W10" s="45">
        <f>データ!Q6</f>
        <v>84.54</v>
      </c>
      <c r="X10" s="45"/>
      <c r="Y10" s="45"/>
      <c r="Z10" s="45"/>
      <c r="AA10" s="45"/>
      <c r="AB10" s="45"/>
      <c r="AC10" s="45"/>
      <c r="AD10" s="50">
        <f>データ!R6</f>
        <v>3083</v>
      </c>
      <c r="AE10" s="50"/>
      <c r="AF10" s="50"/>
      <c r="AG10" s="50"/>
      <c r="AH10" s="50"/>
      <c r="AI10" s="50"/>
      <c r="AJ10" s="50"/>
      <c r="AK10" s="2"/>
      <c r="AL10" s="50">
        <f>データ!V6</f>
        <v>9305</v>
      </c>
      <c r="AM10" s="50"/>
      <c r="AN10" s="50"/>
      <c r="AO10" s="50"/>
      <c r="AP10" s="50"/>
      <c r="AQ10" s="50"/>
      <c r="AR10" s="50"/>
      <c r="AS10" s="50"/>
      <c r="AT10" s="45">
        <f>データ!W6</f>
        <v>4.1900000000000004</v>
      </c>
      <c r="AU10" s="45"/>
      <c r="AV10" s="45"/>
      <c r="AW10" s="45"/>
      <c r="AX10" s="45"/>
      <c r="AY10" s="45"/>
      <c r="AZ10" s="45"/>
      <c r="BA10" s="45"/>
      <c r="BB10" s="45">
        <f>データ!X6</f>
        <v>2220.7600000000002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282251</v>
      </c>
      <c r="D6" s="33">
        <f t="shared" si="3"/>
        <v>47</v>
      </c>
      <c r="E6" s="33">
        <f t="shared" si="3"/>
        <v>17</v>
      </c>
      <c r="F6" s="33">
        <f t="shared" si="3"/>
        <v>4</v>
      </c>
      <c r="G6" s="33">
        <f t="shared" si="3"/>
        <v>0</v>
      </c>
      <c r="H6" s="33" t="str">
        <f t="shared" si="3"/>
        <v>兵庫県　朝来市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29.76</v>
      </c>
      <c r="Q6" s="34">
        <f t="shared" si="3"/>
        <v>84.54</v>
      </c>
      <c r="R6" s="34">
        <f t="shared" si="3"/>
        <v>3083</v>
      </c>
      <c r="S6" s="34">
        <f t="shared" si="3"/>
        <v>31481</v>
      </c>
      <c r="T6" s="34">
        <f t="shared" si="3"/>
        <v>403.06</v>
      </c>
      <c r="U6" s="34">
        <f t="shared" si="3"/>
        <v>78.099999999999994</v>
      </c>
      <c r="V6" s="34">
        <f t="shared" si="3"/>
        <v>9305</v>
      </c>
      <c r="W6" s="34">
        <f t="shared" si="3"/>
        <v>4.1900000000000004</v>
      </c>
      <c r="X6" s="34">
        <f t="shared" si="3"/>
        <v>2220.7600000000002</v>
      </c>
      <c r="Y6" s="35">
        <f>IF(Y7="",NA(),Y7)</f>
        <v>92.82</v>
      </c>
      <c r="Z6" s="35">
        <f t="shared" ref="Z6:AH6" si="4">IF(Z7="",NA(),Z7)</f>
        <v>81.88</v>
      </c>
      <c r="AA6" s="35">
        <f t="shared" si="4"/>
        <v>88.02</v>
      </c>
      <c r="AB6" s="35">
        <f t="shared" si="4"/>
        <v>93.35</v>
      </c>
      <c r="AC6" s="35">
        <f t="shared" si="4"/>
        <v>92.48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253.98</v>
      </c>
      <c r="BG6" s="35">
        <f t="shared" ref="BG6:BO6" si="7">IF(BG7="",NA(),BG7)</f>
        <v>246.8</v>
      </c>
      <c r="BH6" s="35">
        <f t="shared" si="7"/>
        <v>231.71</v>
      </c>
      <c r="BI6" s="35">
        <f t="shared" si="7"/>
        <v>346.28</v>
      </c>
      <c r="BJ6" s="35">
        <f t="shared" si="7"/>
        <v>425.13</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79.45</v>
      </c>
      <c r="BR6" s="35">
        <f t="shared" ref="BR6:BZ6" si="8">IF(BR7="",NA(),BR7)</f>
        <v>58.35</v>
      </c>
      <c r="BS6" s="35">
        <f t="shared" si="8"/>
        <v>65.47</v>
      </c>
      <c r="BT6" s="35">
        <f t="shared" si="8"/>
        <v>75.91</v>
      </c>
      <c r="BU6" s="35">
        <f t="shared" si="8"/>
        <v>81.540000000000006</v>
      </c>
      <c r="BV6" s="35">
        <f t="shared" si="8"/>
        <v>62.83</v>
      </c>
      <c r="BW6" s="35">
        <f t="shared" si="8"/>
        <v>64.63</v>
      </c>
      <c r="BX6" s="35">
        <f t="shared" si="8"/>
        <v>66.56</v>
      </c>
      <c r="BY6" s="35">
        <f t="shared" si="8"/>
        <v>66.22</v>
      </c>
      <c r="BZ6" s="35">
        <f t="shared" si="8"/>
        <v>69.87</v>
      </c>
      <c r="CA6" s="34" t="str">
        <f>IF(CA7="","",IF(CA7="-","【-】","【"&amp;SUBSTITUTE(TEXT(CA7,"#,##0.00"),"-","△")&amp;"】"))</f>
        <v>【69.80】</v>
      </c>
      <c r="CB6" s="35">
        <f>IF(CB7="",NA(),CB7)</f>
        <v>203.54</v>
      </c>
      <c r="CC6" s="35">
        <f t="shared" ref="CC6:CK6" si="9">IF(CC7="",NA(),CC7)</f>
        <v>281.24</v>
      </c>
      <c r="CD6" s="35">
        <f t="shared" si="9"/>
        <v>261.32</v>
      </c>
      <c r="CE6" s="35">
        <f t="shared" si="9"/>
        <v>221.31</v>
      </c>
      <c r="CF6" s="35">
        <f t="shared" si="9"/>
        <v>221.87</v>
      </c>
      <c r="CG6" s="35">
        <f t="shared" si="9"/>
        <v>250.43</v>
      </c>
      <c r="CH6" s="35">
        <f t="shared" si="9"/>
        <v>245.75</v>
      </c>
      <c r="CI6" s="35">
        <f t="shared" si="9"/>
        <v>244.29</v>
      </c>
      <c r="CJ6" s="35">
        <f t="shared" si="9"/>
        <v>246.72</v>
      </c>
      <c r="CK6" s="35">
        <f t="shared" si="9"/>
        <v>234.96</v>
      </c>
      <c r="CL6" s="34" t="str">
        <f>IF(CL7="","",IF(CL7="-","【-】","【"&amp;SUBSTITUTE(TEXT(CL7,"#,##0.00"),"-","△")&amp;"】"))</f>
        <v>【232.54】</v>
      </c>
      <c r="CM6" s="35">
        <f>IF(CM7="",NA(),CM7)</f>
        <v>49</v>
      </c>
      <c r="CN6" s="35">
        <f t="shared" ref="CN6:CV6" si="10">IF(CN7="",NA(),CN7)</f>
        <v>46.48</v>
      </c>
      <c r="CO6" s="35">
        <f t="shared" si="10"/>
        <v>45.02</v>
      </c>
      <c r="CP6" s="35">
        <f t="shared" si="10"/>
        <v>42.58</v>
      </c>
      <c r="CQ6" s="35">
        <f t="shared" si="10"/>
        <v>42.12</v>
      </c>
      <c r="CR6" s="35">
        <f t="shared" si="10"/>
        <v>42.31</v>
      </c>
      <c r="CS6" s="35">
        <f t="shared" si="10"/>
        <v>43.65</v>
      </c>
      <c r="CT6" s="35">
        <f t="shared" si="10"/>
        <v>43.58</v>
      </c>
      <c r="CU6" s="35">
        <f t="shared" si="10"/>
        <v>41.35</v>
      </c>
      <c r="CV6" s="35">
        <f t="shared" si="10"/>
        <v>42.9</v>
      </c>
      <c r="CW6" s="34" t="str">
        <f>IF(CW7="","",IF(CW7="-","【-】","【"&amp;SUBSTITUTE(TEXT(CW7,"#,##0.00"),"-","△")&amp;"】"))</f>
        <v>【42.17】</v>
      </c>
      <c r="CX6" s="35">
        <f>IF(CX7="",NA(),CX7)</f>
        <v>92.09</v>
      </c>
      <c r="CY6" s="35">
        <f t="shared" ref="CY6:DG6" si="11">IF(CY7="",NA(),CY7)</f>
        <v>92.52</v>
      </c>
      <c r="CZ6" s="35">
        <f t="shared" si="11"/>
        <v>92.47</v>
      </c>
      <c r="DA6" s="35">
        <f t="shared" si="11"/>
        <v>92.58</v>
      </c>
      <c r="DB6" s="35">
        <f t="shared" si="11"/>
        <v>92.72</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c r="A7" s="28"/>
      <c r="B7" s="37">
        <v>2016</v>
      </c>
      <c r="C7" s="37">
        <v>282251</v>
      </c>
      <c r="D7" s="37">
        <v>47</v>
      </c>
      <c r="E7" s="37">
        <v>17</v>
      </c>
      <c r="F7" s="37">
        <v>4</v>
      </c>
      <c r="G7" s="37">
        <v>0</v>
      </c>
      <c r="H7" s="37" t="s">
        <v>109</v>
      </c>
      <c r="I7" s="37" t="s">
        <v>110</v>
      </c>
      <c r="J7" s="37" t="s">
        <v>111</v>
      </c>
      <c r="K7" s="37" t="s">
        <v>112</v>
      </c>
      <c r="L7" s="37" t="s">
        <v>113</v>
      </c>
      <c r="M7" s="37"/>
      <c r="N7" s="38" t="s">
        <v>114</v>
      </c>
      <c r="O7" s="38" t="s">
        <v>115</v>
      </c>
      <c r="P7" s="38">
        <v>29.76</v>
      </c>
      <c r="Q7" s="38">
        <v>84.54</v>
      </c>
      <c r="R7" s="38">
        <v>3083</v>
      </c>
      <c r="S7" s="38">
        <v>31481</v>
      </c>
      <c r="T7" s="38">
        <v>403.06</v>
      </c>
      <c r="U7" s="38">
        <v>78.099999999999994</v>
      </c>
      <c r="V7" s="38">
        <v>9305</v>
      </c>
      <c r="W7" s="38">
        <v>4.1900000000000004</v>
      </c>
      <c r="X7" s="38">
        <v>2220.7600000000002</v>
      </c>
      <c r="Y7" s="38">
        <v>92.82</v>
      </c>
      <c r="Z7" s="38">
        <v>81.88</v>
      </c>
      <c r="AA7" s="38">
        <v>88.02</v>
      </c>
      <c r="AB7" s="38">
        <v>93.35</v>
      </c>
      <c r="AC7" s="38">
        <v>92.48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253.98</v>
      </c>
      <c r="BG7" s="38">
        <v>246.8</v>
      </c>
      <c r="BH7" s="38">
        <v>231.71</v>
      </c>
      <c r="BI7" s="38">
        <v>346.28</v>
      </c>
      <c r="BJ7" s="38">
        <v>425.13</v>
      </c>
      <c r="BK7" s="38">
        <v>1622.51</v>
      </c>
      <c r="BL7" s="38">
        <v>1569.13</v>
      </c>
      <c r="BM7" s="38">
        <v>1436</v>
      </c>
      <c r="BN7" s="38">
        <v>1434.89</v>
      </c>
      <c r="BO7" s="38">
        <v>1298.9100000000001</v>
      </c>
      <c r="BP7" s="38">
        <v>1348.09</v>
      </c>
      <c r="BQ7" s="38">
        <v>79.45</v>
      </c>
      <c r="BR7" s="38">
        <v>58.35</v>
      </c>
      <c r="BS7" s="38">
        <v>65.47</v>
      </c>
      <c r="BT7" s="38">
        <v>75.91</v>
      </c>
      <c r="BU7" s="38">
        <v>81.540000000000006</v>
      </c>
      <c r="BV7" s="38">
        <v>62.83</v>
      </c>
      <c r="BW7" s="38">
        <v>64.63</v>
      </c>
      <c r="BX7" s="38">
        <v>66.56</v>
      </c>
      <c r="BY7" s="38">
        <v>66.22</v>
      </c>
      <c r="BZ7" s="38">
        <v>69.87</v>
      </c>
      <c r="CA7" s="38">
        <v>69.8</v>
      </c>
      <c r="CB7" s="38">
        <v>203.54</v>
      </c>
      <c r="CC7" s="38">
        <v>281.24</v>
      </c>
      <c r="CD7" s="38">
        <v>261.32</v>
      </c>
      <c r="CE7" s="38">
        <v>221.31</v>
      </c>
      <c r="CF7" s="38">
        <v>221.87</v>
      </c>
      <c r="CG7" s="38">
        <v>250.43</v>
      </c>
      <c r="CH7" s="38">
        <v>245.75</v>
      </c>
      <c r="CI7" s="38">
        <v>244.29</v>
      </c>
      <c r="CJ7" s="38">
        <v>246.72</v>
      </c>
      <c r="CK7" s="38">
        <v>234.96</v>
      </c>
      <c r="CL7" s="38">
        <v>232.54</v>
      </c>
      <c r="CM7" s="38">
        <v>49</v>
      </c>
      <c r="CN7" s="38">
        <v>46.48</v>
      </c>
      <c r="CO7" s="38">
        <v>45.02</v>
      </c>
      <c r="CP7" s="38">
        <v>42.58</v>
      </c>
      <c r="CQ7" s="38">
        <v>42.12</v>
      </c>
      <c r="CR7" s="38">
        <v>42.31</v>
      </c>
      <c r="CS7" s="38">
        <v>43.65</v>
      </c>
      <c r="CT7" s="38">
        <v>43.58</v>
      </c>
      <c r="CU7" s="38">
        <v>41.35</v>
      </c>
      <c r="CV7" s="38">
        <v>42.9</v>
      </c>
      <c r="CW7" s="38">
        <v>42.17</v>
      </c>
      <c r="CX7" s="38">
        <v>92.09</v>
      </c>
      <c r="CY7" s="38">
        <v>92.52</v>
      </c>
      <c r="CZ7" s="38">
        <v>92.47</v>
      </c>
      <c r="DA7" s="38">
        <v>92.58</v>
      </c>
      <c r="DB7" s="38">
        <v>92.72</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松本　健作</cp:lastModifiedBy>
  <cp:lastPrinted>2018-02-09T01:35:59Z</cp:lastPrinted>
  <dcterms:created xsi:type="dcterms:W3CDTF">2017-12-25T02:20:50Z</dcterms:created>
  <dcterms:modified xsi:type="dcterms:W3CDTF">2018-02-09T01:36:03Z</dcterms:modified>
  <cp:category/>
</cp:coreProperties>
</file>