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C:\Users\277\Desktop\20180126130142_Fw 【2月9日(金)〆切】公営企業に係る「経営比較分析表」の分析等について（照会）\"/>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R6" i="5"/>
  <c r="AL8" i="4" s="1"/>
  <c r="Q6" i="5"/>
  <c r="P6" i="5"/>
  <c r="O6" i="5"/>
  <c r="N6" i="5"/>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L10" i="4"/>
  <c r="W10" i="4"/>
  <c r="P10" i="4"/>
  <c r="I10" i="4"/>
  <c r="B10" i="4"/>
  <c r="AT8" i="4"/>
  <c r="P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<sst xmlns="http://schemas.openxmlformats.org/spreadsheetml/2006/main" count="237" uniqueCount="124">
  <si>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</si>
  <si>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</si>
  <si>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</si>
  <si>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</si>
  <si>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</si>
  <si>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</si>
  <si>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</si>
  <si>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</si>
  <si>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</si>
  <si>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</si>
  <si>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</si>
  <si>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</si>
  <si>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</si>
  <si>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</si>
  <si>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</si>
  <si>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</si>
  <si>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</si>
  <si>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</si>
  <si>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</si>
  <si>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</si>
  <si>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</si>
  <si>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</si>
  <si>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</si>
  <si>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</si>
  <si>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</si>
  <si>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</si>
  <si>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</si>
  <si>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</si>
  <si>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</si>
  <si>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</si>
  <si>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</si>
  <si>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</si>
  <si>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</si>
  <si>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</si>
  <si>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</si>
  <si>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</si>
  <si>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</si>
  <si>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</si>
  <si>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</si>
  <si>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</si>
  <si>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</si>
  <si>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</si>
  <si>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</si>
  <si>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</si>
  <si>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</si>
  <si>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</si>
  <si>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</si>
  <si>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</si>
  <si>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</si>
  <si>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</si>
  <si>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</si>
  <si>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</si>
  <si>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</si>
  <si>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</si>
  <si>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</si>
  <si>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</si>
  <si>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</si>
  <si>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</si>
  <si>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</si>
  <si>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</si>
  <si>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</si>
  <si>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</si>
  <si>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</si>
  <si>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</si>
  <si>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</si>
  <si>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</si>
  <si>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</si>
  <si>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</si>
  <si>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</si>
  <si>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</si>
  <si>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</si>
  <si>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</si>
  <si>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</si>
  <si>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</si>
  <si>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</si>
  <si>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</si>
  <si>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</si>
  <si>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</si>
  <si>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</si>
  <si>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</si>
  <si>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</si>
  <si>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</si>
  <si>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</si>
  <si>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</si>
  <si>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</si>
  <si>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</si>
  <si>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</si>
  <si>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</si>
  <si>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</si>
  <si>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</si>
  <si>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</si>
  <si>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</si>
  <si>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</si>
  <si>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</si>
  <si>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</si>
  <si>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</si>
  <si>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</si>
  <si>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</si>
  <si>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</si>
  <si>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</si>
  <si>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</si>
  <si>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</si>
  <si>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</si>
  <si>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</si>
  <si>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</si>
  <si>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</si>
  <si>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</si>
  <si>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</si>
  <si>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朝来市</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</si>
  <si>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</si>
  <si>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</si>
  <si>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</si>
  <si>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</si>
  <si>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</si>
  <si>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</si>
  <si>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</si>
  <si>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</si>
  <si>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</si>
  <si>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</si>
  <si>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</si>
  <si>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本市の簡易水道事業は、水道料金による収入が少なく、料金収入だけで事業を経営することができないため、一般会計からの繰入に頼るなど、運営基盤が脆弱である。
　また、簡易水道施設については、過疎地・山間部にあるため、人口当たりの水道管の距離が長く、事業費用が嵩んだため企業債残高対給水収益比率が高くなっている。</t>
    <rPh sb="1" eb="2">
      <t>ホン</t>
    </rPh>
    <rPh sb="2" eb="3">
      <t>シ</t>
    </rPh>
    <rPh sb="4" eb="6">
      <t>カンイ</t>
    </rPh>
    <rPh sb="6" eb="8">
      <t>スイドウ</t>
    </rPh>
    <rPh sb="8" eb="10">
      <t>ジギョウ</t>
    </rPh>
    <rPh sb="12" eb="14">
      <t>スイドウ</t>
    </rPh>
    <rPh sb="14" eb="16">
      <t>リョウキン</t>
    </rPh>
    <rPh sb="19" eb="21">
      <t>シュウニュウ</t>
    </rPh>
    <rPh sb="22" eb="23">
      <t>スク</t>
    </rPh>
    <rPh sb="26" eb="28">
      <t>リョウキン</t>
    </rPh>
    <rPh sb="28" eb="30">
      <t>シュウニュウ</t>
    </rPh>
    <rPh sb="33" eb="35">
      <t>ジギョウ</t>
    </rPh>
    <rPh sb="36" eb="38">
      <t>ケイエイ</t>
    </rPh>
    <rPh sb="50" eb="52">
      <t>イッパン</t>
    </rPh>
    <rPh sb="52" eb="54">
      <t>カイケイ</t>
    </rPh>
    <rPh sb="57" eb="59">
      <t>クリイレ</t>
    </rPh>
    <rPh sb="60" eb="61">
      <t>タヨ</t>
    </rPh>
    <rPh sb="65" eb="67">
      <t>ウンエイ</t>
    </rPh>
    <rPh sb="67" eb="69">
      <t>キバン</t>
    </rPh>
    <rPh sb="70" eb="72">
      <t>ゼイジャク</t>
    </rPh>
    <rPh sb="85" eb="87">
      <t>シセツ</t>
    </rPh>
    <rPh sb="140" eb="142">
      <t>シュウエキ</t>
    </rPh>
    <rPh sb="142" eb="144">
      <t>ヒリツ</t>
    </rPh>
    <rPh sb="145" eb="146">
      <t>タカ</t>
    </rPh>
    <phoneticPr fontId="7"/>
  </si>
  <si>
    <t>　平成２９年度から上水道事業へ経営統合したため、今後は上水道事業においてアセットマネジメントを実施する予定としている。
　施設や管路の健全性を維持することが安定した給水を行うための条件となりますが、更新には多額の資金が必要となるため、効率的な投資となるよう検討します。</t>
    <rPh sb="1" eb="3">
      <t>ヘイセイ</t>
    </rPh>
    <rPh sb="5" eb="7">
      <t>ネンド</t>
    </rPh>
    <rPh sb="9" eb="10">
      <t>ウエ</t>
    </rPh>
    <rPh sb="10" eb="12">
      <t>スイドウ</t>
    </rPh>
    <rPh sb="12" eb="14">
      <t>ジギョウ</t>
    </rPh>
    <rPh sb="15" eb="17">
      <t>ケイエイ</t>
    </rPh>
    <rPh sb="17" eb="19">
      <t>トウゴウ</t>
    </rPh>
    <rPh sb="24" eb="26">
      <t>コンゴ</t>
    </rPh>
    <rPh sb="27" eb="28">
      <t>ウエ</t>
    </rPh>
    <rPh sb="28" eb="30">
      <t>スイドウ</t>
    </rPh>
    <rPh sb="30" eb="32">
      <t>ジギョウ</t>
    </rPh>
    <rPh sb="47" eb="49">
      <t>ジッシ</t>
    </rPh>
    <rPh sb="51" eb="53">
      <t>ヨテイ</t>
    </rPh>
    <rPh sb="61" eb="63">
      <t>シセツ</t>
    </rPh>
    <rPh sb="64" eb="66">
      <t>カンロ</t>
    </rPh>
    <rPh sb="67" eb="70">
      <t>ケンゼンセイ</t>
    </rPh>
    <rPh sb="71" eb="73">
      <t>イジ</t>
    </rPh>
    <rPh sb="78" eb="80">
      <t>アンテイ</t>
    </rPh>
    <rPh sb="82" eb="84">
      <t>キュウスイ</t>
    </rPh>
    <rPh sb="85" eb="86">
      <t>オコナ</t>
    </rPh>
    <rPh sb="90" eb="92">
      <t>ジョウケン</t>
    </rPh>
    <rPh sb="99" eb="101">
      <t>コウシン</t>
    </rPh>
    <rPh sb="103" eb="105">
      <t>タガク</t>
    </rPh>
    <rPh sb="106" eb="108">
      <t>シキン</t>
    </rPh>
    <rPh sb="109" eb="111">
      <t>ヒツヨウ</t>
    </rPh>
    <rPh sb="117" eb="120">
      <t>コウリツテキ</t>
    </rPh>
    <rPh sb="121" eb="123">
      <t>トウシ</t>
    </rPh>
    <rPh sb="128" eb="130">
      <t>ケントウ</t>
    </rPh>
    <phoneticPr fontId="7"/>
  </si>
  <si>
    <t>　本市の簡易水道事業は、平成２９年４月から朝来市水道事業に事業統合しました。各水道施設については、それぞれが離れているため、各施設の統合・接続については行わず、経営のみ統合する形で事業運営を実施していきます。
　統合において、上水道及び簡易水道事業は、既に料金体系も統一しており、簡易水道事業の運転管理及び維持管理についても、既に同部署で行っているため、統合に際しては特に問題もなく実施でき、今後も現在の体制で実施していく。</t>
    <rPh sb="1" eb="2">
      <t>ホン</t>
    </rPh>
    <rPh sb="2" eb="3">
      <t>シ</t>
    </rPh>
    <rPh sb="4" eb="6">
      <t>カンイ</t>
    </rPh>
    <rPh sb="6" eb="8">
      <t>スイドウ</t>
    </rPh>
    <rPh sb="8" eb="10">
      <t>ジギョウ</t>
    </rPh>
    <rPh sb="12" eb="14">
      <t>ヘイセイ</t>
    </rPh>
    <rPh sb="29" eb="31">
      <t>ジギョウ</t>
    </rPh>
    <rPh sb="31" eb="33">
      <t>トウゴウ</t>
    </rPh>
    <rPh sb="38" eb="39">
      <t>カク</t>
    </rPh>
    <rPh sb="39" eb="41">
      <t>スイドウ</t>
    </rPh>
    <rPh sb="41" eb="43">
      <t>シセツ</t>
    </rPh>
    <rPh sb="54" eb="55">
      <t>ハナ</t>
    </rPh>
    <rPh sb="62" eb="65">
      <t>カクシセツ</t>
    </rPh>
    <rPh sb="66" eb="68">
      <t>トウゴウ</t>
    </rPh>
    <rPh sb="69" eb="71">
      <t>セツゾク</t>
    </rPh>
    <rPh sb="76" eb="77">
      <t>オコナ</t>
    </rPh>
    <rPh sb="80" eb="82">
      <t>ケイエイ</t>
    </rPh>
    <rPh sb="84" eb="86">
      <t>トウゴウ</t>
    </rPh>
    <rPh sb="88" eb="89">
      <t>カタチ</t>
    </rPh>
    <rPh sb="90" eb="92">
      <t>ジギョウ</t>
    </rPh>
    <rPh sb="92" eb="94">
      <t>ウンエイ</t>
    </rPh>
    <rPh sb="95" eb="97">
      <t>ジッシ</t>
    </rPh>
    <rPh sb="106" eb="108">
      <t>トウゴウ</t>
    </rPh>
    <rPh sb="113" eb="114">
      <t>ウエ</t>
    </rPh>
    <rPh sb="114" eb="116">
      <t>スイドウ</t>
    </rPh>
    <rPh sb="116" eb="117">
      <t>オヨ</t>
    </rPh>
    <rPh sb="118" eb="120">
      <t>カンイ</t>
    </rPh>
    <rPh sb="120" eb="122">
      <t>スイドウ</t>
    </rPh>
    <rPh sb="122" eb="124">
      <t>ジギョウ</t>
    </rPh>
    <rPh sb="126" eb="127">
      <t>スデ</t>
    </rPh>
    <rPh sb="128" eb="130">
      <t>リョウキン</t>
    </rPh>
    <rPh sb="130" eb="132">
      <t>タイケイ</t>
    </rPh>
    <rPh sb="133" eb="135">
      <t>トウイツ</t>
    </rPh>
    <rPh sb="140" eb="142">
      <t>カンイ</t>
    </rPh>
    <rPh sb="142" eb="144">
      <t>スイドウ</t>
    </rPh>
    <rPh sb="144" eb="146">
      <t>ジギョウ</t>
    </rPh>
    <rPh sb="147" eb="149">
      <t>ウンテン</t>
    </rPh>
    <rPh sb="177" eb="179">
      <t>トウゴウ</t>
    </rPh>
    <rPh sb="180" eb="181">
      <t>サイ</t>
    </rPh>
    <rPh sb="184" eb="185">
      <t>トク</t>
    </rPh>
    <rPh sb="186" eb="188">
      <t>モンダイ</t>
    </rPh>
    <rPh sb="191" eb="193">
      <t>ジッシ</t>
    </rPh>
    <rPh sb="199" eb="201">
      <t>ゲンザイ</t>
    </rPh>
    <phoneticPr fontId="7"/>
  </si>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</sst>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4F-405F-9891-50E75BE10A90}"/>
            </c:ext>
          </c:extLst>
        </c:ser>
        <c:dLbls>
          <c:showLegendKey val="0"/>
          <c:showVal val="0"/>
          <c:showCatName val="0"/>
          <c:showSerName val="0"/>
          <c:showPercent val="0"/>
          <c:showBubbleSize val="0"/>
        </c:dLbls>
        <c:gapWidth val="150"/>
        <c:axId val="119273344"/>
        <c:axId val="13199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extLst>
            <c:ext xmlns:c16="http://schemas.microsoft.com/office/drawing/2014/chart" uri="{C3380CC4-5D6E-409C-BE32-E72D297353CC}">
              <c16:uniqueId val="{00000001-AF4F-405F-9891-50E75BE10A90}"/>
            </c:ext>
          </c:extLst>
        </c:ser>
        <c:dLbls>
          <c:showLegendKey val="0"/>
          <c:showVal val="0"/>
          <c:showCatName val="0"/>
          <c:showSerName val="0"/>
          <c:showPercent val="0"/>
          <c:showBubbleSize val="0"/>
        </c:dLbls>
        <c:marker val="1"/>
        <c:smooth val="0"/>
        <c:axId val="119273344"/>
        <c:axId val="131993600"/>
      </c:lineChart>
      <c:dateAx>
        <c:axId val="119273344"/>
        <c:scaling>
          <c:orientation val="minMax"/>
        </c:scaling>
        <c:delete val="1"/>
        <c:axPos val="b"/>
        <c:numFmt formatCode="ge" sourceLinked="1"/>
        <c:majorTickMark val="none"/>
        <c:minorTickMark val="none"/>
        <c:tickLblPos val="none"/>
        <c:crossAx val="131993600"/>
        <c:crosses val="autoZero"/>
        <c:auto val="1"/>
        <c:lblOffset val="100"/>
        <c:baseTimeUnit val="years"/>
      </c:dateAx>
      <c:valAx>
        <c:axId val="13199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7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51.13</c:v>
                </c:pt>
                <c:pt idx="1">
                  <c:v>47.52</c:v>
                </c:pt>
                <c:pt idx="2">
                  <c:v>51.31</c:v>
                </c:pt>
                <c:pt idx="3">
                  <c:v>49.39</c:v>
                </c:pt>
                <c:pt idx="4">
                  <c:v>47.14</c:v>
                </c:pt>
              </c:numCache>
            </c:numRef>
          </c:val>
          <c:extLst>
            <c:ext xmlns:c16="http://schemas.microsoft.com/office/drawing/2014/chart" uri="{C3380CC4-5D6E-409C-BE32-E72D297353CC}">
              <c16:uniqueId val="{00000000-1BC2-44DE-AD06-B1357E311990}"/>
            </c:ext>
          </c:extLst>
        </c:ser>
        <c:dLbls>
          <c:showLegendKey val="0"/>
          <c:showVal val="0"/>
          <c:showCatName val="0"/>
          <c:showSerName val="0"/>
          <c:showPercent val="0"/>
          <c:showBubbleSize val="0"/>
        </c:dLbls>
        <c:gapWidth val="150"/>
        <c:axId val="140766208"/>
        <c:axId val="14076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extLst>
            <c:ext xmlns:c16="http://schemas.microsoft.com/office/drawing/2014/chart" uri="{C3380CC4-5D6E-409C-BE32-E72D297353CC}">
              <c16:uniqueId val="{00000001-1BC2-44DE-AD06-B1357E311990}"/>
            </c:ext>
          </c:extLst>
        </c:ser>
        <c:dLbls>
          <c:showLegendKey val="0"/>
          <c:showVal val="0"/>
          <c:showCatName val="0"/>
          <c:showSerName val="0"/>
          <c:showPercent val="0"/>
          <c:showBubbleSize val="0"/>
        </c:dLbls>
        <c:marker val="1"/>
        <c:smooth val="0"/>
        <c:axId val="140766208"/>
        <c:axId val="140768384"/>
      </c:lineChart>
      <c:dateAx>
        <c:axId val="140766208"/>
        <c:scaling>
          <c:orientation val="minMax"/>
        </c:scaling>
        <c:delete val="1"/>
        <c:axPos val="b"/>
        <c:numFmt formatCode="ge" sourceLinked="1"/>
        <c:majorTickMark val="none"/>
        <c:minorTickMark val="none"/>
        <c:tickLblPos val="none"/>
        <c:crossAx val="140768384"/>
        <c:crosses val="autoZero"/>
        <c:auto val="1"/>
        <c:lblOffset val="100"/>
        <c:baseTimeUnit val="years"/>
      </c:dateAx>
      <c:valAx>
        <c:axId val="14076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6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84.03</c:v>
                </c:pt>
                <c:pt idx="1">
                  <c:v>83.62</c:v>
                </c:pt>
                <c:pt idx="2">
                  <c:v>84.26</c:v>
                </c:pt>
                <c:pt idx="3">
                  <c:v>75.510000000000005</c:v>
                </c:pt>
                <c:pt idx="4">
                  <c:v>80.39</c:v>
                </c:pt>
              </c:numCache>
            </c:numRef>
          </c:val>
          <c:extLst>
            <c:ext xmlns:c16="http://schemas.microsoft.com/office/drawing/2014/chart" uri="{C3380CC4-5D6E-409C-BE32-E72D297353CC}">
              <c16:uniqueId val="{00000000-8D1C-4822-89BB-3EADFFA4D134}"/>
            </c:ext>
          </c:extLst>
        </c:ser>
        <c:dLbls>
          <c:showLegendKey val="0"/>
          <c:showVal val="0"/>
          <c:showCatName val="0"/>
          <c:showSerName val="0"/>
          <c:showPercent val="0"/>
          <c:showBubbleSize val="0"/>
        </c:dLbls>
        <c:gapWidth val="150"/>
        <c:axId val="140839552"/>
        <c:axId val="14084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extLst>
            <c:ext xmlns:c16="http://schemas.microsoft.com/office/drawing/2014/chart" uri="{C3380CC4-5D6E-409C-BE32-E72D297353CC}">
              <c16:uniqueId val="{00000001-8D1C-4822-89BB-3EADFFA4D134}"/>
            </c:ext>
          </c:extLst>
        </c:ser>
        <c:dLbls>
          <c:showLegendKey val="0"/>
          <c:showVal val="0"/>
          <c:showCatName val="0"/>
          <c:showSerName val="0"/>
          <c:showPercent val="0"/>
          <c:showBubbleSize val="0"/>
        </c:dLbls>
        <c:marker val="1"/>
        <c:smooth val="0"/>
        <c:axId val="140839552"/>
        <c:axId val="140841728"/>
      </c:lineChart>
      <c:dateAx>
        <c:axId val="140839552"/>
        <c:scaling>
          <c:orientation val="minMax"/>
        </c:scaling>
        <c:delete val="1"/>
        <c:axPos val="b"/>
        <c:numFmt formatCode="ge" sourceLinked="1"/>
        <c:majorTickMark val="none"/>
        <c:minorTickMark val="none"/>
        <c:tickLblPos val="none"/>
        <c:crossAx val="140841728"/>
        <c:crosses val="autoZero"/>
        <c:auto val="1"/>
        <c:lblOffset val="100"/>
        <c:baseTimeUnit val="years"/>
      </c:dateAx>
      <c:valAx>
        <c:axId val="1408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3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56.71</c:v>
                </c:pt>
                <c:pt idx="1">
                  <c:v>53.18</c:v>
                </c:pt>
                <c:pt idx="2">
                  <c:v>54.06</c:v>
                </c:pt>
                <c:pt idx="3">
                  <c:v>53.25</c:v>
                </c:pt>
                <c:pt idx="4">
                  <c:v>55.59</c:v>
                </c:pt>
              </c:numCache>
            </c:numRef>
          </c:val>
          <c:extLst>
            <c:ext xmlns:c16="http://schemas.microsoft.com/office/drawing/2014/chart" uri="{C3380CC4-5D6E-409C-BE32-E72D297353CC}">
              <c16:uniqueId val="{00000000-B7AA-4A6A-9764-4E88ACCB26A4}"/>
            </c:ext>
          </c:extLst>
        </c:ser>
        <c:dLbls>
          <c:showLegendKey val="0"/>
          <c:showVal val="0"/>
          <c:showCatName val="0"/>
          <c:showSerName val="0"/>
          <c:showPercent val="0"/>
          <c:showBubbleSize val="0"/>
        </c:dLbls>
        <c:gapWidth val="150"/>
        <c:axId val="132007424"/>
        <c:axId val="13200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extLst>
            <c:ext xmlns:c16="http://schemas.microsoft.com/office/drawing/2014/chart" uri="{C3380CC4-5D6E-409C-BE32-E72D297353CC}">
              <c16:uniqueId val="{00000001-B7AA-4A6A-9764-4E88ACCB26A4}"/>
            </c:ext>
          </c:extLst>
        </c:ser>
        <c:dLbls>
          <c:showLegendKey val="0"/>
          <c:showVal val="0"/>
          <c:showCatName val="0"/>
          <c:showSerName val="0"/>
          <c:showPercent val="0"/>
          <c:showBubbleSize val="0"/>
        </c:dLbls>
        <c:marker val="1"/>
        <c:smooth val="0"/>
        <c:axId val="132007424"/>
        <c:axId val="132009344"/>
      </c:lineChart>
      <c:dateAx>
        <c:axId val="132007424"/>
        <c:scaling>
          <c:orientation val="minMax"/>
        </c:scaling>
        <c:delete val="1"/>
        <c:axPos val="b"/>
        <c:numFmt formatCode="ge" sourceLinked="1"/>
        <c:majorTickMark val="none"/>
        <c:minorTickMark val="none"/>
        <c:tickLblPos val="none"/>
        <c:crossAx val="132009344"/>
        <c:crosses val="autoZero"/>
        <c:auto val="1"/>
        <c:lblOffset val="100"/>
        <c:baseTimeUnit val="years"/>
      </c:dateAx>
      <c:valAx>
        <c:axId val="13200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0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BB-4308-A68E-4AD50954785E}"/>
            </c:ext>
          </c:extLst>
        </c:ser>
        <c:dLbls>
          <c:showLegendKey val="0"/>
          <c:showVal val="0"/>
          <c:showCatName val="0"/>
          <c:showSerName val="0"/>
          <c:showPercent val="0"/>
          <c:showBubbleSize val="0"/>
        </c:dLbls>
        <c:gapWidth val="150"/>
        <c:axId val="132043904"/>
        <c:axId val="13204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BB-4308-A68E-4AD50954785E}"/>
            </c:ext>
          </c:extLst>
        </c:ser>
        <c:dLbls>
          <c:showLegendKey val="0"/>
          <c:showVal val="0"/>
          <c:showCatName val="0"/>
          <c:showSerName val="0"/>
          <c:showPercent val="0"/>
          <c:showBubbleSize val="0"/>
        </c:dLbls>
        <c:marker val="1"/>
        <c:smooth val="0"/>
        <c:axId val="132043904"/>
        <c:axId val="132045824"/>
      </c:lineChart>
      <c:dateAx>
        <c:axId val="132043904"/>
        <c:scaling>
          <c:orientation val="minMax"/>
        </c:scaling>
        <c:delete val="1"/>
        <c:axPos val="b"/>
        <c:numFmt formatCode="ge" sourceLinked="1"/>
        <c:majorTickMark val="none"/>
        <c:minorTickMark val="none"/>
        <c:tickLblPos val="none"/>
        <c:crossAx val="132045824"/>
        <c:crosses val="autoZero"/>
        <c:auto val="1"/>
        <c:lblOffset val="100"/>
        <c:baseTimeUnit val="years"/>
      </c:dateAx>
      <c:valAx>
        <c:axId val="13204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4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35-48B8-91A5-F0AF0D946BCA}"/>
            </c:ext>
          </c:extLst>
        </c:ser>
        <c:dLbls>
          <c:showLegendKey val="0"/>
          <c:showVal val="0"/>
          <c:showCatName val="0"/>
          <c:showSerName val="0"/>
          <c:showPercent val="0"/>
          <c:showBubbleSize val="0"/>
        </c:dLbls>
        <c:gapWidth val="150"/>
        <c:axId val="132100864"/>
        <c:axId val="13210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35-48B8-91A5-F0AF0D946BCA}"/>
            </c:ext>
          </c:extLst>
        </c:ser>
        <c:dLbls>
          <c:showLegendKey val="0"/>
          <c:showVal val="0"/>
          <c:showCatName val="0"/>
          <c:showSerName val="0"/>
          <c:showPercent val="0"/>
          <c:showBubbleSize val="0"/>
        </c:dLbls>
        <c:marker val="1"/>
        <c:smooth val="0"/>
        <c:axId val="132100864"/>
        <c:axId val="132102784"/>
      </c:lineChart>
      <c:dateAx>
        <c:axId val="132100864"/>
        <c:scaling>
          <c:orientation val="minMax"/>
        </c:scaling>
        <c:delete val="1"/>
        <c:axPos val="b"/>
        <c:numFmt formatCode="ge" sourceLinked="1"/>
        <c:majorTickMark val="none"/>
        <c:minorTickMark val="none"/>
        <c:tickLblPos val="none"/>
        <c:crossAx val="132102784"/>
        <c:crosses val="autoZero"/>
        <c:auto val="1"/>
        <c:lblOffset val="100"/>
        <c:baseTimeUnit val="years"/>
      </c:dateAx>
      <c:valAx>
        <c:axId val="13210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10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37-422B-808A-C9133C843D72}"/>
            </c:ext>
          </c:extLst>
        </c:ser>
        <c:dLbls>
          <c:showLegendKey val="0"/>
          <c:showVal val="0"/>
          <c:showCatName val="0"/>
          <c:showSerName val="0"/>
          <c:showPercent val="0"/>
          <c:showBubbleSize val="0"/>
        </c:dLbls>
        <c:gapWidth val="150"/>
        <c:axId val="139989760"/>
        <c:axId val="13999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37-422B-808A-C9133C843D72}"/>
            </c:ext>
          </c:extLst>
        </c:ser>
        <c:dLbls>
          <c:showLegendKey val="0"/>
          <c:showVal val="0"/>
          <c:showCatName val="0"/>
          <c:showSerName val="0"/>
          <c:showPercent val="0"/>
          <c:showBubbleSize val="0"/>
        </c:dLbls>
        <c:marker val="1"/>
        <c:smooth val="0"/>
        <c:axId val="139989760"/>
        <c:axId val="139991680"/>
      </c:lineChart>
      <c:dateAx>
        <c:axId val="139989760"/>
        <c:scaling>
          <c:orientation val="minMax"/>
        </c:scaling>
        <c:delete val="1"/>
        <c:axPos val="b"/>
        <c:numFmt formatCode="ge" sourceLinked="1"/>
        <c:majorTickMark val="none"/>
        <c:minorTickMark val="none"/>
        <c:tickLblPos val="none"/>
        <c:crossAx val="139991680"/>
        <c:crosses val="autoZero"/>
        <c:auto val="1"/>
        <c:lblOffset val="100"/>
        <c:baseTimeUnit val="years"/>
      </c:dateAx>
      <c:valAx>
        <c:axId val="13999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98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A5-4FFA-9738-CE91074EBF86}"/>
            </c:ext>
          </c:extLst>
        </c:ser>
        <c:dLbls>
          <c:showLegendKey val="0"/>
          <c:showVal val="0"/>
          <c:showCatName val="0"/>
          <c:showSerName val="0"/>
          <c:showPercent val="0"/>
          <c:showBubbleSize val="0"/>
        </c:dLbls>
        <c:gapWidth val="150"/>
        <c:axId val="140034432"/>
        <c:axId val="14003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A5-4FFA-9738-CE91074EBF86}"/>
            </c:ext>
          </c:extLst>
        </c:ser>
        <c:dLbls>
          <c:showLegendKey val="0"/>
          <c:showVal val="0"/>
          <c:showCatName val="0"/>
          <c:showSerName val="0"/>
          <c:showPercent val="0"/>
          <c:showBubbleSize val="0"/>
        </c:dLbls>
        <c:marker val="1"/>
        <c:smooth val="0"/>
        <c:axId val="140034432"/>
        <c:axId val="140036352"/>
      </c:lineChart>
      <c:dateAx>
        <c:axId val="140034432"/>
        <c:scaling>
          <c:orientation val="minMax"/>
        </c:scaling>
        <c:delete val="1"/>
        <c:axPos val="b"/>
        <c:numFmt formatCode="ge" sourceLinked="1"/>
        <c:majorTickMark val="none"/>
        <c:minorTickMark val="none"/>
        <c:tickLblPos val="none"/>
        <c:crossAx val="140036352"/>
        <c:crosses val="autoZero"/>
        <c:auto val="1"/>
        <c:lblOffset val="100"/>
        <c:baseTimeUnit val="years"/>
      </c:dateAx>
      <c:valAx>
        <c:axId val="14003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3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2421.8200000000002</c:v>
                </c:pt>
                <c:pt idx="1">
                  <c:v>2438.42</c:v>
                </c:pt>
                <c:pt idx="2">
                  <c:v>2314.4499999999998</c:v>
                </c:pt>
                <c:pt idx="3">
                  <c:v>2132.14</c:v>
                </c:pt>
                <c:pt idx="4">
                  <c:v>1913.91</c:v>
                </c:pt>
              </c:numCache>
            </c:numRef>
          </c:val>
          <c:extLst>
            <c:ext xmlns:c16="http://schemas.microsoft.com/office/drawing/2014/chart" uri="{C3380CC4-5D6E-409C-BE32-E72D297353CC}">
              <c16:uniqueId val="{00000000-48CE-474B-AE57-81AE73E760CF}"/>
            </c:ext>
          </c:extLst>
        </c:ser>
        <c:dLbls>
          <c:showLegendKey val="0"/>
          <c:showVal val="0"/>
          <c:showCatName val="0"/>
          <c:showSerName val="0"/>
          <c:showPercent val="0"/>
          <c:showBubbleSize val="0"/>
        </c:dLbls>
        <c:gapWidth val="150"/>
        <c:axId val="140230656"/>
        <c:axId val="14023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extLst>
            <c:ext xmlns:c16="http://schemas.microsoft.com/office/drawing/2014/chart" uri="{C3380CC4-5D6E-409C-BE32-E72D297353CC}">
              <c16:uniqueId val="{00000001-48CE-474B-AE57-81AE73E760CF}"/>
            </c:ext>
          </c:extLst>
        </c:ser>
        <c:dLbls>
          <c:showLegendKey val="0"/>
          <c:showVal val="0"/>
          <c:showCatName val="0"/>
          <c:showSerName val="0"/>
          <c:showPercent val="0"/>
          <c:showBubbleSize val="0"/>
        </c:dLbls>
        <c:marker val="1"/>
        <c:smooth val="0"/>
        <c:axId val="140230656"/>
        <c:axId val="140232576"/>
      </c:lineChart>
      <c:dateAx>
        <c:axId val="140230656"/>
        <c:scaling>
          <c:orientation val="minMax"/>
        </c:scaling>
        <c:delete val="1"/>
        <c:axPos val="b"/>
        <c:numFmt formatCode="ge" sourceLinked="1"/>
        <c:majorTickMark val="none"/>
        <c:minorTickMark val="none"/>
        <c:tickLblPos val="none"/>
        <c:crossAx val="140232576"/>
        <c:crosses val="autoZero"/>
        <c:auto val="1"/>
        <c:lblOffset val="100"/>
        <c:baseTimeUnit val="years"/>
      </c:dateAx>
      <c:valAx>
        <c:axId val="14023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3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35.44</c:v>
                </c:pt>
                <c:pt idx="1">
                  <c:v>32.619999999999997</c:v>
                </c:pt>
                <c:pt idx="2">
                  <c:v>34.53</c:v>
                </c:pt>
                <c:pt idx="3">
                  <c:v>35.07</c:v>
                </c:pt>
                <c:pt idx="4">
                  <c:v>36.46</c:v>
                </c:pt>
              </c:numCache>
            </c:numRef>
          </c:val>
          <c:extLst>
            <c:ext xmlns:c16="http://schemas.microsoft.com/office/drawing/2014/chart" uri="{C3380CC4-5D6E-409C-BE32-E72D297353CC}">
              <c16:uniqueId val="{00000000-4C13-4874-A11A-C497FAF2629E}"/>
            </c:ext>
          </c:extLst>
        </c:ser>
        <c:dLbls>
          <c:showLegendKey val="0"/>
          <c:showVal val="0"/>
          <c:showCatName val="0"/>
          <c:showSerName val="0"/>
          <c:showPercent val="0"/>
          <c:showBubbleSize val="0"/>
        </c:dLbls>
        <c:gapWidth val="150"/>
        <c:axId val="140520832"/>
        <c:axId val="14055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extLst>
            <c:ext xmlns:c16="http://schemas.microsoft.com/office/drawing/2014/chart" uri="{C3380CC4-5D6E-409C-BE32-E72D297353CC}">
              <c16:uniqueId val="{00000001-4C13-4874-A11A-C497FAF2629E}"/>
            </c:ext>
          </c:extLst>
        </c:ser>
        <c:dLbls>
          <c:showLegendKey val="0"/>
          <c:showVal val="0"/>
          <c:showCatName val="0"/>
          <c:showSerName val="0"/>
          <c:showPercent val="0"/>
          <c:showBubbleSize val="0"/>
        </c:dLbls>
        <c:marker val="1"/>
        <c:smooth val="0"/>
        <c:axId val="140520832"/>
        <c:axId val="140559872"/>
      </c:lineChart>
      <c:dateAx>
        <c:axId val="140520832"/>
        <c:scaling>
          <c:orientation val="minMax"/>
        </c:scaling>
        <c:delete val="1"/>
        <c:axPos val="b"/>
        <c:numFmt formatCode="ge" sourceLinked="1"/>
        <c:majorTickMark val="none"/>
        <c:minorTickMark val="none"/>
        <c:tickLblPos val="none"/>
        <c:crossAx val="140559872"/>
        <c:crosses val="autoZero"/>
        <c:auto val="1"/>
        <c:lblOffset val="100"/>
        <c:baseTimeUnit val="years"/>
      </c:dateAx>
      <c:valAx>
        <c:axId val="14055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2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481.79</c:v>
                </c:pt>
                <c:pt idx="1">
                  <c:v>526.9</c:v>
                </c:pt>
                <c:pt idx="2">
                  <c:v>448.89</c:v>
                </c:pt>
                <c:pt idx="3">
                  <c:v>512.83000000000004</c:v>
                </c:pt>
                <c:pt idx="4">
                  <c:v>496.56</c:v>
                </c:pt>
              </c:numCache>
            </c:numRef>
          </c:val>
          <c:extLst>
            <c:ext xmlns:c16="http://schemas.microsoft.com/office/drawing/2014/chart" uri="{C3380CC4-5D6E-409C-BE32-E72D297353CC}">
              <c16:uniqueId val="{00000000-2A36-4C69-ACC6-EB1478F2C07F}"/>
            </c:ext>
          </c:extLst>
        </c:ser>
        <c:dLbls>
          <c:showLegendKey val="0"/>
          <c:showVal val="0"/>
          <c:showCatName val="0"/>
          <c:showSerName val="0"/>
          <c:showPercent val="0"/>
          <c:showBubbleSize val="0"/>
        </c:dLbls>
        <c:gapWidth val="150"/>
        <c:axId val="140569984"/>
        <c:axId val="14071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extLst>
            <c:ext xmlns:c16="http://schemas.microsoft.com/office/drawing/2014/chart" uri="{C3380CC4-5D6E-409C-BE32-E72D297353CC}">
              <c16:uniqueId val="{00000001-2A36-4C69-ACC6-EB1478F2C07F}"/>
            </c:ext>
          </c:extLst>
        </c:ser>
        <c:dLbls>
          <c:showLegendKey val="0"/>
          <c:showVal val="0"/>
          <c:showCatName val="0"/>
          <c:showSerName val="0"/>
          <c:showPercent val="0"/>
          <c:showBubbleSize val="0"/>
        </c:dLbls>
        <c:marker val="1"/>
        <c:smooth val="0"/>
        <c:axId val="140569984"/>
        <c:axId val="140715520"/>
      </c:lineChart>
      <c:dateAx>
        <c:axId val="140569984"/>
        <c:scaling>
          <c:orientation val="minMax"/>
        </c:scaling>
        <c:delete val="1"/>
        <c:axPos val="b"/>
        <c:numFmt formatCode="ge" sourceLinked="1"/>
        <c:majorTickMark val="none"/>
        <c:minorTickMark val="none"/>
        <c:tickLblPos val="none"/>
        <c:crossAx val="140715520"/>
        <c:crosses val="autoZero"/>
        <c:auto val="1"/>
        <c:lblOffset val="100"/>
        <c:baseTimeUnit val="years"/>
      </c:dateAx>
      <c:valAx>
        <c:axId val="14071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6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31" zoomScaleNormal="100" workbookViewId="0">
      <selection activeCell="B14" sqref="B14:BJ1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兵庫県　朝来市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123</v>
      </c>
      <c r="AE8" s="50"/>
      <c r="AF8" s="50"/>
      <c r="AG8" s="50"/>
      <c r="AH8" s="50"/>
      <c r="AI8" s="50"/>
      <c r="AJ8" s="50"/>
      <c r="AK8" s="2"/>
      <c r="AL8" s="51">
        <f>データ!$R$6</f>
        <v>31481</v>
      </c>
      <c r="AM8" s="51"/>
      <c r="AN8" s="51"/>
      <c r="AO8" s="51"/>
      <c r="AP8" s="51"/>
      <c r="AQ8" s="51"/>
      <c r="AR8" s="51"/>
      <c r="AS8" s="51"/>
      <c r="AT8" s="46">
        <f>データ!$S$6</f>
        <v>403.06</v>
      </c>
      <c r="AU8" s="46"/>
      <c r="AV8" s="46"/>
      <c r="AW8" s="46"/>
      <c r="AX8" s="46"/>
      <c r="AY8" s="46"/>
      <c r="AZ8" s="46"/>
      <c r="BA8" s="46"/>
      <c r="BB8" s="46">
        <f>データ!$T$6</f>
        <v>78.099999999999994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1.53</v>
      </c>
      <c r="Q10" s="46"/>
      <c r="R10" s="46"/>
      <c r="S10" s="46"/>
      <c r="T10" s="46"/>
      <c r="U10" s="46"/>
      <c r="V10" s="46"/>
      <c r="W10" s="51">
        <f>データ!$Q$6</f>
        <v>3070</v>
      </c>
      <c r="X10" s="51"/>
      <c r="Y10" s="51"/>
      <c r="Z10" s="51"/>
      <c r="AA10" s="51"/>
      <c r="AB10" s="51"/>
      <c r="AC10" s="51"/>
      <c r="AD10" s="2"/>
      <c r="AE10" s="2"/>
      <c r="AF10" s="2"/>
      <c r="AG10" s="2"/>
      <c r="AH10" s="2"/>
      <c r="AI10" s="2"/>
      <c r="AJ10" s="2"/>
      <c r="AK10" s="2"/>
      <c r="AL10" s="51">
        <f>データ!$U$6</f>
        <v>483</v>
      </c>
      <c r="AM10" s="51"/>
      <c r="AN10" s="51"/>
      <c r="AO10" s="51"/>
      <c r="AP10" s="51"/>
      <c r="AQ10" s="51"/>
      <c r="AR10" s="51"/>
      <c r="AS10" s="51"/>
      <c r="AT10" s="46">
        <f>データ!$V$6</f>
        <v>3.63</v>
      </c>
      <c r="AU10" s="46"/>
      <c r="AV10" s="46"/>
      <c r="AW10" s="46"/>
      <c r="AX10" s="46"/>
      <c r="AY10" s="46"/>
      <c r="AZ10" s="46"/>
      <c r="BA10" s="46"/>
      <c r="BB10" s="46">
        <f>データ!$W$6</f>
        <v>133.06</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282251</v>
      </c>
      <c r="D6" s="34">
        <f t="shared" si="3"/>
        <v>47</v>
      </c>
      <c r="E6" s="34">
        <f t="shared" si="3"/>
        <v>1</v>
      </c>
      <c r="F6" s="34">
        <f t="shared" si="3"/>
        <v>0</v>
      </c>
      <c r="G6" s="34">
        <f t="shared" si="3"/>
        <v>0</v>
      </c>
      <c r="H6" s="34" t="str">
        <f t="shared" si="3"/>
        <v>兵庫県　朝来市</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1.53</v>
      </c>
      <c r="Q6" s="35">
        <f t="shared" si="3"/>
        <v>3070</v>
      </c>
      <c r="R6" s="35">
        <f t="shared" si="3"/>
        <v>31481</v>
      </c>
      <c r="S6" s="35">
        <f t="shared" si="3"/>
        <v>403.06</v>
      </c>
      <c r="T6" s="35">
        <f t="shared" si="3"/>
        <v>78.099999999999994</v>
      </c>
      <c r="U6" s="35">
        <f t="shared" si="3"/>
        <v>483</v>
      </c>
      <c r="V6" s="35">
        <f t="shared" si="3"/>
        <v>3.63</v>
      </c>
      <c r="W6" s="35">
        <f t="shared" si="3"/>
        <v>133.06</v>
      </c>
      <c r="X6" s="36">
        <f>IF(X7="",NA(),X7)</f>
        <v>56.71</v>
      </c>
      <c r="Y6" s="36">
        <f t="shared" ref="Y6:AG6" si="4">IF(Y7="",NA(),Y7)</f>
        <v>53.18</v>
      </c>
      <c r="Z6" s="36">
        <f t="shared" si="4"/>
        <v>54.06</v>
      </c>
      <c r="AA6" s="36">
        <f t="shared" si="4"/>
        <v>53.25</v>
      </c>
      <c r="AB6" s="36">
        <f t="shared" si="4"/>
        <v>55.59</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2421.8200000000002</v>
      </c>
      <c r="BF6" s="36">
        <f t="shared" ref="BF6:BN6" si="7">IF(BF7="",NA(),BF7)</f>
        <v>2438.42</v>
      </c>
      <c r="BG6" s="36">
        <f t="shared" si="7"/>
        <v>2314.4499999999998</v>
      </c>
      <c r="BH6" s="36">
        <f t="shared" si="7"/>
        <v>2132.14</v>
      </c>
      <c r="BI6" s="36">
        <f t="shared" si="7"/>
        <v>1913.91</v>
      </c>
      <c r="BJ6" s="36">
        <f t="shared" si="7"/>
        <v>1496.15</v>
      </c>
      <c r="BK6" s="36">
        <f t="shared" si="7"/>
        <v>1462.56</v>
      </c>
      <c r="BL6" s="36">
        <f t="shared" si="7"/>
        <v>1486.62</v>
      </c>
      <c r="BM6" s="36">
        <f t="shared" si="7"/>
        <v>1510.14</v>
      </c>
      <c r="BN6" s="36">
        <f t="shared" si="7"/>
        <v>1595.62</v>
      </c>
      <c r="BO6" s="35" t="str">
        <f>IF(BO7="","",IF(BO7="-","【-】","【"&amp;SUBSTITUTE(TEXT(BO7,"#,##0.00"),"-","△")&amp;"】"))</f>
        <v>【1,280.76】</v>
      </c>
      <c r="BP6" s="36">
        <f>IF(BP7="",NA(),BP7)</f>
        <v>35.44</v>
      </c>
      <c r="BQ6" s="36">
        <f t="shared" ref="BQ6:BY6" si="8">IF(BQ7="",NA(),BQ7)</f>
        <v>32.619999999999997</v>
      </c>
      <c r="BR6" s="36">
        <f t="shared" si="8"/>
        <v>34.53</v>
      </c>
      <c r="BS6" s="36">
        <f t="shared" si="8"/>
        <v>35.07</v>
      </c>
      <c r="BT6" s="36">
        <f t="shared" si="8"/>
        <v>36.46</v>
      </c>
      <c r="BU6" s="36">
        <f t="shared" si="8"/>
        <v>33.01</v>
      </c>
      <c r="BV6" s="36">
        <f t="shared" si="8"/>
        <v>32.39</v>
      </c>
      <c r="BW6" s="36">
        <f t="shared" si="8"/>
        <v>24.39</v>
      </c>
      <c r="BX6" s="36">
        <f t="shared" si="8"/>
        <v>22.67</v>
      </c>
      <c r="BY6" s="36">
        <f t="shared" si="8"/>
        <v>37.92</v>
      </c>
      <c r="BZ6" s="35" t="str">
        <f>IF(BZ7="","",IF(BZ7="-","【-】","【"&amp;SUBSTITUTE(TEXT(BZ7,"#,##0.00"),"-","△")&amp;"】"))</f>
        <v>【53.06】</v>
      </c>
      <c r="CA6" s="36">
        <f>IF(CA7="",NA(),CA7)</f>
        <v>481.79</v>
      </c>
      <c r="CB6" s="36">
        <f t="shared" ref="CB6:CJ6" si="9">IF(CB7="",NA(),CB7)</f>
        <v>526.9</v>
      </c>
      <c r="CC6" s="36">
        <f t="shared" si="9"/>
        <v>448.89</v>
      </c>
      <c r="CD6" s="36">
        <f t="shared" si="9"/>
        <v>512.83000000000004</v>
      </c>
      <c r="CE6" s="36">
        <f t="shared" si="9"/>
        <v>496.56</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51.13</v>
      </c>
      <c r="CM6" s="36">
        <f t="shared" ref="CM6:CU6" si="10">IF(CM7="",NA(),CM7)</f>
        <v>47.52</v>
      </c>
      <c r="CN6" s="36">
        <f t="shared" si="10"/>
        <v>51.31</v>
      </c>
      <c r="CO6" s="36">
        <f t="shared" si="10"/>
        <v>49.39</v>
      </c>
      <c r="CP6" s="36">
        <f t="shared" si="10"/>
        <v>47.14</v>
      </c>
      <c r="CQ6" s="36">
        <f t="shared" si="10"/>
        <v>51.11</v>
      </c>
      <c r="CR6" s="36">
        <f t="shared" si="10"/>
        <v>50.49</v>
      </c>
      <c r="CS6" s="36">
        <f t="shared" si="10"/>
        <v>48.36</v>
      </c>
      <c r="CT6" s="36">
        <f t="shared" si="10"/>
        <v>48.7</v>
      </c>
      <c r="CU6" s="36">
        <f t="shared" si="10"/>
        <v>46.9</v>
      </c>
      <c r="CV6" s="35" t="str">
        <f>IF(CV7="","",IF(CV7="-","【-】","【"&amp;SUBSTITUTE(TEXT(CV7,"#,##0.00"),"-","△")&amp;"】"))</f>
        <v>【56.28】</v>
      </c>
      <c r="CW6" s="36">
        <f>IF(CW7="",NA(),CW7)</f>
        <v>84.03</v>
      </c>
      <c r="CX6" s="36">
        <f t="shared" ref="CX6:DF6" si="11">IF(CX7="",NA(),CX7)</f>
        <v>83.62</v>
      </c>
      <c r="CY6" s="36">
        <f t="shared" si="11"/>
        <v>84.26</v>
      </c>
      <c r="CZ6" s="36">
        <f t="shared" si="11"/>
        <v>75.510000000000005</v>
      </c>
      <c r="DA6" s="36">
        <f t="shared" si="11"/>
        <v>80.39</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282251</v>
      </c>
      <c r="D7" s="38">
        <v>47</v>
      </c>
      <c r="E7" s="38">
        <v>1</v>
      </c>
      <c r="F7" s="38">
        <v>0</v>
      </c>
      <c r="G7" s="38">
        <v>0</v>
      </c>
      <c r="H7" s="38" t="s">
        <v>108</v>
      </c>
      <c r="I7" s="38" t="s">
        <v>109</v>
      </c>
      <c r="J7" s="38" t="s">
        <v>110</v>
      </c>
      <c r="K7" s="38" t="s">
        <v>111</v>
      </c>
      <c r="L7" s="38" t="s">
        <v>112</v>
      </c>
      <c r="M7" s="38"/>
      <c r="N7" s="39" t="s">
        <v>113</v>
      </c>
      <c r="O7" s="39" t="s">
        <v>114</v>
      </c>
      <c r="P7" s="39">
        <v>1.53</v>
      </c>
      <c r="Q7" s="39">
        <v>3070</v>
      </c>
      <c r="R7" s="39">
        <v>31481</v>
      </c>
      <c r="S7" s="39">
        <v>403.06</v>
      </c>
      <c r="T7" s="39">
        <v>78.099999999999994</v>
      </c>
      <c r="U7" s="39">
        <v>483</v>
      </c>
      <c r="V7" s="39">
        <v>3.63</v>
      </c>
      <c r="W7" s="39">
        <v>133.06</v>
      </c>
      <c r="X7" s="39">
        <v>56.71</v>
      </c>
      <c r="Y7" s="39">
        <v>53.18</v>
      </c>
      <c r="Z7" s="39">
        <v>54.06</v>
      </c>
      <c r="AA7" s="39">
        <v>53.25</v>
      </c>
      <c r="AB7" s="39">
        <v>55.59</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2421.8200000000002</v>
      </c>
      <c r="BF7" s="39">
        <v>2438.42</v>
      </c>
      <c r="BG7" s="39">
        <v>2314.4499999999998</v>
      </c>
      <c r="BH7" s="39">
        <v>2132.14</v>
      </c>
      <c r="BI7" s="39">
        <v>1913.91</v>
      </c>
      <c r="BJ7" s="39">
        <v>1496.15</v>
      </c>
      <c r="BK7" s="39">
        <v>1462.56</v>
      </c>
      <c r="BL7" s="39">
        <v>1486.62</v>
      </c>
      <c r="BM7" s="39">
        <v>1510.14</v>
      </c>
      <c r="BN7" s="39">
        <v>1595.62</v>
      </c>
      <c r="BO7" s="39">
        <v>1280.76</v>
      </c>
      <c r="BP7" s="39">
        <v>35.44</v>
      </c>
      <c r="BQ7" s="39">
        <v>32.619999999999997</v>
      </c>
      <c r="BR7" s="39">
        <v>34.53</v>
      </c>
      <c r="BS7" s="39">
        <v>35.07</v>
      </c>
      <c r="BT7" s="39">
        <v>36.46</v>
      </c>
      <c r="BU7" s="39">
        <v>33.01</v>
      </c>
      <c r="BV7" s="39">
        <v>32.39</v>
      </c>
      <c r="BW7" s="39">
        <v>24.39</v>
      </c>
      <c r="BX7" s="39">
        <v>22.67</v>
      </c>
      <c r="BY7" s="39">
        <v>37.92</v>
      </c>
      <c r="BZ7" s="39">
        <v>53.06</v>
      </c>
      <c r="CA7" s="39">
        <v>481.79</v>
      </c>
      <c r="CB7" s="39">
        <v>526.9</v>
      </c>
      <c r="CC7" s="39">
        <v>448.89</v>
      </c>
      <c r="CD7" s="39">
        <v>512.83000000000004</v>
      </c>
      <c r="CE7" s="39">
        <v>496.56</v>
      </c>
      <c r="CF7" s="39">
        <v>523.08000000000004</v>
      </c>
      <c r="CG7" s="39">
        <v>530.83000000000004</v>
      </c>
      <c r="CH7" s="39">
        <v>734.18</v>
      </c>
      <c r="CI7" s="39">
        <v>789.62</v>
      </c>
      <c r="CJ7" s="39">
        <v>423.18</v>
      </c>
      <c r="CK7" s="39">
        <v>314.83</v>
      </c>
      <c r="CL7" s="39">
        <v>51.13</v>
      </c>
      <c r="CM7" s="39">
        <v>47.52</v>
      </c>
      <c r="CN7" s="39">
        <v>51.31</v>
      </c>
      <c r="CO7" s="39">
        <v>49.39</v>
      </c>
      <c r="CP7" s="39">
        <v>47.14</v>
      </c>
      <c r="CQ7" s="39">
        <v>51.11</v>
      </c>
      <c r="CR7" s="39">
        <v>50.49</v>
      </c>
      <c r="CS7" s="39">
        <v>48.36</v>
      </c>
      <c r="CT7" s="39">
        <v>48.7</v>
      </c>
      <c r="CU7" s="39">
        <v>46.9</v>
      </c>
      <c r="CV7" s="39">
        <v>56.28</v>
      </c>
      <c r="CW7" s="39">
        <v>84.03</v>
      </c>
      <c r="CX7" s="39">
        <v>83.62</v>
      </c>
      <c r="CY7" s="39">
        <v>84.26</v>
      </c>
      <c r="CZ7" s="39">
        <v>75.510000000000005</v>
      </c>
      <c r="DA7" s="39">
        <v>80.39</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敏和</cp:lastModifiedBy>
  <cp:lastPrinted>2018-02-05T04:51:18Z</cp:lastPrinted>
  <dcterms:created xsi:type="dcterms:W3CDTF">2017-12-25T01:45:06Z</dcterms:created>
  <dcterms:modified xsi:type="dcterms:W3CDTF">2018-02-08T05:58:31Z</dcterms:modified>
  <cp:category/>
</cp:coreProperties>
</file>