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viwnas02\養父市役所_2\まち整備部\上下水道課\管理グループ\01 予算・決算\2.決算\経営比較分析表\Ｈ29公表\"/>
    </mc:Choice>
  </mc:AlternateContent>
  <workbookProtection workbookPassword="B319" lockStructure="1"/>
  <bookViews>
    <workbookView xWindow="0" yWindow="0" windowWidth="19200" windowHeight="11070"/>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E86" i="4"/>
  <c r="AT10" i="4"/>
  <c r="AL10" i="4"/>
  <c r="I10" i="4"/>
  <c r="AL8" i="4"/>
  <c r="P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<sst xmlns="http://schemas.openxmlformats.org/spreadsheetml/2006/main" count="240" uniqueCount="125">
  <si>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</si>
  <si>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</si>
  <si>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</si>
  <si>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</si>
  <si>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</si>
  <si>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</si>
  <si>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</si>
  <si>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</si>
  <si>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</si>
  <si>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</si>
  <si>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</si>
  <si>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</si>
  <si>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</si>
  <si>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</si>
  <si>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</si>
  <si>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</si>
  <si>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</si>
  <si>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</si>
  <si>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</si>
  <si>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</si>
  <si>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</si>
  <si>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</si>
  <si>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</si>
  <si>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</si>
  <si>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</si>
  <si>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</si>
  <si>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</si>
  <si>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</si>
  <si>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</si>
  <si>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</si>
  <si>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</si>
  <si>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</si>
  <si>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</si>
  <si>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</si>
  <si>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</si>
  <si>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</si>
  <si>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</si>
  <si>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</si>
  <si>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</si>
  <si>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</si>
  <si>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</si>
  <si>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</si>
  <si>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</si>
  <si>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</si>
  <si>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</si>
  <si>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</si>
  <si>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</si>
  <si>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</si>
  <si>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</si>
  <si>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</si>
  <si>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</si>
  <si>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</si>
  <si>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</si>
  <si>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</si>
  <si>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</si>
  <si>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</si>
  <si>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</si>
  <si>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</si>
  <si>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</si>
  <si>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</si>
  <si>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</si>
  <si>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</si>
  <si>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</si>
  <si>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</si>
  <si>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</si>
  <si>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</si>
  <si>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</si>
  <si>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</si>
  <si>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</si>
  <si>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</si>
  <si>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</si>
  <si>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</si>
  <si>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</si>
  <si>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</si>
  <si>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</si>
  <si>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</si>
  <si>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</si>
  <si>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</si>
  <si>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</si>
  <si>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</si>
  <si>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</si>
  <si>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</si>
  <si>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</si>
  <si>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</si>
  <si>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</si>
  <si>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</si>
  <si>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</si>
  <si>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</si>
  <si>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</si>
  <si>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</si>
  <si>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</si>
  <si>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</si>
  <si>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</si>
  <si>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</si>
  <si>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</si>
  <si>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</si>
  <si>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</si>
  <si>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</si>
  <si>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</si>
  <si>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</si>
  <si>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</si>
  <si>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</si>
  <si>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</si>
  <si>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</si>
  <si>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</si>
  <si>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</si>
  <si>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</si>
  <si>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</si>
  <si>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</si>
  <si>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養父市</t>
  </si>
  <si>
    <t>法非適用</t>
  </si>
  <si>
    <t>下水道事業</t>
  </si>
  <si>
    <t>小規模集合排水処理</t>
  </si>
  <si>
    <t>I2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</si>
  <si>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</si>
  <si>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</si>
  <si>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</si>
  <si>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</si>
  <si>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</si>
  <si>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</si>
  <si>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</si>
  <si>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平成11～17年にかけて供用開始された事業であり、供用開始後17年が経過したところで、比較的老朽化は進行していない状況である。現時点では適切な維持管理を行うことで施設の延命化に努めながら、施設更新に向けて検討し、計画的な更新を実施していく。</t>
    <rPh sb="1" eb="3">
      <t>ヘイセイ</t>
    </rPh>
    <rPh sb="8" eb="9">
      <t>ネン</t>
    </rPh>
    <rPh sb="13" eb="15">
      <t>キョウヨウ</t>
    </rPh>
    <rPh sb="15" eb="17">
      <t>カイシ</t>
    </rPh>
    <rPh sb="20" eb="22">
      <t>ジギョウ</t>
    </rPh>
    <rPh sb="26" eb="28">
      <t>キョウヨウ</t>
    </rPh>
    <rPh sb="28" eb="30">
      <t>カイシ</t>
    </rPh>
    <rPh sb="30" eb="31">
      <t>ゴ</t>
    </rPh>
    <rPh sb="33" eb="34">
      <t>ネン</t>
    </rPh>
    <rPh sb="35" eb="37">
      <t>ケイカ</t>
    </rPh>
    <rPh sb="44" eb="47">
      <t>ヒカクテキ</t>
    </rPh>
    <rPh sb="47" eb="49">
      <t>ロウキュウ</t>
    </rPh>
    <rPh sb="49" eb="50">
      <t>カ</t>
    </rPh>
    <rPh sb="51" eb="53">
      <t>シンコウ</t>
    </rPh>
    <rPh sb="58" eb="60">
      <t>ジョウキョウ</t>
    </rPh>
    <rPh sb="69" eb="71">
      <t>テキセツ</t>
    </rPh>
    <rPh sb="72" eb="74">
      <t>イジ</t>
    </rPh>
    <rPh sb="74" eb="76">
      <t>カンリ</t>
    </rPh>
    <rPh sb="77" eb="78">
      <t>オコナ</t>
    </rPh>
    <rPh sb="82" eb="84">
      <t>シセツ</t>
    </rPh>
    <rPh sb="85" eb="87">
      <t>エンメイ</t>
    </rPh>
    <rPh sb="87" eb="88">
      <t>カ</t>
    </rPh>
    <rPh sb="89" eb="90">
      <t>ツト</t>
    </rPh>
    <rPh sb="95" eb="97">
      <t>シセツ</t>
    </rPh>
    <rPh sb="97" eb="99">
      <t>コウシン</t>
    </rPh>
    <rPh sb="100" eb="101">
      <t>ム</t>
    </rPh>
    <rPh sb="103" eb="105">
      <t>ケントウ</t>
    </rPh>
    <rPh sb="107" eb="110">
      <t>ケイカクテキ</t>
    </rPh>
    <rPh sb="111" eb="113">
      <t>コウシン</t>
    </rPh>
    <rPh sb="114" eb="116">
      <t>ジッシ</t>
    </rPh>
    <phoneticPr fontId="7"/>
  </si>
  <si>
    <r>
      <t>　本事業は、平成11～17年度に供用開始し、整備率は</t>
    </r>
    <r>
      <rPr>
        <sz val="11"/>
        <rFont val="ＭＳ ゴシック"/>
        <family val="3"/>
        <charset val="128"/>
      </rPr>
      <t>100％</t>
    </r>
    <r>
      <rPr>
        <sz val="11"/>
        <color theme="1"/>
        <rFont val="ＭＳ ゴシック"/>
        <family val="3"/>
        <charset val="128"/>
      </rPr>
      <t>となっている。
　経営状況は、類似団体平均値と比較すると概ね良好な状況であるが、施設利用率及び水洗化率が低く、効率的な施設運営の観点で問題がある状況である。しかしながら、当該事業区域は地理的に過疎化が一層進んでいる地域であり大きく好転させることは困難な状況である。
　今後は、平成29年4月に地方公営企業法を適用し、企業会計方式に移行することで、事業の計画性や透明性の確保、財政状況及び経営状況の透明化・明確化を図り、本年度策定した中長期的な経営の基本計画である「経営戦略」に基づき、計画的で合理的な事業運営を図る。</t>
    </r>
    <rPh sb="1" eb="2">
      <t>ホン</t>
    </rPh>
    <rPh sb="2" eb="4">
      <t>ジギョウ</t>
    </rPh>
    <rPh sb="6" eb="8">
      <t>ヘイセイ</t>
    </rPh>
    <rPh sb="13" eb="14">
      <t>ネン</t>
    </rPh>
    <rPh sb="14" eb="15">
      <t>ド</t>
    </rPh>
    <rPh sb="16" eb="18">
      <t>キョウヨウ</t>
    </rPh>
    <rPh sb="18" eb="20">
      <t>カイシ</t>
    </rPh>
    <rPh sb="22" eb="24">
      <t>セイビ</t>
    </rPh>
    <rPh sb="24" eb="25">
      <t>リツ</t>
    </rPh>
    <rPh sb="39" eb="41">
      <t>ケイエイ</t>
    </rPh>
    <rPh sb="41" eb="43">
      <t>ジョウキョウ</t>
    </rPh>
    <rPh sb="45" eb="47">
      <t>ルイジ</t>
    </rPh>
    <rPh sb="47" eb="49">
      <t>ダンタイ</t>
    </rPh>
    <rPh sb="49" eb="51">
      <t>ヘイキン</t>
    </rPh>
    <rPh sb="51" eb="52">
      <t>チ</t>
    </rPh>
    <rPh sb="53" eb="55">
      <t>ヒカク</t>
    </rPh>
    <rPh sb="58" eb="59">
      <t>オオム</t>
    </rPh>
    <rPh sb="60" eb="62">
      <t>リョウコウ</t>
    </rPh>
    <rPh sb="63" eb="65">
      <t>ジョウキョウ</t>
    </rPh>
    <rPh sb="70" eb="72">
      <t>シセツ</t>
    </rPh>
    <rPh sb="72" eb="75">
      <t>リヨウリツ</t>
    </rPh>
    <rPh sb="75" eb="76">
      <t>オヨ</t>
    </rPh>
    <rPh sb="77" eb="80">
      <t>スイセンカ</t>
    </rPh>
    <rPh sb="80" eb="81">
      <t>リツ</t>
    </rPh>
    <rPh sb="82" eb="83">
      <t>ヒク</t>
    </rPh>
    <rPh sb="126" eb="129">
      <t>カソカ</t>
    </rPh>
    <rPh sb="130" eb="132">
      <t>イッソウ</t>
    </rPh>
    <rPh sb="132" eb="133">
      <t>スス</t>
    </rPh>
    <rPh sb="137" eb="139">
      <t>チイキ</t>
    </rPh>
    <rPh sb="156" eb="158">
      <t>ジョウキョウ</t>
    </rPh>
    <rPh sb="239" eb="242">
      <t>ホンネンド</t>
    </rPh>
    <rPh sb="242" eb="244">
      <t>サクテイ</t>
    </rPh>
    <rPh sb="268" eb="269">
      <t>モト</t>
    </rPh>
    <phoneticPr fontId="7"/>
  </si>
  <si>
    <r>
      <rPr>
        <b/>
        <sz val="11"/>
        <rFont val="ＭＳ ゴシック"/>
        <family val="3"/>
        <charset val="128"/>
      </rPr>
      <t>【単年度の収支】
　</t>
    </r>
    <r>
      <rPr>
        <sz val="11"/>
        <rFont val="ＭＳ ゴシック"/>
        <family val="3"/>
        <charset val="128"/>
      </rPr>
      <t xml:space="preserve">収益的収支比率は、施設整備時の起債借入の償還が多額となっているため、70％台と低い数値で推移し、慢性的な赤字経営となっている。
</t>
    </r>
    <r>
      <rPr>
        <b/>
        <sz val="11"/>
        <rFont val="ＭＳ ゴシック"/>
        <family val="3"/>
        <charset val="128"/>
      </rPr>
      <t>【債務残高】</t>
    </r>
    <r>
      <rPr>
        <sz val="11"/>
        <rFont val="ＭＳ ゴシック"/>
        <family val="3"/>
        <charset val="128"/>
      </rPr>
      <t xml:space="preserve">
　企業債残高対事業規模比率は、償還が進み数値は下降している。今後も大きな投資は予定しておらず、数値は下降していく見込みである。
</t>
    </r>
    <r>
      <rPr>
        <b/>
        <sz val="11"/>
        <rFont val="ＭＳ ゴシック"/>
        <family val="3"/>
        <charset val="128"/>
      </rPr>
      <t>【料金水準の適切性】
　</t>
    </r>
    <r>
      <rPr>
        <sz val="11"/>
        <rFont val="ＭＳ ゴシック"/>
        <family val="3"/>
        <charset val="128"/>
      </rPr>
      <t xml:space="preserve">経費回収率は、類似団体平均値及び全国平均値を上回って推移しているが、本年度は、打ち切り決算による影響で70.91％となっている。
</t>
    </r>
    <r>
      <rPr>
        <b/>
        <sz val="11"/>
        <rFont val="ＭＳ ゴシック"/>
        <family val="3"/>
        <charset val="128"/>
      </rPr>
      <t>【費用の効率性】
　</t>
    </r>
    <r>
      <rPr>
        <sz val="11"/>
        <rFont val="ＭＳ ゴシック"/>
        <family val="3"/>
        <charset val="128"/>
      </rPr>
      <t xml:space="preserve">汚水処理原価は、類似団体平均値及び全国平均値を大きく下回っている状況が続いている。今後も経費の節減等に努め数値の上昇を抑えていく。なお、本年度数値が上昇しているのは打ち切り決算の影響によるものである。
</t>
    </r>
    <r>
      <rPr>
        <b/>
        <sz val="11"/>
        <rFont val="ＭＳ ゴシック"/>
        <family val="3"/>
        <charset val="128"/>
      </rPr>
      <t>【施設の効率性】
　</t>
    </r>
    <r>
      <rPr>
        <sz val="11"/>
        <rFont val="ＭＳ ゴシック"/>
        <family val="3"/>
        <charset val="128"/>
      </rPr>
      <t xml:space="preserve">施設利用率は、人口減少が進行しているため、年々下降し、類似団体平均値及び全国平均値を下回っている状況が続いている。施設更新時には規模の見直しを検討し効率的な施設運営を図る必要がある。
</t>
    </r>
    <r>
      <rPr>
        <b/>
        <sz val="11"/>
        <rFont val="ＭＳ ゴシック"/>
        <family val="3"/>
        <charset val="128"/>
      </rPr>
      <t>【使用料対象の捕捉】
　</t>
    </r>
    <r>
      <rPr>
        <sz val="11"/>
        <rFont val="ＭＳ ゴシック"/>
        <family val="3"/>
        <charset val="128"/>
      </rPr>
      <t>水洗化率は、過去5年間類似団体平均値を下回っている状況である。区域内の下水道整備は完了しており、大きな増加は見込めない状況である。</t>
    </r>
    <rPh sb="1" eb="4">
      <t>タンネンド</t>
    </rPh>
    <rPh sb="5" eb="7">
      <t>シュウシ</t>
    </rPh>
    <rPh sb="47" eb="48">
      <t>ダイ</t>
    </rPh>
    <rPh sb="49" eb="50">
      <t>ヒク</t>
    </rPh>
    <rPh sb="51" eb="53">
      <t>スウチ</t>
    </rPh>
    <rPh sb="54" eb="56">
      <t>スイイ</t>
    </rPh>
    <rPh sb="58" eb="61">
      <t>マンセイテキ</t>
    </rPh>
    <rPh sb="62" eb="64">
      <t>アカジ</t>
    </rPh>
    <rPh sb="64" eb="66">
      <t>ケイエイ</t>
    </rPh>
    <rPh sb="75" eb="77">
      <t>サイム</t>
    </rPh>
    <rPh sb="77" eb="79">
      <t>ザンダカ</t>
    </rPh>
    <rPh sb="96" eb="98">
      <t>ショウカン</t>
    </rPh>
    <rPh sb="99" eb="100">
      <t>スス</t>
    </rPh>
    <rPh sb="101" eb="103">
      <t>スウチ</t>
    </rPh>
    <rPh sb="104" eb="106">
      <t>カコウ</t>
    </rPh>
    <rPh sb="146" eb="148">
      <t>リョウキン</t>
    </rPh>
    <rPh sb="148" eb="150">
      <t>スイジュン</t>
    </rPh>
    <rPh sb="151" eb="154">
      <t>テキセツセイ</t>
    </rPh>
    <rPh sb="157" eb="159">
      <t>ケイヒ</t>
    </rPh>
    <rPh sb="159" eb="161">
      <t>カイシュウ</t>
    </rPh>
    <rPh sb="161" eb="162">
      <t>リツ</t>
    </rPh>
    <rPh sb="164" eb="166">
      <t>ルイジ</t>
    </rPh>
    <rPh sb="166" eb="168">
      <t>ダンタイ</t>
    </rPh>
    <rPh sb="168" eb="170">
      <t>ヘイキン</t>
    </rPh>
    <rPh sb="170" eb="171">
      <t>チ</t>
    </rPh>
    <rPh sb="171" eb="172">
      <t>オヨ</t>
    </rPh>
    <rPh sb="173" eb="175">
      <t>ゼンコク</t>
    </rPh>
    <rPh sb="175" eb="177">
      <t>ヘイキン</t>
    </rPh>
    <rPh sb="177" eb="178">
      <t>チ</t>
    </rPh>
    <rPh sb="179" eb="181">
      <t>ウワマワ</t>
    </rPh>
    <rPh sb="183" eb="185">
      <t>スイイ</t>
    </rPh>
    <rPh sb="191" eb="192">
      <t>ホン</t>
    </rPh>
    <rPh sb="192" eb="194">
      <t>ネンド</t>
    </rPh>
    <rPh sb="196" eb="197">
      <t>ウ</t>
    </rPh>
    <rPh sb="198" eb="199">
      <t>キ</t>
    </rPh>
    <rPh sb="200" eb="202">
      <t>ケッサン</t>
    </rPh>
    <rPh sb="205" eb="207">
      <t>エイキョウ</t>
    </rPh>
    <rPh sb="223" eb="225">
      <t>ヒヨウ</t>
    </rPh>
    <rPh sb="226" eb="229">
      <t>コウリツセイ</t>
    </rPh>
    <rPh sb="232" eb="234">
      <t>オスイ</t>
    </rPh>
    <rPh sb="234" eb="236">
      <t>ショリ</t>
    </rPh>
    <rPh sb="236" eb="238">
      <t>ゲンカ</t>
    </rPh>
    <rPh sb="247" eb="248">
      <t>オヨ</t>
    </rPh>
    <rPh sb="249" eb="251">
      <t>ゼンコク</t>
    </rPh>
    <rPh sb="251" eb="253">
      <t>ヘイキン</t>
    </rPh>
    <rPh sb="253" eb="254">
      <t>チ</t>
    </rPh>
    <rPh sb="255" eb="256">
      <t>オオ</t>
    </rPh>
    <rPh sb="258" eb="259">
      <t>シタ</t>
    </rPh>
    <rPh sb="264" eb="266">
      <t>ジョウキョウ</t>
    </rPh>
    <rPh sb="267" eb="268">
      <t>ツヅ</t>
    </rPh>
    <rPh sb="273" eb="275">
      <t>コンゴ</t>
    </rPh>
    <rPh sb="276" eb="278">
      <t>ケイヒ</t>
    </rPh>
    <rPh sb="279" eb="281">
      <t>セツゲン</t>
    </rPh>
    <rPh sb="281" eb="282">
      <t>トウ</t>
    </rPh>
    <rPh sb="283" eb="284">
      <t>ツト</t>
    </rPh>
    <rPh sb="285" eb="287">
      <t>スウチ</t>
    </rPh>
    <rPh sb="288" eb="290">
      <t>ジョウショウ</t>
    </rPh>
    <rPh sb="291" eb="292">
      <t>オサ</t>
    </rPh>
    <rPh sb="300" eb="303">
      <t>ホンネンド</t>
    </rPh>
    <rPh sb="303" eb="305">
      <t>スウチ</t>
    </rPh>
    <rPh sb="306" eb="308">
      <t>ジョウショウ</t>
    </rPh>
    <rPh sb="314" eb="315">
      <t>ウ</t>
    </rPh>
    <rPh sb="316" eb="317">
      <t>キ</t>
    </rPh>
    <rPh sb="318" eb="320">
      <t>ケッサン</t>
    </rPh>
    <rPh sb="321" eb="323">
      <t>エイキョウ</t>
    </rPh>
    <rPh sb="334" eb="336">
      <t>シセツ</t>
    </rPh>
    <rPh sb="337" eb="340">
      <t>コウリツセイ</t>
    </rPh>
    <rPh sb="355" eb="357">
      <t>シンコウ</t>
    </rPh>
    <rPh sb="377" eb="378">
      <t>オヨ</t>
    </rPh>
    <rPh sb="379" eb="381">
      <t>ゼンコク</t>
    </rPh>
    <rPh sb="381" eb="383">
      <t>ヘイキン</t>
    </rPh>
    <rPh sb="383" eb="384">
      <t>チ</t>
    </rPh>
    <rPh sb="385" eb="387">
      <t>シタマワ</t>
    </rPh>
    <rPh sb="391" eb="393">
      <t>ジョウキョウ</t>
    </rPh>
    <rPh sb="394" eb="395">
      <t>ツヅ</t>
    </rPh>
    <rPh sb="400" eb="402">
      <t>シセツ</t>
    </rPh>
    <rPh sb="402" eb="404">
      <t>コウシン</t>
    </rPh>
    <rPh sb="404" eb="405">
      <t>ジ</t>
    </rPh>
    <rPh sb="407" eb="409">
      <t>キボ</t>
    </rPh>
    <rPh sb="410" eb="412">
      <t>ミナオ</t>
    </rPh>
    <rPh sb="414" eb="416">
      <t>ケントウ</t>
    </rPh>
    <rPh sb="417" eb="420">
      <t>コウリツテキ</t>
    </rPh>
    <rPh sb="421" eb="423">
      <t>シセツ</t>
    </rPh>
    <rPh sb="423" eb="425">
      <t>ウンエイ</t>
    </rPh>
    <rPh sb="426" eb="427">
      <t>ハカ</t>
    </rPh>
    <rPh sb="428" eb="430">
      <t>ヒツヨウ</t>
    </rPh>
    <rPh sb="436" eb="439">
      <t>シヨウリョウ</t>
    </rPh>
    <rPh sb="439" eb="441">
      <t>タイショウ</t>
    </rPh>
    <rPh sb="442" eb="444">
      <t>ホソク</t>
    </rPh>
    <rPh sb="449" eb="450">
      <t>カ</t>
    </rPh>
    <rPh sb="450" eb="451">
      <t>リツ</t>
    </rPh>
    <rPh sb="453" eb="455">
      <t>カコ</t>
    </rPh>
    <rPh sb="456" eb="458">
      <t>ネンカン</t>
    </rPh>
    <rPh sb="458" eb="460">
      <t>ルイジ</t>
    </rPh>
    <rPh sb="460" eb="462">
      <t>ダンタイ</t>
    </rPh>
    <rPh sb="462" eb="464">
      <t>ヘイキン</t>
    </rPh>
    <rPh sb="464" eb="465">
      <t>チ</t>
    </rPh>
    <rPh sb="472" eb="474">
      <t>ジョウキョウ</t>
    </rPh>
    <rPh sb="478" eb="480">
      <t>クイキ</t>
    </rPh>
    <rPh sb="480" eb="481">
      <t>ナイ</t>
    </rPh>
    <rPh sb="482" eb="485">
      <t>ゲスイドウ</t>
    </rPh>
    <rPh sb="485" eb="487">
      <t>セイビ</t>
    </rPh>
    <rPh sb="488" eb="490">
      <t>カンリョウ</t>
    </rPh>
    <rPh sb="495" eb="496">
      <t>オオ</t>
    </rPh>
    <rPh sb="498" eb="500">
      <t>ゾウカ</t>
    </rPh>
    <rPh sb="501" eb="503">
      <t>ミコ</t>
    </rPh>
    <rPh sb="506" eb="508">
      <t>ジョウキョウ</t>
    </rPh>
    <phoneticPr fontId="7"/>
  </si>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</sst>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b/>
      <sz val="1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18" fillId="0" borderId="6"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76591400"/>
        <c:axId val="276590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formatCode="#,##0.00;&quot;△&quot;#,##0.00;&quot;-&quot;">
                  <c:v>0.01</c:v>
                </c:pt>
                <c:pt idx="3">
                  <c:v>0</c:v>
                </c:pt>
                <c:pt idx="4" formatCode="#,##0.00;&quot;△&quot;#,##0.00;&quot;-&quot;">
                  <c:v>0.01</c:v>
                </c:pt>
              </c:numCache>
            </c:numRef>
          </c:val>
          <c:smooth val="0"/>
        </c:ser>
        <c:dLbls>
          <c:showLegendKey val="0"/>
          <c:showVal val="0"/>
          <c:showCatName val="0"/>
          <c:showSerName val="0"/>
          <c:showPercent val="0"/>
          <c:showBubbleSize val="0"/>
        </c:dLbls>
        <c:marker val="1"/>
        <c:smooth val="0"/>
        <c:axId val="276591400"/>
        <c:axId val="276590224"/>
      </c:lineChart>
      <c:dateAx>
        <c:axId val="276591400"/>
        <c:scaling>
          <c:orientation val="minMax"/>
        </c:scaling>
        <c:delete val="1"/>
        <c:axPos val="b"/>
        <c:numFmt formatCode="ge" sourceLinked="1"/>
        <c:majorTickMark val="none"/>
        <c:minorTickMark val="none"/>
        <c:tickLblPos val="none"/>
        <c:crossAx val="276590224"/>
        <c:crosses val="autoZero"/>
        <c:auto val="1"/>
        <c:lblOffset val="100"/>
        <c:baseTimeUnit val="years"/>
      </c:dateAx>
      <c:valAx>
        <c:axId val="276590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659140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26.4</c:v>
                </c:pt>
                <c:pt idx="1">
                  <c:v>25.6</c:v>
                </c:pt>
                <c:pt idx="2">
                  <c:v>24</c:v>
                </c:pt>
                <c:pt idx="3">
                  <c:v>22.4</c:v>
                </c:pt>
                <c:pt idx="4">
                  <c:v>22.4</c:v>
                </c:pt>
              </c:numCache>
            </c:numRef>
          </c:val>
        </c:ser>
        <c:dLbls>
          <c:showLegendKey val="0"/>
          <c:showVal val="0"/>
          <c:showCatName val="0"/>
          <c:showSerName val="0"/>
          <c:showPercent val="0"/>
          <c:showBubbleSize val="0"/>
        </c:dLbls>
        <c:gapWidth val="150"/>
        <c:axId val="393049000"/>
        <c:axId val="393049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39.119999999999997</c:v>
                </c:pt>
                <c:pt idx="1">
                  <c:v>41.24</c:v>
                </c:pt>
                <c:pt idx="2">
                  <c:v>37.950000000000003</c:v>
                </c:pt>
                <c:pt idx="3">
                  <c:v>34.92</c:v>
                </c:pt>
                <c:pt idx="4">
                  <c:v>36.44</c:v>
                </c:pt>
              </c:numCache>
            </c:numRef>
          </c:val>
          <c:smooth val="0"/>
        </c:ser>
        <c:dLbls>
          <c:showLegendKey val="0"/>
          <c:showVal val="0"/>
          <c:showCatName val="0"/>
          <c:showSerName val="0"/>
          <c:showPercent val="0"/>
          <c:showBubbleSize val="0"/>
        </c:dLbls>
        <c:marker val="1"/>
        <c:smooth val="0"/>
        <c:axId val="393049000"/>
        <c:axId val="393049392"/>
      </c:lineChart>
      <c:dateAx>
        <c:axId val="393049000"/>
        <c:scaling>
          <c:orientation val="minMax"/>
        </c:scaling>
        <c:delete val="1"/>
        <c:axPos val="b"/>
        <c:numFmt formatCode="ge" sourceLinked="1"/>
        <c:majorTickMark val="none"/>
        <c:minorTickMark val="none"/>
        <c:tickLblPos val="none"/>
        <c:crossAx val="393049392"/>
        <c:crosses val="autoZero"/>
        <c:auto val="1"/>
        <c:lblOffset val="100"/>
        <c:baseTimeUnit val="years"/>
      </c:dateAx>
      <c:valAx>
        <c:axId val="393049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3049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84.71</c:v>
                </c:pt>
                <c:pt idx="1">
                  <c:v>84.11</c:v>
                </c:pt>
                <c:pt idx="2">
                  <c:v>84.51</c:v>
                </c:pt>
                <c:pt idx="3">
                  <c:v>83.82</c:v>
                </c:pt>
                <c:pt idx="4">
                  <c:v>82.95</c:v>
                </c:pt>
              </c:numCache>
            </c:numRef>
          </c:val>
        </c:ser>
        <c:dLbls>
          <c:showLegendKey val="0"/>
          <c:showVal val="0"/>
          <c:showCatName val="0"/>
          <c:showSerName val="0"/>
          <c:showPercent val="0"/>
          <c:showBubbleSize val="0"/>
        </c:dLbls>
        <c:gapWidth val="150"/>
        <c:axId val="277128440"/>
        <c:axId val="277128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87.79</c:v>
                </c:pt>
                <c:pt idx="1">
                  <c:v>88.34</c:v>
                </c:pt>
                <c:pt idx="2">
                  <c:v>88.2</c:v>
                </c:pt>
                <c:pt idx="3">
                  <c:v>88.64</c:v>
                </c:pt>
                <c:pt idx="4">
                  <c:v>89.93</c:v>
                </c:pt>
              </c:numCache>
            </c:numRef>
          </c:val>
          <c:smooth val="0"/>
        </c:ser>
        <c:dLbls>
          <c:showLegendKey val="0"/>
          <c:showVal val="0"/>
          <c:showCatName val="0"/>
          <c:showSerName val="0"/>
          <c:showPercent val="0"/>
          <c:showBubbleSize val="0"/>
        </c:dLbls>
        <c:marker val="1"/>
        <c:smooth val="0"/>
        <c:axId val="277128440"/>
        <c:axId val="277128832"/>
      </c:lineChart>
      <c:dateAx>
        <c:axId val="277128440"/>
        <c:scaling>
          <c:orientation val="minMax"/>
        </c:scaling>
        <c:delete val="1"/>
        <c:axPos val="b"/>
        <c:numFmt formatCode="ge" sourceLinked="1"/>
        <c:majorTickMark val="none"/>
        <c:minorTickMark val="none"/>
        <c:tickLblPos val="none"/>
        <c:crossAx val="277128832"/>
        <c:crosses val="autoZero"/>
        <c:auto val="1"/>
        <c:lblOffset val="100"/>
        <c:baseTimeUnit val="years"/>
      </c:dateAx>
      <c:valAx>
        <c:axId val="277128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7128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79.56</c:v>
                </c:pt>
                <c:pt idx="1">
                  <c:v>79.2</c:v>
                </c:pt>
                <c:pt idx="2">
                  <c:v>79.53</c:v>
                </c:pt>
                <c:pt idx="3">
                  <c:v>78.900000000000006</c:v>
                </c:pt>
                <c:pt idx="4">
                  <c:v>78.33</c:v>
                </c:pt>
              </c:numCache>
            </c:numRef>
          </c:val>
        </c:ser>
        <c:dLbls>
          <c:showLegendKey val="0"/>
          <c:showVal val="0"/>
          <c:showCatName val="0"/>
          <c:showSerName val="0"/>
          <c:showPercent val="0"/>
          <c:showBubbleSize val="0"/>
        </c:dLbls>
        <c:gapWidth val="150"/>
        <c:axId val="276589048"/>
        <c:axId val="276589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76589048"/>
        <c:axId val="276589440"/>
      </c:lineChart>
      <c:dateAx>
        <c:axId val="276589048"/>
        <c:scaling>
          <c:orientation val="minMax"/>
        </c:scaling>
        <c:delete val="1"/>
        <c:axPos val="b"/>
        <c:numFmt formatCode="ge" sourceLinked="1"/>
        <c:majorTickMark val="none"/>
        <c:minorTickMark val="none"/>
        <c:tickLblPos val="none"/>
        <c:crossAx val="276589440"/>
        <c:crosses val="autoZero"/>
        <c:auto val="1"/>
        <c:lblOffset val="100"/>
        <c:baseTimeUnit val="years"/>
      </c:dateAx>
      <c:valAx>
        <c:axId val="276589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6589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81956272"/>
        <c:axId val="387050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81956272"/>
        <c:axId val="387050040"/>
      </c:lineChart>
      <c:dateAx>
        <c:axId val="281956272"/>
        <c:scaling>
          <c:orientation val="minMax"/>
        </c:scaling>
        <c:delete val="1"/>
        <c:axPos val="b"/>
        <c:numFmt formatCode="ge" sourceLinked="1"/>
        <c:majorTickMark val="none"/>
        <c:minorTickMark val="none"/>
        <c:tickLblPos val="none"/>
        <c:crossAx val="387050040"/>
        <c:crosses val="autoZero"/>
        <c:auto val="1"/>
        <c:lblOffset val="100"/>
        <c:baseTimeUnit val="years"/>
      </c:dateAx>
      <c:valAx>
        <c:axId val="387050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1956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75890448"/>
        <c:axId val="275890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75890448"/>
        <c:axId val="275890840"/>
      </c:lineChart>
      <c:dateAx>
        <c:axId val="275890448"/>
        <c:scaling>
          <c:orientation val="minMax"/>
        </c:scaling>
        <c:delete val="1"/>
        <c:axPos val="b"/>
        <c:numFmt formatCode="ge" sourceLinked="1"/>
        <c:majorTickMark val="none"/>
        <c:minorTickMark val="none"/>
        <c:tickLblPos val="none"/>
        <c:crossAx val="275890840"/>
        <c:crosses val="autoZero"/>
        <c:auto val="1"/>
        <c:lblOffset val="100"/>
        <c:baseTimeUnit val="years"/>
      </c:dateAx>
      <c:valAx>
        <c:axId val="275890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5890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0654720"/>
        <c:axId val="200655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0654720"/>
        <c:axId val="200655112"/>
      </c:lineChart>
      <c:dateAx>
        <c:axId val="200654720"/>
        <c:scaling>
          <c:orientation val="minMax"/>
        </c:scaling>
        <c:delete val="1"/>
        <c:axPos val="b"/>
        <c:numFmt formatCode="ge" sourceLinked="1"/>
        <c:majorTickMark val="none"/>
        <c:minorTickMark val="none"/>
        <c:tickLblPos val="none"/>
        <c:crossAx val="200655112"/>
        <c:crosses val="autoZero"/>
        <c:auto val="1"/>
        <c:lblOffset val="100"/>
        <c:baseTimeUnit val="years"/>
      </c:dateAx>
      <c:valAx>
        <c:axId val="200655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06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91372288"/>
        <c:axId val="391372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91372288"/>
        <c:axId val="391372680"/>
      </c:lineChart>
      <c:dateAx>
        <c:axId val="391372288"/>
        <c:scaling>
          <c:orientation val="minMax"/>
        </c:scaling>
        <c:delete val="1"/>
        <c:axPos val="b"/>
        <c:numFmt formatCode="ge" sourceLinked="1"/>
        <c:majorTickMark val="none"/>
        <c:minorTickMark val="none"/>
        <c:tickLblPos val="none"/>
        <c:crossAx val="391372680"/>
        <c:crosses val="autoZero"/>
        <c:auto val="1"/>
        <c:lblOffset val="100"/>
        <c:baseTimeUnit val="years"/>
      </c:dateAx>
      <c:valAx>
        <c:axId val="391372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37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3182.63</c:v>
                </c:pt>
                <c:pt idx="1">
                  <c:v>3408.14</c:v>
                </c:pt>
                <c:pt idx="2">
                  <c:v>2985.05</c:v>
                </c:pt>
                <c:pt idx="3">
                  <c:v>3146.01</c:v>
                </c:pt>
                <c:pt idx="4">
                  <c:v>1897.63</c:v>
                </c:pt>
              </c:numCache>
            </c:numRef>
          </c:val>
        </c:ser>
        <c:dLbls>
          <c:showLegendKey val="0"/>
          <c:showVal val="0"/>
          <c:showCatName val="0"/>
          <c:showSerName val="0"/>
          <c:showPercent val="0"/>
          <c:showBubbleSize val="0"/>
        </c:dLbls>
        <c:gapWidth val="150"/>
        <c:axId val="282266112"/>
        <c:axId val="282266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3055.24</c:v>
                </c:pt>
                <c:pt idx="1">
                  <c:v>2574.4699999999998</c:v>
                </c:pt>
                <c:pt idx="2">
                  <c:v>2585.83</c:v>
                </c:pt>
                <c:pt idx="3">
                  <c:v>2464.06</c:v>
                </c:pt>
                <c:pt idx="4">
                  <c:v>1914.94</c:v>
                </c:pt>
              </c:numCache>
            </c:numRef>
          </c:val>
          <c:smooth val="0"/>
        </c:ser>
        <c:dLbls>
          <c:showLegendKey val="0"/>
          <c:showVal val="0"/>
          <c:showCatName val="0"/>
          <c:showSerName val="0"/>
          <c:showPercent val="0"/>
          <c:showBubbleSize val="0"/>
        </c:dLbls>
        <c:marker val="1"/>
        <c:smooth val="0"/>
        <c:axId val="282266112"/>
        <c:axId val="282266504"/>
      </c:lineChart>
      <c:dateAx>
        <c:axId val="282266112"/>
        <c:scaling>
          <c:orientation val="minMax"/>
        </c:scaling>
        <c:delete val="1"/>
        <c:axPos val="b"/>
        <c:numFmt formatCode="ge" sourceLinked="1"/>
        <c:majorTickMark val="none"/>
        <c:minorTickMark val="none"/>
        <c:tickLblPos val="none"/>
        <c:crossAx val="282266504"/>
        <c:crosses val="autoZero"/>
        <c:auto val="1"/>
        <c:lblOffset val="100"/>
        <c:baseTimeUnit val="years"/>
      </c:dateAx>
      <c:valAx>
        <c:axId val="282266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96.59</c:v>
                </c:pt>
                <c:pt idx="1">
                  <c:v>91.37</c:v>
                </c:pt>
                <c:pt idx="2">
                  <c:v>90.46</c:v>
                </c:pt>
                <c:pt idx="3">
                  <c:v>98.21</c:v>
                </c:pt>
                <c:pt idx="4">
                  <c:v>70.91</c:v>
                </c:pt>
              </c:numCache>
            </c:numRef>
          </c:val>
        </c:ser>
        <c:dLbls>
          <c:showLegendKey val="0"/>
          <c:showVal val="0"/>
          <c:showCatName val="0"/>
          <c:showSerName val="0"/>
          <c:showPercent val="0"/>
          <c:showBubbleSize val="0"/>
        </c:dLbls>
        <c:gapWidth val="150"/>
        <c:axId val="518813200"/>
        <c:axId val="518813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29.25</c:v>
                </c:pt>
                <c:pt idx="1">
                  <c:v>31.04</c:v>
                </c:pt>
                <c:pt idx="2">
                  <c:v>31.45</c:v>
                </c:pt>
                <c:pt idx="3">
                  <c:v>32.909999999999997</c:v>
                </c:pt>
                <c:pt idx="4">
                  <c:v>34.020000000000003</c:v>
                </c:pt>
              </c:numCache>
            </c:numRef>
          </c:val>
          <c:smooth val="0"/>
        </c:ser>
        <c:dLbls>
          <c:showLegendKey val="0"/>
          <c:showVal val="0"/>
          <c:showCatName val="0"/>
          <c:showSerName val="0"/>
          <c:showPercent val="0"/>
          <c:showBubbleSize val="0"/>
        </c:dLbls>
        <c:marker val="1"/>
        <c:smooth val="0"/>
        <c:axId val="518813200"/>
        <c:axId val="518813592"/>
      </c:lineChart>
      <c:dateAx>
        <c:axId val="518813200"/>
        <c:scaling>
          <c:orientation val="minMax"/>
        </c:scaling>
        <c:delete val="1"/>
        <c:axPos val="b"/>
        <c:numFmt formatCode="ge" sourceLinked="1"/>
        <c:majorTickMark val="none"/>
        <c:minorTickMark val="none"/>
        <c:tickLblPos val="none"/>
        <c:crossAx val="518813592"/>
        <c:crosses val="autoZero"/>
        <c:auto val="1"/>
        <c:lblOffset val="100"/>
        <c:baseTimeUnit val="years"/>
      </c:dateAx>
      <c:valAx>
        <c:axId val="518813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8813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196.52</c:v>
                </c:pt>
                <c:pt idx="1">
                  <c:v>211.87</c:v>
                </c:pt>
                <c:pt idx="2">
                  <c:v>250.46</c:v>
                </c:pt>
                <c:pt idx="3">
                  <c:v>217.52</c:v>
                </c:pt>
                <c:pt idx="4">
                  <c:v>303.45</c:v>
                </c:pt>
              </c:numCache>
            </c:numRef>
          </c:val>
        </c:ser>
        <c:dLbls>
          <c:showLegendKey val="0"/>
          <c:showVal val="0"/>
          <c:showCatName val="0"/>
          <c:showSerName val="0"/>
          <c:showPercent val="0"/>
          <c:showBubbleSize val="0"/>
        </c:dLbls>
        <c:gapWidth val="150"/>
        <c:axId val="199894808"/>
        <c:axId val="199895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622.30999999999995</c:v>
                </c:pt>
                <c:pt idx="1">
                  <c:v>589.39</c:v>
                </c:pt>
                <c:pt idx="2">
                  <c:v>588.54999999999995</c:v>
                </c:pt>
                <c:pt idx="3">
                  <c:v>561.54</c:v>
                </c:pt>
                <c:pt idx="4">
                  <c:v>553.77</c:v>
                </c:pt>
              </c:numCache>
            </c:numRef>
          </c:val>
          <c:smooth val="0"/>
        </c:ser>
        <c:dLbls>
          <c:showLegendKey val="0"/>
          <c:showVal val="0"/>
          <c:showCatName val="0"/>
          <c:showSerName val="0"/>
          <c:showPercent val="0"/>
          <c:showBubbleSize val="0"/>
        </c:dLbls>
        <c:marker val="1"/>
        <c:smooth val="0"/>
        <c:axId val="199894808"/>
        <c:axId val="199895200"/>
      </c:lineChart>
      <c:dateAx>
        <c:axId val="199894808"/>
        <c:scaling>
          <c:orientation val="minMax"/>
        </c:scaling>
        <c:delete val="1"/>
        <c:axPos val="b"/>
        <c:numFmt formatCode="ge" sourceLinked="1"/>
        <c:majorTickMark val="none"/>
        <c:minorTickMark val="none"/>
        <c:tickLblPos val="none"/>
        <c:crossAx val="199895200"/>
        <c:crosses val="autoZero"/>
        <c:auto val="1"/>
        <c:lblOffset val="100"/>
        <c:baseTimeUnit val="years"/>
      </c:dateAx>
      <c:valAx>
        <c:axId val="199895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9894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【2,448.19】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【33.55】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tabSelected="1" topLeftCell="E1" workbookViewId="0">
      <selection activeCell="AD8" sqref="AD8:AJ8"/>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1" t="str">
        <f>データ!H6</f>
        <v>兵庫県　養父市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69" t="s">
        <v>5</v>
      </c>
      <c r="AE7" s="69"/>
      <c r="AF7" s="69"/>
      <c r="AG7" s="69"/>
      <c r="AH7" s="69"/>
      <c r="AI7" s="69"/>
      <c r="AJ7" s="69"/>
      <c r="AK7" s="4"/>
      <c r="AL7" s="69" t="s">
        <v>6</v>
      </c>
      <c r="AM7" s="69"/>
      <c r="AN7" s="69"/>
      <c r="AO7" s="69"/>
      <c r="AP7" s="69"/>
      <c r="AQ7" s="69"/>
      <c r="AR7" s="69"/>
      <c r="AS7" s="69"/>
      <c r="AT7" s="69" t="s">
        <v>7</v>
      </c>
      <c r="AU7" s="69"/>
      <c r="AV7" s="69"/>
      <c r="AW7" s="69"/>
      <c r="AX7" s="69"/>
      <c r="AY7" s="69"/>
      <c r="AZ7" s="69"/>
      <c r="BA7" s="69"/>
      <c r="BB7" s="69" t="s">
        <v>8</v>
      </c>
      <c r="BC7" s="69"/>
      <c r="BD7" s="69"/>
      <c r="BE7" s="69"/>
      <c r="BF7" s="69"/>
      <c r="BG7" s="69"/>
      <c r="BH7" s="69"/>
      <c r="BI7" s="69"/>
      <c r="BJ7" s="4"/>
      <c r="BK7" s="4"/>
      <c r="BL7" s="5" t="s">
        <v>9</v>
      </c>
      <c r="BM7" s="6"/>
      <c r="BN7" s="6"/>
      <c r="BO7" s="6"/>
      <c r="BP7" s="6"/>
      <c r="BQ7" s="6"/>
      <c r="BR7" s="6"/>
      <c r="BS7" s="6"/>
      <c r="BT7" s="6"/>
      <c r="BU7" s="6"/>
      <c r="BV7" s="6"/>
      <c r="BW7" s="6"/>
      <c r="BX7" s="6"/>
      <c r="BY7" s="7"/>
    </row>
    <row r="8" spans="1:78" ht="18.75" customHeight="1">
      <c r="A8" s="2"/>
      <c r="B8" s="78" t="str">
        <f>データ!I6</f>
        <v>法非適用</v>
      </c>
      <c r="C8" s="78"/>
      <c r="D8" s="78"/>
      <c r="E8" s="78"/>
      <c r="F8" s="78"/>
      <c r="G8" s="78"/>
      <c r="H8" s="78"/>
      <c r="I8" s="78" t="str">
        <f>データ!J6</f>
        <v>下水道事業</v>
      </c>
      <c r="J8" s="78"/>
      <c r="K8" s="78"/>
      <c r="L8" s="78"/>
      <c r="M8" s="78"/>
      <c r="N8" s="78"/>
      <c r="O8" s="78"/>
      <c r="P8" s="78" t="str">
        <f>データ!K6</f>
        <v>小規模集合排水処理</v>
      </c>
      <c r="Q8" s="78"/>
      <c r="R8" s="78"/>
      <c r="S8" s="78"/>
      <c r="T8" s="78"/>
      <c r="U8" s="78"/>
      <c r="V8" s="78"/>
      <c r="W8" s="78" t="str">
        <f>データ!L6</f>
        <v>I2</v>
      </c>
      <c r="X8" s="78"/>
      <c r="Y8" s="78"/>
      <c r="Z8" s="78"/>
      <c r="AA8" s="78"/>
      <c r="AB8" s="78"/>
      <c r="AC8" s="78"/>
      <c r="AD8" s="79" t="s">
        <v>124</v>
      </c>
      <c r="AE8" s="79"/>
      <c r="AF8" s="79"/>
      <c r="AG8" s="79"/>
      <c r="AH8" s="79"/>
      <c r="AI8" s="79"/>
      <c r="AJ8" s="79"/>
      <c r="AK8" s="4"/>
      <c r="AL8" s="73">
        <f>データ!S6</f>
        <v>24778</v>
      </c>
      <c r="AM8" s="73"/>
      <c r="AN8" s="73"/>
      <c r="AO8" s="73"/>
      <c r="AP8" s="73"/>
      <c r="AQ8" s="73"/>
      <c r="AR8" s="73"/>
      <c r="AS8" s="73"/>
      <c r="AT8" s="72">
        <f>データ!T6</f>
        <v>422.91</v>
      </c>
      <c r="AU8" s="72"/>
      <c r="AV8" s="72"/>
      <c r="AW8" s="72"/>
      <c r="AX8" s="72"/>
      <c r="AY8" s="72"/>
      <c r="AZ8" s="72"/>
      <c r="BA8" s="72"/>
      <c r="BB8" s="72">
        <f>データ!U6</f>
        <v>58.59</v>
      </c>
      <c r="BC8" s="72"/>
      <c r="BD8" s="72"/>
      <c r="BE8" s="72"/>
      <c r="BF8" s="72"/>
      <c r="BG8" s="72"/>
      <c r="BH8" s="72"/>
      <c r="BI8" s="72"/>
      <c r="BJ8" s="4"/>
      <c r="BK8" s="4"/>
      <c r="BL8" s="76" t="s">
        <v>10</v>
      </c>
      <c r="BM8" s="77"/>
      <c r="BN8" s="8" t="s">
        <v>11</v>
      </c>
      <c r="BO8" s="9"/>
      <c r="BP8" s="9"/>
      <c r="BQ8" s="9"/>
      <c r="BR8" s="9"/>
      <c r="BS8" s="9"/>
      <c r="BT8" s="9"/>
      <c r="BU8" s="9"/>
      <c r="BV8" s="9"/>
      <c r="BW8" s="9"/>
      <c r="BX8" s="9"/>
      <c r="BY8" s="10"/>
    </row>
    <row r="9" spans="1:78" ht="18.75" customHeight="1">
      <c r="A9" s="2"/>
      <c r="B9" s="69" t="s">
        <v>12</v>
      </c>
      <c r="C9" s="69"/>
      <c r="D9" s="69"/>
      <c r="E9" s="69"/>
      <c r="F9" s="69"/>
      <c r="G9" s="69"/>
      <c r="H9" s="69"/>
      <c r="I9" s="69" t="s">
        <v>13</v>
      </c>
      <c r="J9" s="69"/>
      <c r="K9" s="69"/>
      <c r="L9" s="69"/>
      <c r="M9" s="69"/>
      <c r="N9" s="69"/>
      <c r="O9" s="69"/>
      <c r="P9" s="69" t="s">
        <v>14</v>
      </c>
      <c r="Q9" s="69"/>
      <c r="R9" s="69"/>
      <c r="S9" s="69"/>
      <c r="T9" s="69"/>
      <c r="U9" s="69"/>
      <c r="V9" s="69"/>
      <c r="W9" s="69" t="s">
        <v>15</v>
      </c>
      <c r="X9" s="69"/>
      <c r="Y9" s="69"/>
      <c r="Z9" s="69"/>
      <c r="AA9" s="69"/>
      <c r="AB9" s="69"/>
      <c r="AC9" s="69"/>
      <c r="AD9" s="69" t="s">
        <v>16</v>
      </c>
      <c r="AE9" s="69"/>
      <c r="AF9" s="69"/>
      <c r="AG9" s="69"/>
      <c r="AH9" s="69"/>
      <c r="AI9" s="69"/>
      <c r="AJ9" s="69"/>
      <c r="AK9" s="4"/>
      <c r="AL9" s="69" t="s">
        <v>17</v>
      </c>
      <c r="AM9" s="69"/>
      <c r="AN9" s="69"/>
      <c r="AO9" s="69"/>
      <c r="AP9" s="69"/>
      <c r="AQ9" s="69"/>
      <c r="AR9" s="69"/>
      <c r="AS9" s="69"/>
      <c r="AT9" s="69" t="s">
        <v>18</v>
      </c>
      <c r="AU9" s="69"/>
      <c r="AV9" s="69"/>
      <c r="AW9" s="69"/>
      <c r="AX9" s="69"/>
      <c r="AY9" s="69"/>
      <c r="AZ9" s="69"/>
      <c r="BA9" s="69"/>
      <c r="BB9" s="69" t="s">
        <v>19</v>
      </c>
      <c r="BC9" s="69"/>
      <c r="BD9" s="69"/>
      <c r="BE9" s="69"/>
      <c r="BF9" s="69"/>
      <c r="BG9" s="69"/>
      <c r="BH9" s="69"/>
      <c r="BI9" s="69"/>
      <c r="BJ9" s="4"/>
      <c r="BK9" s="4"/>
      <c r="BL9" s="70" t="s">
        <v>20</v>
      </c>
      <c r="BM9" s="71"/>
      <c r="BN9" s="11" t="s">
        <v>21</v>
      </c>
      <c r="BO9" s="12"/>
      <c r="BP9" s="12"/>
      <c r="BQ9" s="12"/>
      <c r="BR9" s="12"/>
      <c r="BS9" s="12"/>
      <c r="BT9" s="12"/>
      <c r="BU9" s="12"/>
      <c r="BV9" s="12"/>
      <c r="BW9" s="12"/>
      <c r="BX9" s="12"/>
      <c r="BY9" s="13"/>
    </row>
    <row r="10" spans="1:78" ht="18.75" customHeight="1">
      <c r="A10" s="2"/>
      <c r="B10" s="72" t="str">
        <f>データ!N6</f>
        <v>-</v>
      </c>
      <c r="C10" s="72"/>
      <c r="D10" s="72"/>
      <c r="E10" s="72"/>
      <c r="F10" s="72"/>
      <c r="G10" s="72"/>
      <c r="H10" s="72"/>
      <c r="I10" s="72" t="str">
        <f>データ!O6</f>
        <v>該当数値なし</v>
      </c>
      <c r="J10" s="72"/>
      <c r="K10" s="72"/>
      <c r="L10" s="72"/>
      <c r="M10" s="72"/>
      <c r="N10" s="72"/>
      <c r="O10" s="72"/>
      <c r="P10" s="72">
        <f>データ!P6</f>
        <v>0.53</v>
      </c>
      <c r="Q10" s="72"/>
      <c r="R10" s="72"/>
      <c r="S10" s="72"/>
      <c r="T10" s="72"/>
      <c r="U10" s="72"/>
      <c r="V10" s="72"/>
      <c r="W10" s="72">
        <f>データ!Q6</f>
        <v>87.15</v>
      </c>
      <c r="X10" s="72"/>
      <c r="Y10" s="72"/>
      <c r="Z10" s="72"/>
      <c r="AA10" s="72"/>
      <c r="AB10" s="72"/>
      <c r="AC10" s="72"/>
      <c r="AD10" s="73">
        <f>データ!R6</f>
        <v>3680</v>
      </c>
      <c r="AE10" s="73"/>
      <c r="AF10" s="73"/>
      <c r="AG10" s="73"/>
      <c r="AH10" s="73"/>
      <c r="AI10" s="73"/>
      <c r="AJ10" s="73"/>
      <c r="AK10" s="2"/>
      <c r="AL10" s="73">
        <f>データ!V6</f>
        <v>129</v>
      </c>
      <c r="AM10" s="73"/>
      <c r="AN10" s="73"/>
      <c r="AO10" s="73"/>
      <c r="AP10" s="73"/>
      <c r="AQ10" s="73"/>
      <c r="AR10" s="73"/>
      <c r="AS10" s="73"/>
      <c r="AT10" s="72">
        <f>データ!W6</f>
        <v>0.13</v>
      </c>
      <c r="AU10" s="72"/>
      <c r="AV10" s="72"/>
      <c r="AW10" s="72"/>
      <c r="AX10" s="72"/>
      <c r="AY10" s="72"/>
      <c r="AZ10" s="72"/>
      <c r="BA10" s="72"/>
      <c r="BB10" s="72">
        <f>データ!X6</f>
        <v>992.31</v>
      </c>
      <c r="BC10" s="72"/>
      <c r="BD10" s="72"/>
      <c r="BE10" s="72"/>
      <c r="BF10" s="72"/>
      <c r="BG10" s="72"/>
      <c r="BH10" s="72"/>
      <c r="BI10" s="72"/>
      <c r="BJ10" s="2"/>
      <c r="BK10" s="2"/>
      <c r="BL10" s="74" t="s">
        <v>22</v>
      </c>
      <c r="BM10" s="75"/>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3" t="s">
        <v>123</v>
      </c>
      <c r="BM16" s="64"/>
      <c r="BN16" s="64"/>
      <c r="BO16" s="64"/>
      <c r="BP16" s="64"/>
      <c r="BQ16" s="64"/>
      <c r="BR16" s="64"/>
      <c r="BS16" s="64"/>
      <c r="BT16" s="64"/>
      <c r="BU16" s="64"/>
      <c r="BV16" s="64"/>
      <c r="BW16" s="64"/>
      <c r="BX16" s="64"/>
      <c r="BY16" s="64"/>
      <c r="BZ16" s="65"/>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3"/>
      <c r="BM17" s="64"/>
      <c r="BN17" s="64"/>
      <c r="BO17" s="64"/>
      <c r="BP17" s="64"/>
      <c r="BQ17" s="64"/>
      <c r="BR17" s="64"/>
      <c r="BS17" s="64"/>
      <c r="BT17" s="64"/>
      <c r="BU17" s="64"/>
      <c r="BV17" s="64"/>
      <c r="BW17" s="64"/>
      <c r="BX17" s="64"/>
      <c r="BY17" s="64"/>
      <c r="BZ17" s="65"/>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3"/>
      <c r="BM18" s="64"/>
      <c r="BN18" s="64"/>
      <c r="BO18" s="64"/>
      <c r="BP18" s="64"/>
      <c r="BQ18" s="64"/>
      <c r="BR18" s="64"/>
      <c r="BS18" s="64"/>
      <c r="BT18" s="64"/>
      <c r="BU18" s="64"/>
      <c r="BV18" s="64"/>
      <c r="BW18" s="64"/>
      <c r="BX18" s="64"/>
      <c r="BY18" s="64"/>
      <c r="BZ18" s="65"/>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3"/>
      <c r="BM19" s="64"/>
      <c r="BN19" s="64"/>
      <c r="BO19" s="64"/>
      <c r="BP19" s="64"/>
      <c r="BQ19" s="64"/>
      <c r="BR19" s="64"/>
      <c r="BS19" s="64"/>
      <c r="BT19" s="64"/>
      <c r="BU19" s="64"/>
      <c r="BV19" s="64"/>
      <c r="BW19" s="64"/>
      <c r="BX19" s="64"/>
      <c r="BY19" s="64"/>
      <c r="BZ19" s="65"/>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3"/>
      <c r="BM20" s="64"/>
      <c r="BN20" s="64"/>
      <c r="BO20" s="64"/>
      <c r="BP20" s="64"/>
      <c r="BQ20" s="64"/>
      <c r="BR20" s="64"/>
      <c r="BS20" s="64"/>
      <c r="BT20" s="64"/>
      <c r="BU20" s="64"/>
      <c r="BV20" s="64"/>
      <c r="BW20" s="64"/>
      <c r="BX20" s="64"/>
      <c r="BY20" s="64"/>
      <c r="BZ20" s="65"/>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3"/>
      <c r="BM21" s="64"/>
      <c r="BN21" s="64"/>
      <c r="BO21" s="64"/>
      <c r="BP21" s="64"/>
      <c r="BQ21" s="64"/>
      <c r="BR21" s="64"/>
      <c r="BS21" s="64"/>
      <c r="BT21" s="64"/>
      <c r="BU21" s="64"/>
      <c r="BV21" s="64"/>
      <c r="BW21" s="64"/>
      <c r="BX21" s="64"/>
      <c r="BY21" s="64"/>
      <c r="BZ21" s="65"/>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3"/>
      <c r="BM22" s="64"/>
      <c r="BN22" s="64"/>
      <c r="BO22" s="64"/>
      <c r="BP22" s="64"/>
      <c r="BQ22" s="64"/>
      <c r="BR22" s="64"/>
      <c r="BS22" s="64"/>
      <c r="BT22" s="64"/>
      <c r="BU22" s="64"/>
      <c r="BV22" s="64"/>
      <c r="BW22" s="64"/>
      <c r="BX22" s="64"/>
      <c r="BY22" s="64"/>
      <c r="BZ22" s="65"/>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3"/>
      <c r="BM23" s="64"/>
      <c r="BN23" s="64"/>
      <c r="BO23" s="64"/>
      <c r="BP23" s="64"/>
      <c r="BQ23" s="64"/>
      <c r="BR23" s="64"/>
      <c r="BS23" s="64"/>
      <c r="BT23" s="64"/>
      <c r="BU23" s="64"/>
      <c r="BV23" s="64"/>
      <c r="BW23" s="64"/>
      <c r="BX23" s="64"/>
      <c r="BY23" s="64"/>
      <c r="BZ23" s="65"/>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3"/>
      <c r="BM24" s="64"/>
      <c r="BN24" s="64"/>
      <c r="BO24" s="64"/>
      <c r="BP24" s="64"/>
      <c r="BQ24" s="64"/>
      <c r="BR24" s="64"/>
      <c r="BS24" s="64"/>
      <c r="BT24" s="64"/>
      <c r="BU24" s="64"/>
      <c r="BV24" s="64"/>
      <c r="BW24" s="64"/>
      <c r="BX24" s="64"/>
      <c r="BY24" s="64"/>
      <c r="BZ24" s="65"/>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3"/>
      <c r="BM25" s="64"/>
      <c r="BN25" s="64"/>
      <c r="BO25" s="64"/>
      <c r="BP25" s="64"/>
      <c r="BQ25" s="64"/>
      <c r="BR25" s="64"/>
      <c r="BS25" s="64"/>
      <c r="BT25" s="64"/>
      <c r="BU25" s="64"/>
      <c r="BV25" s="64"/>
      <c r="BW25" s="64"/>
      <c r="BX25" s="64"/>
      <c r="BY25" s="64"/>
      <c r="BZ25" s="65"/>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3"/>
      <c r="BM26" s="64"/>
      <c r="BN26" s="64"/>
      <c r="BO26" s="64"/>
      <c r="BP26" s="64"/>
      <c r="BQ26" s="64"/>
      <c r="BR26" s="64"/>
      <c r="BS26" s="64"/>
      <c r="BT26" s="64"/>
      <c r="BU26" s="64"/>
      <c r="BV26" s="64"/>
      <c r="BW26" s="64"/>
      <c r="BX26" s="64"/>
      <c r="BY26" s="64"/>
      <c r="BZ26" s="65"/>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3"/>
      <c r="BM27" s="64"/>
      <c r="BN27" s="64"/>
      <c r="BO27" s="64"/>
      <c r="BP27" s="64"/>
      <c r="BQ27" s="64"/>
      <c r="BR27" s="64"/>
      <c r="BS27" s="64"/>
      <c r="BT27" s="64"/>
      <c r="BU27" s="64"/>
      <c r="BV27" s="64"/>
      <c r="BW27" s="64"/>
      <c r="BX27" s="64"/>
      <c r="BY27" s="64"/>
      <c r="BZ27" s="65"/>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3"/>
      <c r="BM28" s="64"/>
      <c r="BN28" s="64"/>
      <c r="BO28" s="64"/>
      <c r="BP28" s="64"/>
      <c r="BQ28" s="64"/>
      <c r="BR28" s="64"/>
      <c r="BS28" s="64"/>
      <c r="BT28" s="64"/>
      <c r="BU28" s="64"/>
      <c r="BV28" s="64"/>
      <c r="BW28" s="64"/>
      <c r="BX28" s="64"/>
      <c r="BY28" s="64"/>
      <c r="BZ28" s="65"/>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3"/>
      <c r="BM29" s="64"/>
      <c r="BN29" s="64"/>
      <c r="BO29" s="64"/>
      <c r="BP29" s="64"/>
      <c r="BQ29" s="64"/>
      <c r="BR29" s="64"/>
      <c r="BS29" s="64"/>
      <c r="BT29" s="64"/>
      <c r="BU29" s="64"/>
      <c r="BV29" s="64"/>
      <c r="BW29" s="64"/>
      <c r="BX29" s="64"/>
      <c r="BY29" s="64"/>
      <c r="BZ29" s="65"/>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3"/>
      <c r="BM30" s="64"/>
      <c r="BN30" s="64"/>
      <c r="BO30" s="64"/>
      <c r="BP30" s="64"/>
      <c r="BQ30" s="64"/>
      <c r="BR30" s="64"/>
      <c r="BS30" s="64"/>
      <c r="BT30" s="64"/>
      <c r="BU30" s="64"/>
      <c r="BV30" s="64"/>
      <c r="BW30" s="64"/>
      <c r="BX30" s="64"/>
      <c r="BY30" s="64"/>
      <c r="BZ30" s="65"/>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3"/>
      <c r="BM31" s="64"/>
      <c r="BN31" s="64"/>
      <c r="BO31" s="64"/>
      <c r="BP31" s="64"/>
      <c r="BQ31" s="64"/>
      <c r="BR31" s="64"/>
      <c r="BS31" s="64"/>
      <c r="BT31" s="64"/>
      <c r="BU31" s="64"/>
      <c r="BV31" s="64"/>
      <c r="BW31" s="64"/>
      <c r="BX31" s="64"/>
      <c r="BY31" s="64"/>
      <c r="BZ31" s="65"/>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3"/>
      <c r="BM32" s="64"/>
      <c r="BN32" s="64"/>
      <c r="BO32" s="64"/>
      <c r="BP32" s="64"/>
      <c r="BQ32" s="64"/>
      <c r="BR32" s="64"/>
      <c r="BS32" s="64"/>
      <c r="BT32" s="64"/>
      <c r="BU32" s="64"/>
      <c r="BV32" s="64"/>
      <c r="BW32" s="64"/>
      <c r="BX32" s="64"/>
      <c r="BY32" s="64"/>
      <c r="BZ32" s="65"/>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3"/>
      <c r="BM33" s="64"/>
      <c r="BN33" s="64"/>
      <c r="BO33" s="64"/>
      <c r="BP33" s="64"/>
      <c r="BQ33" s="64"/>
      <c r="BR33" s="64"/>
      <c r="BS33" s="64"/>
      <c r="BT33" s="64"/>
      <c r="BU33" s="64"/>
      <c r="BV33" s="64"/>
      <c r="BW33" s="64"/>
      <c r="BX33" s="64"/>
      <c r="BY33" s="64"/>
      <c r="BZ33" s="65"/>
    </row>
    <row r="34" spans="1:78" ht="13.5" customHeight="1">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63"/>
      <c r="BM34" s="64"/>
      <c r="BN34" s="64"/>
      <c r="BO34" s="64"/>
      <c r="BP34" s="64"/>
      <c r="BQ34" s="64"/>
      <c r="BR34" s="64"/>
      <c r="BS34" s="64"/>
      <c r="BT34" s="64"/>
      <c r="BU34" s="64"/>
      <c r="BV34" s="64"/>
      <c r="BW34" s="64"/>
      <c r="BX34" s="64"/>
      <c r="BY34" s="64"/>
      <c r="BZ34" s="65"/>
    </row>
    <row r="35" spans="1:78" ht="13.5" customHeight="1">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63"/>
      <c r="BM35" s="64"/>
      <c r="BN35" s="64"/>
      <c r="BO35" s="64"/>
      <c r="BP35" s="64"/>
      <c r="BQ35" s="64"/>
      <c r="BR35" s="64"/>
      <c r="BS35" s="64"/>
      <c r="BT35" s="64"/>
      <c r="BU35" s="64"/>
      <c r="BV35" s="64"/>
      <c r="BW35" s="64"/>
      <c r="BX35" s="64"/>
      <c r="BY35" s="64"/>
      <c r="BZ35" s="65"/>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3"/>
      <c r="BM36" s="64"/>
      <c r="BN36" s="64"/>
      <c r="BO36" s="64"/>
      <c r="BP36" s="64"/>
      <c r="BQ36" s="64"/>
      <c r="BR36" s="64"/>
      <c r="BS36" s="64"/>
      <c r="BT36" s="64"/>
      <c r="BU36" s="64"/>
      <c r="BV36" s="64"/>
      <c r="BW36" s="64"/>
      <c r="BX36" s="64"/>
      <c r="BY36" s="64"/>
      <c r="BZ36" s="65"/>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3"/>
      <c r="BM37" s="64"/>
      <c r="BN37" s="64"/>
      <c r="BO37" s="64"/>
      <c r="BP37" s="64"/>
      <c r="BQ37" s="64"/>
      <c r="BR37" s="64"/>
      <c r="BS37" s="64"/>
      <c r="BT37" s="64"/>
      <c r="BU37" s="64"/>
      <c r="BV37" s="64"/>
      <c r="BW37" s="64"/>
      <c r="BX37" s="64"/>
      <c r="BY37" s="64"/>
      <c r="BZ37" s="65"/>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3"/>
      <c r="BM38" s="64"/>
      <c r="BN38" s="64"/>
      <c r="BO38" s="64"/>
      <c r="BP38" s="64"/>
      <c r="BQ38" s="64"/>
      <c r="BR38" s="64"/>
      <c r="BS38" s="64"/>
      <c r="BT38" s="64"/>
      <c r="BU38" s="64"/>
      <c r="BV38" s="64"/>
      <c r="BW38" s="64"/>
      <c r="BX38" s="64"/>
      <c r="BY38" s="64"/>
      <c r="BZ38" s="65"/>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3"/>
      <c r="BM39" s="64"/>
      <c r="BN39" s="64"/>
      <c r="BO39" s="64"/>
      <c r="BP39" s="64"/>
      <c r="BQ39" s="64"/>
      <c r="BR39" s="64"/>
      <c r="BS39" s="64"/>
      <c r="BT39" s="64"/>
      <c r="BU39" s="64"/>
      <c r="BV39" s="64"/>
      <c r="BW39" s="64"/>
      <c r="BX39" s="64"/>
      <c r="BY39" s="64"/>
      <c r="BZ39" s="65"/>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3"/>
      <c r="BM40" s="64"/>
      <c r="BN40" s="64"/>
      <c r="BO40" s="64"/>
      <c r="BP40" s="64"/>
      <c r="BQ40" s="64"/>
      <c r="BR40" s="64"/>
      <c r="BS40" s="64"/>
      <c r="BT40" s="64"/>
      <c r="BU40" s="64"/>
      <c r="BV40" s="64"/>
      <c r="BW40" s="64"/>
      <c r="BX40" s="64"/>
      <c r="BY40" s="64"/>
      <c r="BZ40" s="65"/>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3"/>
      <c r="BM41" s="64"/>
      <c r="BN41" s="64"/>
      <c r="BO41" s="64"/>
      <c r="BP41" s="64"/>
      <c r="BQ41" s="64"/>
      <c r="BR41" s="64"/>
      <c r="BS41" s="64"/>
      <c r="BT41" s="64"/>
      <c r="BU41" s="64"/>
      <c r="BV41" s="64"/>
      <c r="BW41" s="64"/>
      <c r="BX41" s="64"/>
      <c r="BY41" s="64"/>
      <c r="BZ41" s="65"/>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3"/>
      <c r="BM42" s="64"/>
      <c r="BN42" s="64"/>
      <c r="BO42" s="64"/>
      <c r="BP42" s="64"/>
      <c r="BQ42" s="64"/>
      <c r="BR42" s="64"/>
      <c r="BS42" s="64"/>
      <c r="BT42" s="64"/>
      <c r="BU42" s="64"/>
      <c r="BV42" s="64"/>
      <c r="BW42" s="64"/>
      <c r="BX42" s="64"/>
      <c r="BY42" s="64"/>
      <c r="BZ42" s="65"/>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3"/>
      <c r="BM43" s="64"/>
      <c r="BN43" s="64"/>
      <c r="BO43" s="64"/>
      <c r="BP43" s="64"/>
      <c r="BQ43" s="64"/>
      <c r="BR43" s="64"/>
      <c r="BS43" s="64"/>
      <c r="BT43" s="64"/>
      <c r="BU43" s="64"/>
      <c r="BV43" s="64"/>
      <c r="BW43" s="64"/>
      <c r="BX43" s="64"/>
      <c r="BY43" s="64"/>
      <c r="BZ43" s="65"/>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66"/>
      <c r="BM44" s="67"/>
      <c r="BN44" s="67"/>
      <c r="BO44" s="67"/>
      <c r="BP44" s="67"/>
      <c r="BQ44" s="67"/>
      <c r="BR44" s="67"/>
      <c r="BS44" s="67"/>
      <c r="BT44" s="67"/>
      <c r="BU44" s="67"/>
      <c r="BV44" s="67"/>
      <c r="BW44" s="67"/>
      <c r="BX44" s="67"/>
      <c r="BY44" s="67"/>
      <c r="BZ44" s="68"/>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121</v>
      </c>
      <c r="BM47" s="49"/>
      <c r="BN47" s="49"/>
      <c r="BO47" s="49"/>
      <c r="BP47" s="49"/>
      <c r="BQ47" s="49"/>
      <c r="BR47" s="49"/>
      <c r="BS47" s="49"/>
      <c r="BT47" s="49"/>
      <c r="BU47" s="49"/>
      <c r="BV47" s="49"/>
      <c r="BW47" s="49"/>
      <c r="BX47" s="49"/>
      <c r="BY47" s="49"/>
      <c r="BZ47" s="5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122</v>
      </c>
      <c r="BM66" s="49"/>
      <c r="BN66" s="49"/>
      <c r="BO66" s="49"/>
      <c r="BP66" s="49"/>
      <c r="BQ66" s="49"/>
      <c r="BR66" s="49"/>
      <c r="BS66" s="49"/>
      <c r="BT66" s="49"/>
      <c r="BU66" s="49"/>
      <c r="BV66" s="49"/>
      <c r="BW66" s="49"/>
      <c r="BX66" s="49"/>
      <c r="BY66" s="49"/>
      <c r="BZ66" s="5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【2,448.19】</v>
      </c>
      <c r="I86" s="26" t="str">
        <f>データ!CA6</f>
        <v>【33.55】</v>
      </c>
      <c r="J86" s="26" t="str">
        <f>データ!CL6</f>
        <v>【556.04】</v>
      </c>
      <c r="K86" s="26" t="str">
        <f>データ!CW6</f>
        <v>【37.13】</v>
      </c>
      <c r="L86" s="26" t="str">
        <f>データ!DH6</f>
        <v>【90.08】</v>
      </c>
      <c r="M86" s="26" t="s">
        <v>55</v>
      </c>
      <c r="N86" s="26" t="s">
        <v>55</v>
      </c>
      <c r="O86" s="26" t="str">
        <f>データ!EO6</f>
        <v>【0.01】</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83" t="s">
        <v>65</v>
      </c>
      <c r="I3" s="84"/>
      <c r="J3" s="84"/>
      <c r="K3" s="84"/>
      <c r="L3" s="84"/>
      <c r="M3" s="84"/>
      <c r="N3" s="84"/>
      <c r="O3" s="84"/>
      <c r="P3" s="84"/>
      <c r="Q3" s="84"/>
      <c r="R3" s="84"/>
      <c r="S3" s="84"/>
      <c r="T3" s="84"/>
      <c r="U3" s="84"/>
      <c r="V3" s="84"/>
      <c r="W3" s="84"/>
      <c r="X3" s="85"/>
      <c r="Y3" s="89" t="s">
        <v>66</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67</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c r="A4" s="28" t="s">
        <v>68</v>
      </c>
      <c r="B4" s="30"/>
      <c r="C4" s="30"/>
      <c r="D4" s="30"/>
      <c r="E4" s="30"/>
      <c r="F4" s="30"/>
      <c r="G4" s="30"/>
      <c r="H4" s="86"/>
      <c r="I4" s="87"/>
      <c r="J4" s="87"/>
      <c r="K4" s="87"/>
      <c r="L4" s="87"/>
      <c r="M4" s="87"/>
      <c r="N4" s="87"/>
      <c r="O4" s="87"/>
      <c r="P4" s="87"/>
      <c r="Q4" s="87"/>
      <c r="R4" s="87"/>
      <c r="S4" s="87"/>
      <c r="T4" s="87"/>
      <c r="U4" s="87"/>
      <c r="V4" s="87"/>
      <c r="W4" s="87"/>
      <c r="X4" s="88"/>
      <c r="Y4" s="82" t="s">
        <v>69</v>
      </c>
      <c r="Z4" s="82"/>
      <c r="AA4" s="82"/>
      <c r="AB4" s="82"/>
      <c r="AC4" s="82"/>
      <c r="AD4" s="82"/>
      <c r="AE4" s="82"/>
      <c r="AF4" s="82"/>
      <c r="AG4" s="82"/>
      <c r="AH4" s="82"/>
      <c r="AI4" s="82"/>
      <c r="AJ4" s="82" t="s">
        <v>70</v>
      </c>
      <c r="AK4" s="82"/>
      <c r="AL4" s="82"/>
      <c r="AM4" s="82"/>
      <c r="AN4" s="82"/>
      <c r="AO4" s="82"/>
      <c r="AP4" s="82"/>
      <c r="AQ4" s="82"/>
      <c r="AR4" s="82"/>
      <c r="AS4" s="82"/>
      <c r="AT4" s="82"/>
      <c r="AU4" s="82" t="s">
        <v>71</v>
      </c>
      <c r="AV4" s="82"/>
      <c r="AW4" s="82"/>
      <c r="AX4" s="82"/>
      <c r="AY4" s="82"/>
      <c r="AZ4" s="82"/>
      <c r="BA4" s="82"/>
      <c r="BB4" s="82"/>
      <c r="BC4" s="82"/>
      <c r="BD4" s="82"/>
      <c r="BE4" s="82"/>
      <c r="BF4" s="82" t="s">
        <v>72</v>
      </c>
      <c r="BG4" s="82"/>
      <c r="BH4" s="82"/>
      <c r="BI4" s="82"/>
      <c r="BJ4" s="82"/>
      <c r="BK4" s="82"/>
      <c r="BL4" s="82"/>
      <c r="BM4" s="82"/>
      <c r="BN4" s="82"/>
      <c r="BO4" s="82"/>
      <c r="BP4" s="82"/>
      <c r="BQ4" s="82" t="s">
        <v>73</v>
      </c>
      <c r="BR4" s="82"/>
      <c r="BS4" s="82"/>
      <c r="BT4" s="82"/>
      <c r="BU4" s="82"/>
      <c r="BV4" s="82"/>
      <c r="BW4" s="82"/>
      <c r="BX4" s="82"/>
      <c r="BY4" s="82"/>
      <c r="BZ4" s="82"/>
      <c r="CA4" s="82"/>
      <c r="CB4" s="82" t="s">
        <v>74</v>
      </c>
      <c r="CC4" s="82"/>
      <c r="CD4" s="82"/>
      <c r="CE4" s="82"/>
      <c r="CF4" s="82"/>
      <c r="CG4" s="82"/>
      <c r="CH4" s="82"/>
      <c r="CI4" s="82"/>
      <c r="CJ4" s="82"/>
      <c r="CK4" s="82"/>
      <c r="CL4" s="82"/>
      <c r="CM4" s="82" t="s">
        <v>75</v>
      </c>
      <c r="CN4" s="82"/>
      <c r="CO4" s="82"/>
      <c r="CP4" s="82"/>
      <c r="CQ4" s="82"/>
      <c r="CR4" s="82"/>
      <c r="CS4" s="82"/>
      <c r="CT4" s="82"/>
      <c r="CU4" s="82"/>
      <c r="CV4" s="82"/>
      <c r="CW4" s="82"/>
      <c r="CX4" s="82" t="s">
        <v>76</v>
      </c>
      <c r="CY4" s="82"/>
      <c r="CZ4" s="82"/>
      <c r="DA4" s="82"/>
      <c r="DB4" s="82"/>
      <c r="DC4" s="82"/>
      <c r="DD4" s="82"/>
      <c r="DE4" s="82"/>
      <c r="DF4" s="82"/>
      <c r="DG4" s="82"/>
      <c r="DH4" s="82"/>
      <c r="DI4" s="82" t="s">
        <v>77</v>
      </c>
      <c r="DJ4" s="82"/>
      <c r="DK4" s="82"/>
      <c r="DL4" s="82"/>
      <c r="DM4" s="82"/>
      <c r="DN4" s="82"/>
      <c r="DO4" s="82"/>
      <c r="DP4" s="82"/>
      <c r="DQ4" s="82"/>
      <c r="DR4" s="82"/>
      <c r="DS4" s="82"/>
      <c r="DT4" s="82" t="s">
        <v>78</v>
      </c>
      <c r="DU4" s="82"/>
      <c r="DV4" s="82"/>
      <c r="DW4" s="82"/>
      <c r="DX4" s="82"/>
      <c r="DY4" s="82"/>
      <c r="DZ4" s="82"/>
      <c r="EA4" s="82"/>
      <c r="EB4" s="82"/>
      <c r="EC4" s="82"/>
      <c r="ED4" s="82"/>
      <c r="EE4" s="82" t="s">
        <v>79</v>
      </c>
      <c r="EF4" s="82"/>
      <c r="EG4" s="82"/>
      <c r="EH4" s="82"/>
      <c r="EI4" s="82"/>
      <c r="EJ4" s="82"/>
      <c r="EK4" s="82"/>
      <c r="EL4" s="82"/>
      <c r="EM4" s="82"/>
      <c r="EN4" s="82"/>
      <c r="EO4" s="82"/>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282227</v>
      </c>
      <c r="D6" s="33">
        <f t="shared" si="3"/>
        <v>47</v>
      </c>
      <c r="E6" s="33">
        <f t="shared" si="3"/>
        <v>17</v>
      </c>
      <c r="F6" s="33">
        <f t="shared" si="3"/>
        <v>9</v>
      </c>
      <c r="G6" s="33">
        <f t="shared" si="3"/>
        <v>0</v>
      </c>
      <c r="H6" s="33" t="str">
        <f t="shared" si="3"/>
        <v>兵庫県　養父市</v>
      </c>
      <c r="I6" s="33" t="str">
        <f t="shared" si="3"/>
        <v>法非適用</v>
      </c>
      <c r="J6" s="33" t="str">
        <f t="shared" si="3"/>
        <v>下水道事業</v>
      </c>
      <c r="K6" s="33" t="str">
        <f t="shared" si="3"/>
        <v>小規模集合排水処理</v>
      </c>
      <c r="L6" s="33" t="str">
        <f t="shared" si="3"/>
        <v>I2</v>
      </c>
      <c r="M6" s="33">
        <f t="shared" si="3"/>
        <v>0</v>
      </c>
      <c r="N6" s="34" t="str">
        <f t="shared" si="3"/>
        <v>-</v>
      </c>
      <c r="O6" s="34" t="str">
        <f t="shared" si="3"/>
        <v>該当数値なし</v>
      </c>
      <c r="P6" s="34">
        <f t="shared" si="3"/>
        <v>0.53</v>
      </c>
      <c r="Q6" s="34">
        <f t="shared" si="3"/>
        <v>87.15</v>
      </c>
      <c r="R6" s="34">
        <f t="shared" si="3"/>
        <v>3680</v>
      </c>
      <c r="S6" s="34">
        <f t="shared" si="3"/>
        <v>24778</v>
      </c>
      <c r="T6" s="34">
        <f t="shared" si="3"/>
        <v>422.91</v>
      </c>
      <c r="U6" s="34">
        <f t="shared" si="3"/>
        <v>58.59</v>
      </c>
      <c r="V6" s="34">
        <f t="shared" si="3"/>
        <v>129</v>
      </c>
      <c r="W6" s="34">
        <f t="shared" si="3"/>
        <v>0.13</v>
      </c>
      <c r="X6" s="34">
        <f t="shared" si="3"/>
        <v>992.31</v>
      </c>
      <c r="Y6" s="35">
        <f>IF(Y7="",NA(),Y7)</f>
        <v>79.56</v>
      </c>
      <c r="Z6" s="35">
        <f t="shared" ref="Z6:AH6" si="4">IF(Z7="",NA(),Z7)</f>
        <v>79.2</v>
      </c>
      <c r="AA6" s="35">
        <f t="shared" si="4"/>
        <v>79.53</v>
      </c>
      <c r="AB6" s="35">
        <f t="shared" si="4"/>
        <v>78.900000000000006</v>
      </c>
      <c r="AC6" s="35">
        <f t="shared" si="4"/>
        <v>78.33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3182.63</v>
      </c>
      <c r="BG6" s="35">
        <f t="shared" ref="BG6:BO6" si="7">IF(BG7="",NA(),BG7)</f>
        <v>3408.14</v>
      </c>
      <c r="BH6" s="35">
        <f t="shared" si="7"/>
        <v>2985.05</v>
      </c>
      <c r="BI6" s="35">
        <f t="shared" si="7"/>
        <v>3146.01</v>
      </c>
      <c r="BJ6" s="35">
        <f t="shared" si="7"/>
        <v>1897.63</v>
      </c>
      <c r="BK6" s="35">
        <f t="shared" si="7"/>
        <v>3055.24</v>
      </c>
      <c r="BL6" s="35">
        <f t="shared" si="7"/>
        <v>2574.4699999999998</v>
      </c>
      <c r="BM6" s="35">
        <f t="shared" si="7"/>
        <v>2585.83</v>
      </c>
      <c r="BN6" s="35">
        <f t="shared" si="7"/>
        <v>2464.06</v>
      </c>
      <c r="BO6" s="35">
        <f t="shared" si="7"/>
        <v>1914.94</v>
      </c>
      <c r="BP6" s="34" t="str">
        <f>IF(BP7="","",IF(BP7="-","【-】","【"&amp;SUBSTITUTE(TEXT(BP7,"#,##0.00"),"-","△")&amp;"】"))</f>
        <v>【2,448.19】</v>
      </c>
      <c r="BQ6" s="35">
        <f>IF(BQ7="",NA(),BQ7)</f>
        <v>96.59</v>
      </c>
      <c r="BR6" s="35">
        <f t="shared" ref="BR6:BZ6" si="8">IF(BR7="",NA(),BR7)</f>
        <v>91.37</v>
      </c>
      <c r="BS6" s="35">
        <f t="shared" si="8"/>
        <v>90.46</v>
      </c>
      <c r="BT6" s="35">
        <f t="shared" si="8"/>
        <v>98.21</v>
      </c>
      <c r="BU6" s="35">
        <f t="shared" si="8"/>
        <v>70.91</v>
      </c>
      <c r="BV6" s="35">
        <f t="shared" si="8"/>
        <v>29.25</v>
      </c>
      <c r="BW6" s="35">
        <f t="shared" si="8"/>
        <v>31.04</v>
      </c>
      <c r="BX6" s="35">
        <f t="shared" si="8"/>
        <v>31.45</v>
      </c>
      <c r="BY6" s="35">
        <f t="shared" si="8"/>
        <v>32.909999999999997</v>
      </c>
      <c r="BZ6" s="35">
        <f t="shared" si="8"/>
        <v>34.020000000000003</v>
      </c>
      <c r="CA6" s="34" t="str">
        <f>IF(CA7="","",IF(CA7="-","【-】","【"&amp;SUBSTITUTE(TEXT(CA7,"#,##0.00"),"-","△")&amp;"】"))</f>
        <v>【33.55】</v>
      </c>
      <c r="CB6" s="35">
        <f>IF(CB7="",NA(),CB7)</f>
        <v>196.52</v>
      </c>
      <c r="CC6" s="35">
        <f t="shared" ref="CC6:CK6" si="9">IF(CC7="",NA(),CC7)</f>
        <v>211.87</v>
      </c>
      <c r="CD6" s="35">
        <f t="shared" si="9"/>
        <v>250.46</v>
      </c>
      <c r="CE6" s="35">
        <f t="shared" si="9"/>
        <v>217.52</v>
      </c>
      <c r="CF6" s="35">
        <f t="shared" si="9"/>
        <v>303.45</v>
      </c>
      <c r="CG6" s="35">
        <f t="shared" si="9"/>
        <v>622.30999999999995</v>
      </c>
      <c r="CH6" s="35">
        <f t="shared" si="9"/>
        <v>589.39</v>
      </c>
      <c r="CI6" s="35">
        <f t="shared" si="9"/>
        <v>588.54999999999995</v>
      </c>
      <c r="CJ6" s="35">
        <f t="shared" si="9"/>
        <v>561.54</v>
      </c>
      <c r="CK6" s="35">
        <f t="shared" si="9"/>
        <v>553.77</v>
      </c>
      <c r="CL6" s="34" t="str">
        <f>IF(CL7="","",IF(CL7="-","【-】","【"&amp;SUBSTITUTE(TEXT(CL7,"#,##0.00"),"-","△")&amp;"】"))</f>
        <v>【556.04】</v>
      </c>
      <c r="CM6" s="35">
        <f>IF(CM7="",NA(),CM7)</f>
        <v>26.4</v>
      </c>
      <c r="CN6" s="35">
        <f t="shared" ref="CN6:CV6" si="10">IF(CN7="",NA(),CN7)</f>
        <v>25.6</v>
      </c>
      <c r="CO6" s="35">
        <f t="shared" si="10"/>
        <v>24</v>
      </c>
      <c r="CP6" s="35">
        <f t="shared" si="10"/>
        <v>22.4</v>
      </c>
      <c r="CQ6" s="35">
        <f t="shared" si="10"/>
        <v>22.4</v>
      </c>
      <c r="CR6" s="35">
        <f t="shared" si="10"/>
        <v>39.119999999999997</v>
      </c>
      <c r="CS6" s="35">
        <f t="shared" si="10"/>
        <v>41.24</v>
      </c>
      <c r="CT6" s="35">
        <f t="shared" si="10"/>
        <v>37.950000000000003</v>
      </c>
      <c r="CU6" s="35">
        <f t="shared" si="10"/>
        <v>34.92</v>
      </c>
      <c r="CV6" s="35">
        <f t="shared" si="10"/>
        <v>36.44</v>
      </c>
      <c r="CW6" s="34" t="str">
        <f>IF(CW7="","",IF(CW7="-","【-】","【"&amp;SUBSTITUTE(TEXT(CW7,"#,##0.00"),"-","△")&amp;"】"))</f>
        <v>【37.13】</v>
      </c>
      <c r="CX6" s="35">
        <f>IF(CX7="",NA(),CX7)</f>
        <v>84.71</v>
      </c>
      <c r="CY6" s="35">
        <f t="shared" ref="CY6:DG6" si="11">IF(CY7="",NA(),CY7)</f>
        <v>84.11</v>
      </c>
      <c r="CZ6" s="35">
        <f t="shared" si="11"/>
        <v>84.51</v>
      </c>
      <c r="DA6" s="35">
        <f t="shared" si="11"/>
        <v>83.82</v>
      </c>
      <c r="DB6" s="35">
        <f t="shared" si="11"/>
        <v>82.95</v>
      </c>
      <c r="DC6" s="35">
        <f t="shared" si="11"/>
        <v>87.79</v>
      </c>
      <c r="DD6" s="35">
        <f t="shared" si="11"/>
        <v>88.34</v>
      </c>
      <c r="DE6" s="35">
        <f t="shared" si="11"/>
        <v>88.2</v>
      </c>
      <c r="DF6" s="35">
        <f t="shared" si="11"/>
        <v>88.64</v>
      </c>
      <c r="DG6" s="35">
        <f t="shared" si="11"/>
        <v>89.93</v>
      </c>
      <c r="DH6" s="34" t="str">
        <f>IF(DH7="","",IF(DH7="-","【-】","【"&amp;SUBSTITUTE(TEXT(DH7,"#,##0.00"),"-","△")&amp;"】"))</f>
        <v>【90.08】</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4">
        <f t="shared" si="14"/>
        <v>0</v>
      </c>
      <c r="EK6" s="34">
        <f t="shared" si="14"/>
        <v>0</v>
      </c>
      <c r="EL6" s="35">
        <f t="shared" si="14"/>
        <v>0.01</v>
      </c>
      <c r="EM6" s="34">
        <f t="shared" si="14"/>
        <v>0</v>
      </c>
      <c r="EN6" s="35">
        <f t="shared" si="14"/>
        <v>0.01</v>
      </c>
      <c r="EO6" s="34" t="str">
        <f>IF(EO7="","",IF(EO7="-","【-】","【"&amp;SUBSTITUTE(TEXT(EO7,"#,##0.00"),"-","△")&amp;"】"))</f>
        <v>【0.01】</v>
      </c>
    </row>
    <row r="7" spans="1:145" s="36" customFormat="1">
      <c r="A7" s="28"/>
      <c r="B7" s="37">
        <v>2016</v>
      </c>
      <c r="C7" s="37">
        <v>282227</v>
      </c>
      <c r="D7" s="37">
        <v>47</v>
      </c>
      <c r="E7" s="37">
        <v>17</v>
      </c>
      <c r="F7" s="37">
        <v>9</v>
      </c>
      <c r="G7" s="37">
        <v>0</v>
      </c>
      <c r="H7" s="37" t="s">
        <v>109</v>
      </c>
      <c r="I7" s="37" t="s">
        <v>110</v>
      </c>
      <c r="J7" s="37" t="s">
        <v>111</v>
      </c>
      <c r="K7" s="37" t="s">
        <v>112</v>
      </c>
      <c r="L7" s="37" t="s">
        <v>113</v>
      </c>
      <c r="M7" s="37"/>
      <c r="N7" s="38" t="s">
        <v>114</v>
      </c>
      <c r="O7" s="38" t="s">
        <v>115</v>
      </c>
      <c r="P7" s="38">
        <v>0.53</v>
      </c>
      <c r="Q7" s="38">
        <v>87.15</v>
      </c>
      <c r="R7" s="38">
        <v>3680</v>
      </c>
      <c r="S7" s="38">
        <v>24778</v>
      </c>
      <c r="T7" s="38">
        <v>422.91</v>
      </c>
      <c r="U7" s="38">
        <v>58.59</v>
      </c>
      <c r="V7" s="38">
        <v>129</v>
      </c>
      <c r="W7" s="38">
        <v>0.13</v>
      </c>
      <c r="X7" s="38">
        <v>992.31</v>
      </c>
      <c r="Y7" s="38">
        <v>79.56</v>
      </c>
      <c r="Z7" s="38">
        <v>79.2</v>
      </c>
      <c r="AA7" s="38">
        <v>79.53</v>
      </c>
      <c r="AB7" s="38">
        <v>78.900000000000006</v>
      </c>
      <c r="AC7" s="38">
        <v>78.33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3182.63</v>
      </c>
      <c r="BG7" s="38">
        <v>3408.14</v>
      </c>
      <c r="BH7" s="38">
        <v>2985.05</v>
      </c>
      <c r="BI7" s="38">
        <v>3146.01</v>
      </c>
      <c r="BJ7" s="38">
        <v>1897.63</v>
      </c>
      <c r="BK7" s="38">
        <v>3055.24</v>
      </c>
      <c r="BL7" s="38">
        <v>2574.4699999999998</v>
      </c>
      <c r="BM7" s="38">
        <v>2585.83</v>
      </c>
      <c r="BN7" s="38">
        <v>2464.06</v>
      </c>
      <c r="BO7" s="38">
        <v>1914.94</v>
      </c>
      <c r="BP7" s="38">
        <v>2448.19</v>
      </c>
      <c r="BQ7" s="38">
        <v>96.59</v>
      </c>
      <c r="BR7" s="38">
        <v>91.37</v>
      </c>
      <c r="BS7" s="38">
        <v>90.46</v>
      </c>
      <c r="BT7" s="38">
        <v>98.21</v>
      </c>
      <c r="BU7" s="38">
        <v>70.91</v>
      </c>
      <c r="BV7" s="38">
        <v>29.25</v>
      </c>
      <c r="BW7" s="38">
        <v>31.04</v>
      </c>
      <c r="BX7" s="38">
        <v>31.45</v>
      </c>
      <c r="BY7" s="38">
        <v>32.909999999999997</v>
      </c>
      <c r="BZ7" s="38">
        <v>34.020000000000003</v>
      </c>
      <c r="CA7" s="38">
        <v>33.549999999999997</v>
      </c>
      <c r="CB7" s="38">
        <v>196.52</v>
      </c>
      <c r="CC7" s="38">
        <v>211.87</v>
      </c>
      <c r="CD7" s="38">
        <v>250.46</v>
      </c>
      <c r="CE7" s="38">
        <v>217.52</v>
      </c>
      <c r="CF7" s="38">
        <v>303.45</v>
      </c>
      <c r="CG7" s="38">
        <v>622.30999999999995</v>
      </c>
      <c r="CH7" s="38">
        <v>589.39</v>
      </c>
      <c r="CI7" s="38">
        <v>588.54999999999995</v>
      </c>
      <c r="CJ7" s="38">
        <v>561.54</v>
      </c>
      <c r="CK7" s="38">
        <v>553.77</v>
      </c>
      <c r="CL7" s="38">
        <v>556.04</v>
      </c>
      <c r="CM7" s="38">
        <v>26.4</v>
      </c>
      <c r="CN7" s="38">
        <v>25.6</v>
      </c>
      <c r="CO7" s="38">
        <v>24</v>
      </c>
      <c r="CP7" s="38">
        <v>22.4</v>
      </c>
      <c r="CQ7" s="38">
        <v>22.4</v>
      </c>
      <c r="CR7" s="38">
        <v>39.119999999999997</v>
      </c>
      <c r="CS7" s="38">
        <v>41.24</v>
      </c>
      <c r="CT7" s="38">
        <v>37.950000000000003</v>
      </c>
      <c r="CU7" s="38">
        <v>34.92</v>
      </c>
      <c r="CV7" s="38">
        <v>36.44</v>
      </c>
      <c r="CW7" s="38">
        <v>37.130000000000003</v>
      </c>
      <c r="CX7" s="38">
        <v>84.71</v>
      </c>
      <c r="CY7" s="38">
        <v>84.11</v>
      </c>
      <c r="CZ7" s="38">
        <v>84.51</v>
      </c>
      <c r="DA7" s="38">
        <v>83.82</v>
      </c>
      <c r="DB7" s="38">
        <v>82.95</v>
      </c>
      <c r="DC7" s="38">
        <v>87.79</v>
      </c>
      <c r="DD7" s="38">
        <v>88.34</v>
      </c>
      <c r="DE7" s="38">
        <v>88.2</v>
      </c>
      <c r="DF7" s="38">
        <v>88.64</v>
      </c>
      <c r="DG7" s="38">
        <v>89.93</v>
      </c>
      <c r="DH7" s="38">
        <v>90.08</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v>
      </c>
      <c r="EK7" s="38">
        <v>0</v>
      </c>
      <c r="EL7" s="38">
        <v>0.01</v>
      </c>
      <c r="EM7" s="38">
        <v>0</v>
      </c>
      <c r="EN7" s="38">
        <v>0.01</v>
      </c>
      <c r="EO7" s="38">
        <v>0.01</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養父市</cp:lastModifiedBy>
  <cp:lastPrinted>2018-02-06T02:29:59Z</cp:lastPrinted>
  <dcterms:created xsi:type="dcterms:W3CDTF">2017-12-25T02:38:20Z</dcterms:created>
  <dcterms:modified xsi:type="dcterms:W3CDTF">2018-02-06T08:28:00Z</dcterms:modified>
  <cp:category/>
</cp:coreProperties>
</file>