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<sst xmlns="http://schemas.openxmlformats.org/spreadsheetml/2006/main" count="240" uniqueCount="126">
  <si>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</si>
  <si>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</si>
  <si>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</si>
  <si>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</si>
  <si>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</si>
  <si>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</si>
  <si>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</si>
  <si>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</si>
  <si>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</si>
  <si>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</si>
  <si>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</si>
  <si>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</si>
  <si>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</si>
  <si>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</si>
  <si>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</si>
  <si>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</si>
  <si>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</si>
  <si>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</si>
  <si>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</si>
  <si>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</si>
  <si>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</si>
  <si>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</si>
  <si>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</si>
  <si>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</si>
  <si>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</si>
  <si>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</si>
  <si>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</si>
  <si>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</si>
  <si>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</si>
  <si>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</si>
  <si>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</si>
  <si>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</si>
  <si>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</si>
  <si>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</si>
  <si>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</si>
  <si>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</si>
  <si>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</si>
  <si>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</si>
  <si>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</si>
  <si>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</si>
  <si>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</si>
  <si>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</si>
  <si>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</si>
  <si>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</si>
  <si>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</si>
  <si>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</si>
  <si>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</si>
  <si>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</si>
  <si>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</si>
  <si>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</si>
  <si>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</si>
  <si>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</si>
  <si>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</si>
  <si>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</si>
  <si>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</si>
  <si>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</si>
  <si>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</si>
  <si>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</si>
  <si>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</si>
  <si>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</si>
  <si>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</si>
  <si>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</si>
  <si>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</si>
  <si>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</si>
  <si>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</si>
  <si>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</si>
  <si>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</si>
  <si>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</si>
  <si>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</si>
  <si>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</si>
  <si>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</si>
  <si>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</si>
  <si>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</si>
  <si>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</si>
  <si>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</si>
  <si>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</si>
  <si>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</si>
  <si>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</si>
  <si>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</si>
  <si>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</si>
  <si>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</si>
  <si>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</si>
  <si>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</si>
  <si>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</si>
  <si>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</si>
  <si>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</si>
  <si>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</si>
  <si>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</si>
  <si>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</si>
  <si>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</si>
  <si>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</si>
  <si>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</si>
  <si>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</si>
  <si>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</si>
  <si>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</si>
  <si>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</si>
  <si>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</si>
  <si>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</si>
  <si>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</si>
  <si>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</si>
  <si>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</si>
  <si>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</si>
  <si>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</si>
  <si>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</si>
  <si>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</si>
  <si>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</si>
  <si>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</si>
  <si>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</si>
  <si>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</si>
  <si>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</si>
  <si>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篠山市</t>
  </si>
  <si>
    <t>法非適用</t>
  </si>
  <si>
    <t>下水道事業</t>
  </si>
  <si>
    <t>小規模集合排水処理</t>
  </si>
  <si>
    <t>I2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</si>
  <si>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</si>
  <si>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</si>
  <si>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</si>
  <si>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</si>
  <si>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</si>
  <si>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</si>
  <si>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</si>
  <si>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</si>
  <si>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①、②は法非適用のため該当なしです。
③現在、耐用年数を迎えている管渠はありません。</t>
    <rPh sb="4" eb="5">
      <t>ホウ</t>
    </rPh>
    <rPh sb="5" eb="6">
      <t>ヒ</t>
    </rPh>
    <rPh sb="6" eb="8">
      <t>テキヨウ</t>
    </rPh>
    <rPh sb="11" eb="13">
      <t>ガイトウ</t>
    </rPh>
    <rPh sb="20" eb="22">
      <t>ゲンザイ</t>
    </rPh>
    <rPh sb="23" eb="25">
      <t>タイヨウ</t>
    </rPh>
    <rPh sb="25" eb="27">
      <t>ネンスウ</t>
    </rPh>
    <rPh sb="28" eb="29">
      <t>ムカ</t>
    </rPh>
    <rPh sb="33" eb="35">
      <t>カンキョ</t>
    </rPh>
    <phoneticPr fontId="4"/>
  </si>
  <si>
    <t>　本市の下水道事業は、短期間で生活排水処理施設の整備を行ったことにより、多額の起債発行と、その元利償還金の支払いが経営の大きな負担となっています。
　また、市内の人口も平成14年度以降減少に転じ、今後も同様に推移する予測から、今以上の健全経営に向けた対策を講じる必要があります。
　平成28年度に策定した経営戦略をもとにして、現在の下水道処理施設の耐用年数や今後の投資見通しを勘案しながら、統廃合を含めた適正な投資と維持管理費の更なる節減に努め、経営の健全化に向けて取り組んでいきます。</t>
    <rPh sb="1" eb="2">
      <t>ホン</t>
    </rPh>
    <rPh sb="2" eb="3">
      <t>シ</t>
    </rPh>
    <rPh sb="4" eb="7">
      <t>ゲスイドウ</t>
    </rPh>
    <rPh sb="7" eb="9">
      <t>ジギョウ</t>
    </rPh>
    <rPh sb="11" eb="14">
      <t>タンキカン</t>
    </rPh>
    <rPh sb="15" eb="17">
      <t>セイカツ</t>
    </rPh>
    <rPh sb="17" eb="19">
      <t>ハイスイ</t>
    </rPh>
    <rPh sb="19" eb="21">
      <t>ショリ</t>
    </rPh>
    <rPh sb="21" eb="23">
      <t>シセツ</t>
    </rPh>
    <rPh sb="24" eb="26">
      <t>セイビ</t>
    </rPh>
    <rPh sb="27" eb="28">
      <t>オコナ</t>
    </rPh>
    <rPh sb="36" eb="38">
      <t>タガク</t>
    </rPh>
    <rPh sb="39" eb="41">
      <t>キサイ</t>
    </rPh>
    <rPh sb="41" eb="43">
      <t>ハッコウ</t>
    </rPh>
    <rPh sb="47" eb="49">
      <t>ガンリ</t>
    </rPh>
    <rPh sb="49" eb="52">
      <t>ショウカンキン</t>
    </rPh>
    <rPh sb="53" eb="55">
      <t>シハライ</t>
    </rPh>
    <rPh sb="57" eb="59">
      <t>ケイエイ</t>
    </rPh>
    <rPh sb="60" eb="61">
      <t>オオ</t>
    </rPh>
    <rPh sb="63" eb="65">
      <t>フタン</t>
    </rPh>
    <rPh sb="78" eb="80">
      <t>シナイ</t>
    </rPh>
    <rPh sb="81" eb="83">
      <t>ジンコウ</t>
    </rPh>
    <rPh sb="84" eb="86">
      <t>ヘイセイ</t>
    </rPh>
    <rPh sb="88" eb="90">
      <t>ネンド</t>
    </rPh>
    <rPh sb="90" eb="92">
      <t>イコウ</t>
    </rPh>
    <rPh sb="92" eb="94">
      <t>ゲンショウ</t>
    </rPh>
    <rPh sb="95" eb="96">
      <t>テン</t>
    </rPh>
    <rPh sb="98" eb="100">
      <t>コンゴ</t>
    </rPh>
    <rPh sb="101" eb="103">
      <t>ドウヨウ</t>
    </rPh>
    <rPh sb="104" eb="106">
      <t>スイイ</t>
    </rPh>
    <rPh sb="108" eb="110">
      <t>ヨソク</t>
    </rPh>
    <rPh sb="113" eb="116">
      <t>イマイジョウ</t>
    </rPh>
    <rPh sb="117" eb="119">
      <t>ケンゼン</t>
    </rPh>
    <rPh sb="119" eb="121">
      <t>ケイエイ</t>
    </rPh>
    <rPh sb="122" eb="123">
      <t>ム</t>
    </rPh>
    <rPh sb="125" eb="127">
      <t>タイサク</t>
    </rPh>
    <rPh sb="128" eb="129">
      <t>コウ</t>
    </rPh>
    <rPh sb="131" eb="133">
      <t>ヒツヨウ</t>
    </rPh>
    <rPh sb="141" eb="143">
      <t>ヘイセイ</t>
    </rPh>
    <rPh sb="145" eb="147">
      <t>ネンド</t>
    </rPh>
    <rPh sb="148" eb="150">
      <t>サクテイ</t>
    </rPh>
    <rPh sb="152" eb="154">
      <t>ケイエイ</t>
    </rPh>
    <rPh sb="154" eb="156">
      <t>センリャク</t>
    </rPh>
    <rPh sb="163" eb="165">
      <t>ゲンザイ</t>
    </rPh>
    <rPh sb="166" eb="169">
      <t>ゲスイドウ</t>
    </rPh>
    <rPh sb="169" eb="171">
      <t>ショリ</t>
    </rPh>
    <rPh sb="171" eb="173">
      <t>シセツ</t>
    </rPh>
    <rPh sb="174" eb="176">
      <t>タイヨウ</t>
    </rPh>
    <rPh sb="176" eb="178">
      <t>ネンスウ</t>
    </rPh>
    <rPh sb="179" eb="181">
      <t>コンゴ</t>
    </rPh>
    <rPh sb="182" eb="184">
      <t>トウシ</t>
    </rPh>
    <rPh sb="184" eb="186">
      <t>ミトオ</t>
    </rPh>
    <rPh sb="188" eb="190">
      <t>カンアン</t>
    </rPh>
    <rPh sb="195" eb="198">
      <t>トウハイゴウ</t>
    </rPh>
    <rPh sb="199" eb="200">
      <t>フク</t>
    </rPh>
    <rPh sb="202" eb="204">
      <t>テキセイ</t>
    </rPh>
    <rPh sb="205" eb="207">
      <t>トウシ</t>
    </rPh>
    <rPh sb="208" eb="210">
      <t>イジ</t>
    </rPh>
    <rPh sb="210" eb="213">
      <t>カンリヒ</t>
    </rPh>
    <rPh sb="214" eb="215">
      <t>サラ</t>
    </rPh>
    <rPh sb="217" eb="219">
      <t>セツゲン</t>
    </rPh>
    <rPh sb="220" eb="221">
      <t>ツト</t>
    </rPh>
    <rPh sb="226" eb="229">
      <t>ケンゼンカ</t>
    </rPh>
    <rPh sb="233" eb="234">
      <t>ト</t>
    </rPh>
    <rPh sb="235" eb="236">
      <t>ク</t>
    </rPh>
    <phoneticPr fontId="4"/>
  </si>
  <si>
    <t>①料金収入や一般会計繰入金などの総収益で、維持管理費や支払利息に元金償還金を加えた額を賄えていない状況にあります。昨年度より僅かに改善されましたが、今後も施設の有効活用を図りつつ経費の節減に努める必要があります。
②、③は法非適用企業のため該当なしです。
④本市合併以降の主要施策として生活排水処理施設の整備を進め、平成17年度末に市内全域で水洗化が可能となりましたが、一度に多額の投資をした結果、企業債残高が類似団体の平均と比較して大きくなっています。
⑤昨年度より６ポイント余り改善が図れ、ここ近年では一番良い数値となったものの、未だ汚水処理に要する費用を使用料収入だけでは賄えず、一般会計繰入金で不足額を補っている状況です。
⑥本市合併以降の大規模投資による企業債の元利償還金の負担が大きく、汚水処理原価が高い結果となっており、更なる維持管理費等の削減が必要となっています。
⑦元々の人口が少ないため減少による影響を受け易く、類似団体の平均よりも下回っています。今後も施設の有効的な活用と、利用率の向上に努める必要があります。
⑧全国や類似団体の平均を上回っていますが、未接続のところが存在するため、継続的に個別訪問を行うなど、水洗化率向上の取組みを行います。</t>
    <rPh sb="1" eb="3">
      <t>リョウキン</t>
    </rPh>
    <rPh sb="3" eb="5">
      <t>シュウニュウ</t>
    </rPh>
    <rPh sb="6" eb="8">
      <t>イッパン</t>
    </rPh>
    <rPh sb="8" eb="10">
      <t>カイケイ</t>
    </rPh>
    <rPh sb="10" eb="13">
      <t>クリイレキン</t>
    </rPh>
    <rPh sb="16" eb="19">
      <t>ソウシュウエキ</t>
    </rPh>
    <rPh sb="21" eb="23">
      <t>イジ</t>
    </rPh>
    <rPh sb="23" eb="26">
      <t>カンリヒ</t>
    </rPh>
    <rPh sb="27" eb="29">
      <t>シハライ</t>
    </rPh>
    <rPh sb="29" eb="31">
      <t>リソク</t>
    </rPh>
    <rPh sb="32" eb="34">
      <t>ガンキン</t>
    </rPh>
    <rPh sb="34" eb="36">
      <t>ショウカン</t>
    </rPh>
    <rPh sb="36" eb="37">
      <t>キン</t>
    </rPh>
    <rPh sb="38" eb="39">
      <t>クワ</t>
    </rPh>
    <rPh sb="41" eb="42">
      <t>ガク</t>
    </rPh>
    <rPh sb="43" eb="44">
      <t>マカナ</t>
    </rPh>
    <rPh sb="49" eb="51">
      <t>ジョウキョウ</t>
    </rPh>
    <rPh sb="57" eb="60">
      <t>サクネンド</t>
    </rPh>
    <rPh sb="62" eb="63">
      <t>ワズ</t>
    </rPh>
    <rPh sb="65" eb="67">
      <t>カイゼン</t>
    </rPh>
    <rPh sb="74" eb="76">
      <t>コンゴ</t>
    </rPh>
    <rPh sb="77" eb="79">
      <t>シセツ</t>
    </rPh>
    <rPh sb="80" eb="82">
      <t>ユウコウ</t>
    </rPh>
    <rPh sb="82" eb="84">
      <t>カツヨウ</t>
    </rPh>
    <rPh sb="85" eb="86">
      <t>ハカ</t>
    </rPh>
    <rPh sb="89" eb="91">
      <t>ケイヒ</t>
    </rPh>
    <rPh sb="92" eb="94">
      <t>セツゲン</t>
    </rPh>
    <rPh sb="95" eb="96">
      <t>ツト</t>
    </rPh>
    <rPh sb="98" eb="100">
      <t>ヒツヨウ</t>
    </rPh>
    <rPh sb="111" eb="112">
      <t>ホウ</t>
    </rPh>
    <rPh sb="112" eb="113">
      <t>ヒ</t>
    </rPh>
    <rPh sb="113" eb="115">
      <t>テキヨウ</t>
    </rPh>
    <rPh sb="115" eb="117">
      <t>キギョウ</t>
    </rPh>
    <rPh sb="120" eb="122">
      <t>ガイトウ</t>
    </rPh>
    <rPh sb="129" eb="130">
      <t>ホン</t>
    </rPh>
    <rPh sb="130" eb="131">
      <t>シ</t>
    </rPh>
    <rPh sb="131" eb="133">
      <t>ガッペイ</t>
    </rPh>
    <rPh sb="133" eb="135">
      <t>イコウ</t>
    </rPh>
    <rPh sb="136" eb="138">
      <t>シュヨウ</t>
    </rPh>
    <rPh sb="138" eb="139">
      <t>セ</t>
    </rPh>
    <rPh sb="139" eb="140">
      <t>サク</t>
    </rPh>
    <rPh sb="143" eb="145">
      <t>セイカツ</t>
    </rPh>
    <rPh sb="145" eb="147">
      <t>ハイスイ</t>
    </rPh>
    <rPh sb="147" eb="149">
      <t>ショリ</t>
    </rPh>
    <rPh sb="149" eb="151">
      <t>シセツ</t>
    </rPh>
    <rPh sb="152" eb="154">
      <t>セイビ</t>
    </rPh>
    <rPh sb="155" eb="156">
      <t>スス</t>
    </rPh>
    <rPh sb="158" eb="160">
      <t>ヘイセイ</t>
    </rPh>
    <rPh sb="162" eb="164">
      <t>ネンド</t>
    </rPh>
    <rPh sb="164" eb="165">
      <t>マツ</t>
    </rPh>
    <rPh sb="166" eb="168">
      <t>シナイ</t>
    </rPh>
    <rPh sb="168" eb="170">
      <t>ゼンイキ</t>
    </rPh>
    <rPh sb="171" eb="174">
      <t>スイセンカ</t>
    </rPh>
    <rPh sb="175" eb="177">
      <t>カノウ</t>
    </rPh>
    <rPh sb="185" eb="187">
      <t>イチド</t>
    </rPh>
    <rPh sb="188" eb="190">
      <t>タガク</t>
    </rPh>
    <rPh sb="191" eb="193">
      <t>トウシ</t>
    </rPh>
    <rPh sb="196" eb="198">
      <t>ケッカ</t>
    </rPh>
    <rPh sb="199" eb="201">
      <t>キギョウ</t>
    </rPh>
    <rPh sb="201" eb="202">
      <t>サイ</t>
    </rPh>
    <rPh sb="202" eb="204">
      <t>ザンダカ</t>
    </rPh>
    <rPh sb="205" eb="207">
      <t>ルイジ</t>
    </rPh>
    <rPh sb="207" eb="209">
      <t>ダンタイ</t>
    </rPh>
    <rPh sb="210" eb="212">
      <t>ヘイキン</t>
    </rPh>
    <rPh sb="213" eb="215">
      <t>ヒカク</t>
    </rPh>
    <rPh sb="217" eb="218">
      <t>オオ</t>
    </rPh>
    <rPh sb="229" eb="232">
      <t>サクネンド</t>
    </rPh>
    <rPh sb="239" eb="240">
      <t>アマ</t>
    </rPh>
    <rPh sb="241" eb="243">
      <t>カイゼン</t>
    </rPh>
    <rPh sb="244" eb="245">
      <t>ハカ</t>
    </rPh>
    <rPh sb="249" eb="251">
      <t>キンネン</t>
    </rPh>
    <rPh sb="253" eb="255">
      <t>イチバン</t>
    </rPh>
    <rPh sb="255" eb="256">
      <t>ヨ</t>
    </rPh>
    <rPh sb="257" eb="259">
      <t>スウチ</t>
    </rPh>
    <rPh sb="267" eb="268">
      <t>イマ</t>
    </rPh>
    <rPh sb="269" eb="271">
      <t>オスイ</t>
    </rPh>
    <rPh sb="271" eb="273">
      <t>ショリ</t>
    </rPh>
    <rPh sb="274" eb="275">
      <t>ヨウ</t>
    </rPh>
    <rPh sb="277" eb="279">
      <t>ヒヨウ</t>
    </rPh>
    <rPh sb="280" eb="283">
      <t>シヨウリョウ</t>
    </rPh>
    <rPh sb="283" eb="285">
      <t>シュウニュウ</t>
    </rPh>
    <rPh sb="289" eb="290">
      <t>マカナ</t>
    </rPh>
    <rPh sb="293" eb="295">
      <t>イッパン</t>
    </rPh>
    <rPh sb="295" eb="297">
      <t>カイケイ</t>
    </rPh>
    <rPh sb="297" eb="299">
      <t>クリイレ</t>
    </rPh>
    <rPh sb="299" eb="300">
      <t>キン</t>
    </rPh>
    <rPh sb="301" eb="303">
      <t>フソク</t>
    </rPh>
    <rPh sb="303" eb="304">
      <t>ガク</t>
    </rPh>
    <rPh sb="305" eb="306">
      <t>オギナ</t>
    </rPh>
    <rPh sb="310" eb="312">
      <t>ジョウキョウ</t>
    </rPh>
    <rPh sb="317" eb="318">
      <t>ホン</t>
    </rPh>
    <rPh sb="318" eb="319">
      <t>シ</t>
    </rPh>
    <rPh sb="319" eb="321">
      <t>ガッペイ</t>
    </rPh>
    <rPh sb="321" eb="323">
      <t>イコウ</t>
    </rPh>
    <rPh sb="324" eb="327">
      <t>ダイキボ</t>
    </rPh>
    <rPh sb="327" eb="329">
      <t>トウシ</t>
    </rPh>
    <rPh sb="332" eb="334">
      <t>キギョウ</t>
    </rPh>
    <rPh sb="334" eb="335">
      <t>サイ</t>
    </rPh>
    <rPh sb="336" eb="338">
      <t>ガンリ</t>
    </rPh>
    <rPh sb="338" eb="341">
      <t>ショウカンキン</t>
    </rPh>
    <rPh sb="342" eb="344">
      <t>フタン</t>
    </rPh>
    <rPh sb="345" eb="346">
      <t>オオ</t>
    </rPh>
    <rPh sb="349" eb="351">
      <t>オスイ</t>
    </rPh>
    <rPh sb="351" eb="353">
      <t>ショリ</t>
    </rPh>
    <rPh sb="353" eb="355">
      <t>ゲンカ</t>
    </rPh>
    <rPh sb="356" eb="357">
      <t>タカ</t>
    </rPh>
    <rPh sb="358" eb="360">
      <t>ケッカ</t>
    </rPh>
    <rPh sb="367" eb="368">
      <t>サラ</t>
    </rPh>
    <rPh sb="370" eb="372">
      <t>イジ</t>
    </rPh>
    <rPh sb="372" eb="375">
      <t>カンリヒ</t>
    </rPh>
    <rPh sb="375" eb="376">
      <t>トウ</t>
    </rPh>
    <rPh sb="377" eb="379">
      <t>サクゲン</t>
    </rPh>
    <rPh sb="380" eb="382">
      <t>ヒツヨウ</t>
    </rPh>
    <rPh sb="392" eb="394">
      <t>モトモト</t>
    </rPh>
    <rPh sb="395" eb="397">
      <t>ジンコウ</t>
    </rPh>
    <rPh sb="398" eb="399">
      <t>スク</t>
    </rPh>
    <rPh sb="403" eb="405">
      <t>ゲンショウ</t>
    </rPh>
    <rPh sb="408" eb="410">
      <t>エイキョウ</t>
    </rPh>
    <rPh sb="411" eb="412">
      <t>ウ</t>
    </rPh>
    <rPh sb="413" eb="414">
      <t>ヤス</t>
    </rPh>
    <rPh sb="416" eb="418">
      <t>ルイジ</t>
    </rPh>
    <rPh sb="418" eb="420">
      <t>ダンタイ</t>
    </rPh>
    <rPh sb="421" eb="423">
      <t>ヘイキン</t>
    </rPh>
    <rPh sb="426" eb="428">
      <t>シタマワ</t>
    </rPh>
    <rPh sb="434" eb="436">
      <t>コンゴ</t>
    </rPh>
    <rPh sb="437" eb="439">
      <t>シセツ</t>
    </rPh>
    <rPh sb="440" eb="443">
      <t>ユウコウテキ</t>
    </rPh>
    <rPh sb="444" eb="446">
      <t>カツヨウ</t>
    </rPh>
    <rPh sb="448" eb="451">
      <t>リヨウリツ</t>
    </rPh>
    <rPh sb="452" eb="454">
      <t>コウジョウ</t>
    </rPh>
    <rPh sb="455" eb="456">
      <t>ツト</t>
    </rPh>
    <rPh sb="458" eb="460">
      <t>ヒツヨウ</t>
    </rPh>
    <rPh sb="468" eb="470">
      <t>ゼンコク</t>
    </rPh>
    <rPh sb="471" eb="473">
      <t>ルイジ</t>
    </rPh>
    <rPh sb="473" eb="475">
      <t>ダンタイ</t>
    </rPh>
    <rPh sb="476" eb="478">
      <t>ヘイキン</t>
    </rPh>
    <rPh sb="479" eb="481">
      <t>ウワマワ</t>
    </rPh>
    <rPh sb="488" eb="491">
      <t>ミセツゾク</t>
    </rPh>
    <rPh sb="496" eb="498">
      <t>ソンザイ</t>
    </rPh>
    <rPh sb="503" eb="506">
      <t>ケイゾクテキ</t>
    </rPh>
    <rPh sb="507" eb="509">
      <t>コベツ</t>
    </rPh>
    <rPh sb="509" eb="511">
      <t>ホウモン</t>
    </rPh>
    <rPh sb="512" eb="513">
      <t>オコナ</t>
    </rPh>
    <rPh sb="517" eb="520">
      <t>スイセンカ</t>
    </rPh>
    <rPh sb="520" eb="521">
      <t>リツ</t>
    </rPh>
    <rPh sb="521" eb="523">
      <t>コウジョウ</t>
    </rPh>
    <rPh sb="524" eb="526">
      <t>トリク</t>
    </rPh>
    <rPh sb="528" eb="52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</si>
</sst>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0434176"/>
        <c:axId val="11071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0.01</c:v>
                </c:pt>
                <c:pt idx="3">
                  <c:v>0</c:v>
                </c:pt>
                <c:pt idx="4" formatCode="#,##0.00;&quot;△&quot;#,##0.00;&quot;-&quot;">
                  <c:v>0.01</c:v>
                </c:pt>
              </c:numCache>
            </c:numRef>
          </c:val>
          <c:smooth val="0"/>
        </c:ser>
        <c:dLbls>
          <c:showLegendKey val="0"/>
          <c:showVal val="0"/>
          <c:showCatName val="0"/>
          <c:showSerName val="0"/>
          <c:showPercent val="0"/>
          <c:showBubbleSize val="0"/>
        </c:dLbls>
        <c:marker val="1"/>
        <c:smooth val="0"/>
        <c:axId val="110434176"/>
        <c:axId val="110714880"/>
      </c:lineChart>
      <c:dateAx>
        <c:axId val="110434176"/>
        <c:scaling>
          <c:orientation val="minMax"/>
        </c:scaling>
        <c:delete val="1"/>
        <c:axPos val="b"/>
        <c:numFmt formatCode="ge" sourceLinked="1"/>
        <c:majorTickMark val="none"/>
        <c:minorTickMark val="none"/>
        <c:tickLblPos val="none"/>
        <c:crossAx val="110714880"/>
        <c:crosses val="autoZero"/>
        <c:auto val="1"/>
        <c:lblOffset val="100"/>
        <c:baseTimeUnit val="years"/>
      </c:dateAx>
      <c:valAx>
        <c:axId val="11071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341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40</c:v>
                </c:pt>
                <c:pt idx="1">
                  <c:v>43.33</c:v>
                </c:pt>
                <c:pt idx="2">
                  <c:v>46.67</c:v>
                </c:pt>
                <c:pt idx="3">
                  <c:v>16.670000000000002</c:v>
                </c:pt>
                <c:pt idx="4">
                  <c:v>16.670000000000002</c:v>
                </c:pt>
              </c:numCache>
            </c:numRef>
          </c:val>
        </c:ser>
        <c:dLbls>
          <c:showLegendKey val="0"/>
          <c:showVal val="0"/>
          <c:showCatName val="0"/>
          <c:showSerName val="0"/>
          <c:showPercent val="0"/>
          <c:showBubbleSize val="0"/>
        </c:dLbls>
        <c:gapWidth val="150"/>
        <c:axId val="110644224"/>
        <c:axId val="11066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39.119999999999997</c:v>
                </c:pt>
                <c:pt idx="1">
                  <c:v>35.64</c:v>
                </c:pt>
                <c:pt idx="2">
                  <c:v>37.950000000000003</c:v>
                </c:pt>
                <c:pt idx="3">
                  <c:v>34.92</c:v>
                </c:pt>
                <c:pt idx="4">
                  <c:v>36.44</c:v>
                </c:pt>
              </c:numCache>
            </c:numRef>
          </c:val>
          <c:smooth val="0"/>
        </c:ser>
        <c:dLbls>
          <c:showLegendKey val="0"/>
          <c:showVal val="0"/>
          <c:showCatName val="0"/>
          <c:showSerName val="0"/>
          <c:showPercent val="0"/>
          <c:showBubbleSize val="0"/>
        </c:dLbls>
        <c:marker val="1"/>
        <c:smooth val="0"/>
        <c:axId val="110644224"/>
        <c:axId val="110662784"/>
      </c:lineChart>
      <c:dateAx>
        <c:axId val="110644224"/>
        <c:scaling>
          <c:orientation val="minMax"/>
        </c:scaling>
        <c:delete val="1"/>
        <c:axPos val="b"/>
        <c:numFmt formatCode="ge" sourceLinked="1"/>
        <c:majorTickMark val="none"/>
        <c:minorTickMark val="none"/>
        <c:tickLblPos val="none"/>
        <c:crossAx val="110662784"/>
        <c:crosses val="autoZero"/>
        <c:auto val="1"/>
        <c:lblOffset val="100"/>
        <c:baseTimeUnit val="years"/>
      </c:dateAx>
      <c:valAx>
        <c:axId val="11066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64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93.02</c:v>
                </c:pt>
                <c:pt idx="1">
                  <c:v>93.18</c:v>
                </c:pt>
                <c:pt idx="2">
                  <c:v>92.86</c:v>
                </c:pt>
                <c:pt idx="3">
                  <c:v>94.87</c:v>
                </c:pt>
                <c:pt idx="4">
                  <c:v>94.87</c:v>
                </c:pt>
              </c:numCache>
            </c:numRef>
          </c:val>
        </c:ser>
        <c:dLbls>
          <c:showLegendKey val="0"/>
          <c:showVal val="0"/>
          <c:showCatName val="0"/>
          <c:showSerName val="0"/>
          <c:showPercent val="0"/>
          <c:showBubbleSize val="0"/>
        </c:dLbls>
        <c:gapWidth val="150"/>
        <c:axId val="110697088"/>
        <c:axId val="11071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87.79</c:v>
                </c:pt>
                <c:pt idx="1">
                  <c:v>87.19</c:v>
                </c:pt>
                <c:pt idx="2">
                  <c:v>88.2</c:v>
                </c:pt>
                <c:pt idx="3">
                  <c:v>88.64</c:v>
                </c:pt>
                <c:pt idx="4">
                  <c:v>89.93</c:v>
                </c:pt>
              </c:numCache>
            </c:numRef>
          </c:val>
          <c:smooth val="0"/>
        </c:ser>
        <c:dLbls>
          <c:showLegendKey val="0"/>
          <c:showVal val="0"/>
          <c:showCatName val="0"/>
          <c:showSerName val="0"/>
          <c:showPercent val="0"/>
          <c:showBubbleSize val="0"/>
        </c:dLbls>
        <c:marker val="1"/>
        <c:smooth val="0"/>
        <c:axId val="110697088"/>
        <c:axId val="110719744"/>
      </c:lineChart>
      <c:dateAx>
        <c:axId val="110697088"/>
        <c:scaling>
          <c:orientation val="minMax"/>
        </c:scaling>
        <c:delete val="1"/>
        <c:axPos val="b"/>
        <c:numFmt formatCode="ge" sourceLinked="1"/>
        <c:majorTickMark val="none"/>
        <c:minorTickMark val="none"/>
        <c:tickLblPos val="none"/>
        <c:crossAx val="110719744"/>
        <c:crosses val="autoZero"/>
        <c:auto val="1"/>
        <c:lblOffset val="100"/>
        <c:baseTimeUnit val="years"/>
      </c:dateAx>
      <c:valAx>
        <c:axId val="11071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69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65.72</c:v>
                </c:pt>
                <c:pt idx="1">
                  <c:v>64.87</c:v>
                </c:pt>
                <c:pt idx="2">
                  <c:v>63.93</c:v>
                </c:pt>
                <c:pt idx="3">
                  <c:v>60.17</c:v>
                </c:pt>
                <c:pt idx="4">
                  <c:v>61.49</c:v>
                </c:pt>
              </c:numCache>
            </c:numRef>
          </c:val>
        </c:ser>
        <c:dLbls>
          <c:showLegendKey val="0"/>
          <c:showVal val="0"/>
          <c:showCatName val="0"/>
          <c:showSerName val="0"/>
          <c:showPercent val="0"/>
          <c:showBubbleSize val="0"/>
        </c:dLbls>
        <c:gapWidth val="150"/>
        <c:axId val="114749440"/>
        <c:axId val="10672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4749440"/>
        <c:axId val="106721664"/>
      </c:lineChart>
      <c:dateAx>
        <c:axId val="114749440"/>
        <c:scaling>
          <c:orientation val="minMax"/>
        </c:scaling>
        <c:delete val="1"/>
        <c:axPos val="b"/>
        <c:numFmt formatCode="ge" sourceLinked="1"/>
        <c:majorTickMark val="none"/>
        <c:minorTickMark val="none"/>
        <c:tickLblPos val="none"/>
        <c:crossAx val="106721664"/>
        <c:crosses val="autoZero"/>
        <c:auto val="1"/>
        <c:lblOffset val="100"/>
        <c:baseTimeUnit val="years"/>
      </c:dateAx>
      <c:valAx>
        <c:axId val="10672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74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731392"/>
        <c:axId val="10673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731392"/>
        <c:axId val="106733568"/>
      </c:lineChart>
      <c:dateAx>
        <c:axId val="106731392"/>
        <c:scaling>
          <c:orientation val="minMax"/>
        </c:scaling>
        <c:delete val="1"/>
        <c:axPos val="b"/>
        <c:numFmt formatCode="ge" sourceLinked="1"/>
        <c:majorTickMark val="none"/>
        <c:minorTickMark val="none"/>
        <c:tickLblPos val="none"/>
        <c:crossAx val="106733568"/>
        <c:crosses val="autoZero"/>
        <c:auto val="1"/>
        <c:lblOffset val="100"/>
        <c:baseTimeUnit val="years"/>
      </c:dateAx>
      <c:valAx>
        <c:axId val="10673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3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747392"/>
        <c:axId val="10674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747392"/>
        <c:axId val="106749312"/>
      </c:lineChart>
      <c:dateAx>
        <c:axId val="106747392"/>
        <c:scaling>
          <c:orientation val="minMax"/>
        </c:scaling>
        <c:delete val="1"/>
        <c:axPos val="b"/>
        <c:numFmt formatCode="ge" sourceLinked="1"/>
        <c:majorTickMark val="none"/>
        <c:minorTickMark val="none"/>
        <c:tickLblPos val="none"/>
        <c:crossAx val="106749312"/>
        <c:crosses val="autoZero"/>
        <c:auto val="1"/>
        <c:lblOffset val="100"/>
        <c:baseTimeUnit val="years"/>
      </c:dateAx>
      <c:valAx>
        <c:axId val="10674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4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404736"/>
        <c:axId val="11040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404736"/>
        <c:axId val="110406656"/>
      </c:lineChart>
      <c:dateAx>
        <c:axId val="110404736"/>
        <c:scaling>
          <c:orientation val="minMax"/>
        </c:scaling>
        <c:delete val="1"/>
        <c:axPos val="b"/>
        <c:numFmt formatCode="ge" sourceLinked="1"/>
        <c:majorTickMark val="none"/>
        <c:minorTickMark val="none"/>
        <c:tickLblPos val="none"/>
        <c:crossAx val="110406656"/>
        <c:crosses val="autoZero"/>
        <c:auto val="1"/>
        <c:lblOffset val="100"/>
        <c:baseTimeUnit val="years"/>
      </c:dateAx>
      <c:valAx>
        <c:axId val="11040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0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449408"/>
        <c:axId val="11045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449408"/>
        <c:axId val="110451328"/>
      </c:lineChart>
      <c:dateAx>
        <c:axId val="110449408"/>
        <c:scaling>
          <c:orientation val="minMax"/>
        </c:scaling>
        <c:delete val="1"/>
        <c:axPos val="b"/>
        <c:numFmt formatCode="ge" sourceLinked="1"/>
        <c:majorTickMark val="none"/>
        <c:minorTickMark val="none"/>
        <c:tickLblPos val="none"/>
        <c:crossAx val="110451328"/>
        <c:crosses val="autoZero"/>
        <c:auto val="1"/>
        <c:lblOffset val="100"/>
        <c:baseTimeUnit val="years"/>
      </c:dateAx>
      <c:valAx>
        <c:axId val="11045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4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18522.78</c:v>
                </c:pt>
                <c:pt idx="1">
                  <c:v>16521.009999999998</c:v>
                </c:pt>
                <c:pt idx="2">
                  <c:v>15969.41</c:v>
                </c:pt>
                <c:pt idx="3">
                  <c:v>4782.0200000000004</c:v>
                </c:pt>
                <c:pt idx="4">
                  <c:v>5861.13</c:v>
                </c:pt>
              </c:numCache>
            </c:numRef>
          </c:val>
        </c:ser>
        <c:dLbls>
          <c:showLegendKey val="0"/>
          <c:showVal val="0"/>
          <c:showCatName val="0"/>
          <c:showSerName val="0"/>
          <c:showPercent val="0"/>
          <c:showBubbleSize val="0"/>
        </c:dLbls>
        <c:gapWidth val="150"/>
        <c:axId val="110473600"/>
        <c:axId val="11047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3055.24</c:v>
                </c:pt>
                <c:pt idx="1">
                  <c:v>3189.89</c:v>
                </c:pt>
                <c:pt idx="2">
                  <c:v>2585.83</c:v>
                </c:pt>
                <c:pt idx="3">
                  <c:v>2464.06</c:v>
                </c:pt>
                <c:pt idx="4">
                  <c:v>1914.94</c:v>
                </c:pt>
              </c:numCache>
            </c:numRef>
          </c:val>
          <c:smooth val="0"/>
        </c:ser>
        <c:dLbls>
          <c:showLegendKey val="0"/>
          <c:showVal val="0"/>
          <c:showCatName val="0"/>
          <c:showSerName val="0"/>
          <c:showPercent val="0"/>
          <c:showBubbleSize val="0"/>
        </c:dLbls>
        <c:marker val="1"/>
        <c:smooth val="0"/>
        <c:axId val="110473600"/>
        <c:axId val="110475520"/>
      </c:lineChart>
      <c:dateAx>
        <c:axId val="110473600"/>
        <c:scaling>
          <c:orientation val="minMax"/>
        </c:scaling>
        <c:delete val="1"/>
        <c:axPos val="b"/>
        <c:numFmt formatCode="ge" sourceLinked="1"/>
        <c:majorTickMark val="none"/>
        <c:minorTickMark val="none"/>
        <c:tickLblPos val="none"/>
        <c:crossAx val="110475520"/>
        <c:crosses val="autoZero"/>
        <c:auto val="1"/>
        <c:lblOffset val="100"/>
        <c:baseTimeUnit val="years"/>
      </c:dateAx>
      <c:valAx>
        <c:axId val="11047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7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23.08</c:v>
                </c:pt>
                <c:pt idx="1">
                  <c:v>22.84</c:v>
                </c:pt>
                <c:pt idx="2">
                  <c:v>22.1</c:v>
                </c:pt>
                <c:pt idx="3">
                  <c:v>25.9</c:v>
                </c:pt>
                <c:pt idx="4">
                  <c:v>32.130000000000003</c:v>
                </c:pt>
              </c:numCache>
            </c:numRef>
          </c:val>
        </c:ser>
        <c:dLbls>
          <c:showLegendKey val="0"/>
          <c:showVal val="0"/>
          <c:showCatName val="0"/>
          <c:showSerName val="0"/>
          <c:showPercent val="0"/>
          <c:showBubbleSize val="0"/>
        </c:dLbls>
        <c:gapWidth val="150"/>
        <c:axId val="110579712"/>
        <c:axId val="11058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29.25</c:v>
                </c:pt>
                <c:pt idx="1">
                  <c:v>27.92</c:v>
                </c:pt>
                <c:pt idx="2">
                  <c:v>31.45</c:v>
                </c:pt>
                <c:pt idx="3">
                  <c:v>32.909999999999997</c:v>
                </c:pt>
                <c:pt idx="4">
                  <c:v>34.020000000000003</c:v>
                </c:pt>
              </c:numCache>
            </c:numRef>
          </c:val>
          <c:smooth val="0"/>
        </c:ser>
        <c:dLbls>
          <c:showLegendKey val="0"/>
          <c:showVal val="0"/>
          <c:showCatName val="0"/>
          <c:showSerName val="0"/>
          <c:showPercent val="0"/>
          <c:showBubbleSize val="0"/>
        </c:dLbls>
        <c:marker val="1"/>
        <c:smooth val="0"/>
        <c:axId val="110579712"/>
        <c:axId val="110581632"/>
      </c:lineChart>
      <c:dateAx>
        <c:axId val="110579712"/>
        <c:scaling>
          <c:orientation val="minMax"/>
        </c:scaling>
        <c:delete val="1"/>
        <c:axPos val="b"/>
        <c:numFmt formatCode="ge" sourceLinked="1"/>
        <c:majorTickMark val="none"/>
        <c:minorTickMark val="none"/>
        <c:tickLblPos val="none"/>
        <c:crossAx val="110581632"/>
        <c:crosses val="autoZero"/>
        <c:auto val="1"/>
        <c:lblOffset val="100"/>
        <c:baseTimeUnit val="years"/>
      </c:dateAx>
      <c:valAx>
        <c:axId val="11058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7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669.82</c:v>
                </c:pt>
                <c:pt idx="1">
                  <c:v>670.2</c:v>
                </c:pt>
                <c:pt idx="2">
                  <c:v>713.51</c:v>
                </c:pt>
                <c:pt idx="3">
                  <c:v>613.69000000000005</c:v>
                </c:pt>
                <c:pt idx="4">
                  <c:v>495.72</c:v>
                </c:pt>
              </c:numCache>
            </c:numRef>
          </c:val>
        </c:ser>
        <c:dLbls>
          <c:showLegendKey val="0"/>
          <c:showVal val="0"/>
          <c:showCatName val="0"/>
          <c:showSerName val="0"/>
          <c:showPercent val="0"/>
          <c:showBubbleSize val="0"/>
        </c:dLbls>
        <c:gapWidth val="150"/>
        <c:axId val="110595456"/>
        <c:axId val="11062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622.30999999999995</c:v>
                </c:pt>
                <c:pt idx="1">
                  <c:v>602.87</c:v>
                </c:pt>
                <c:pt idx="2">
                  <c:v>588.54999999999995</c:v>
                </c:pt>
                <c:pt idx="3">
                  <c:v>561.54</c:v>
                </c:pt>
                <c:pt idx="4">
                  <c:v>553.77</c:v>
                </c:pt>
              </c:numCache>
            </c:numRef>
          </c:val>
          <c:smooth val="0"/>
        </c:ser>
        <c:dLbls>
          <c:showLegendKey val="0"/>
          <c:showVal val="0"/>
          <c:showCatName val="0"/>
          <c:showSerName val="0"/>
          <c:showPercent val="0"/>
          <c:showBubbleSize val="0"/>
        </c:dLbls>
        <c:marker val="1"/>
        <c:smooth val="0"/>
        <c:axId val="110595456"/>
        <c:axId val="110626304"/>
      </c:lineChart>
      <c:dateAx>
        <c:axId val="110595456"/>
        <c:scaling>
          <c:orientation val="minMax"/>
        </c:scaling>
        <c:delete val="1"/>
        <c:axPos val="b"/>
        <c:numFmt formatCode="ge" sourceLinked="1"/>
        <c:majorTickMark val="none"/>
        <c:minorTickMark val="none"/>
        <c:tickLblPos val="none"/>
        <c:crossAx val="110626304"/>
        <c:crosses val="autoZero"/>
        <c:auto val="1"/>
        <c:lblOffset val="100"/>
        <c:baseTimeUnit val="years"/>
      </c:dateAx>
      <c:valAx>
        <c:axId val="11062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9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【2,448.19】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L43" zoomScaleNormal="10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兵庫県　篠山市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小規模集合排水処理</v>
      </c>
      <c r="Q8" s="48"/>
      <c r="R8" s="48"/>
      <c r="S8" s="48"/>
      <c r="T8" s="48"/>
      <c r="U8" s="48"/>
      <c r="V8" s="48"/>
      <c r="W8" s="48" t="str">
        <f>データ!L6</f>
        <v>I2</v>
      </c>
      <c r="X8" s="48"/>
      <c r="Y8" s="48"/>
      <c r="Z8" s="48"/>
      <c r="AA8" s="48"/>
      <c r="AB8" s="48"/>
      <c r="AC8" s="48"/>
      <c r="AD8" s="49" t="s">
        <v>122</v>
      </c>
      <c r="AE8" s="49"/>
      <c r="AF8" s="49"/>
      <c r="AG8" s="49"/>
      <c r="AH8" s="49"/>
      <c r="AI8" s="49"/>
      <c r="AJ8" s="49"/>
      <c r="AK8" s="4"/>
      <c r="AL8" s="50">
        <f>データ!S6</f>
        <v>42617</v>
      </c>
      <c r="AM8" s="50"/>
      <c r="AN8" s="50"/>
      <c r="AO8" s="50"/>
      <c r="AP8" s="50"/>
      <c r="AQ8" s="50"/>
      <c r="AR8" s="50"/>
      <c r="AS8" s="50"/>
      <c r="AT8" s="45">
        <f>データ!T6</f>
        <v>377.59</v>
      </c>
      <c r="AU8" s="45"/>
      <c r="AV8" s="45"/>
      <c r="AW8" s="45"/>
      <c r="AX8" s="45"/>
      <c r="AY8" s="45"/>
      <c r="AZ8" s="45"/>
      <c r="BA8" s="45"/>
      <c r="BB8" s="45">
        <f>データ!U6</f>
        <v>112.87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0.09</v>
      </c>
      <c r="Q10" s="45"/>
      <c r="R10" s="45"/>
      <c r="S10" s="45"/>
      <c r="T10" s="45"/>
      <c r="U10" s="45"/>
      <c r="V10" s="45"/>
      <c r="W10" s="45">
        <f>データ!Q6</f>
        <v>149.41999999999999</v>
      </c>
      <c r="X10" s="45"/>
      <c r="Y10" s="45"/>
      <c r="Z10" s="45"/>
      <c r="AA10" s="45"/>
      <c r="AB10" s="45"/>
      <c r="AC10" s="45"/>
      <c r="AD10" s="50">
        <f>データ!R6</f>
        <v>2916</v>
      </c>
      <c r="AE10" s="50"/>
      <c r="AF10" s="50"/>
      <c r="AG10" s="50"/>
      <c r="AH10" s="50"/>
      <c r="AI10" s="50"/>
      <c r="AJ10" s="50"/>
      <c r="AK10" s="2"/>
      <c r="AL10" s="50">
        <f>データ!V6</f>
        <v>39</v>
      </c>
      <c r="AM10" s="50"/>
      <c r="AN10" s="50"/>
      <c r="AO10" s="50"/>
      <c r="AP10" s="50"/>
      <c r="AQ10" s="50"/>
      <c r="AR10" s="50"/>
      <c r="AS10" s="50"/>
      <c r="AT10" s="45">
        <f>データ!W6</f>
        <v>0.02</v>
      </c>
      <c r="AU10" s="45"/>
      <c r="AV10" s="45"/>
      <c r="AW10" s="45"/>
      <c r="AX10" s="45"/>
      <c r="AY10" s="45"/>
      <c r="AZ10" s="45"/>
      <c r="BA10" s="45"/>
      <c r="BB10" s="45">
        <f>データ!X6</f>
        <v>1950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【2,448.19】</v>
      </c>
      <c r="I86" s="26" t="str">
        <f>データ!CA6</f>
        <v>【33.55】</v>
      </c>
      <c r="J86" s="26" t="str">
        <f>データ!CL6</f>
        <v>【556.04】</v>
      </c>
      <c r="K86" s="26" t="str">
        <f>データ!CW6</f>
        <v>【37.13】</v>
      </c>
      <c r="L86" s="26" t="str">
        <f>データ!DH6</f>
        <v>【90.08】</v>
      </c>
      <c r="M86" s="26" t="s">
        <v>56</v>
      </c>
      <c r="N86" s="26" t="s">
        <v>56</v>
      </c>
      <c r="O86" s="26" t="str">
        <f>データ!EO6</f>
        <v>【0.01】</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282219</v>
      </c>
      <c r="D6" s="33">
        <f t="shared" si="3"/>
        <v>47</v>
      </c>
      <c r="E6" s="33">
        <f t="shared" si="3"/>
        <v>17</v>
      </c>
      <c r="F6" s="33">
        <f t="shared" si="3"/>
        <v>9</v>
      </c>
      <c r="G6" s="33">
        <f t="shared" si="3"/>
        <v>0</v>
      </c>
      <c r="H6" s="33" t="str">
        <f t="shared" si="3"/>
        <v>兵庫県　篠山市</v>
      </c>
      <c r="I6" s="33" t="str">
        <f t="shared" si="3"/>
        <v>法非適用</v>
      </c>
      <c r="J6" s="33" t="str">
        <f t="shared" si="3"/>
        <v>下水道事業</v>
      </c>
      <c r="K6" s="33" t="str">
        <f t="shared" si="3"/>
        <v>小規模集合排水処理</v>
      </c>
      <c r="L6" s="33" t="str">
        <f t="shared" si="3"/>
        <v>I2</v>
      </c>
      <c r="M6" s="33">
        <f t="shared" si="3"/>
        <v>0</v>
      </c>
      <c r="N6" s="34" t="str">
        <f t="shared" si="3"/>
        <v>-</v>
      </c>
      <c r="O6" s="34" t="str">
        <f t="shared" si="3"/>
        <v>該当数値なし</v>
      </c>
      <c r="P6" s="34">
        <f t="shared" si="3"/>
        <v>0.09</v>
      </c>
      <c r="Q6" s="34">
        <f t="shared" si="3"/>
        <v>149.41999999999999</v>
      </c>
      <c r="R6" s="34">
        <f t="shared" si="3"/>
        <v>2916</v>
      </c>
      <c r="S6" s="34">
        <f t="shared" si="3"/>
        <v>42617</v>
      </c>
      <c r="T6" s="34">
        <f t="shared" si="3"/>
        <v>377.59</v>
      </c>
      <c r="U6" s="34">
        <f t="shared" si="3"/>
        <v>112.87</v>
      </c>
      <c r="V6" s="34">
        <f t="shared" si="3"/>
        <v>39</v>
      </c>
      <c r="W6" s="34">
        <f t="shared" si="3"/>
        <v>0.02</v>
      </c>
      <c r="X6" s="34">
        <f t="shared" si="3"/>
        <v>1950</v>
      </c>
      <c r="Y6" s="35">
        <f>IF(Y7="",NA(),Y7)</f>
        <v>65.72</v>
      </c>
      <c r="Z6" s="35">
        <f t="shared" ref="Z6:AH6" si="4">IF(Z7="",NA(),Z7)</f>
        <v>64.87</v>
      </c>
      <c r="AA6" s="35">
        <f t="shared" si="4"/>
        <v>63.93</v>
      </c>
      <c r="AB6" s="35">
        <f t="shared" si="4"/>
        <v>60.17</v>
      </c>
      <c r="AC6" s="35">
        <f t="shared" si="4"/>
        <v>61.49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18522.78</v>
      </c>
      <c r="BG6" s="35">
        <f t="shared" ref="BG6:BO6" si="7">IF(BG7="",NA(),BG7)</f>
        <v>16521.009999999998</v>
      </c>
      <c r="BH6" s="35">
        <f t="shared" si="7"/>
        <v>15969.41</v>
      </c>
      <c r="BI6" s="35">
        <f t="shared" si="7"/>
        <v>4782.0200000000004</v>
      </c>
      <c r="BJ6" s="35">
        <f t="shared" si="7"/>
        <v>5861.13</v>
      </c>
      <c r="BK6" s="35">
        <f t="shared" si="7"/>
        <v>3055.24</v>
      </c>
      <c r="BL6" s="35">
        <f t="shared" si="7"/>
        <v>3189.89</v>
      </c>
      <c r="BM6" s="35">
        <f t="shared" si="7"/>
        <v>2585.83</v>
      </c>
      <c r="BN6" s="35">
        <f t="shared" si="7"/>
        <v>2464.06</v>
      </c>
      <c r="BO6" s="35">
        <f t="shared" si="7"/>
        <v>1914.94</v>
      </c>
      <c r="BP6" s="34" t="str">
        <f>IF(BP7="","",IF(BP7="-","【-】","【"&amp;SUBSTITUTE(TEXT(BP7,"#,##0.00"),"-","△")&amp;"】"))</f>
        <v>【2,448.19】</v>
      </c>
      <c r="BQ6" s="35">
        <f>IF(BQ7="",NA(),BQ7)</f>
        <v>23.08</v>
      </c>
      <c r="BR6" s="35">
        <f t="shared" ref="BR6:BZ6" si="8">IF(BR7="",NA(),BR7)</f>
        <v>22.84</v>
      </c>
      <c r="BS6" s="35">
        <f t="shared" si="8"/>
        <v>22.1</v>
      </c>
      <c r="BT6" s="35">
        <f t="shared" si="8"/>
        <v>25.9</v>
      </c>
      <c r="BU6" s="35">
        <f t="shared" si="8"/>
        <v>32.130000000000003</v>
      </c>
      <c r="BV6" s="35">
        <f t="shared" si="8"/>
        <v>29.25</v>
      </c>
      <c r="BW6" s="35">
        <f t="shared" si="8"/>
        <v>27.92</v>
      </c>
      <c r="BX6" s="35">
        <f t="shared" si="8"/>
        <v>31.45</v>
      </c>
      <c r="BY6" s="35">
        <f t="shared" si="8"/>
        <v>32.909999999999997</v>
      </c>
      <c r="BZ6" s="35">
        <f t="shared" si="8"/>
        <v>34.020000000000003</v>
      </c>
      <c r="CA6" s="34" t="str">
        <f>IF(CA7="","",IF(CA7="-","【-】","【"&amp;SUBSTITUTE(TEXT(CA7,"#,##0.00"),"-","△")&amp;"】"))</f>
        <v>【33.55】</v>
      </c>
      <c r="CB6" s="35">
        <f>IF(CB7="",NA(),CB7)</f>
        <v>669.82</v>
      </c>
      <c r="CC6" s="35">
        <f t="shared" ref="CC6:CK6" si="9">IF(CC7="",NA(),CC7)</f>
        <v>670.2</v>
      </c>
      <c r="CD6" s="35">
        <f t="shared" si="9"/>
        <v>713.51</v>
      </c>
      <c r="CE6" s="35">
        <f t="shared" si="9"/>
        <v>613.69000000000005</v>
      </c>
      <c r="CF6" s="35">
        <f t="shared" si="9"/>
        <v>495.72</v>
      </c>
      <c r="CG6" s="35">
        <f t="shared" si="9"/>
        <v>622.30999999999995</v>
      </c>
      <c r="CH6" s="35">
        <f t="shared" si="9"/>
        <v>602.87</v>
      </c>
      <c r="CI6" s="35">
        <f t="shared" si="9"/>
        <v>588.54999999999995</v>
      </c>
      <c r="CJ6" s="35">
        <f t="shared" si="9"/>
        <v>561.54</v>
      </c>
      <c r="CK6" s="35">
        <f t="shared" si="9"/>
        <v>553.77</v>
      </c>
      <c r="CL6" s="34" t="str">
        <f>IF(CL7="","",IF(CL7="-","【-】","【"&amp;SUBSTITUTE(TEXT(CL7,"#,##0.00"),"-","△")&amp;"】"))</f>
        <v>【556.04】</v>
      </c>
      <c r="CM6" s="35">
        <f>IF(CM7="",NA(),CM7)</f>
        <v>40</v>
      </c>
      <c r="CN6" s="35">
        <f t="shared" ref="CN6:CV6" si="10">IF(CN7="",NA(),CN7)</f>
        <v>43.33</v>
      </c>
      <c r="CO6" s="35">
        <f t="shared" si="10"/>
        <v>46.67</v>
      </c>
      <c r="CP6" s="35">
        <f t="shared" si="10"/>
        <v>16.670000000000002</v>
      </c>
      <c r="CQ6" s="35">
        <f t="shared" si="10"/>
        <v>16.670000000000002</v>
      </c>
      <c r="CR6" s="35">
        <f t="shared" si="10"/>
        <v>39.119999999999997</v>
      </c>
      <c r="CS6" s="35">
        <f t="shared" si="10"/>
        <v>35.64</v>
      </c>
      <c r="CT6" s="35">
        <f t="shared" si="10"/>
        <v>37.950000000000003</v>
      </c>
      <c r="CU6" s="35">
        <f t="shared" si="10"/>
        <v>34.92</v>
      </c>
      <c r="CV6" s="35">
        <f t="shared" si="10"/>
        <v>36.44</v>
      </c>
      <c r="CW6" s="34" t="str">
        <f>IF(CW7="","",IF(CW7="-","【-】","【"&amp;SUBSTITUTE(TEXT(CW7,"#,##0.00"),"-","△")&amp;"】"))</f>
        <v>【37.13】</v>
      </c>
      <c r="CX6" s="35">
        <f>IF(CX7="",NA(),CX7)</f>
        <v>93.02</v>
      </c>
      <c r="CY6" s="35">
        <f t="shared" ref="CY6:DG6" si="11">IF(CY7="",NA(),CY7)</f>
        <v>93.18</v>
      </c>
      <c r="CZ6" s="35">
        <f t="shared" si="11"/>
        <v>92.86</v>
      </c>
      <c r="DA6" s="35">
        <f t="shared" si="11"/>
        <v>94.87</v>
      </c>
      <c r="DB6" s="35">
        <f t="shared" si="11"/>
        <v>94.87</v>
      </c>
      <c r="DC6" s="35">
        <f t="shared" si="11"/>
        <v>87.79</v>
      </c>
      <c r="DD6" s="35">
        <f t="shared" si="11"/>
        <v>87.19</v>
      </c>
      <c r="DE6" s="35">
        <f t="shared" si="11"/>
        <v>88.2</v>
      </c>
      <c r="DF6" s="35">
        <f t="shared" si="11"/>
        <v>88.64</v>
      </c>
      <c r="DG6" s="35">
        <f t="shared" si="11"/>
        <v>89.93</v>
      </c>
      <c r="DH6" s="34" t="str">
        <f>IF(DH7="","",IF(DH7="-","【-】","【"&amp;SUBSTITUTE(TEXT(DH7,"#,##0.00"),"-","△")&amp;"】"))</f>
        <v>【90.08】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5">
        <f t="shared" si="14"/>
        <v>0.01</v>
      </c>
      <c r="EM6" s="34">
        <f t="shared" si="14"/>
        <v>0</v>
      </c>
      <c r="EN6" s="35">
        <f t="shared" si="14"/>
        <v>0.01</v>
      </c>
      <c r="EO6" s="34" t="str">
        <f>IF(EO7="","",IF(EO7="-","【-】","【"&amp;SUBSTITUTE(TEXT(EO7,"#,##0.00"),"-","△")&amp;"】"))</f>
        <v>【0.01】</v>
      </c>
    </row>
    <row r="7" spans="1:145" s="36" customFormat="1">
      <c r="A7" s="28"/>
      <c r="B7" s="37">
        <v>2016</v>
      </c>
      <c r="C7" s="37">
        <v>282219</v>
      </c>
      <c r="D7" s="37">
        <v>47</v>
      </c>
      <c r="E7" s="37">
        <v>17</v>
      </c>
      <c r="F7" s="37">
        <v>9</v>
      </c>
      <c r="G7" s="37">
        <v>0</v>
      </c>
      <c r="H7" s="37" t="s">
        <v>110</v>
      </c>
      <c r="I7" s="37" t="s">
        <v>111</v>
      </c>
      <c r="J7" s="37" t="s">
        <v>112</v>
      </c>
      <c r="K7" s="37" t="s">
        <v>113</v>
      </c>
      <c r="L7" s="37" t="s">
        <v>114</v>
      </c>
      <c r="M7" s="37"/>
      <c r="N7" s="38" t="s">
        <v>115</v>
      </c>
      <c r="O7" s="38" t="s">
        <v>116</v>
      </c>
      <c r="P7" s="38">
        <v>0.09</v>
      </c>
      <c r="Q7" s="38">
        <v>149.41999999999999</v>
      </c>
      <c r="R7" s="38">
        <v>2916</v>
      </c>
      <c r="S7" s="38">
        <v>42617</v>
      </c>
      <c r="T7" s="38">
        <v>377.59</v>
      </c>
      <c r="U7" s="38">
        <v>112.87</v>
      </c>
      <c r="V7" s="38">
        <v>39</v>
      </c>
      <c r="W7" s="38">
        <v>0.02</v>
      </c>
      <c r="X7" s="38">
        <v>1950</v>
      </c>
      <c r="Y7" s="38">
        <v>65.72</v>
      </c>
      <c r="Z7" s="38">
        <v>64.87</v>
      </c>
      <c r="AA7" s="38">
        <v>63.93</v>
      </c>
      <c r="AB7" s="38">
        <v>60.17</v>
      </c>
      <c r="AC7" s="38">
        <v>61.49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18522.78</v>
      </c>
      <c r="BG7" s="38">
        <v>16521.009999999998</v>
      </c>
      <c r="BH7" s="38">
        <v>15969.41</v>
      </c>
      <c r="BI7" s="38">
        <v>4782.0200000000004</v>
      </c>
      <c r="BJ7" s="38">
        <v>5861.13</v>
      </c>
      <c r="BK7" s="38">
        <v>3055.24</v>
      </c>
      <c r="BL7" s="38">
        <v>3189.89</v>
      </c>
      <c r="BM7" s="38">
        <v>2585.83</v>
      </c>
      <c r="BN7" s="38">
        <v>2464.06</v>
      </c>
      <c r="BO7" s="38">
        <v>1914.94</v>
      </c>
      <c r="BP7" s="38">
        <v>2448.19</v>
      </c>
      <c r="BQ7" s="38">
        <v>23.08</v>
      </c>
      <c r="BR7" s="38">
        <v>22.84</v>
      </c>
      <c r="BS7" s="38">
        <v>22.1</v>
      </c>
      <c r="BT7" s="38">
        <v>25.9</v>
      </c>
      <c r="BU7" s="38">
        <v>32.130000000000003</v>
      </c>
      <c r="BV7" s="38">
        <v>29.25</v>
      </c>
      <c r="BW7" s="38">
        <v>27.92</v>
      </c>
      <c r="BX7" s="38">
        <v>31.45</v>
      </c>
      <c r="BY7" s="38">
        <v>32.909999999999997</v>
      </c>
      <c r="BZ7" s="38">
        <v>34.020000000000003</v>
      </c>
      <c r="CA7" s="38">
        <v>33.549999999999997</v>
      </c>
      <c r="CB7" s="38">
        <v>669.82</v>
      </c>
      <c r="CC7" s="38">
        <v>670.2</v>
      </c>
      <c r="CD7" s="38">
        <v>713.51</v>
      </c>
      <c r="CE7" s="38">
        <v>613.69000000000005</v>
      </c>
      <c r="CF7" s="38">
        <v>495.72</v>
      </c>
      <c r="CG7" s="38">
        <v>622.30999999999995</v>
      </c>
      <c r="CH7" s="38">
        <v>602.87</v>
      </c>
      <c r="CI7" s="38">
        <v>588.54999999999995</v>
      </c>
      <c r="CJ7" s="38">
        <v>561.54</v>
      </c>
      <c r="CK7" s="38">
        <v>553.77</v>
      </c>
      <c r="CL7" s="38">
        <v>556.04</v>
      </c>
      <c r="CM7" s="38">
        <v>40</v>
      </c>
      <c r="CN7" s="38">
        <v>43.33</v>
      </c>
      <c r="CO7" s="38">
        <v>46.67</v>
      </c>
      <c r="CP7" s="38">
        <v>16.670000000000002</v>
      </c>
      <c r="CQ7" s="38">
        <v>16.670000000000002</v>
      </c>
      <c r="CR7" s="38">
        <v>39.119999999999997</v>
      </c>
      <c r="CS7" s="38">
        <v>35.64</v>
      </c>
      <c r="CT7" s="38">
        <v>37.950000000000003</v>
      </c>
      <c r="CU7" s="38">
        <v>34.92</v>
      </c>
      <c r="CV7" s="38">
        <v>36.44</v>
      </c>
      <c r="CW7" s="38">
        <v>37.130000000000003</v>
      </c>
      <c r="CX7" s="38">
        <v>93.02</v>
      </c>
      <c r="CY7" s="38">
        <v>93.18</v>
      </c>
      <c r="CZ7" s="38">
        <v>92.86</v>
      </c>
      <c r="DA7" s="38">
        <v>94.87</v>
      </c>
      <c r="DB7" s="38">
        <v>94.87</v>
      </c>
      <c r="DC7" s="38">
        <v>87.79</v>
      </c>
      <c r="DD7" s="38">
        <v>87.19</v>
      </c>
      <c r="DE7" s="38">
        <v>88.2</v>
      </c>
      <c r="DF7" s="38">
        <v>88.64</v>
      </c>
      <c r="DG7" s="38">
        <v>89.93</v>
      </c>
      <c r="DH7" s="38">
        <v>90.08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0.01</v>
      </c>
      <c r="EM7" s="38">
        <v>0</v>
      </c>
      <c r="EN7" s="38">
        <v>0.01</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000448-kobatake</cp:lastModifiedBy>
  <cp:lastPrinted>2018-02-07T05:14:50Z</cp:lastPrinted>
  <dcterms:created xsi:type="dcterms:W3CDTF">2017-12-25T02:38:19Z</dcterms:created>
  <dcterms:modified xsi:type="dcterms:W3CDTF">2018-02-07T05:24:25Z</dcterms:modified>
  <cp:category/>
</cp:coreProperties>
</file>