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<sst xmlns="http://schemas.openxmlformats.org/spreadsheetml/2006/main" count="232" uniqueCount="120">
  <si>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</si>
  <si>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</si>
  <si>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</si>
  <si>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</si>
  <si>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</si>
  <si>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</si>
  <si>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</si>
  <si>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</si>
  <si>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</si>
  <si>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</si>
  <si>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</si>
  <si>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</si>
  <si>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</si>
  <si>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</si>
  <si>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</si>
  <si>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</si>
  <si>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</si>
  <si>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</si>
  <si>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</si>
  <si>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</si>
  <si>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</si>
  <si>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</si>
  <si>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</si>
  <si>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</si>
  <si>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</si>
  <si>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</si>
  <si>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</si>
  <si>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</si>
  <si>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</si>
  <si>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</si>
  <si>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</si>
  <si>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</si>
  <si>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</si>
  <si>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</si>
  <si>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</si>
  <si>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</si>
  <si>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</si>
  <si>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</si>
  <si>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</si>
  <si>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</si>
  <si>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</si>
  <si>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</si>
  <si>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</si>
  <si>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</si>
  <si>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</si>
  <si>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</si>
  <si>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</si>
  <si>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</si>
  <si>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</si>
  <si>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</si>
  <si>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</si>
  <si>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</si>
  <si>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</si>
  <si>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</si>
  <si>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</si>
  <si>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</si>
  <si>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</si>
  <si>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</si>
  <si>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</si>
  <si>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</si>
  <si>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</si>
  <si>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</si>
  <si>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</si>
  <si>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</si>
  <si>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</si>
  <si>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</si>
  <si>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</si>
  <si>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</si>
  <si>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</si>
  <si>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</si>
  <si>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</si>
  <si>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</si>
  <si>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</si>
  <si>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</si>
  <si>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</si>
  <si>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</si>
  <si>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</si>
  <si>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</si>
  <si>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</si>
  <si>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</si>
  <si>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</si>
  <si>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</si>
  <si>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</si>
  <si>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</si>
  <si>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</si>
  <si>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</si>
  <si>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</si>
  <si>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</si>
  <si>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</si>
  <si>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</si>
  <si>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</si>
  <si>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</si>
  <si>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</si>
  <si>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</si>
  <si>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</si>
  <si>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</si>
  <si>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</si>
  <si>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</si>
  <si>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</si>
  <si>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</si>
  <si>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</si>
  <si>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</si>
  <si>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</si>
  <si>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</si>
  <si>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</si>
  <si>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篠山市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</si>
  <si>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</si>
  <si>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</si>
  <si>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</si>
  <si>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</si>
  <si>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</si>
  <si>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</si>
  <si>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</si>
  <si>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</si>
  <si>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</si>
  <si>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</si>
  <si>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その他</t>
    <rPh sb="2" eb="3">
      <t>タ</t>
    </rPh>
    <phoneticPr fontId="4"/>
  </si>
  <si>
    <t>　合併以降これまで、「安心・安全・安定」した水道水の供給を目指して、水源や浄水場、配水施設の整備を進めてきました。
　しかし、昨今の人口減少や水栓器具の性能向上による使用水量の減少は、給水収益の減少に直結し、水道事業を取り巻く環境は厳しくなっています。
　加えて、水源開発や施設整備による投資の結果、減価償却費や支払利息などの負担が増加し、給水原価が類似団体や全国の平均の倍以上となっている大きな要因です。
　このように厳しい状況の中において、平成24年度に作成した「水道ビジョン」や平成28年度に策定した「経営戦略」の確実な進行管理と並行して、計画を適宜見直しながら、資金の確保と経費の抑制、施設見直しによる経費削減を推し進め、将来に亘り安定した経営の実現を目指します。</t>
    <rPh sb="1" eb="3">
      <t>ガッペイ</t>
    </rPh>
    <rPh sb="3" eb="5">
      <t>イコウ</t>
    </rPh>
    <rPh sb="11" eb="13">
      <t>アンシン</t>
    </rPh>
    <rPh sb="14" eb="16">
      <t>アンゼン</t>
    </rPh>
    <rPh sb="17" eb="19">
      <t>アンテイ</t>
    </rPh>
    <rPh sb="22" eb="25">
      <t>スイドウスイ</t>
    </rPh>
    <rPh sb="26" eb="28">
      <t>キョウキュウ</t>
    </rPh>
    <rPh sb="29" eb="31">
      <t>メザ</t>
    </rPh>
    <rPh sb="34" eb="36">
      <t>スイゲン</t>
    </rPh>
    <rPh sb="37" eb="40">
      <t>ジョウスイジョウ</t>
    </rPh>
    <rPh sb="41" eb="43">
      <t>ハイスイ</t>
    </rPh>
    <rPh sb="43" eb="45">
      <t>シセツ</t>
    </rPh>
    <rPh sb="46" eb="48">
      <t>セイビ</t>
    </rPh>
    <rPh sb="49" eb="50">
      <t>スス</t>
    </rPh>
    <rPh sb="63" eb="65">
      <t>サッコン</t>
    </rPh>
    <rPh sb="66" eb="68">
      <t>ジンコウ</t>
    </rPh>
    <rPh sb="68" eb="70">
      <t>ゲンショウ</t>
    </rPh>
    <rPh sb="71" eb="73">
      <t>スイセン</t>
    </rPh>
    <rPh sb="73" eb="75">
      <t>キグ</t>
    </rPh>
    <rPh sb="76" eb="78">
      <t>セイノウ</t>
    </rPh>
    <rPh sb="78" eb="80">
      <t>コウジョウ</t>
    </rPh>
    <rPh sb="83" eb="85">
      <t>シヨウ</t>
    </rPh>
    <rPh sb="85" eb="87">
      <t>スイリョウ</t>
    </rPh>
    <rPh sb="88" eb="90">
      <t>ゲンショウ</t>
    </rPh>
    <rPh sb="92" eb="94">
      <t>キュウスイ</t>
    </rPh>
    <rPh sb="94" eb="96">
      <t>シュウエキ</t>
    </rPh>
    <rPh sb="97" eb="99">
      <t>ゲンショウ</t>
    </rPh>
    <rPh sb="100" eb="102">
      <t>チョッケツ</t>
    </rPh>
    <rPh sb="104" eb="106">
      <t>スイドウ</t>
    </rPh>
    <rPh sb="106" eb="108">
      <t>ジギョウ</t>
    </rPh>
    <rPh sb="109" eb="110">
      <t>ト</t>
    </rPh>
    <rPh sb="111" eb="112">
      <t>マ</t>
    </rPh>
    <rPh sb="113" eb="115">
      <t>カンキョウ</t>
    </rPh>
    <rPh sb="116" eb="117">
      <t>キビ</t>
    </rPh>
    <rPh sb="128" eb="129">
      <t>クワ</t>
    </rPh>
    <rPh sb="132" eb="134">
      <t>スイゲン</t>
    </rPh>
    <rPh sb="134" eb="136">
      <t>カイハツ</t>
    </rPh>
    <rPh sb="137" eb="139">
      <t>シセツ</t>
    </rPh>
    <rPh sb="139" eb="141">
      <t>セイビ</t>
    </rPh>
    <rPh sb="144" eb="146">
      <t>トウシ</t>
    </rPh>
    <rPh sb="147" eb="149">
      <t>ケッカ</t>
    </rPh>
    <rPh sb="150" eb="152">
      <t>ゲンカ</t>
    </rPh>
    <rPh sb="152" eb="154">
      <t>ショウキャク</t>
    </rPh>
    <rPh sb="154" eb="155">
      <t>ヒ</t>
    </rPh>
    <rPh sb="156" eb="158">
      <t>シハライ</t>
    </rPh>
    <rPh sb="158" eb="160">
      <t>リソク</t>
    </rPh>
    <rPh sb="163" eb="165">
      <t>フタン</t>
    </rPh>
    <rPh sb="166" eb="168">
      <t>ゾウカ</t>
    </rPh>
    <rPh sb="170" eb="172">
      <t>キュウスイ</t>
    </rPh>
    <rPh sb="172" eb="174">
      <t>ゲンカ</t>
    </rPh>
    <rPh sb="175" eb="179">
      <t>ルイジダンタイ</t>
    </rPh>
    <rPh sb="180" eb="182">
      <t>ゼンコク</t>
    </rPh>
    <rPh sb="183" eb="185">
      <t>ヘイキン</t>
    </rPh>
    <rPh sb="186" eb="189">
      <t>バイイジョウ</t>
    </rPh>
    <rPh sb="195" eb="196">
      <t>オオ</t>
    </rPh>
    <rPh sb="198" eb="200">
      <t>ヨウイン</t>
    </rPh>
    <rPh sb="210" eb="211">
      <t>キビ</t>
    </rPh>
    <rPh sb="213" eb="215">
      <t>ジョウキョウ</t>
    </rPh>
    <rPh sb="216" eb="217">
      <t>ナカ</t>
    </rPh>
    <rPh sb="222" eb="224">
      <t>ヘイセイ</t>
    </rPh>
    <rPh sb="226" eb="227">
      <t>ネン</t>
    </rPh>
    <rPh sb="227" eb="228">
      <t>ド</t>
    </rPh>
    <rPh sb="229" eb="231">
      <t>サクセイ</t>
    </rPh>
    <rPh sb="234" eb="236">
      <t>スイドウ</t>
    </rPh>
    <rPh sb="242" eb="244">
      <t>ヘイセイ</t>
    </rPh>
    <rPh sb="246" eb="247">
      <t>ネン</t>
    </rPh>
    <rPh sb="247" eb="248">
      <t>ド</t>
    </rPh>
    <rPh sb="249" eb="251">
      <t>サクテイ</t>
    </rPh>
    <rPh sb="254" eb="256">
      <t>ケイエイ</t>
    </rPh>
    <rPh sb="256" eb="258">
      <t>センリャク</t>
    </rPh>
    <rPh sb="260" eb="262">
      <t>カクジツ</t>
    </rPh>
    <rPh sb="263" eb="265">
      <t>シンコウ</t>
    </rPh>
    <rPh sb="265" eb="267">
      <t>カンリ</t>
    </rPh>
    <rPh sb="268" eb="270">
      <t>ヘイコウ</t>
    </rPh>
    <rPh sb="273" eb="275">
      <t>ケイカク</t>
    </rPh>
    <rPh sb="276" eb="278">
      <t>テキギ</t>
    </rPh>
    <rPh sb="278" eb="280">
      <t>ミナオ</t>
    </rPh>
    <rPh sb="285" eb="287">
      <t>シキン</t>
    </rPh>
    <rPh sb="288" eb="290">
      <t>カクホ</t>
    </rPh>
    <rPh sb="291" eb="293">
      <t>ケイヒ</t>
    </rPh>
    <rPh sb="294" eb="296">
      <t>ヨクセイ</t>
    </rPh>
    <rPh sb="297" eb="299">
      <t>シセツ</t>
    </rPh>
    <rPh sb="299" eb="301">
      <t>ミナオ</t>
    </rPh>
    <rPh sb="305" eb="307">
      <t>ケイヒ</t>
    </rPh>
    <rPh sb="307" eb="309">
      <t>サクゲン</t>
    </rPh>
    <rPh sb="310" eb="311">
      <t>オ</t>
    </rPh>
    <rPh sb="312" eb="313">
      <t>スス</t>
    </rPh>
    <rPh sb="315" eb="317">
      <t>ショウライ</t>
    </rPh>
    <rPh sb="318" eb="319">
      <t>ワタ</t>
    </rPh>
    <rPh sb="320" eb="322">
      <t>アンテイ</t>
    </rPh>
    <rPh sb="324" eb="326">
      <t>ケイエイ</t>
    </rPh>
    <rPh sb="327" eb="329">
      <t>ジツゲン</t>
    </rPh>
    <rPh sb="330" eb="332">
      <t>メザ</t>
    </rPh>
    <phoneticPr fontId="4"/>
  </si>
  <si>
    <t>①経常利益は給水収益と一般会計繰入金の総収益により黒字となっており、維持管理費や支払利息等の費用を賄えています。
②平成24年度以降累積欠損金は解消されましたが、給水収益が減少傾向にある中、更なる維持管理費等の経費抑制に努めます。
③類似団体の平均値より低いものの、前年より5.6ポイント改善し、短期的な債務に対する支払能力は有しています。
④水源開発や水道施設整備などの大型事業への投資により、企業債残高が類似団体の平均値と比べて過大になっています。企業債の新規発行の抑制や繰上償還などによる企業債残高の抑制に努めます。
⑤給水収益だけで給水に係る費用を賄えず、繰出基準に定める一般会計からの繰入金により収入不足分を補っている状況です。
⑥大型事業への投資により、減価償却費や支払利息が経常費用の多くを占めており、今後は施設の統廃合や現有施設の有効利用を図り費用の抑制に努めます。
⑦全国や類似団体の平均を上回ってはいるものの、今後の人口減少傾向にある水需要を見据えて、施設の統廃合を検討しながら現有施設の有効利用を図る必要があります。
⑧全国の平均は下回るものの、日々の監視と迅速な修繕対応などの成果が、年々の数値改善に表れています。</t>
    <rPh sb="1" eb="3">
      <t>ケイジョウ</t>
    </rPh>
    <rPh sb="3" eb="5">
      <t>リエキ</t>
    </rPh>
    <rPh sb="6" eb="8">
      <t>キュウスイ</t>
    </rPh>
    <rPh sb="8" eb="10">
      <t>シュウエキ</t>
    </rPh>
    <rPh sb="11" eb="13">
      <t>イッパン</t>
    </rPh>
    <rPh sb="13" eb="15">
      <t>カイケイ</t>
    </rPh>
    <rPh sb="15" eb="17">
      <t>クリイレ</t>
    </rPh>
    <rPh sb="17" eb="18">
      <t>キン</t>
    </rPh>
    <rPh sb="19" eb="22">
      <t>ソウシュウエキ</t>
    </rPh>
    <rPh sb="25" eb="27">
      <t>クロジ</t>
    </rPh>
    <rPh sb="34" eb="36">
      <t>イジ</t>
    </rPh>
    <rPh sb="36" eb="39">
      <t>カンリヒ</t>
    </rPh>
    <rPh sb="40" eb="42">
      <t>シハライ</t>
    </rPh>
    <rPh sb="42" eb="44">
      <t>リソク</t>
    </rPh>
    <rPh sb="44" eb="45">
      <t>トウ</t>
    </rPh>
    <rPh sb="46" eb="48">
      <t>ヒヨウ</t>
    </rPh>
    <rPh sb="49" eb="50">
      <t>マカナ</t>
    </rPh>
    <rPh sb="58" eb="60">
      <t>ヘイセイ</t>
    </rPh>
    <rPh sb="62" eb="63">
      <t>ネン</t>
    </rPh>
    <rPh sb="63" eb="64">
      <t>ド</t>
    </rPh>
    <rPh sb="64" eb="66">
      <t>イコウ</t>
    </rPh>
    <rPh sb="66" eb="68">
      <t>ルイセキ</t>
    </rPh>
    <rPh sb="68" eb="71">
      <t>ケッソンキン</t>
    </rPh>
    <rPh sb="72" eb="74">
      <t>カイショウ</t>
    </rPh>
    <rPh sb="81" eb="83">
      <t>キュウスイ</t>
    </rPh>
    <rPh sb="83" eb="85">
      <t>シュウエキ</t>
    </rPh>
    <rPh sb="86" eb="88">
      <t>ゲンショウ</t>
    </rPh>
    <rPh sb="88" eb="90">
      <t>ケイコウ</t>
    </rPh>
    <rPh sb="93" eb="94">
      <t>ナカ</t>
    </rPh>
    <rPh sb="95" eb="96">
      <t>サラ</t>
    </rPh>
    <rPh sb="98" eb="100">
      <t>イジ</t>
    </rPh>
    <rPh sb="100" eb="103">
      <t>カンリヒ</t>
    </rPh>
    <rPh sb="103" eb="104">
      <t>トウ</t>
    </rPh>
    <rPh sb="105" eb="107">
      <t>ケイヒ</t>
    </rPh>
    <rPh sb="107" eb="109">
      <t>ヨクセイ</t>
    </rPh>
    <rPh sb="110" eb="111">
      <t>ツト</t>
    </rPh>
    <rPh sb="117" eb="119">
      <t>ルイジ</t>
    </rPh>
    <rPh sb="119" eb="121">
      <t>ダンタイ</t>
    </rPh>
    <rPh sb="122" eb="125">
      <t>ヘイキンチ</t>
    </rPh>
    <rPh sb="127" eb="128">
      <t>ヒク</t>
    </rPh>
    <rPh sb="148" eb="151">
      <t>タンキテキ</t>
    </rPh>
    <rPh sb="152" eb="154">
      <t>サイム</t>
    </rPh>
    <rPh sb="155" eb="156">
      <t>タイ</t>
    </rPh>
    <rPh sb="158" eb="160">
      <t>シハライ</t>
    </rPh>
    <rPh sb="160" eb="162">
      <t>ノウリョク</t>
    </rPh>
    <rPh sb="163" eb="164">
      <t>ユウ</t>
    </rPh>
    <rPh sb="172" eb="174">
      <t>スイゲン</t>
    </rPh>
    <rPh sb="174" eb="176">
      <t>カイハツ</t>
    </rPh>
    <rPh sb="177" eb="179">
      <t>スイドウ</t>
    </rPh>
    <rPh sb="179" eb="181">
      <t>シセツ</t>
    </rPh>
    <rPh sb="181" eb="183">
      <t>セイビ</t>
    </rPh>
    <rPh sb="186" eb="188">
      <t>オオガタ</t>
    </rPh>
    <rPh sb="188" eb="190">
      <t>ジギョウ</t>
    </rPh>
    <rPh sb="192" eb="194">
      <t>トウシ</t>
    </rPh>
    <rPh sb="198" eb="200">
      <t>キギョウ</t>
    </rPh>
    <rPh sb="200" eb="201">
      <t>サイ</t>
    </rPh>
    <rPh sb="201" eb="203">
      <t>ザンダカ</t>
    </rPh>
    <rPh sb="204" eb="206">
      <t>ルイジ</t>
    </rPh>
    <rPh sb="206" eb="208">
      <t>ダンタイ</t>
    </rPh>
    <rPh sb="209" eb="212">
      <t>ヘイキンチ</t>
    </rPh>
    <rPh sb="213" eb="214">
      <t>クラ</t>
    </rPh>
    <rPh sb="216" eb="218">
      <t>カダイ</t>
    </rPh>
    <rPh sb="226" eb="228">
      <t>キギョウ</t>
    </rPh>
    <rPh sb="228" eb="229">
      <t>サイ</t>
    </rPh>
    <rPh sb="230" eb="232">
      <t>シンキ</t>
    </rPh>
    <rPh sb="232" eb="234">
      <t>ハッコウ</t>
    </rPh>
    <rPh sb="235" eb="237">
      <t>ヨクセイ</t>
    </rPh>
    <rPh sb="238" eb="240">
      <t>クリアゲ</t>
    </rPh>
    <rPh sb="240" eb="242">
      <t>ショウカン</t>
    </rPh>
    <rPh sb="247" eb="249">
      <t>キギョウ</t>
    </rPh>
    <rPh sb="249" eb="250">
      <t>サイ</t>
    </rPh>
    <rPh sb="250" eb="252">
      <t>ザンダカ</t>
    </rPh>
    <rPh sb="253" eb="255">
      <t>ヨクセイ</t>
    </rPh>
    <rPh sb="256" eb="257">
      <t>ツト</t>
    </rPh>
    <rPh sb="270" eb="272">
      <t>キュウスイ</t>
    </rPh>
    <rPh sb="273" eb="274">
      <t>カカ</t>
    </rPh>
    <rPh sb="275" eb="277">
      <t>ヒヨウ</t>
    </rPh>
    <rPh sb="278" eb="279">
      <t>マカナ</t>
    </rPh>
    <rPh sb="282" eb="284">
      <t>クリダ</t>
    </rPh>
    <rPh sb="284" eb="286">
      <t>キジュン</t>
    </rPh>
    <rPh sb="287" eb="288">
      <t>サダ</t>
    </rPh>
    <rPh sb="290" eb="292">
      <t>イッパン</t>
    </rPh>
    <rPh sb="292" eb="294">
      <t>カイケイ</t>
    </rPh>
    <rPh sb="297" eb="299">
      <t>クリイレ</t>
    </rPh>
    <rPh sb="299" eb="300">
      <t>キン</t>
    </rPh>
    <rPh sb="303" eb="305">
      <t>シュウニュウ</t>
    </rPh>
    <rPh sb="305" eb="308">
      <t>フソクブン</t>
    </rPh>
    <rPh sb="309" eb="310">
      <t>オギナ</t>
    </rPh>
    <rPh sb="314" eb="316">
      <t>ジョウキョウ</t>
    </rPh>
    <rPh sb="321" eb="323">
      <t>オオガタ</t>
    </rPh>
    <rPh sb="323" eb="325">
      <t>ジギョウ</t>
    </rPh>
    <rPh sb="327" eb="329">
      <t>トウシ</t>
    </rPh>
    <rPh sb="333" eb="335">
      <t>ゲンカ</t>
    </rPh>
    <rPh sb="335" eb="337">
      <t>ショウキャク</t>
    </rPh>
    <rPh sb="337" eb="338">
      <t>ヒ</t>
    </rPh>
    <rPh sb="339" eb="341">
      <t>シハライ</t>
    </rPh>
    <rPh sb="341" eb="343">
      <t>リソク</t>
    </rPh>
    <rPh sb="349" eb="350">
      <t>オオ</t>
    </rPh>
    <rPh sb="352" eb="353">
      <t>シ</t>
    </rPh>
    <rPh sb="358" eb="360">
      <t>コンゴ</t>
    </rPh>
    <rPh sb="361" eb="363">
      <t>シセツ</t>
    </rPh>
    <rPh sb="364" eb="367">
      <t>トウハイゴウ</t>
    </rPh>
    <rPh sb="368" eb="369">
      <t>ゲン</t>
    </rPh>
    <rPh sb="369" eb="370">
      <t>ユウ</t>
    </rPh>
    <rPh sb="370" eb="372">
      <t>シセツ</t>
    </rPh>
    <rPh sb="373" eb="375">
      <t>ユウコウ</t>
    </rPh>
    <rPh sb="375" eb="377">
      <t>リヨウ</t>
    </rPh>
    <rPh sb="378" eb="379">
      <t>ハカ</t>
    </rPh>
    <rPh sb="380" eb="382">
      <t>ヒヨウ</t>
    </rPh>
    <rPh sb="383" eb="385">
      <t>ヨクセイ</t>
    </rPh>
    <rPh sb="386" eb="387">
      <t>ツト</t>
    </rPh>
    <rPh sb="393" eb="395">
      <t>ゼンコク</t>
    </rPh>
    <rPh sb="396" eb="398">
      <t>ルイジ</t>
    </rPh>
    <rPh sb="398" eb="400">
      <t>ダンタイ</t>
    </rPh>
    <rPh sb="401" eb="403">
      <t>ヘイキン</t>
    </rPh>
    <rPh sb="404" eb="406">
      <t>ウワマワ</t>
    </rPh>
    <rPh sb="415" eb="417">
      <t>コンゴ</t>
    </rPh>
    <rPh sb="420" eb="422">
      <t>ゲンショウ</t>
    </rPh>
    <rPh sb="422" eb="424">
      <t>ケイコウ</t>
    </rPh>
    <rPh sb="427" eb="428">
      <t>ミズ</t>
    </rPh>
    <rPh sb="428" eb="430">
      <t>ジュヨウ</t>
    </rPh>
    <rPh sb="431" eb="433">
      <t>ミス</t>
    </rPh>
    <rPh sb="436" eb="438">
      <t>シセツ</t>
    </rPh>
    <rPh sb="439" eb="442">
      <t>トウハイゴウ</t>
    </rPh>
    <rPh sb="443" eb="445">
      <t>ケントウ</t>
    </rPh>
    <rPh sb="449" eb="451">
      <t>ゲンユウ</t>
    </rPh>
    <rPh sb="451" eb="453">
      <t>シセツ</t>
    </rPh>
    <rPh sb="454" eb="456">
      <t>ユウコウ</t>
    </rPh>
    <rPh sb="456" eb="458">
      <t>リヨウ</t>
    </rPh>
    <rPh sb="459" eb="460">
      <t>ハカ</t>
    </rPh>
    <rPh sb="461" eb="463">
      <t>ヒツヨウ</t>
    </rPh>
    <rPh sb="471" eb="473">
      <t>ゼンコク</t>
    </rPh>
    <rPh sb="474" eb="476">
      <t>ヘイキン</t>
    </rPh>
    <rPh sb="477" eb="479">
      <t>シタマワ</t>
    </rPh>
    <rPh sb="484" eb="486">
      <t>ヒビ</t>
    </rPh>
    <rPh sb="487" eb="489">
      <t>カンシ</t>
    </rPh>
    <rPh sb="490" eb="492">
      <t>ジンソク</t>
    </rPh>
    <rPh sb="493" eb="495">
      <t>シュウゼン</t>
    </rPh>
    <rPh sb="495" eb="497">
      <t>タイオウ</t>
    </rPh>
    <rPh sb="500" eb="502">
      <t>セイカ</t>
    </rPh>
    <rPh sb="504" eb="506">
      <t>ネンネン</t>
    </rPh>
    <rPh sb="507" eb="509">
      <t>スウチ</t>
    </rPh>
    <rPh sb="509" eb="511">
      <t>カイゼン</t>
    </rPh>
    <rPh sb="512" eb="513">
      <t>アラワ</t>
    </rPh>
    <phoneticPr fontId="4"/>
  </si>
  <si>
    <t>①合併以降の大規模事業により施設の更新が進んだことから、減価償却率は類似団体や全国の平均値より低い数値となっています。今後は適正な資産規模に見合う更新を進めることが必要になっています。
②下水道事業の施工に合わせて老朽管を更新したことや、県水を導入し区域を拡大した効果により管路は比較的新しい状態です。今後、更新時期を平準化して計画的な更新を行うことが必要となっています。
③施設が比較的新しいものの、年々老朽化していく管路の更新を進めていくうえで、市域が広く管路延長も長いため、無駄を省略し計画的かつ平準化して更新を行うことが必要になっています。</t>
    <rPh sb="1" eb="3">
      <t>ガッペイ</t>
    </rPh>
    <rPh sb="3" eb="5">
      <t>イコウ</t>
    </rPh>
    <rPh sb="6" eb="9">
      <t>ダイキボ</t>
    </rPh>
    <rPh sb="9" eb="11">
      <t>ジギョウ</t>
    </rPh>
    <rPh sb="14" eb="16">
      <t>シセツ</t>
    </rPh>
    <rPh sb="17" eb="19">
      <t>コウシン</t>
    </rPh>
    <rPh sb="20" eb="21">
      <t>スス</t>
    </rPh>
    <rPh sb="28" eb="30">
      <t>ゲンカ</t>
    </rPh>
    <rPh sb="30" eb="32">
      <t>ショウキャク</t>
    </rPh>
    <rPh sb="32" eb="33">
      <t>リツ</t>
    </rPh>
    <rPh sb="34" eb="36">
      <t>ルイジ</t>
    </rPh>
    <rPh sb="36" eb="38">
      <t>ダンタイ</t>
    </rPh>
    <rPh sb="39" eb="41">
      <t>ゼンコク</t>
    </rPh>
    <rPh sb="42" eb="45">
      <t>ヘイキンチ</t>
    </rPh>
    <rPh sb="47" eb="48">
      <t>ヒク</t>
    </rPh>
    <rPh sb="49" eb="51">
      <t>スウチ</t>
    </rPh>
    <rPh sb="59" eb="61">
      <t>コンゴ</t>
    </rPh>
    <rPh sb="62" eb="64">
      <t>テキセイ</t>
    </rPh>
    <rPh sb="65" eb="67">
      <t>シサン</t>
    </rPh>
    <rPh sb="67" eb="69">
      <t>キボ</t>
    </rPh>
    <rPh sb="70" eb="72">
      <t>ミア</t>
    </rPh>
    <rPh sb="73" eb="75">
      <t>コウシン</t>
    </rPh>
    <rPh sb="76" eb="77">
      <t>スス</t>
    </rPh>
    <rPh sb="82" eb="84">
      <t>ヒツヨウ</t>
    </rPh>
    <rPh sb="94" eb="97">
      <t>ゲスイドウ</t>
    </rPh>
    <rPh sb="97" eb="99">
      <t>ジギョウ</t>
    </rPh>
    <rPh sb="100" eb="102">
      <t>セコウ</t>
    </rPh>
    <rPh sb="103" eb="104">
      <t>ア</t>
    </rPh>
    <rPh sb="107" eb="109">
      <t>ロウキュウ</t>
    </rPh>
    <rPh sb="109" eb="110">
      <t>カン</t>
    </rPh>
    <rPh sb="111" eb="113">
      <t>コウシン</t>
    </rPh>
    <rPh sb="119" eb="121">
      <t>ケンスイ</t>
    </rPh>
    <rPh sb="122" eb="124">
      <t>ドウニュウ</t>
    </rPh>
    <rPh sb="125" eb="127">
      <t>クイキ</t>
    </rPh>
    <rPh sb="128" eb="130">
      <t>カクダイ</t>
    </rPh>
    <rPh sb="132" eb="134">
      <t>コウカ</t>
    </rPh>
    <rPh sb="137" eb="139">
      <t>カンロ</t>
    </rPh>
    <rPh sb="140" eb="143">
      <t>ヒカクテキ</t>
    </rPh>
    <rPh sb="143" eb="144">
      <t>アタラ</t>
    </rPh>
    <rPh sb="146" eb="148">
      <t>ジョウタイ</t>
    </rPh>
    <rPh sb="151" eb="153">
      <t>コンゴ</t>
    </rPh>
    <rPh sb="154" eb="156">
      <t>コウシン</t>
    </rPh>
    <rPh sb="156" eb="158">
      <t>ジキ</t>
    </rPh>
    <rPh sb="159" eb="162">
      <t>ヘイジュンカ</t>
    </rPh>
    <rPh sb="164" eb="167">
      <t>ケイカクテキ</t>
    </rPh>
    <rPh sb="168" eb="170">
      <t>コウシン</t>
    </rPh>
    <rPh sb="171" eb="172">
      <t>オコナ</t>
    </rPh>
    <rPh sb="176" eb="178">
      <t>ヒツヨウ</t>
    </rPh>
    <rPh sb="188" eb="190">
      <t>シセツ</t>
    </rPh>
    <rPh sb="191" eb="194">
      <t>ヒカクテキ</t>
    </rPh>
    <rPh sb="194" eb="195">
      <t>アタラ</t>
    </rPh>
    <rPh sb="210" eb="212">
      <t>カンロ</t>
    </rPh>
    <rPh sb="213" eb="215">
      <t>コウシン</t>
    </rPh>
    <rPh sb="216" eb="217">
      <t>スス</t>
    </rPh>
    <rPh sb="225" eb="227">
      <t>シイキ</t>
    </rPh>
    <rPh sb="228" eb="229">
      <t>ヒロ</t>
    </rPh>
    <rPh sb="230" eb="232">
      <t>カンロ</t>
    </rPh>
    <rPh sb="232" eb="234">
      <t>エンチョウ</t>
    </rPh>
    <rPh sb="235" eb="236">
      <t>ナガ</t>
    </rPh>
    <rPh sb="240" eb="242">
      <t>ムダ</t>
    </rPh>
    <rPh sb="243" eb="245">
      <t>ショウリャク</t>
    </rPh>
    <rPh sb="246" eb="249">
      <t>ケイカクテキ</t>
    </rPh>
    <rPh sb="251" eb="254">
      <t>ヘイジュンカ</t>
    </rPh>
    <rPh sb="256" eb="258">
      <t>コウシン</t>
    </rPh>
    <rPh sb="259" eb="260">
      <t>オコナ</t>
    </rPh>
    <rPh sb="264" eb="2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</si>
</sst>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0.18</c:v>
                </c:pt>
                <c:pt idx="1">
                  <c:v>0.11</c:v>
                </c:pt>
                <c:pt idx="2">
                  <c:v>0.14000000000000001</c:v>
                </c:pt>
                <c:pt idx="3">
                  <c:v>0.12</c:v>
                </c:pt>
                <c:pt idx="4">
                  <c:v>0.16</c:v>
                </c:pt>
              </c:numCache>
            </c:numRef>
          </c:val>
        </c:ser>
        <c:dLbls>
          <c:showLegendKey val="0"/>
          <c:showVal val="0"/>
          <c:showCatName val="0"/>
          <c:showSerName val="0"/>
          <c:showPercent val="0"/>
          <c:showBubbleSize val="0"/>
        </c:dLbls>
        <c:gapWidth val="150"/>
        <c:axId val="117211136"/>
        <c:axId val="1172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17211136"/>
        <c:axId val="117212672"/>
      </c:lineChart>
      <c:dateAx>
        <c:axId val="117211136"/>
        <c:scaling>
          <c:orientation val="minMax"/>
        </c:scaling>
        <c:delete val="1"/>
        <c:axPos val="b"/>
        <c:numFmt formatCode="ge" sourceLinked="1"/>
        <c:majorTickMark val="none"/>
        <c:minorTickMark val="none"/>
        <c:tickLblPos val="none"/>
        <c:crossAx val="117212672"/>
        <c:crosses val="autoZero"/>
        <c:auto val="1"/>
        <c:lblOffset val="100"/>
        <c:baseTimeUnit val="years"/>
      </c:dateAx>
      <c:valAx>
        <c:axId val="1172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c:v>
                </c:pt>
                <c:pt idx="1">
                  <c:v>66.55</c:v>
                </c:pt>
                <c:pt idx="2">
                  <c:v>65.59</c:v>
                </c:pt>
                <c:pt idx="3">
                  <c:v>64.760000000000005</c:v>
                </c:pt>
                <c:pt idx="4">
                  <c:v>65.88</c:v>
                </c:pt>
              </c:numCache>
            </c:numRef>
          </c:val>
        </c:ser>
        <c:dLbls>
          <c:showLegendKey val="0"/>
          <c:showVal val="0"/>
          <c:showCatName val="0"/>
          <c:showSerName val="0"/>
          <c:showPercent val="0"/>
          <c:showBubbleSize val="0"/>
        </c:dLbls>
        <c:gapWidth val="150"/>
        <c:axId val="161484160"/>
        <c:axId val="1614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61484160"/>
        <c:axId val="161486336"/>
      </c:lineChart>
      <c:dateAx>
        <c:axId val="161484160"/>
        <c:scaling>
          <c:orientation val="minMax"/>
        </c:scaling>
        <c:delete val="1"/>
        <c:axPos val="b"/>
        <c:numFmt formatCode="ge" sourceLinked="1"/>
        <c:majorTickMark val="none"/>
        <c:minorTickMark val="none"/>
        <c:tickLblPos val="none"/>
        <c:crossAx val="161486336"/>
        <c:crosses val="autoZero"/>
        <c:auto val="1"/>
        <c:lblOffset val="100"/>
        <c:baseTimeUnit val="years"/>
      </c:dateAx>
      <c:valAx>
        <c:axId val="1614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83.13</c:v>
                </c:pt>
                <c:pt idx="1">
                  <c:v>85.73</c:v>
                </c:pt>
                <c:pt idx="2">
                  <c:v>85.37</c:v>
                </c:pt>
                <c:pt idx="3">
                  <c:v>85.85</c:v>
                </c:pt>
                <c:pt idx="4">
                  <c:v>86.36</c:v>
                </c:pt>
              </c:numCache>
            </c:numRef>
          </c:val>
        </c:ser>
        <c:dLbls>
          <c:showLegendKey val="0"/>
          <c:showVal val="0"/>
          <c:showCatName val="0"/>
          <c:showSerName val="0"/>
          <c:showPercent val="0"/>
          <c:showBubbleSize val="0"/>
        </c:dLbls>
        <c:gapWidth val="150"/>
        <c:axId val="161516544"/>
        <c:axId val="1615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61516544"/>
        <c:axId val="161522816"/>
      </c:lineChart>
      <c:dateAx>
        <c:axId val="161516544"/>
        <c:scaling>
          <c:orientation val="minMax"/>
        </c:scaling>
        <c:delete val="1"/>
        <c:axPos val="b"/>
        <c:numFmt formatCode="ge" sourceLinked="1"/>
        <c:majorTickMark val="none"/>
        <c:minorTickMark val="none"/>
        <c:tickLblPos val="none"/>
        <c:crossAx val="161522816"/>
        <c:crosses val="autoZero"/>
        <c:auto val="1"/>
        <c:lblOffset val="100"/>
        <c:baseTimeUnit val="years"/>
      </c:dateAx>
      <c:valAx>
        <c:axId val="1615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108.5</c:v>
                </c:pt>
                <c:pt idx="1">
                  <c:v>105.24</c:v>
                </c:pt>
                <c:pt idx="2">
                  <c:v>103.49</c:v>
                </c:pt>
                <c:pt idx="3">
                  <c:v>105.39</c:v>
                </c:pt>
                <c:pt idx="4">
                  <c:v>112.6</c:v>
                </c:pt>
              </c:numCache>
            </c:numRef>
          </c:val>
        </c:ser>
        <c:dLbls>
          <c:showLegendKey val="0"/>
          <c:showVal val="0"/>
          <c:showCatName val="0"/>
          <c:showSerName val="0"/>
          <c:showPercent val="0"/>
          <c:showBubbleSize val="0"/>
        </c:dLbls>
        <c:gapWidth val="150"/>
        <c:axId val="117230208"/>
        <c:axId val="1172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17230208"/>
        <c:axId val="117236480"/>
      </c:lineChart>
      <c:dateAx>
        <c:axId val="117230208"/>
        <c:scaling>
          <c:orientation val="minMax"/>
        </c:scaling>
        <c:delete val="1"/>
        <c:axPos val="b"/>
        <c:numFmt formatCode="ge" sourceLinked="1"/>
        <c:majorTickMark val="none"/>
        <c:minorTickMark val="none"/>
        <c:tickLblPos val="none"/>
        <c:crossAx val="117236480"/>
        <c:crosses val="autoZero"/>
        <c:auto val="1"/>
        <c:lblOffset val="100"/>
        <c:baseTimeUnit val="years"/>
      </c:dateAx>
      <c:valAx>
        <c:axId val="117236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2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18.399999999999999</c:v>
                </c:pt>
                <c:pt idx="1">
                  <c:v>18.78</c:v>
                </c:pt>
                <c:pt idx="2">
                  <c:v>34.54</c:v>
                </c:pt>
                <c:pt idx="3">
                  <c:v>36.89</c:v>
                </c:pt>
                <c:pt idx="4">
                  <c:v>38.76</c:v>
                </c:pt>
              </c:numCache>
            </c:numRef>
          </c:val>
        </c:ser>
        <c:dLbls>
          <c:showLegendKey val="0"/>
          <c:showVal val="0"/>
          <c:showCatName val="0"/>
          <c:showSerName val="0"/>
          <c:showPercent val="0"/>
          <c:showBubbleSize val="0"/>
        </c:dLbls>
        <c:gapWidth val="150"/>
        <c:axId val="157032448"/>
        <c:axId val="1570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57032448"/>
        <c:axId val="157034368"/>
      </c:lineChart>
      <c:dateAx>
        <c:axId val="157032448"/>
        <c:scaling>
          <c:orientation val="minMax"/>
        </c:scaling>
        <c:delete val="1"/>
        <c:axPos val="b"/>
        <c:numFmt formatCode="ge" sourceLinked="1"/>
        <c:majorTickMark val="none"/>
        <c:minorTickMark val="none"/>
        <c:tickLblPos val="none"/>
        <c:crossAx val="157034368"/>
        <c:crosses val="autoZero"/>
        <c:auto val="1"/>
        <c:lblOffset val="100"/>
        <c:baseTimeUnit val="years"/>
      </c:dateAx>
      <c:valAx>
        <c:axId val="1570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2.78</c:v>
                </c:pt>
                <c:pt idx="1">
                  <c:v>3.62</c:v>
                </c:pt>
                <c:pt idx="2">
                  <c:v>5.07</c:v>
                </c:pt>
                <c:pt idx="3">
                  <c:v>4.7300000000000004</c:v>
                </c:pt>
                <c:pt idx="4">
                  <c:v>6.62</c:v>
                </c:pt>
              </c:numCache>
            </c:numRef>
          </c:val>
        </c:ser>
        <c:dLbls>
          <c:showLegendKey val="0"/>
          <c:showVal val="0"/>
          <c:showCatName val="0"/>
          <c:showSerName val="0"/>
          <c:showPercent val="0"/>
          <c:showBubbleSize val="0"/>
        </c:dLbls>
        <c:gapWidth val="150"/>
        <c:axId val="157052288"/>
        <c:axId val="1570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57052288"/>
        <c:axId val="157058560"/>
      </c:lineChart>
      <c:dateAx>
        <c:axId val="157052288"/>
        <c:scaling>
          <c:orientation val="minMax"/>
        </c:scaling>
        <c:delete val="1"/>
        <c:axPos val="b"/>
        <c:numFmt formatCode="ge" sourceLinked="1"/>
        <c:majorTickMark val="none"/>
        <c:minorTickMark val="none"/>
        <c:tickLblPos val="none"/>
        <c:crossAx val="157058560"/>
        <c:crosses val="autoZero"/>
        <c:auto val="1"/>
        <c:lblOffset val="100"/>
        <c:baseTimeUnit val="years"/>
      </c:dateAx>
      <c:valAx>
        <c:axId val="1570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075328"/>
        <c:axId val="1570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57075328"/>
        <c:axId val="157081600"/>
      </c:lineChart>
      <c:dateAx>
        <c:axId val="157075328"/>
        <c:scaling>
          <c:orientation val="minMax"/>
        </c:scaling>
        <c:delete val="1"/>
        <c:axPos val="b"/>
        <c:numFmt formatCode="ge" sourceLinked="1"/>
        <c:majorTickMark val="none"/>
        <c:minorTickMark val="none"/>
        <c:tickLblPos val="none"/>
        <c:crossAx val="157081600"/>
        <c:crosses val="autoZero"/>
        <c:auto val="1"/>
        <c:lblOffset val="100"/>
        <c:baseTimeUnit val="years"/>
      </c:dateAx>
      <c:valAx>
        <c:axId val="157081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0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723.18</c:v>
                </c:pt>
                <c:pt idx="1">
                  <c:v>1219.29</c:v>
                </c:pt>
                <c:pt idx="2">
                  <c:v>192.75</c:v>
                </c:pt>
                <c:pt idx="3">
                  <c:v>169.61</c:v>
                </c:pt>
                <c:pt idx="4">
                  <c:v>175.23</c:v>
                </c:pt>
              </c:numCache>
            </c:numRef>
          </c:val>
        </c:ser>
        <c:dLbls>
          <c:showLegendKey val="0"/>
          <c:showVal val="0"/>
          <c:showCatName val="0"/>
          <c:showSerName val="0"/>
          <c:showPercent val="0"/>
          <c:showBubbleSize val="0"/>
        </c:dLbls>
        <c:gapWidth val="150"/>
        <c:axId val="158225920"/>
        <c:axId val="1582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58225920"/>
        <c:axId val="158227840"/>
      </c:lineChart>
      <c:dateAx>
        <c:axId val="158225920"/>
        <c:scaling>
          <c:orientation val="minMax"/>
        </c:scaling>
        <c:delete val="1"/>
        <c:axPos val="b"/>
        <c:numFmt formatCode="ge" sourceLinked="1"/>
        <c:majorTickMark val="none"/>
        <c:minorTickMark val="none"/>
        <c:tickLblPos val="none"/>
        <c:crossAx val="158227840"/>
        <c:crosses val="autoZero"/>
        <c:auto val="1"/>
        <c:lblOffset val="100"/>
        <c:baseTimeUnit val="years"/>
      </c:dateAx>
      <c:valAx>
        <c:axId val="15822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2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1211.43</c:v>
                </c:pt>
                <c:pt idx="1">
                  <c:v>1191.01</c:v>
                </c:pt>
                <c:pt idx="2">
                  <c:v>1172.46</c:v>
                </c:pt>
                <c:pt idx="3">
                  <c:v>1138.76</c:v>
                </c:pt>
                <c:pt idx="4">
                  <c:v>1093.92</c:v>
                </c:pt>
              </c:numCache>
            </c:numRef>
          </c:val>
        </c:ser>
        <c:dLbls>
          <c:showLegendKey val="0"/>
          <c:showVal val="0"/>
          <c:showCatName val="0"/>
          <c:showSerName val="0"/>
          <c:showPercent val="0"/>
          <c:showBubbleSize val="0"/>
        </c:dLbls>
        <c:gapWidth val="150"/>
        <c:axId val="158258304"/>
        <c:axId val="1582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58258304"/>
        <c:axId val="158260224"/>
      </c:lineChart>
      <c:dateAx>
        <c:axId val="158258304"/>
        <c:scaling>
          <c:orientation val="minMax"/>
        </c:scaling>
        <c:delete val="1"/>
        <c:axPos val="b"/>
        <c:numFmt formatCode="ge" sourceLinked="1"/>
        <c:majorTickMark val="none"/>
        <c:minorTickMark val="none"/>
        <c:tickLblPos val="none"/>
        <c:crossAx val="158260224"/>
        <c:crosses val="autoZero"/>
        <c:auto val="1"/>
        <c:lblOffset val="100"/>
        <c:baseTimeUnit val="years"/>
      </c:dateAx>
      <c:valAx>
        <c:axId val="158260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2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78.67</c:v>
                </c:pt>
                <c:pt idx="1">
                  <c:v>77.53</c:v>
                </c:pt>
                <c:pt idx="2">
                  <c:v>71.760000000000005</c:v>
                </c:pt>
                <c:pt idx="3">
                  <c:v>73.44</c:v>
                </c:pt>
                <c:pt idx="4">
                  <c:v>75.5</c:v>
                </c:pt>
              </c:numCache>
            </c:numRef>
          </c:val>
        </c:ser>
        <c:dLbls>
          <c:showLegendKey val="0"/>
          <c:showVal val="0"/>
          <c:showCatName val="0"/>
          <c:showSerName val="0"/>
          <c:showPercent val="0"/>
          <c:showBubbleSize val="0"/>
        </c:dLbls>
        <c:gapWidth val="150"/>
        <c:axId val="158282112"/>
        <c:axId val="1582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58282112"/>
        <c:axId val="158284032"/>
      </c:lineChart>
      <c:dateAx>
        <c:axId val="158282112"/>
        <c:scaling>
          <c:orientation val="minMax"/>
        </c:scaling>
        <c:delete val="1"/>
        <c:axPos val="b"/>
        <c:numFmt formatCode="ge" sourceLinked="1"/>
        <c:majorTickMark val="none"/>
        <c:minorTickMark val="none"/>
        <c:tickLblPos val="none"/>
        <c:crossAx val="158284032"/>
        <c:crosses val="autoZero"/>
        <c:auto val="1"/>
        <c:lblOffset val="100"/>
        <c:baseTimeUnit val="years"/>
      </c:dateAx>
      <c:valAx>
        <c:axId val="1582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8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363.7</c:v>
                </c:pt>
                <c:pt idx="1">
                  <c:v>368.52</c:v>
                </c:pt>
                <c:pt idx="2">
                  <c:v>394.41</c:v>
                </c:pt>
                <c:pt idx="3">
                  <c:v>383.74</c:v>
                </c:pt>
                <c:pt idx="4">
                  <c:v>372.96</c:v>
                </c:pt>
              </c:numCache>
            </c:numRef>
          </c:val>
        </c:ser>
        <c:dLbls>
          <c:showLegendKey val="0"/>
          <c:showVal val="0"/>
          <c:showCatName val="0"/>
          <c:showSerName val="0"/>
          <c:showPercent val="0"/>
          <c:showBubbleSize val="0"/>
        </c:dLbls>
        <c:gapWidth val="150"/>
        <c:axId val="158306304"/>
        <c:axId val="1583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58306304"/>
        <c:axId val="158308224"/>
      </c:lineChart>
      <c:dateAx>
        <c:axId val="158306304"/>
        <c:scaling>
          <c:orientation val="minMax"/>
        </c:scaling>
        <c:delete val="1"/>
        <c:axPos val="b"/>
        <c:numFmt formatCode="ge" sourceLinked="1"/>
        <c:majorTickMark val="none"/>
        <c:minorTickMark val="none"/>
        <c:tickLblPos val="none"/>
        <c:crossAx val="158308224"/>
        <c:crosses val="autoZero"/>
        <c:auto val="1"/>
        <c:lblOffset val="100"/>
        <c:baseTimeUnit val="years"/>
      </c:dateAx>
      <c:valAx>
        <c:axId val="1583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46"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兵庫県　篠山市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42617</v>
      </c>
      <c r="AM8" s="71"/>
      <c r="AN8" s="71"/>
      <c r="AO8" s="71"/>
      <c r="AP8" s="71"/>
      <c r="AQ8" s="71"/>
      <c r="AR8" s="71"/>
      <c r="AS8" s="71"/>
      <c r="AT8" s="67">
        <f>データ!$S$6</f>
        <v>377.59</v>
      </c>
      <c r="AU8" s="68"/>
      <c r="AV8" s="68"/>
      <c r="AW8" s="68"/>
      <c r="AX8" s="68"/>
      <c r="AY8" s="68"/>
      <c r="AZ8" s="68"/>
      <c r="BA8" s="68"/>
      <c r="BB8" s="70">
        <f>データ!$T$6</f>
        <v>112.87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53.01</v>
      </c>
      <c r="J10" s="68"/>
      <c r="K10" s="68"/>
      <c r="L10" s="68"/>
      <c r="M10" s="68"/>
      <c r="N10" s="68"/>
      <c r="O10" s="69"/>
      <c r="P10" s="70">
        <f>データ!$P$6</f>
        <v>99.93</v>
      </c>
      <c r="Q10" s="70"/>
      <c r="R10" s="70"/>
      <c r="S10" s="70"/>
      <c r="T10" s="70"/>
      <c r="U10" s="70"/>
      <c r="V10" s="70"/>
      <c r="W10" s="71">
        <f>データ!$Q$6</f>
        <v>4676</v>
      </c>
      <c r="X10" s="71"/>
      <c r="Y10" s="71"/>
      <c r="Z10" s="71"/>
      <c r="AA10" s="71"/>
      <c r="AB10" s="71"/>
      <c r="AC10" s="71"/>
      <c r="AD10" s="2"/>
      <c r="AE10" s="2"/>
      <c r="AF10" s="2"/>
      <c r="AG10" s="2"/>
      <c r="AH10" s="5"/>
      <c r="AI10" s="5"/>
      <c r="AJ10" s="5"/>
      <c r="AK10" s="5"/>
      <c r="AL10" s="71">
        <f>データ!$U$6</f>
        <v>42413</v>
      </c>
      <c r="AM10" s="71"/>
      <c r="AN10" s="71"/>
      <c r="AO10" s="71"/>
      <c r="AP10" s="71"/>
      <c r="AQ10" s="71"/>
      <c r="AR10" s="71"/>
      <c r="AS10" s="71"/>
      <c r="AT10" s="67">
        <f>データ!$V$6</f>
        <v>159.29</v>
      </c>
      <c r="AU10" s="68"/>
      <c r="AV10" s="68"/>
      <c r="AW10" s="68"/>
      <c r="AX10" s="68"/>
      <c r="AY10" s="68"/>
      <c r="AZ10" s="68"/>
      <c r="BA10" s="68"/>
      <c r="BB10" s="70">
        <f>データ!$W$6</f>
        <v>266.26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282219</v>
      </c>
      <c r="D6" s="34">
        <f t="shared" si="3"/>
        <v>46</v>
      </c>
      <c r="E6" s="34">
        <f t="shared" si="3"/>
        <v>1</v>
      </c>
      <c r="F6" s="34">
        <f t="shared" si="3"/>
        <v>0</v>
      </c>
      <c r="G6" s="34">
        <f t="shared" si="3"/>
        <v>1</v>
      </c>
      <c r="H6" s="34" t="str">
        <f t="shared" si="3"/>
        <v>兵庫県　篠山市</v>
      </c>
      <c r="I6" s="34" t="str">
        <f t="shared" si="3"/>
        <v>法適用</v>
      </c>
      <c r="J6" s="34" t="str">
        <f t="shared" si="3"/>
        <v>水道事業</v>
      </c>
      <c r="K6" s="34" t="str">
        <f t="shared" si="3"/>
        <v>末端給水事業</v>
      </c>
      <c r="L6" s="34" t="str">
        <f t="shared" si="3"/>
        <v>A5</v>
      </c>
      <c r="M6" s="34">
        <f t="shared" si="3"/>
        <v>0</v>
      </c>
      <c r="N6" s="35" t="str">
        <f t="shared" si="3"/>
        <v>-</v>
      </c>
      <c r="O6" s="35">
        <f t="shared" si="3"/>
        <v>53.01</v>
      </c>
      <c r="P6" s="35">
        <f t="shared" si="3"/>
        <v>99.93</v>
      </c>
      <c r="Q6" s="35">
        <f t="shared" si="3"/>
        <v>4676</v>
      </c>
      <c r="R6" s="35">
        <f t="shared" si="3"/>
        <v>42617</v>
      </c>
      <c r="S6" s="35">
        <f t="shared" si="3"/>
        <v>377.59</v>
      </c>
      <c r="T6" s="35">
        <f t="shared" si="3"/>
        <v>112.87</v>
      </c>
      <c r="U6" s="35">
        <f t="shared" si="3"/>
        <v>42413</v>
      </c>
      <c r="V6" s="35">
        <f t="shared" si="3"/>
        <v>159.29</v>
      </c>
      <c r="W6" s="35">
        <f t="shared" si="3"/>
        <v>266.26</v>
      </c>
      <c r="X6" s="36">
        <f>IF(X7="",NA(),X7)</f>
        <v>108.5</v>
      </c>
      <c r="Y6" s="36">
        <f t="shared" ref="Y6:AG6" si="4">IF(Y7="",NA(),Y7)</f>
        <v>105.24</v>
      </c>
      <c r="Z6" s="36">
        <f t="shared" si="4"/>
        <v>103.49</v>
      </c>
      <c r="AA6" s="36">
        <f t="shared" si="4"/>
        <v>105.39</v>
      </c>
      <c r="AB6" s="36">
        <f t="shared" si="4"/>
        <v>112.6</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723.18</v>
      </c>
      <c r="AU6" s="36">
        <f t="shared" ref="AU6:BC6" si="6">IF(AU7="",NA(),AU7)</f>
        <v>1219.29</v>
      </c>
      <c r="AV6" s="36">
        <f t="shared" si="6"/>
        <v>192.75</v>
      </c>
      <c r="AW6" s="36">
        <f t="shared" si="6"/>
        <v>169.61</v>
      </c>
      <c r="AX6" s="36">
        <f t="shared" si="6"/>
        <v>175.23</v>
      </c>
      <c r="AY6" s="36">
        <f t="shared" si="6"/>
        <v>852.01</v>
      </c>
      <c r="AZ6" s="36">
        <f t="shared" si="6"/>
        <v>909.68</v>
      </c>
      <c r="BA6" s="36">
        <f t="shared" si="6"/>
        <v>382.09</v>
      </c>
      <c r="BB6" s="36">
        <f t="shared" si="6"/>
        <v>371.31</v>
      </c>
      <c r="BC6" s="36">
        <f t="shared" si="6"/>
        <v>377.63</v>
      </c>
      <c r="BD6" s="35" t="str">
        <f>IF(BD7="","",IF(BD7="-","【-】","【"&amp;SUBSTITUTE(TEXT(BD7,"#,##0.00"),"-","△")&amp;"】"))</f>
        <v>【262.87】</v>
      </c>
      <c r="BE6" s="36">
        <f>IF(BE7="",NA(),BE7)</f>
        <v>1211.43</v>
      </c>
      <c r="BF6" s="36">
        <f t="shared" ref="BF6:BN6" si="7">IF(BF7="",NA(),BF7)</f>
        <v>1191.01</v>
      </c>
      <c r="BG6" s="36">
        <f t="shared" si="7"/>
        <v>1172.46</v>
      </c>
      <c r="BH6" s="36">
        <f t="shared" si="7"/>
        <v>1138.76</v>
      </c>
      <c r="BI6" s="36">
        <f t="shared" si="7"/>
        <v>1093.92</v>
      </c>
      <c r="BJ6" s="36">
        <f t="shared" si="7"/>
        <v>391.4</v>
      </c>
      <c r="BK6" s="36">
        <f t="shared" si="7"/>
        <v>382.65</v>
      </c>
      <c r="BL6" s="36">
        <f t="shared" si="7"/>
        <v>385.06</v>
      </c>
      <c r="BM6" s="36">
        <f t="shared" si="7"/>
        <v>373.09</v>
      </c>
      <c r="BN6" s="36">
        <f t="shared" si="7"/>
        <v>364.71</v>
      </c>
      <c r="BO6" s="35" t="str">
        <f>IF(BO7="","",IF(BO7="-","【-】","【"&amp;SUBSTITUTE(TEXT(BO7,"#,##0.00"),"-","△")&amp;"】"))</f>
        <v>【270.87】</v>
      </c>
      <c r="BP6" s="36">
        <f>IF(BP7="",NA(),BP7)</f>
        <v>78.67</v>
      </c>
      <c r="BQ6" s="36">
        <f t="shared" ref="BQ6:BY6" si="8">IF(BQ7="",NA(),BQ7)</f>
        <v>77.53</v>
      </c>
      <c r="BR6" s="36">
        <f t="shared" si="8"/>
        <v>71.760000000000005</v>
      </c>
      <c r="BS6" s="36">
        <f t="shared" si="8"/>
        <v>73.44</v>
      </c>
      <c r="BT6" s="36">
        <f t="shared" si="8"/>
        <v>75.5</v>
      </c>
      <c r="BU6" s="36">
        <f t="shared" si="8"/>
        <v>95.91</v>
      </c>
      <c r="BV6" s="36">
        <f t="shared" si="8"/>
        <v>96.1</v>
      </c>
      <c r="BW6" s="36">
        <f t="shared" si="8"/>
        <v>99.07</v>
      </c>
      <c r="BX6" s="36">
        <f t="shared" si="8"/>
        <v>99.99</v>
      </c>
      <c r="BY6" s="36">
        <f t="shared" si="8"/>
        <v>100.65</v>
      </c>
      <c r="BZ6" s="35" t="str">
        <f>IF(BZ7="","",IF(BZ7="-","【-】","【"&amp;SUBSTITUTE(TEXT(BZ7,"#,##0.00"),"-","△")&amp;"】"))</f>
        <v>【105.59】</v>
      </c>
      <c r="CA6" s="36">
        <f>IF(CA7="",NA(),CA7)</f>
        <v>363.7</v>
      </c>
      <c r="CB6" s="36">
        <f t="shared" ref="CB6:CJ6" si="9">IF(CB7="",NA(),CB7)</f>
        <v>368.52</v>
      </c>
      <c r="CC6" s="36">
        <f t="shared" si="9"/>
        <v>394.41</v>
      </c>
      <c r="CD6" s="36">
        <f t="shared" si="9"/>
        <v>383.74</v>
      </c>
      <c r="CE6" s="36">
        <f t="shared" si="9"/>
        <v>372.96</v>
      </c>
      <c r="CF6" s="36">
        <f t="shared" si="9"/>
        <v>179.29</v>
      </c>
      <c r="CG6" s="36">
        <f t="shared" si="9"/>
        <v>178.39</v>
      </c>
      <c r="CH6" s="36">
        <f t="shared" si="9"/>
        <v>173.03</v>
      </c>
      <c r="CI6" s="36">
        <f t="shared" si="9"/>
        <v>171.15</v>
      </c>
      <c r="CJ6" s="36">
        <f t="shared" si="9"/>
        <v>170.19</v>
      </c>
      <c r="CK6" s="35" t="str">
        <f>IF(CK7="","",IF(CK7="-","【-】","【"&amp;SUBSTITUTE(TEXT(CK7,"#,##0.00"),"-","△")&amp;"】"))</f>
        <v>【163.27】</v>
      </c>
      <c r="CL6" s="36">
        <f>IF(CL7="",NA(),CL7)</f>
        <v>70</v>
      </c>
      <c r="CM6" s="36">
        <f t="shared" ref="CM6:CU6" si="10">IF(CM7="",NA(),CM7)</f>
        <v>66.55</v>
      </c>
      <c r="CN6" s="36">
        <f t="shared" si="10"/>
        <v>65.59</v>
      </c>
      <c r="CO6" s="36">
        <f t="shared" si="10"/>
        <v>64.760000000000005</v>
      </c>
      <c r="CP6" s="36">
        <f t="shared" si="10"/>
        <v>65.88</v>
      </c>
      <c r="CQ6" s="36">
        <f t="shared" si="10"/>
        <v>59.09</v>
      </c>
      <c r="CR6" s="36">
        <f t="shared" si="10"/>
        <v>59.23</v>
      </c>
      <c r="CS6" s="36">
        <f t="shared" si="10"/>
        <v>58.58</v>
      </c>
      <c r="CT6" s="36">
        <f t="shared" si="10"/>
        <v>58.53</v>
      </c>
      <c r="CU6" s="36">
        <f t="shared" si="10"/>
        <v>59.01</v>
      </c>
      <c r="CV6" s="35" t="str">
        <f>IF(CV7="","",IF(CV7="-","【-】","【"&amp;SUBSTITUTE(TEXT(CV7,"#,##0.00"),"-","△")&amp;"】"))</f>
        <v>【59.94】</v>
      </c>
      <c r="CW6" s="36">
        <f>IF(CW7="",NA(),CW7)</f>
        <v>83.13</v>
      </c>
      <c r="CX6" s="36">
        <f t="shared" ref="CX6:DF6" si="11">IF(CX7="",NA(),CX7)</f>
        <v>85.73</v>
      </c>
      <c r="CY6" s="36">
        <f t="shared" si="11"/>
        <v>85.37</v>
      </c>
      <c r="CZ6" s="36">
        <f t="shared" si="11"/>
        <v>85.85</v>
      </c>
      <c r="DA6" s="36">
        <f t="shared" si="11"/>
        <v>86.36</v>
      </c>
      <c r="DB6" s="36">
        <f t="shared" si="11"/>
        <v>85.4</v>
      </c>
      <c r="DC6" s="36">
        <f t="shared" si="11"/>
        <v>85.53</v>
      </c>
      <c r="DD6" s="36">
        <f t="shared" si="11"/>
        <v>85.23</v>
      </c>
      <c r="DE6" s="36">
        <f t="shared" si="11"/>
        <v>85.26</v>
      </c>
      <c r="DF6" s="36">
        <f t="shared" si="11"/>
        <v>85.37</v>
      </c>
      <c r="DG6" s="35" t="str">
        <f>IF(DG7="","",IF(DG7="-","【-】","【"&amp;SUBSTITUTE(TEXT(DG7,"#,##0.00"),"-","△")&amp;"】"))</f>
        <v>【90.22】</v>
      </c>
      <c r="DH6" s="36">
        <f>IF(DH7="",NA(),DH7)</f>
        <v>18.399999999999999</v>
      </c>
      <c r="DI6" s="36">
        <f t="shared" ref="DI6:DQ6" si="12">IF(DI7="",NA(),DI7)</f>
        <v>18.78</v>
      </c>
      <c r="DJ6" s="36">
        <f t="shared" si="12"/>
        <v>34.54</v>
      </c>
      <c r="DK6" s="36">
        <f t="shared" si="12"/>
        <v>36.89</v>
      </c>
      <c r="DL6" s="36">
        <f t="shared" si="12"/>
        <v>38.76</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2.78</v>
      </c>
      <c r="DT6" s="36">
        <f t="shared" ref="DT6:EB6" si="13">IF(DT7="",NA(),DT7)</f>
        <v>3.62</v>
      </c>
      <c r="DU6" s="36">
        <f t="shared" si="13"/>
        <v>5.07</v>
      </c>
      <c r="DV6" s="36">
        <f t="shared" si="13"/>
        <v>4.7300000000000004</v>
      </c>
      <c r="DW6" s="36">
        <f t="shared" si="13"/>
        <v>6.62</v>
      </c>
      <c r="DX6" s="36">
        <f t="shared" si="13"/>
        <v>7.8</v>
      </c>
      <c r="DY6" s="36">
        <f t="shared" si="13"/>
        <v>8.39</v>
      </c>
      <c r="DZ6" s="36">
        <f t="shared" si="13"/>
        <v>10.09</v>
      </c>
      <c r="EA6" s="36">
        <f t="shared" si="13"/>
        <v>10.54</v>
      </c>
      <c r="EB6" s="36">
        <f t="shared" si="13"/>
        <v>12.03</v>
      </c>
      <c r="EC6" s="35" t="str">
        <f>IF(EC7="","",IF(EC7="-","【-】","【"&amp;SUBSTITUTE(TEXT(EC7,"#,##0.00"),"-","△")&amp;"】"))</f>
        <v>【15.00】</v>
      </c>
      <c r="ED6" s="36">
        <f>IF(ED7="",NA(),ED7)</f>
        <v>0.18</v>
      </c>
      <c r="EE6" s="36">
        <f t="shared" ref="EE6:EM6" si="14">IF(EE7="",NA(),EE7)</f>
        <v>0.11</v>
      </c>
      <c r="EF6" s="36">
        <f t="shared" si="14"/>
        <v>0.14000000000000001</v>
      </c>
      <c r="EG6" s="36">
        <f t="shared" si="14"/>
        <v>0.12</v>
      </c>
      <c r="EH6" s="36">
        <f t="shared" si="14"/>
        <v>0.16</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282219</v>
      </c>
      <c r="D7" s="38">
        <v>46</v>
      </c>
      <c r="E7" s="38">
        <v>1</v>
      </c>
      <c r="F7" s="38">
        <v>0</v>
      </c>
      <c r="G7" s="38">
        <v>1</v>
      </c>
      <c r="H7" s="38" t="s">
        <v>105</v>
      </c>
      <c r="I7" s="38" t="s">
        <v>106</v>
      </c>
      <c r="J7" s="38" t="s">
        <v>107</v>
      </c>
      <c r="K7" s="38" t="s">
        <v>108</v>
      </c>
      <c r="L7" s="38" t="s">
        <v>109</v>
      </c>
      <c r="M7" s="38"/>
      <c r="N7" s="39" t="s">
        <v>110</v>
      </c>
      <c r="O7" s="39">
        <v>53.01</v>
      </c>
      <c r="P7" s="39">
        <v>99.93</v>
      </c>
      <c r="Q7" s="39">
        <v>4676</v>
      </c>
      <c r="R7" s="39">
        <v>42617</v>
      </c>
      <c r="S7" s="39">
        <v>377.59</v>
      </c>
      <c r="T7" s="39">
        <v>112.87</v>
      </c>
      <c r="U7" s="39">
        <v>42413</v>
      </c>
      <c r="V7" s="39">
        <v>159.29</v>
      </c>
      <c r="W7" s="39">
        <v>266.26</v>
      </c>
      <c r="X7" s="39">
        <v>108.5</v>
      </c>
      <c r="Y7" s="39">
        <v>105.24</v>
      </c>
      <c r="Z7" s="39">
        <v>103.49</v>
      </c>
      <c r="AA7" s="39">
        <v>105.39</v>
      </c>
      <c r="AB7" s="39">
        <v>112.6</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723.18</v>
      </c>
      <c r="AU7" s="39">
        <v>1219.29</v>
      </c>
      <c r="AV7" s="39">
        <v>192.75</v>
      </c>
      <c r="AW7" s="39">
        <v>169.61</v>
      </c>
      <c r="AX7" s="39">
        <v>175.23</v>
      </c>
      <c r="AY7" s="39">
        <v>852.01</v>
      </c>
      <c r="AZ7" s="39">
        <v>909.68</v>
      </c>
      <c r="BA7" s="39">
        <v>382.09</v>
      </c>
      <c r="BB7" s="39">
        <v>371.31</v>
      </c>
      <c r="BC7" s="39">
        <v>377.63</v>
      </c>
      <c r="BD7" s="39">
        <v>262.87</v>
      </c>
      <c r="BE7" s="39">
        <v>1211.43</v>
      </c>
      <c r="BF7" s="39">
        <v>1191.01</v>
      </c>
      <c r="BG7" s="39">
        <v>1172.46</v>
      </c>
      <c r="BH7" s="39">
        <v>1138.76</v>
      </c>
      <c r="BI7" s="39">
        <v>1093.92</v>
      </c>
      <c r="BJ7" s="39">
        <v>391.4</v>
      </c>
      <c r="BK7" s="39">
        <v>382.65</v>
      </c>
      <c r="BL7" s="39">
        <v>385.06</v>
      </c>
      <c r="BM7" s="39">
        <v>373.09</v>
      </c>
      <c r="BN7" s="39">
        <v>364.71</v>
      </c>
      <c r="BO7" s="39">
        <v>270.87</v>
      </c>
      <c r="BP7" s="39">
        <v>78.67</v>
      </c>
      <c r="BQ7" s="39">
        <v>77.53</v>
      </c>
      <c r="BR7" s="39">
        <v>71.760000000000005</v>
      </c>
      <c r="BS7" s="39">
        <v>73.44</v>
      </c>
      <c r="BT7" s="39">
        <v>75.5</v>
      </c>
      <c r="BU7" s="39">
        <v>95.91</v>
      </c>
      <c r="BV7" s="39">
        <v>96.1</v>
      </c>
      <c r="BW7" s="39">
        <v>99.07</v>
      </c>
      <c r="BX7" s="39">
        <v>99.99</v>
      </c>
      <c r="BY7" s="39">
        <v>100.65</v>
      </c>
      <c r="BZ7" s="39">
        <v>105.59</v>
      </c>
      <c r="CA7" s="39">
        <v>363.7</v>
      </c>
      <c r="CB7" s="39">
        <v>368.52</v>
      </c>
      <c r="CC7" s="39">
        <v>394.41</v>
      </c>
      <c r="CD7" s="39">
        <v>383.74</v>
      </c>
      <c r="CE7" s="39">
        <v>372.96</v>
      </c>
      <c r="CF7" s="39">
        <v>179.29</v>
      </c>
      <c r="CG7" s="39">
        <v>178.39</v>
      </c>
      <c r="CH7" s="39">
        <v>173.03</v>
      </c>
      <c r="CI7" s="39">
        <v>171.15</v>
      </c>
      <c r="CJ7" s="39">
        <v>170.19</v>
      </c>
      <c r="CK7" s="39">
        <v>163.27000000000001</v>
      </c>
      <c r="CL7" s="39">
        <v>70</v>
      </c>
      <c r="CM7" s="39">
        <v>66.55</v>
      </c>
      <c r="CN7" s="39">
        <v>65.59</v>
      </c>
      <c r="CO7" s="39">
        <v>64.760000000000005</v>
      </c>
      <c r="CP7" s="39">
        <v>65.88</v>
      </c>
      <c r="CQ7" s="39">
        <v>59.09</v>
      </c>
      <c r="CR7" s="39">
        <v>59.23</v>
      </c>
      <c r="CS7" s="39">
        <v>58.58</v>
      </c>
      <c r="CT7" s="39">
        <v>58.53</v>
      </c>
      <c r="CU7" s="39">
        <v>59.01</v>
      </c>
      <c r="CV7" s="39">
        <v>59.94</v>
      </c>
      <c r="CW7" s="39">
        <v>83.13</v>
      </c>
      <c r="CX7" s="39">
        <v>85.73</v>
      </c>
      <c r="CY7" s="39">
        <v>85.37</v>
      </c>
      <c r="CZ7" s="39">
        <v>85.85</v>
      </c>
      <c r="DA7" s="39">
        <v>86.36</v>
      </c>
      <c r="DB7" s="39">
        <v>85.4</v>
      </c>
      <c r="DC7" s="39">
        <v>85.53</v>
      </c>
      <c r="DD7" s="39">
        <v>85.23</v>
      </c>
      <c r="DE7" s="39">
        <v>85.26</v>
      </c>
      <c r="DF7" s="39">
        <v>85.37</v>
      </c>
      <c r="DG7" s="39">
        <v>90.22</v>
      </c>
      <c r="DH7" s="39">
        <v>18.399999999999999</v>
      </c>
      <c r="DI7" s="39">
        <v>18.78</v>
      </c>
      <c r="DJ7" s="39">
        <v>34.54</v>
      </c>
      <c r="DK7" s="39">
        <v>36.89</v>
      </c>
      <c r="DL7" s="39">
        <v>38.76</v>
      </c>
      <c r="DM7" s="39">
        <v>36.36</v>
      </c>
      <c r="DN7" s="39">
        <v>37.340000000000003</v>
      </c>
      <c r="DO7" s="39">
        <v>44.31</v>
      </c>
      <c r="DP7" s="39">
        <v>45.75</v>
      </c>
      <c r="DQ7" s="39">
        <v>46.9</v>
      </c>
      <c r="DR7" s="39">
        <v>47.91</v>
      </c>
      <c r="DS7" s="39">
        <v>2.78</v>
      </c>
      <c r="DT7" s="39">
        <v>3.62</v>
      </c>
      <c r="DU7" s="39">
        <v>5.07</v>
      </c>
      <c r="DV7" s="39">
        <v>4.7300000000000004</v>
      </c>
      <c r="DW7" s="39">
        <v>6.62</v>
      </c>
      <c r="DX7" s="39">
        <v>7.8</v>
      </c>
      <c r="DY7" s="39">
        <v>8.39</v>
      </c>
      <c r="DZ7" s="39">
        <v>10.09</v>
      </c>
      <c r="EA7" s="39">
        <v>10.54</v>
      </c>
      <c r="EB7" s="39">
        <v>12.03</v>
      </c>
      <c r="EC7" s="39">
        <v>15</v>
      </c>
      <c r="ED7" s="39">
        <v>0.18</v>
      </c>
      <c r="EE7" s="39">
        <v>0.11</v>
      </c>
      <c r="EF7" s="39">
        <v>0.14000000000000001</v>
      </c>
      <c r="EG7" s="39">
        <v>0.12</v>
      </c>
      <c r="EH7" s="39">
        <v>0.16</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000448-kobatake</cp:lastModifiedBy>
  <dcterms:created xsi:type="dcterms:W3CDTF">2017-12-25T01:32:31Z</dcterms:created>
  <dcterms:modified xsi:type="dcterms:W3CDTF">2018-02-06T04:27:27Z</dcterms:modified>
</cp:coreProperties>
</file>