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下水道事業(共有)D\25県調査関係\市町振興課\Ｈ29年度\30.２.８経営比較分析表\"/>
    </mc:Choice>
  </mc:AlternateContent>
  <workbookProtection workbookAlgorithmName="SHA-512" workbookHashValue="gRhfOTZwPekViF3J9X7BLTnE5LyCfIQuqZiLGC4wuIY3cQXzGEfAxIq7sCkIj2QJy+ee7FKklUpF1XJ7gFiQzw==" workbookSaltValue="Eo84bn3+kBEaRDV5I7McQA==" workbookSpinCount="100000"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E86" i="4"/>
  <c r="AT10" i="4"/>
  <c r="AL10" i="4"/>
  <c r="AD10" i="4"/>
  <c r="W10" i="4"/>
  <c r="I10" i="4"/>
  <c r="B10" i="4"/>
  <c r="BB8" i="4"/>
  <c r="AL8" i="4"/>
  <c r="P8" i="4"/>
  <c r="I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<sst xmlns="http://schemas.openxmlformats.org/spreadsheetml/2006/main" count="240" uniqueCount="123">
  <si>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</si>
  <si>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</si>
  <si>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</si>
  <si>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</si>
  <si>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</si>
  <si>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</si>
  <si>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</si>
  <si>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</si>
  <si>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</si>
  <si>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</si>
  <si>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</si>
  <si>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</si>
  <si>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</si>
  <si>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</si>
  <si>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</si>
  <si>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</si>
  <si>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</si>
  <si>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</si>
  <si>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</si>
  <si>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</si>
  <si>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</si>
  <si>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</si>
  <si>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</si>
  <si>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</si>
  <si>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</si>
  <si>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</si>
  <si>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</si>
  <si>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</si>
  <si>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</si>
  <si>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</si>
  <si>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</si>
  <si>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</si>
  <si>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</si>
  <si>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</si>
  <si>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</si>
  <si>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</si>
  <si>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</si>
  <si>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</si>
  <si>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</si>
  <si>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</si>
  <si>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</si>
  <si>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</si>
  <si>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</si>
  <si>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</si>
  <si>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</si>
  <si>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</si>
  <si>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</si>
  <si>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</si>
  <si>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</si>
  <si>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</si>
  <si>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</si>
  <si>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</si>
  <si>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</si>
  <si>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</si>
  <si>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</si>
  <si>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</si>
  <si>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</si>
  <si>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</si>
  <si>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</si>
  <si>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</si>
  <si>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</si>
  <si>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</si>
  <si>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</si>
  <si>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</si>
  <si>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</si>
  <si>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</si>
  <si>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</si>
  <si>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</si>
  <si>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</si>
  <si>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</si>
  <si>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</si>
  <si>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</si>
  <si>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</si>
  <si>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</si>
  <si>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</si>
  <si>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</si>
  <si>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</si>
  <si>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</si>
  <si>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</si>
  <si>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</si>
  <si>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</si>
  <si>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</si>
  <si>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</si>
  <si>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</si>
  <si>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</si>
  <si>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</si>
  <si>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</si>
  <si>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</si>
  <si>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</si>
  <si>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</si>
  <si>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</si>
  <si>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</si>
  <si>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</si>
  <si>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</si>
  <si>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</si>
  <si>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</si>
  <si>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</si>
  <si>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</si>
  <si>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</si>
  <si>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</si>
  <si>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</si>
  <si>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</si>
  <si>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</si>
  <si>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</si>
  <si>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</si>
  <si>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</si>
  <si>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</si>
  <si>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</si>
  <si>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加西市</t>
  </si>
  <si>
    <t>法適用</t>
  </si>
  <si>
    <t>下水道事業</t>
  </si>
  <si>
    <t>公共下水道</t>
  </si>
  <si>
    <t>Cd2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</si>
  <si>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</si>
  <si>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</si>
  <si>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</si>
  <si>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</si>
  <si>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</si>
  <si>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</si>
  <si>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①有形固定資産減価償却率は、類似団体と比べると数値が若干高く、平成28年度末で32.19％となっており、全体の耐用年数は7割弱程度残っていることになります。
②管渠老朽化率は、管渠を比較的近年に整備したため法定耐用年数を超えたものはありません。</t>
    <rPh sb="61" eb="62">
      <t>ワリ</t>
    </rPh>
    <rPh sb="62" eb="63">
      <t>ジャク</t>
    </rPh>
    <phoneticPr fontId="7"/>
  </si>
  <si>
    <t>　当市の公共下水道事業については、ほとんどの指標において数値も良く、類似団体と比較しても良い状況であり、健全経営となっています。
　しかし、市の下水道事業全体としては、農業集落排水事業、コミュニティ・プラント事業の事業効率が悪いため赤字経営となっており、非常に厳しい経営状況です。
　今後も各事業ともに引き続き経費の節減と水洗化の促進に取り組み、効率的で持続可能な下水道経営に努めます。</t>
    <rPh sb="145" eb="148">
      <t>カクジギョウ</t>
    </rPh>
    <rPh sb="177" eb="179">
      <t>ジゾク</t>
    </rPh>
    <rPh sb="179" eb="181">
      <t>カノウ</t>
    </rPh>
    <phoneticPr fontId="7"/>
  </si>
  <si>
    <t>①経常収支比率は、100％を上回っており経営状況は良いですが、多額の一般会計繰入金を繰入していることも大きな要因となっています。
②累積欠損金比率については、平成27年度決算において解消され、平成28年度においても発生しておりません。
③流動比率については地方公営企業会計制度改正の影響により平成26年度に大きく下がりましたが、引き続き類似団体平均を上回っています。
④企業債残高対事業規模比率については、類似団体平均を大きく下回っており、公共下水道においては適正な数値となっています。
⑤経費回収率は、引き続き100％を超えており使用料で経費を賄えている状況といえます。
⑥汚水処理原価は類似団体平均に比べて低くなっており、汚水処理効率は良いといえます。ただし、短期間に下水道整備をしたことにより減価償却費が高いため、汚水資本費については高くなっています。
⑦施設利用率については、本市には公共下水道の処理施設がないため比較できません。
⑧水洗化率については、類似団体よりは高くなっているものの、引き続き水洗化の促進に努め、接続率の向上に努めます。</t>
    <rPh sb="20" eb="22">
      <t>ケイエイ</t>
    </rPh>
    <rPh sb="22" eb="24">
      <t>ジョウキョウ</t>
    </rPh>
    <rPh sb="70" eb="71">
      <t>キン</t>
    </rPh>
    <rPh sb="79" eb="81">
      <t>ヘイセイ</t>
    </rPh>
    <rPh sb="83" eb="85">
      <t>ネンド</t>
    </rPh>
    <rPh sb="85" eb="87">
      <t>ケッサン</t>
    </rPh>
    <rPh sb="91" eb="93">
      <t>カイショウ</t>
    </rPh>
    <rPh sb="96" eb="98">
      <t>ヘイセイ</t>
    </rPh>
    <rPh sb="100" eb="102">
      <t>ネンド</t>
    </rPh>
    <rPh sb="107" eb="109">
      <t>ハッセイ</t>
    </rPh>
    <rPh sb="252" eb="253">
      <t>ヒ</t>
    </rPh>
    <rPh sb="254" eb="255">
      <t>ツヅ</t>
    </rPh>
    <rPh sb="278" eb="280">
      <t>ジョウキョウ</t>
    </rPh>
    <rPh sb="313" eb="315">
      <t>オスイ</t>
    </rPh>
    <rPh sb="315" eb="317">
      <t>ショリ</t>
    </rPh>
    <rPh sb="349" eb="351">
      <t>ゲンカ</t>
    </rPh>
    <rPh sb="351" eb="353">
      <t>ショウキャク</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</si>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</sst>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72725448"/>
        <c:axId val="37272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372725448"/>
        <c:axId val="372726624"/>
      </c:lineChart>
      <c:dateAx>
        <c:axId val="372725448"/>
        <c:scaling>
          <c:orientation val="minMax"/>
        </c:scaling>
        <c:delete val="1"/>
        <c:axPos val="b"/>
        <c:numFmt formatCode="ge" sourceLinked="1"/>
        <c:majorTickMark val="none"/>
        <c:minorTickMark val="none"/>
        <c:tickLblPos val="none"/>
        <c:crossAx val="372726624"/>
        <c:crosses val="autoZero"/>
        <c:auto val="1"/>
        <c:lblOffset val="100"/>
        <c:baseTimeUnit val="years"/>
      </c:dateAx>
      <c:valAx>
        <c:axId val="3727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72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611944"/>
        <c:axId val="27961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279611944"/>
        <c:axId val="279612336"/>
      </c:lineChart>
      <c:dateAx>
        <c:axId val="279611944"/>
        <c:scaling>
          <c:orientation val="minMax"/>
        </c:scaling>
        <c:delete val="1"/>
        <c:axPos val="b"/>
        <c:numFmt formatCode="ge" sourceLinked="1"/>
        <c:majorTickMark val="none"/>
        <c:minorTickMark val="none"/>
        <c:tickLblPos val="none"/>
        <c:crossAx val="279612336"/>
        <c:crosses val="autoZero"/>
        <c:auto val="1"/>
        <c:lblOffset val="100"/>
        <c:baseTimeUnit val="years"/>
      </c:dateAx>
      <c:valAx>
        <c:axId val="27961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1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93.26</c:v>
                </c:pt>
                <c:pt idx="1">
                  <c:v>95.22</c:v>
                </c:pt>
                <c:pt idx="2">
                  <c:v>96.1</c:v>
                </c:pt>
                <c:pt idx="3">
                  <c:v>94.69</c:v>
                </c:pt>
                <c:pt idx="4">
                  <c:v>94.61</c:v>
                </c:pt>
              </c:numCache>
            </c:numRef>
          </c:val>
        </c:ser>
        <c:dLbls>
          <c:showLegendKey val="0"/>
          <c:showVal val="0"/>
          <c:showCatName val="0"/>
          <c:showSerName val="0"/>
          <c:showPercent val="0"/>
          <c:showBubbleSize val="0"/>
        </c:dLbls>
        <c:gapWidth val="150"/>
        <c:axId val="279623552"/>
        <c:axId val="27961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279623552"/>
        <c:axId val="279613512"/>
      </c:lineChart>
      <c:dateAx>
        <c:axId val="279623552"/>
        <c:scaling>
          <c:orientation val="minMax"/>
        </c:scaling>
        <c:delete val="1"/>
        <c:axPos val="b"/>
        <c:numFmt formatCode="ge" sourceLinked="1"/>
        <c:majorTickMark val="none"/>
        <c:minorTickMark val="none"/>
        <c:tickLblPos val="none"/>
        <c:crossAx val="279613512"/>
        <c:crosses val="autoZero"/>
        <c:auto val="1"/>
        <c:lblOffset val="100"/>
        <c:baseTimeUnit val="years"/>
      </c:dateAx>
      <c:valAx>
        <c:axId val="27961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117.24</c:v>
                </c:pt>
                <c:pt idx="1">
                  <c:v>124.58</c:v>
                </c:pt>
                <c:pt idx="2">
                  <c:v>119.69</c:v>
                </c:pt>
                <c:pt idx="3">
                  <c:v>117.19</c:v>
                </c:pt>
                <c:pt idx="4">
                  <c:v>128.44999999999999</c:v>
                </c:pt>
              </c:numCache>
            </c:numRef>
          </c:val>
        </c:ser>
        <c:dLbls>
          <c:showLegendKey val="0"/>
          <c:showVal val="0"/>
          <c:showCatName val="0"/>
          <c:showSerName val="0"/>
          <c:showPercent val="0"/>
          <c:showBubbleSize val="0"/>
        </c:dLbls>
        <c:gapWidth val="150"/>
        <c:axId val="137003784"/>
        <c:axId val="13700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102.09</c:v>
                </c:pt>
                <c:pt idx="1">
                  <c:v>104.18</c:v>
                </c:pt>
                <c:pt idx="2">
                  <c:v>108.69</c:v>
                </c:pt>
                <c:pt idx="3">
                  <c:v>110.8</c:v>
                </c:pt>
                <c:pt idx="4">
                  <c:v>110.07</c:v>
                </c:pt>
              </c:numCache>
            </c:numRef>
          </c:val>
          <c:smooth val="0"/>
        </c:ser>
        <c:dLbls>
          <c:showLegendKey val="0"/>
          <c:showVal val="0"/>
          <c:showCatName val="0"/>
          <c:showSerName val="0"/>
          <c:showPercent val="0"/>
          <c:showBubbleSize val="0"/>
        </c:dLbls>
        <c:marker val="1"/>
        <c:smooth val="0"/>
        <c:axId val="137003784"/>
        <c:axId val="137001824"/>
      </c:lineChart>
      <c:dateAx>
        <c:axId val="137003784"/>
        <c:scaling>
          <c:orientation val="minMax"/>
        </c:scaling>
        <c:delete val="1"/>
        <c:axPos val="b"/>
        <c:numFmt formatCode="ge" sourceLinked="1"/>
        <c:majorTickMark val="none"/>
        <c:minorTickMark val="none"/>
        <c:tickLblPos val="none"/>
        <c:crossAx val="137001824"/>
        <c:crosses val="autoZero"/>
        <c:auto val="1"/>
        <c:lblOffset val="100"/>
        <c:baseTimeUnit val="years"/>
      </c:dateAx>
      <c:valAx>
        <c:axId val="13700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0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14.56</c:v>
                </c:pt>
                <c:pt idx="1">
                  <c:v>15.72</c:v>
                </c:pt>
                <c:pt idx="2">
                  <c:v>28.65</c:v>
                </c:pt>
                <c:pt idx="3">
                  <c:v>30.63</c:v>
                </c:pt>
                <c:pt idx="4">
                  <c:v>32.19</c:v>
                </c:pt>
              </c:numCache>
            </c:numRef>
          </c:val>
        </c:ser>
        <c:dLbls>
          <c:showLegendKey val="0"/>
          <c:showVal val="0"/>
          <c:showCatName val="0"/>
          <c:showSerName val="0"/>
          <c:showPercent val="0"/>
          <c:showBubbleSize val="0"/>
        </c:dLbls>
        <c:gapWidth val="150"/>
        <c:axId val="384879832"/>
        <c:axId val="38488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12.61</c:v>
                </c:pt>
                <c:pt idx="1">
                  <c:v>14.44</c:v>
                </c:pt>
                <c:pt idx="2">
                  <c:v>21.09</c:v>
                </c:pt>
                <c:pt idx="3">
                  <c:v>22.6</c:v>
                </c:pt>
                <c:pt idx="4">
                  <c:v>26.91</c:v>
                </c:pt>
              </c:numCache>
            </c:numRef>
          </c:val>
          <c:smooth val="0"/>
        </c:ser>
        <c:dLbls>
          <c:showLegendKey val="0"/>
          <c:showVal val="0"/>
          <c:showCatName val="0"/>
          <c:showSerName val="0"/>
          <c:showPercent val="0"/>
          <c:showBubbleSize val="0"/>
        </c:dLbls>
        <c:marker val="1"/>
        <c:smooth val="0"/>
        <c:axId val="384879832"/>
        <c:axId val="384880224"/>
      </c:lineChart>
      <c:dateAx>
        <c:axId val="384879832"/>
        <c:scaling>
          <c:orientation val="minMax"/>
        </c:scaling>
        <c:delete val="1"/>
        <c:axPos val="b"/>
        <c:numFmt formatCode="ge" sourceLinked="1"/>
        <c:majorTickMark val="none"/>
        <c:minorTickMark val="none"/>
        <c:tickLblPos val="none"/>
        <c:crossAx val="384880224"/>
        <c:crosses val="autoZero"/>
        <c:auto val="1"/>
        <c:lblOffset val="100"/>
        <c:baseTimeUnit val="years"/>
      </c:dateAx>
      <c:valAx>
        <c:axId val="3848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87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620416"/>
        <c:axId val="27962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79620416"/>
        <c:axId val="279620808"/>
      </c:lineChart>
      <c:dateAx>
        <c:axId val="279620416"/>
        <c:scaling>
          <c:orientation val="minMax"/>
        </c:scaling>
        <c:delete val="1"/>
        <c:axPos val="b"/>
        <c:numFmt formatCode="ge" sourceLinked="1"/>
        <c:majorTickMark val="none"/>
        <c:minorTickMark val="none"/>
        <c:tickLblPos val="none"/>
        <c:crossAx val="279620808"/>
        <c:crosses val="autoZero"/>
        <c:auto val="1"/>
        <c:lblOffset val="100"/>
        <c:baseTimeUnit val="years"/>
      </c:dateAx>
      <c:valAx>
        <c:axId val="27962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2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96.36</c:v>
                </c:pt>
                <c:pt idx="1">
                  <c:v>55.87</c:v>
                </c:pt>
                <c:pt idx="2">
                  <c:v>25.28</c:v>
                </c:pt>
                <c:pt idx="3" formatCode="#,##0.00;&quot;△&quot;#,##0.00">
                  <c:v>0</c:v>
                </c:pt>
                <c:pt idx="4" formatCode="#,##0.00;&quot;△&quot;#,##0.00">
                  <c:v>0</c:v>
                </c:pt>
              </c:numCache>
            </c:numRef>
          </c:val>
        </c:ser>
        <c:dLbls>
          <c:showLegendKey val="0"/>
          <c:showVal val="0"/>
          <c:showCatName val="0"/>
          <c:showSerName val="0"/>
          <c:showPercent val="0"/>
          <c:showBubbleSize val="0"/>
        </c:dLbls>
        <c:gapWidth val="150"/>
        <c:axId val="279621984"/>
        <c:axId val="27962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100.29</c:v>
                </c:pt>
                <c:pt idx="1">
                  <c:v>95.59</c:v>
                </c:pt>
                <c:pt idx="2">
                  <c:v>29.24</c:v>
                </c:pt>
                <c:pt idx="3">
                  <c:v>31.45</c:v>
                </c:pt>
                <c:pt idx="4">
                  <c:v>31.4</c:v>
                </c:pt>
              </c:numCache>
            </c:numRef>
          </c:val>
          <c:smooth val="0"/>
        </c:ser>
        <c:dLbls>
          <c:showLegendKey val="0"/>
          <c:showVal val="0"/>
          <c:showCatName val="0"/>
          <c:showSerName val="0"/>
          <c:showPercent val="0"/>
          <c:showBubbleSize val="0"/>
        </c:dLbls>
        <c:marker val="1"/>
        <c:smooth val="0"/>
        <c:axId val="279621984"/>
        <c:axId val="279622376"/>
      </c:lineChart>
      <c:dateAx>
        <c:axId val="279621984"/>
        <c:scaling>
          <c:orientation val="minMax"/>
        </c:scaling>
        <c:delete val="1"/>
        <c:axPos val="b"/>
        <c:numFmt formatCode="ge" sourceLinked="1"/>
        <c:majorTickMark val="none"/>
        <c:minorTickMark val="none"/>
        <c:tickLblPos val="none"/>
        <c:crossAx val="279622376"/>
        <c:crosses val="autoZero"/>
        <c:auto val="1"/>
        <c:lblOffset val="100"/>
        <c:baseTimeUnit val="years"/>
      </c:dateAx>
      <c:valAx>
        <c:axId val="27962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2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3938.63</c:v>
                </c:pt>
                <c:pt idx="1">
                  <c:v>1662.95</c:v>
                </c:pt>
                <c:pt idx="2">
                  <c:v>132.34</c:v>
                </c:pt>
                <c:pt idx="3">
                  <c:v>185</c:v>
                </c:pt>
                <c:pt idx="4">
                  <c:v>219.4</c:v>
                </c:pt>
              </c:numCache>
            </c:numRef>
          </c:val>
        </c:ser>
        <c:dLbls>
          <c:showLegendKey val="0"/>
          <c:showVal val="0"/>
          <c:showCatName val="0"/>
          <c:showSerName val="0"/>
          <c:showPercent val="0"/>
          <c:showBubbleSize val="0"/>
        </c:dLbls>
        <c:gapWidth val="150"/>
        <c:axId val="279623944"/>
        <c:axId val="37790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372.33</c:v>
                </c:pt>
                <c:pt idx="1">
                  <c:v>318.06</c:v>
                </c:pt>
                <c:pt idx="2">
                  <c:v>68.510000000000005</c:v>
                </c:pt>
                <c:pt idx="3">
                  <c:v>70.16</c:v>
                </c:pt>
                <c:pt idx="4">
                  <c:v>79.709999999999994</c:v>
                </c:pt>
              </c:numCache>
            </c:numRef>
          </c:val>
          <c:smooth val="0"/>
        </c:ser>
        <c:dLbls>
          <c:showLegendKey val="0"/>
          <c:showVal val="0"/>
          <c:showCatName val="0"/>
          <c:showSerName val="0"/>
          <c:showPercent val="0"/>
          <c:showBubbleSize val="0"/>
        </c:dLbls>
        <c:marker val="1"/>
        <c:smooth val="0"/>
        <c:axId val="279623944"/>
        <c:axId val="377907136"/>
      </c:lineChart>
      <c:dateAx>
        <c:axId val="279623944"/>
        <c:scaling>
          <c:orientation val="minMax"/>
        </c:scaling>
        <c:delete val="1"/>
        <c:axPos val="b"/>
        <c:numFmt formatCode="ge" sourceLinked="1"/>
        <c:majorTickMark val="none"/>
        <c:minorTickMark val="none"/>
        <c:tickLblPos val="none"/>
        <c:crossAx val="377907136"/>
        <c:crosses val="autoZero"/>
        <c:auto val="1"/>
        <c:lblOffset val="100"/>
        <c:baseTimeUnit val="years"/>
      </c:dateAx>
      <c:valAx>
        <c:axId val="37790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2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553.41999999999996</c:v>
                </c:pt>
                <c:pt idx="1">
                  <c:v>1038.08</c:v>
                </c:pt>
                <c:pt idx="2">
                  <c:v>475.94</c:v>
                </c:pt>
                <c:pt idx="3">
                  <c:v>431.78</c:v>
                </c:pt>
                <c:pt idx="4">
                  <c:v>388.02</c:v>
                </c:pt>
              </c:numCache>
            </c:numRef>
          </c:val>
        </c:ser>
        <c:dLbls>
          <c:showLegendKey val="0"/>
          <c:showVal val="0"/>
          <c:showCatName val="0"/>
          <c:showSerName val="0"/>
          <c:showPercent val="0"/>
          <c:showBubbleSize val="0"/>
        </c:dLbls>
        <c:gapWidth val="150"/>
        <c:axId val="377908312"/>
        <c:axId val="37790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377908312"/>
        <c:axId val="377908704"/>
      </c:lineChart>
      <c:dateAx>
        <c:axId val="377908312"/>
        <c:scaling>
          <c:orientation val="minMax"/>
        </c:scaling>
        <c:delete val="1"/>
        <c:axPos val="b"/>
        <c:numFmt formatCode="ge" sourceLinked="1"/>
        <c:majorTickMark val="none"/>
        <c:minorTickMark val="none"/>
        <c:tickLblPos val="none"/>
        <c:crossAx val="377908704"/>
        <c:crosses val="autoZero"/>
        <c:auto val="1"/>
        <c:lblOffset val="100"/>
        <c:baseTimeUnit val="years"/>
      </c:dateAx>
      <c:valAx>
        <c:axId val="37790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90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140.24</c:v>
                </c:pt>
                <c:pt idx="1">
                  <c:v>147.63</c:v>
                </c:pt>
                <c:pt idx="2">
                  <c:v>147.93</c:v>
                </c:pt>
                <c:pt idx="3">
                  <c:v>149.88</c:v>
                </c:pt>
                <c:pt idx="4">
                  <c:v>182.6</c:v>
                </c:pt>
              </c:numCache>
            </c:numRef>
          </c:val>
        </c:ser>
        <c:dLbls>
          <c:showLegendKey val="0"/>
          <c:showVal val="0"/>
          <c:showCatName val="0"/>
          <c:showSerName val="0"/>
          <c:showPercent val="0"/>
          <c:showBubbleSize val="0"/>
        </c:dLbls>
        <c:gapWidth val="150"/>
        <c:axId val="377909880"/>
        <c:axId val="37791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377909880"/>
        <c:axId val="377910272"/>
      </c:lineChart>
      <c:dateAx>
        <c:axId val="377909880"/>
        <c:scaling>
          <c:orientation val="minMax"/>
        </c:scaling>
        <c:delete val="1"/>
        <c:axPos val="b"/>
        <c:numFmt formatCode="ge" sourceLinked="1"/>
        <c:majorTickMark val="none"/>
        <c:minorTickMark val="none"/>
        <c:tickLblPos val="none"/>
        <c:crossAx val="377910272"/>
        <c:crosses val="autoZero"/>
        <c:auto val="1"/>
        <c:lblOffset val="100"/>
        <c:baseTimeUnit val="years"/>
      </c:dateAx>
      <c:valAx>
        <c:axId val="37791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90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184.97</c:v>
                </c:pt>
                <c:pt idx="1">
                  <c:v>178.75</c:v>
                </c:pt>
                <c:pt idx="2">
                  <c:v>176.11</c:v>
                </c:pt>
                <c:pt idx="3">
                  <c:v>173.68</c:v>
                </c:pt>
                <c:pt idx="4">
                  <c:v>141.30000000000001</c:v>
                </c:pt>
              </c:numCache>
            </c:numRef>
          </c:val>
        </c:ser>
        <c:dLbls>
          <c:showLegendKey val="0"/>
          <c:showVal val="0"/>
          <c:showCatName val="0"/>
          <c:showSerName val="0"/>
          <c:showPercent val="0"/>
          <c:showBubbleSize val="0"/>
        </c:dLbls>
        <c:gapWidth val="150"/>
        <c:axId val="279610376"/>
        <c:axId val="27961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279610376"/>
        <c:axId val="279610768"/>
      </c:lineChart>
      <c:dateAx>
        <c:axId val="279610376"/>
        <c:scaling>
          <c:orientation val="minMax"/>
        </c:scaling>
        <c:delete val="1"/>
        <c:axPos val="b"/>
        <c:numFmt formatCode="ge" sourceLinked="1"/>
        <c:majorTickMark val="none"/>
        <c:minorTickMark val="none"/>
        <c:tickLblPos val="none"/>
        <c:crossAx val="279610768"/>
        <c:crosses val="autoZero"/>
        <c:auto val="1"/>
        <c:lblOffset val="100"/>
        <c:baseTimeUnit val="years"/>
      </c:dateAx>
      <c:valAx>
        <c:axId val="27961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1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4" zoomScale="69" zoomScaleNormal="69"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加西市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
        <v>122</v>
      </c>
      <c r="AE8" s="50"/>
      <c r="AF8" s="50"/>
      <c r="AG8" s="50"/>
      <c r="AH8" s="50"/>
      <c r="AI8" s="50"/>
      <c r="AJ8" s="50"/>
      <c r="AK8" s="4"/>
      <c r="AL8" s="51">
        <f>データ!S6</f>
        <v>45099</v>
      </c>
      <c r="AM8" s="51"/>
      <c r="AN8" s="51"/>
      <c r="AO8" s="51"/>
      <c r="AP8" s="51"/>
      <c r="AQ8" s="51"/>
      <c r="AR8" s="51"/>
      <c r="AS8" s="51"/>
      <c r="AT8" s="46">
        <f>データ!T6</f>
        <v>150.97999999999999</v>
      </c>
      <c r="AU8" s="46"/>
      <c r="AV8" s="46"/>
      <c r="AW8" s="46"/>
      <c r="AX8" s="46"/>
      <c r="AY8" s="46"/>
      <c r="AZ8" s="46"/>
      <c r="BA8" s="46"/>
      <c r="BB8" s="46">
        <f>データ!U6</f>
        <v>298.70999999999998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68.75</v>
      </c>
      <c r="J10" s="46"/>
      <c r="K10" s="46"/>
      <c r="L10" s="46"/>
      <c r="M10" s="46"/>
      <c r="N10" s="46"/>
      <c r="O10" s="46"/>
      <c r="P10" s="46">
        <f>データ!P6</f>
        <v>25.96</v>
      </c>
      <c r="Q10" s="46"/>
      <c r="R10" s="46"/>
      <c r="S10" s="46"/>
      <c r="T10" s="46"/>
      <c r="U10" s="46"/>
      <c r="V10" s="46"/>
      <c r="W10" s="46">
        <f>データ!Q6</f>
        <v>88.36</v>
      </c>
      <c r="X10" s="46"/>
      <c r="Y10" s="46"/>
      <c r="Z10" s="46"/>
      <c r="AA10" s="46"/>
      <c r="AB10" s="46"/>
      <c r="AC10" s="46"/>
      <c r="AD10" s="51">
        <f>データ!R6</f>
        <v>3650</v>
      </c>
      <c r="AE10" s="51"/>
      <c r="AF10" s="51"/>
      <c r="AG10" s="51"/>
      <c r="AH10" s="51"/>
      <c r="AI10" s="51"/>
      <c r="AJ10" s="51"/>
      <c r="AK10" s="2"/>
      <c r="AL10" s="51">
        <f>データ!V6</f>
        <v>11635</v>
      </c>
      <c r="AM10" s="51"/>
      <c r="AN10" s="51"/>
      <c r="AO10" s="51"/>
      <c r="AP10" s="51"/>
      <c r="AQ10" s="51"/>
      <c r="AR10" s="51"/>
      <c r="AS10" s="51"/>
      <c r="AT10" s="46">
        <f>データ!W6</f>
        <v>4.99</v>
      </c>
      <c r="AU10" s="46"/>
      <c r="AV10" s="46"/>
      <c r="AW10" s="46"/>
      <c r="AX10" s="46"/>
      <c r="AY10" s="46"/>
      <c r="AZ10" s="46"/>
      <c r="BA10" s="46"/>
      <c r="BB10" s="46">
        <f>データ!X6</f>
        <v>2331.66</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algorithmName="SHA-512" hashValue="cpdBjDQZvj+5n+1+BuV8CyXRnmjZnkTm12Yzz2LQsaCd7jpF0OxQzqM7nCKjaoYjTZjYTM3TBglGM2r6jKw0TQ==" saltValue="F1yRm75L54PbAN+vRzvOz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election activeCell="EI6" sqref="EI6"/>
    </sheetView>
  </sheetViews>
  <sheetFormatPr defaultColWidth="9"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282201</v>
      </c>
      <c r="D6" s="34">
        <f t="shared" si="3"/>
        <v>46</v>
      </c>
      <c r="E6" s="34">
        <f t="shared" si="3"/>
        <v>17</v>
      </c>
      <c r="F6" s="34">
        <f t="shared" si="3"/>
        <v>1</v>
      </c>
      <c r="G6" s="34">
        <f t="shared" si="3"/>
        <v>0</v>
      </c>
      <c r="H6" s="34" t="str">
        <f t="shared" si="3"/>
        <v>兵庫県　加西市</v>
      </c>
      <c r="I6" s="34" t="str">
        <f t="shared" si="3"/>
        <v>法適用</v>
      </c>
      <c r="J6" s="34" t="str">
        <f t="shared" si="3"/>
        <v>下水道事業</v>
      </c>
      <c r="K6" s="34" t="str">
        <f t="shared" si="3"/>
        <v>公共下水道</v>
      </c>
      <c r="L6" s="34" t="str">
        <f t="shared" si="3"/>
        <v>Cd2</v>
      </c>
      <c r="M6" s="34">
        <f t="shared" si="3"/>
        <v>0</v>
      </c>
      <c r="N6" s="35" t="str">
        <f t="shared" si="3"/>
        <v>-</v>
      </c>
      <c r="O6" s="35">
        <f t="shared" si="3"/>
        <v>68.75</v>
      </c>
      <c r="P6" s="35">
        <f t="shared" si="3"/>
        <v>25.96</v>
      </c>
      <c r="Q6" s="35">
        <f t="shared" si="3"/>
        <v>88.36</v>
      </c>
      <c r="R6" s="35">
        <f t="shared" si="3"/>
        <v>3650</v>
      </c>
      <c r="S6" s="35">
        <f t="shared" si="3"/>
        <v>45099</v>
      </c>
      <c r="T6" s="35">
        <f t="shared" si="3"/>
        <v>150.97999999999999</v>
      </c>
      <c r="U6" s="35">
        <f t="shared" si="3"/>
        <v>298.70999999999998</v>
      </c>
      <c r="V6" s="35">
        <f t="shared" si="3"/>
        <v>11635</v>
      </c>
      <c r="W6" s="35">
        <f t="shared" si="3"/>
        <v>4.99</v>
      </c>
      <c r="X6" s="35">
        <f t="shared" si="3"/>
        <v>2331.66</v>
      </c>
      <c r="Y6" s="36">
        <f>IF(Y7="",NA(),Y7)</f>
        <v>117.24</v>
      </c>
      <c r="Z6" s="36">
        <f t="shared" ref="Z6:AH6" si="4">IF(Z7="",NA(),Z7)</f>
        <v>124.58</v>
      </c>
      <c r="AA6" s="36">
        <f t="shared" si="4"/>
        <v>119.69</v>
      </c>
      <c r="AB6" s="36">
        <f t="shared" si="4"/>
        <v>117.19</v>
      </c>
      <c r="AC6" s="36">
        <f t="shared" si="4"/>
        <v>128.44999999999999</v>
      </c>
      <c r="AD6" s="36">
        <f t="shared" si="4"/>
        <v>102.09</v>
      </c>
      <c r="AE6" s="36">
        <f t="shared" si="4"/>
        <v>104.18</v>
      </c>
      <c r="AF6" s="36">
        <f t="shared" si="4"/>
        <v>108.69</v>
      </c>
      <c r="AG6" s="36">
        <f t="shared" si="4"/>
        <v>110.8</v>
      </c>
      <c r="AH6" s="36">
        <f t="shared" si="4"/>
        <v>110.07</v>
      </c>
      <c r="AI6" s="35" t="str">
        <f>IF(AI7="","",IF(AI7="-","【-】","【"&amp;SUBSTITUTE(TEXT(AI7,"#,##0.00"),"-","△")&amp;"】"))</f>
        <v>【108.57】</v>
      </c>
      <c r="AJ6" s="36">
        <f>IF(AJ7="",NA(),AJ7)</f>
        <v>96.36</v>
      </c>
      <c r="AK6" s="36">
        <f t="shared" ref="AK6:AS6" si="5">IF(AK7="",NA(),AK7)</f>
        <v>55.87</v>
      </c>
      <c r="AL6" s="36">
        <f t="shared" si="5"/>
        <v>25.28</v>
      </c>
      <c r="AM6" s="35">
        <f t="shared" si="5"/>
        <v>0</v>
      </c>
      <c r="AN6" s="35">
        <f t="shared" si="5"/>
        <v>0</v>
      </c>
      <c r="AO6" s="36">
        <f t="shared" si="5"/>
        <v>100.29</v>
      </c>
      <c r="AP6" s="36">
        <f t="shared" si="5"/>
        <v>95.59</v>
      </c>
      <c r="AQ6" s="36">
        <f t="shared" si="5"/>
        <v>29.24</v>
      </c>
      <c r="AR6" s="36">
        <f t="shared" si="5"/>
        <v>31.45</v>
      </c>
      <c r="AS6" s="36">
        <f t="shared" si="5"/>
        <v>31.4</v>
      </c>
      <c r="AT6" s="35" t="str">
        <f>IF(AT7="","",IF(AT7="-","【-】","【"&amp;SUBSTITUTE(TEXT(AT7,"#,##0.00"),"-","△")&amp;"】"))</f>
        <v>【4.38】</v>
      </c>
      <c r="AU6" s="36">
        <f>IF(AU7="",NA(),AU7)</f>
        <v>3938.63</v>
      </c>
      <c r="AV6" s="36">
        <f t="shared" ref="AV6:BD6" si="6">IF(AV7="",NA(),AV7)</f>
        <v>1662.95</v>
      </c>
      <c r="AW6" s="36">
        <f t="shared" si="6"/>
        <v>132.34</v>
      </c>
      <c r="AX6" s="36">
        <f t="shared" si="6"/>
        <v>185</v>
      </c>
      <c r="AY6" s="36">
        <f t="shared" si="6"/>
        <v>219.4</v>
      </c>
      <c r="AZ6" s="36">
        <f t="shared" si="6"/>
        <v>372.33</v>
      </c>
      <c r="BA6" s="36">
        <f t="shared" si="6"/>
        <v>318.06</v>
      </c>
      <c r="BB6" s="36">
        <f t="shared" si="6"/>
        <v>68.510000000000005</v>
      </c>
      <c r="BC6" s="36">
        <f t="shared" si="6"/>
        <v>70.16</v>
      </c>
      <c r="BD6" s="36">
        <f t="shared" si="6"/>
        <v>79.709999999999994</v>
      </c>
      <c r="BE6" s="35" t="str">
        <f>IF(BE7="","",IF(BE7="-","【-】","【"&amp;SUBSTITUTE(TEXT(BE7,"#,##0.00"),"-","△")&amp;"】"))</f>
        <v>【59.95】</v>
      </c>
      <c r="BF6" s="36">
        <f>IF(BF7="",NA(),BF7)</f>
        <v>553.41999999999996</v>
      </c>
      <c r="BG6" s="36">
        <f t="shared" ref="BG6:BO6" si="7">IF(BG7="",NA(),BG7)</f>
        <v>1038.08</v>
      </c>
      <c r="BH6" s="36">
        <f t="shared" si="7"/>
        <v>475.94</v>
      </c>
      <c r="BI6" s="36">
        <f t="shared" si="7"/>
        <v>431.78</v>
      </c>
      <c r="BJ6" s="36">
        <f t="shared" si="7"/>
        <v>388.02</v>
      </c>
      <c r="BK6" s="36">
        <f t="shared" si="7"/>
        <v>1309.43</v>
      </c>
      <c r="BL6" s="36">
        <f t="shared" si="7"/>
        <v>1306.92</v>
      </c>
      <c r="BM6" s="36">
        <f t="shared" si="7"/>
        <v>1203.71</v>
      </c>
      <c r="BN6" s="36">
        <f t="shared" si="7"/>
        <v>1162.3599999999999</v>
      </c>
      <c r="BO6" s="36">
        <f t="shared" si="7"/>
        <v>1047.6500000000001</v>
      </c>
      <c r="BP6" s="35" t="str">
        <f>IF(BP7="","",IF(BP7="-","【-】","【"&amp;SUBSTITUTE(TEXT(BP7,"#,##0.00"),"-","△")&amp;"】"))</f>
        <v>【728.30】</v>
      </c>
      <c r="BQ6" s="36">
        <f>IF(BQ7="",NA(),BQ7)</f>
        <v>140.24</v>
      </c>
      <c r="BR6" s="36">
        <f t="shared" ref="BR6:BZ6" si="8">IF(BR7="",NA(),BR7)</f>
        <v>147.63</v>
      </c>
      <c r="BS6" s="36">
        <f t="shared" si="8"/>
        <v>147.93</v>
      </c>
      <c r="BT6" s="36">
        <f t="shared" si="8"/>
        <v>149.88</v>
      </c>
      <c r="BU6" s="36">
        <f t="shared" si="8"/>
        <v>182.6</v>
      </c>
      <c r="BV6" s="36">
        <f t="shared" si="8"/>
        <v>67.59</v>
      </c>
      <c r="BW6" s="36">
        <f t="shared" si="8"/>
        <v>68.510000000000005</v>
      </c>
      <c r="BX6" s="36">
        <f t="shared" si="8"/>
        <v>69.739999999999995</v>
      </c>
      <c r="BY6" s="36">
        <f t="shared" si="8"/>
        <v>68.209999999999994</v>
      </c>
      <c r="BZ6" s="36">
        <f t="shared" si="8"/>
        <v>74.040000000000006</v>
      </c>
      <c r="CA6" s="35" t="str">
        <f>IF(CA7="","",IF(CA7="-","【-】","【"&amp;SUBSTITUTE(TEXT(CA7,"#,##0.00"),"-","△")&amp;"】"))</f>
        <v>【100.04】</v>
      </c>
      <c r="CB6" s="36">
        <f>IF(CB7="",NA(),CB7)</f>
        <v>184.97</v>
      </c>
      <c r="CC6" s="36">
        <f t="shared" ref="CC6:CK6" si="9">IF(CC7="",NA(),CC7)</f>
        <v>178.75</v>
      </c>
      <c r="CD6" s="36">
        <f t="shared" si="9"/>
        <v>176.11</v>
      </c>
      <c r="CE6" s="36">
        <f t="shared" si="9"/>
        <v>173.68</v>
      </c>
      <c r="CF6" s="36">
        <f t="shared" si="9"/>
        <v>141.30000000000001</v>
      </c>
      <c r="CG6" s="36">
        <f t="shared" si="9"/>
        <v>251.88</v>
      </c>
      <c r="CH6" s="36">
        <f t="shared" si="9"/>
        <v>247.43</v>
      </c>
      <c r="CI6" s="36">
        <f t="shared" si="9"/>
        <v>248.89</v>
      </c>
      <c r="CJ6" s="36">
        <f t="shared" si="9"/>
        <v>250.84</v>
      </c>
      <c r="CK6" s="36">
        <f t="shared" si="9"/>
        <v>235.61</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49.29</v>
      </c>
      <c r="CS6" s="36">
        <f t="shared" si="10"/>
        <v>50.32</v>
      </c>
      <c r="CT6" s="36">
        <f t="shared" si="10"/>
        <v>49.89</v>
      </c>
      <c r="CU6" s="36">
        <f t="shared" si="10"/>
        <v>49.39</v>
      </c>
      <c r="CV6" s="36">
        <f t="shared" si="10"/>
        <v>49.25</v>
      </c>
      <c r="CW6" s="35" t="str">
        <f>IF(CW7="","",IF(CW7="-","【-】","【"&amp;SUBSTITUTE(TEXT(CW7,"#,##0.00"),"-","△")&amp;"】"))</f>
        <v>【60.09】</v>
      </c>
      <c r="CX6" s="36">
        <f>IF(CX7="",NA(),CX7)</f>
        <v>93.26</v>
      </c>
      <c r="CY6" s="36">
        <f t="shared" ref="CY6:DG6" si="11">IF(CY7="",NA(),CY7)</f>
        <v>95.22</v>
      </c>
      <c r="CZ6" s="36">
        <f t="shared" si="11"/>
        <v>96.1</v>
      </c>
      <c r="DA6" s="36">
        <f t="shared" si="11"/>
        <v>94.69</v>
      </c>
      <c r="DB6" s="36">
        <f t="shared" si="11"/>
        <v>94.61</v>
      </c>
      <c r="DC6" s="36">
        <f t="shared" si="11"/>
        <v>84.31</v>
      </c>
      <c r="DD6" s="36">
        <f t="shared" si="11"/>
        <v>84.57</v>
      </c>
      <c r="DE6" s="36">
        <f t="shared" si="11"/>
        <v>84.73</v>
      </c>
      <c r="DF6" s="36">
        <f t="shared" si="11"/>
        <v>83.96</v>
      </c>
      <c r="DG6" s="36">
        <f t="shared" si="11"/>
        <v>84.12</v>
      </c>
      <c r="DH6" s="35" t="str">
        <f>IF(DH7="","",IF(DH7="-","【-】","【"&amp;SUBSTITUTE(TEXT(DH7,"#,##0.00"),"-","△")&amp;"】"))</f>
        <v>【94.90】</v>
      </c>
      <c r="DI6" s="36">
        <f>IF(DI7="",NA(),DI7)</f>
        <v>14.56</v>
      </c>
      <c r="DJ6" s="36">
        <f t="shared" ref="DJ6:DR6" si="12">IF(DJ7="",NA(),DJ7)</f>
        <v>15.72</v>
      </c>
      <c r="DK6" s="36">
        <f t="shared" si="12"/>
        <v>28.65</v>
      </c>
      <c r="DL6" s="36">
        <f t="shared" si="12"/>
        <v>30.63</v>
      </c>
      <c r="DM6" s="36">
        <f t="shared" si="12"/>
        <v>32.19</v>
      </c>
      <c r="DN6" s="36">
        <f t="shared" si="12"/>
        <v>12.61</v>
      </c>
      <c r="DO6" s="36">
        <f t="shared" si="12"/>
        <v>14.44</v>
      </c>
      <c r="DP6" s="36">
        <f t="shared" si="12"/>
        <v>21.09</v>
      </c>
      <c r="DQ6" s="36">
        <f t="shared" si="12"/>
        <v>22.6</v>
      </c>
      <c r="DR6" s="36">
        <f t="shared" si="12"/>
        <v>26.91</v>
      </c>
      <c r="DS6" s="35" t="str">
        <f>IF(DS7="","",IF(DS7="-","【-】","【"&amp;SUBSTITUTE(TEXT(DS7,"#,##0.00"),"-","△")&amp;"】"))</f>
        <v>【37.36】</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【4.96】</v>
      </c>
      <c r="EE6" s="35">
        <f>IF(EE7="",NA(),EE7)</f>
        <v>0</v>
      </c>
      <c r="EF6" s="35">
        <f t="shared" ref="EF6:EN6" si="14">IF(EF7="",NA(),EF7)</f>
        <v>0</v>
      </c>
      <c r="EG6" s="35">
        <f t="shared" si="14"/>
        <v>0</v>
      </c>
      <c r="EH6" s="35">
        <f t="shared" si="14"/>
        <v>0</v>
      </c>
      <c r="EI6" s="35">
        <f t="shared" si="14"/>
        <v>0</v>
      </c>
      <c r="EJ6" s="36">
        <f t="shared" si="14"/>
        <v>7.0000000000000007E-2</v>
      </c>
      <c r="EK6" s="36">
        <f t="shared" si="14"/>
        <v>0.14000000000000001</v>
      </c>
      <c r="EL6" s="36">
        <f t="shared" si="14"/>
        <v>0.03</v>
      </c>
      <c r="EM6" s="36">
        <f t="shared" si="14"/>
        <v>0.15</v>
      </c>
      <c r="EN6" s="36">
        <f t="shared" si="14"/>
        <v>0.1</v>
      </c>
      <c r="EO6" s="35" t="str">
        <f>IF(EO7="","",IF(EO7="-","【-】","【"&amp;SUBSTITUTE(TEXT(EO7,"#,##0.00"),"-","△")&amp;"】"))</f>
        <v>【0.27】</v>
      </c>
    </row>
    <row r="7" spans="1:148" s="37" customFormat="1">
      <c r="A7" s="29"/>
      <c r="B7" s="38">
        <v>2016</v>
      </c>
      <c r="C7" s="38">
        <v>282201</v>
      </c>
      <c r="D7" s="38">
        <v>46</v>
      </c>
      <c r="E7" s="38">
        <v>17</v>
      </c>
      <c r="F7" s="38">
        <v>1</v>
      </c>
      <c r="G7" s="38">
        <v>0</v>
      </c>
      <c r="H7" s="38" t="s">
        <v>108</v>
      </c>
      <c r="I7" s="38" t="s">
        <v>109</v>
      </c>
      <c r="J7" s="38" t="s">
        <v>110</v>
      </c>
      <c r="K7" s="38" t="s">
        <v>111</v>
      </c>
      <c r="L7" s="38" t="s">
        <v>112</v>
      </c>
      <c r="M7" s="38"/>
      <c r="N7" s="39" t="s">
        <v>113</v>
      </c>
      <c r="O7" s="39">
        <v>68.75</v>
      </c>
      <c r="P7" s="39">
        <v>25.96</v>
      </c>
      <c r="Q7" s="39">
        <v>88.36</v>
      </c>
      <c r="R7" s="39">
        <v>3650</v>
      </c>
      <c r="S7" s="39">
        <v>45099</v>
      </c>
      <c r="T7" s="39">
        <v>150.97999999999999</v>
      </c>
      <c r="U7" s="39">
        <v>298.70999999999998</v>
      </c>
      <c r="V7" s="39">
        <v>11635</v>
      </c>
      <c r="W7" s="39">
        <v>4.99</v>
      </c>
      <c r="X7" s="39">
        <v>2331.66</v>
      </c>
      <c r="Y7" s="39">
        <v>117.24</v>
      </c>
      <c r="Z7" s="39">
        <v>124.58</v>
      </c>
      <c r="AA7" s="39">
        <v>119.69</v>
      </c>
      <c r="AB7" s="39">
        <v>117.19</v>
      </c>
      <c r="AC7" s="39">
        <v>128.44999999999999</v>
      </c>
      <c r="AD7" s="39">
        <v>102.09</v>
      </c>
      <c r="AE7" s="39">
        <v>104.18</v>
      </c>
      <c r="AF7" s="39">
        <v>108.69</v>
      </c>
      <c r="AG7" s="39">
        <v>110.8</v>
      </c>
      <c r="AH7" s="39">
        <v>110.07</v>
      </c>
      <c r="AI7" s="39">
        <v>108.57</v>
      </c>
      <c r="AJ7" s="39">
        <v>96.36</v>
      </c>
      <c r="AK7" s="39">
        <v>55.87</v>
      </c>
      <c r="AL7" s="39">
        <v>25.28</v>
      </c>
      <c r="AM7" s="39">
        <v>0</v>
      </c>
      <c r="AN7" s="39">
        <v>0</v>
      </c>
      <c r="AO7" s="39">
        <v>100.29</v>
      </c>
      <c r="AP7" s="39">
        <v>95.59</v>
      </c>
      <c r="AQ7" s="39">
        <v>29.24</v>
      </c>
      <c r="AR7" s="39">
        <v>31.45</v>
      </c>
      <c r="AS7" s="39">
        <v>31.4</v>
      </c>
      <c r="AT7" s="39">
        <v>4.38</v>
      </c>
      <c r="AU7" s="39">
        <v>3938.63</v>
      </c>
      <c r="AV7" s="39">
        <v>1662.95</v>
      </c>
      <c r="AW7" s="39">
        <v>132.34</v>
      </c>
      <c r="AX7" s="39">
        <v>185</v>
      </c>
      <c r="AY7" s="39">
        <v>219.4</v>
      </c>
      <c r="AZ7" s="39">
        <v>372.33</v>
      </c>
      <c r="BA7" s="39">
        <v>318.06</v>
      </c>
      <c r="BB7" s="39">
        <v>68.510000000000005</v>
      </c>
      <c r="BC7" s="39">
        <v>70.16</v>
      </c>
      <c r="BD7" s="39">
        <v>79.709999999999994</v>
      </c>
      <c r="BE7" s="39">
        <v>59.95</v>
      </c>
      <c r="BF7" s="39">
        <v>553.41999999999996</v>
      </c>
      <c r="BG7" s="39">
        <v>1038.08</v>
      </c>
      <c r="BH7" s="39">
        <v>475.94</v>
      </c>
      <c r="BI7" s="39">
        <v>431.78</v>
      </c>
      <c r="BJ7" s="39">
        <v>388.02</v>
      </c>
      <c r="BK7" s="39">
        <v>1309.43</v>
      </c>
      <c r="BL7" s="39">
        <v>1306.92</v>
      </c>
      <c r="BM7" s="39">
        <v>1203.71</v>
      </c>
      <c r="BN7" s="39">
        <v>1162.3599999999999</v>
      </c>
      <c r="BO7" s="39">
        <v>1047.6500000000001</v>
      </c>
      <c r="BP7" s="39">
        <v>728.3</v>
      </c>
      <c r="BQ7" s="39">
        <v>140.24</v>
      </c>
      <c r="BR7" s="39">
        <v>147.63</v>
      </c>
      <c r="BS7" s="39">
        <v>147.93</v>
      </c>
      <c r="BT7" s="39">
        <v>149.88</v>
      </c>
      <c r="BU7" s="39">
        <v>182.6</v>
      </c>
      <c r="BV7" s="39">
        <v>67.59</v>
      </c>
      <c r="BW7" s="39">
        <v>68.510000000000005</v>
      </c>
      <c r="BX7" s="39">
        <v>69.739999999999995</v>
      </c>
      <c r="BY7" s="39">
        <v>68.209999999999994</v>
      </c>
      <c r="BZ7" s="39">
        <v>74.040000000000006</v>
      </c>
      <c r="CA7" s="39">
        <v>100.04</v>
      </c>
      <c r="CB7" s="39">
        <v>184.97</v>
      </c>
      <c r="CC7" s="39">
        <v>178.75</v>
      </c>
      <c r="CD7" s="39">
        <v>176.11</v>
      </c>
      <c r="CE7" s="39">
        <v>173.68</v>
      </c>
      <c r="CF7" s="39">
        <v>141.30000000000001</v>
      </c>
      <c r="CG7" s="39">
        <v>251.88</v>
      </c>
      <c r="CH7" s="39">
        <v>247.43</v>
      </c>
      <c r="CI7" s="39">
        <v>248.89</v>
      </c>
      <c r="CJ7" s="39">
        <v>250.84</v>
      </c>
      <c r="CK7" s="39">
        <v>235.61</v>
      </c>
      <c r="CL7" s="39">
        <v>137.82</v>
      </c>
      <c r="CM7" s="39" t="s">
        <v>113</v>
      </c>
      <c r="CN7" s="39" t="s">
        <v>113</v>
      </c>
      <c r="CO7" s="39" t="s">
        <v>113</v>
      </c>
      <c r="CP7" s="39" t="s">
        <v>113</v>
      </c>
      <c r="CQ7" s="39" t="s">
        <v>113</v>
      </c>
      <c r="CR7" s="39">
        <v>49.29</v>
      </c>
      <c r="CS7" s="39">
        <v>50.32</v>
      </c>
      <c r="CT7" s="39">
        <v>49.89</v>
      </c>
      <c r="CU7" s="39">
        <v>49.39</v>
      </c>
      <c r="CV7" s="39">
        <v>49.25</v>
      </c>
      <c r="CW7" s="39">
        <v>60.09</v>
      </c>
      <c r="CX7" s="39">
        <v>93.26</v>
      </c>
      <c r="CY7" s="39">
        <v>95.22</v>
      </c>
      <c r="CZ7" s="39">
        <v>96.1</v>
      </c>
      <c r="DA7" s="39">
        <v>94.69</v>
      </c>
      <c r="DB7" s="39">
        <v>94.61</v>
      </c>
      <c r="DC7" s="39">
        <v>84.31</v>
      </c>
      <c r="DD7" s="39">
        <v>84.57</v>
      </c>
      <c r="DE7" s="39">
        <v>84.73</v>
      </c>
      <c r="DF7" s="39">
        <v>83.96</v>
      </c>
      <c r="DG7" s="39">
        <v>84.12</v>
      </c>
      <c r="DH7" s="39">
        <v>94.9</v>
      </c>
      <c r="DI7" s="39">
        <v>14.56</v>
      </c>
      <c r="DJ7" s="39">
        <v>15.72</v>
      </c>
      <c r="DK7" s="39">
        <v>28.65</v>
      </c>
      <c r="DL7" s="39">
        <v>30.63</v>
      </c>
      <c r="DM7" s="39">
        <v>32.19</v>
      </c>
      <c r="DN7" s="39">
        <v>12.61</v>
      </c>
      <c r="DO7" s="39">
        <v>14.44</v>
      </c>
      <c r="DP7" s="39">
        <v>21.09</v>
      </c>
      <c r="DQ7" s="39">
        <v>22.6</v>
      </c>
      <c r="DR7" s="39">
        <v>26.91</v>
      </c>
      <c r="DS7" s="39">
        <v>37.36</v>
      </c>
      <c r="DT7" s="39">
        <v>0</v>
      </c>
      <c r="DU7" s="39">
        <v>0</v>
      </c>
      <c r="DV7" s="39">
        <v>0</v>
      </c>
      <c r="DW7" s="39">
        <v>0</v>
      </c>
      <c r="DX7" s="39">
        <v>0</v>
      </c>
      <c r="DY7" s="39">
        <v>0</v>
      </c>
      <c r="DZ7" s="39">
        <v>0</v>
      </c>
      <c r="EA7" s="39">
        <v>0</v>
      </c>
      <c r="EB7" s="39">
        <v>0</v>
      </c>
      <c r="EC7" s="39">
        <v>0</v>
      </c>
      <c r="ED7" s="39">
        <v>4.96</v>
      </c>
      <c r="EE7" s="39">
        <v>0</v>
      </c>
      <c r="EF7" s="39">
        <v>0</v>
      </c>
      <c r="EG7" s="39">
        <v>0</v>
      </c>
      <c r="EH7" s="39">
        <v>0</v>
      </c>
      <c r="EI7" s="39">
        <v>0</v>
      </c>
      <c r="EJ7" s="39">
        <v>7.0000000000000007E-2</v>
      </c>
      <c r="EK7" s="39">
        <v>0.14000000000000001</v>
      </c>
      <c r="EL7" s="39">
        <v>0.03</v>
      </c>
      <c r="EM7" s="39">
        <v>0.15</v>
      </c>
      <c r="EN7" s="39">
        <v>0.1</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藤後 麻里</cp:lastModifiedBy>
  <cp:lastPrinted>2018-02-09T08:37:28Z</cp:lastPrinted>
  <dcterms:created xsi:type="dcterms:W3CDTF">2017-12-25T01:52:43Z</dcterms:created>
  <dcterms:modified xsi:type="dcterms:W3CDTF">2018-02-14T00:24:45Z</dcterms:modified>
  <cp:category/>
</cp:coreProperties>
</file>