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AL8" i="4" s="1"/>
  <c r="R6" i="5"/>
  <c r="Q6" i="5"/>
  <c r="P6" i="5"/>
  <c r="O6" i="5"/>
  <c r="I10" i="4" s="1"/>
  <c r="N6" i="5"/>
  <c r="M6" i="5"/>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I86" i="4"/>
  <c r="H86" i="4"/>
  <c r="G86" i="4"/>
  <c r="E86" i="4"/>
  <c r="BB10" i="4"/>
  <c r="AT10" i="4"/>
  <c r="AD10" i="4"/>
  <c r="W10" i="4"/>
  <c r="P10" i="4"/>
  <c r="B10" i="4"/>
  <c r="BB8" i="4"/>
  <c r="AT8" i="4"/>
  <c r="W8" i="4"/>
  <c r="P8" i="4"/>
  <c r="I8" i="4"/>
  <c r="B6" i="4"/>
  <c r="C10" i="5" l="1"/>
  <c r="D10" i="5"/>
  <c r="E10" i="5"/>
  <c r="B10" i="5"/>
</calcChain>
</file>

<file path=xl/sharedStrings.xml><?xml version="1.0" encoding="utf-8"?>
<sst xmlns="http://schemas.openxmlformats.org/spreadsheetml/2006/main" count="261" uniqueCount="122">
  <si>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</si>
  <si>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</si>
  <si>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</si>
  <si>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</si>
  <si>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</si>
  <si>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</si>
  <si>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</si>
  <si>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</si>
  <si>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</si>
  <si>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</si>
  <si>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</si>
  <si>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</si>
  <si>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</si>
  <si>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</si>
  <si>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</si>
  <si>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</si>
  <si>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</si>
  <si>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</si>
  <si>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</si>
  <si>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</si>
  <si>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</si>
  <si>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</si>
  <si>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</si>
  <si>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</si>
  <si>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</si>
  <si>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</si>
  <si>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</si>
  <si>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</si>
  <si>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</si>
  <si>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</si>
  <si>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</si>
  <si>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</si>
  <si>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</si>
  <si>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</si>
  <si>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</si>
  <si>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</si>
  <si>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</si>
  <si>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</si>
  <si>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</si>
  <si>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</si>
  <si>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</si>
  <si>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</si>
  <si>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</si>
  <si>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</si>
  <si>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</si>
  <si>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</si>
  <si>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</si>
  <si>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</si>
  <si>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</si>
  <si>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</si>
  <si>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</si>
  <si>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</si>
  <si>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</si>
  <si>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</si>
  <si>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</si>
  <si>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</si>
  <si>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</si>
  <si>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</si>
  <si>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</si>
  <si>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</si>
  <si>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</si>
  <si>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</si>
  <si>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</si>
  <si>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</si>
  <si>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</si>
  <si>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</si>
  <si>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</si>
  <si>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</si>
  <si>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</si>
  <si>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</si>
  <si>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</si>
  <si>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</si>
  <si>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</si>
  <si>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</si>
  <si>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</si>
  <si>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</si>
  <si>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</si>
  <si>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</si>
  <si>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</si>
  <si>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</si>
  <si>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</si>
  <si>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</si>
  <si>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</si>
  <si>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</si>
  <si>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</si>
  <si>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</si>
  <si>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</si>
  <si>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</si>
  <si>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</si>
  <si>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</si>
  <si>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</si>
  <si>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</si>
  <si>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</si>
  <si>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</si>
  <si>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</si>
  <si>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</si>
  <si>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</si>
  <si>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</si>
  <si>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</si>
  <si>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</si>
  <si>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</si>
  <si>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</si>
  <si>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</si>
  <si>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</si>
  <si>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</si>
  <si>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</si>
  <si>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</si>
  <si>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三田市</t>
  </si>
  <si>
    <t>法適用</t>
  </si>
  <si>
    <t>下水道事業</t>
  </si>
  <si>
    <t>特定環境保全公共下水道</t>
  </si>
  <si>
    <t>D2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</si>
  <si>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</si>
  <si>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</si>
  <si>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</si>
  <si>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</si>
  <si>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</si>
  <si>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</si>
  <si>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</si>
  <si>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特定環境保全公共下水道は、平成６年から事業開始しており、耐用年数を経過した管渠資産はありません。また、平成28年度は、更新、老朽化対策を行った管渠はありませんでした。特環のみならず三田市は、一時期に一度に整備した資産が多いことからも、更新については、平準化するよう計画的な対策が必要となってきます。そのため、平成30年度にはストックマネジメント計画を策定し、管渠等の施設の計画的かつ効率的な管理、策定結果に基づき改築、更新を進め、コスト縮減、整備の平準化に取り組んでいきます。</t>
    <rPh sb="1" eb="3">
      <t>トクテイ</t>
    </rPh>
    <rPh sb="3" eb="5">
      <t>カンキョウ</t>
    </rPh>
    <rPh sb="5" eb="7">
      <t>ホゼン</t>
    </rPh>
    <rPh sb="7" eb="9">
      <t>コウキョウ</t>
    </rPh>
    <rPh sb="9" eb="12">
      <t>ゲスイドウ</t>
    </rPh>
    <rPh sb="14" eb="16">
      <t>ヘイセイ</t>
    </rPh>
    <rPh sb="17" eb="18">
      <t>ネン</t>
    </rPh>
    <rPh sb="20" eb="22">
      <t>ジギョウ</t>
    </rPh>
    <rPh sb="22" eb="24">
      <t>カイシ</t>
    </rPh>
    <rPh sb="29" eb="31">
      <t>タイヨウ</t>
    </rPh>
    <rPh sb="31" eb="33">
      <t>ネンスウ</t>
    </rPh>
    <rPh sb="34" eb="36">
      <t>ケイカ</t>
    </rPh>
    <rPh sb="38" eb="40">
      <t>カンキョ</t>
    </rPh>
    <rPh sb="40" eb="42">
      <t>シサン</t>
    </rPh>
    <rPh sb="52" eb="54">
      <t>ヘイセイ</t>
    </rPh>
    <rPh sb="56" eb="58">
      <t>ネンド</t>
    </rPh>
    <rPh sb="60" eb="62">
      <t>コウシン</t>
    </rPh>
    <rPh sb="63" eb="66">
      <t>ロウキュウカ</t>
    </rPh>
    <rPh sb="66" eb="68">
      <t>タイサク</t>
    </rPh>
    <rPh sb="69" eb="70">
      <t>オコナ</t>
    </rPh>
    <rPh sb="72" eb="74">
      <t>カンキョ</t>
    </rPh>
    <rPh sb="84" eb="86">
      <t>トッカン</t>
    </rPh>
    <rPh sb="91" eb="94">
      <t>サンダシ</t>
    </rPh>
    <rPh sb="96" eb="97">
      <t>イチ</t>
    </rPh>
    <rPh sb="97" eb="99">
      <t>ジキ</t>
    </rPh>
    <rPh sb="100" eb="102">
      <t>イチド</t>
    </rPh>
    <rPh sb="103" eb="105">
      <t>セイビ</t>
    </rPh>
    <rPh sb="107" eb="109">
      <t>シサン</t>
    </rPh>
    <rPh sb="110" eb="111">
      <t>オオ</t>
    </rPh>
    <rPh sb="118" eb="120">
      <t>コウシン</t>
    </rPh>
    <rPh sb="126" eb="129">
      <t>ヘイジュンカ</t>
    </rPh>
    <rPh sb="133" eb="136">
      <t>ケイカクテキ</t>
    </rPh>
    <rPh sb="137" eb="139">
      <t>タイサク</t>
    </rPh>
    <rPh sb="140" eb="142">
      <t>ヒツヨウ</t>
    </rPh>
    <phoneticPr fontId="7"/>
  </si>
  <si>
    <t>　三田市では、平成25年度から公共下水道、特定環境保全公共下水道、農業集落排水及びコミュニティ・プラントの集合処理型下水道を下水道事業と捉え地方公営企業法の財務適用をし、下水道使用料も平成元年から改定することなく(消費税改定分は除く。)健全経営に取り組んでいます。しかし、今後も人口減少や少子高齢化が加速し、使用料収入も減収傾向になることが予測されます。また、効率の悪い事業が経営を圧迫してきていることがこの分析結果からも判断できます。これら課題を解決すべく、今後の下水道事業の方向性を示した「下水道ビジョン」を策定しました。これに基づき、平成29年度から経営戦略を策定するため、学識経験者、市民委員を交えながら今後の下水道事業の投資・財源見通しについて検討を開始しました。</t>
    <rPh sb="1" eb="4">
      <t>サンダシ</t>
    </rPh>
    <rPh sb="7" eb="9">
      <t>ヘイセイ</t>
    </rPh>
    <rPh sb="11" eb="12">
      <t>ネン</t>
    </rPh>
    <rPh sb="12" eb="13">
      <t>ド</t>
    </rPh>
    <rPh sb="15" eb="17">
      <t>コウキョウ</t>
    </rPh>
    <rPh sb="17" eb="20">
      <t>ゲスイドウ</t>
    </rPh>
    <rPh sb="21" eb="23">
      <t>トクテイ</t>
    </rPh>
    <rPh sb="23" eb="25">
      <t>カンキョウ</t>
    </rPh>
    <rPh sb="25" eb="27">
      <t>ホゼン</t>
    </rPh>
    <rPh sb="27" eb="29">
      <t>コウキョウ</t>
    </rPh>
    <rPh sb="29" eb="32">
      <t>ゲスイドウ</t>
    </rPh>
    <rPh sb="33" eb="35">
      <t>ノウギョウ</t>
    </rPh>
    <rPh sb="35" eb="37">
      <t>シュウラク</t>
    </rPh>
    <rPh sb="37" eb="39">
      <t>ハイスイ</t>
    </rPh>
    <rPh sb="39" eb="40">
      <t>オヨ</t>
    </rPh>
    <rPh sb="58" eb="61">
      <t>ゲスイドウ</t>
    </rPh>
    <rPh sb="62" eb="65">
      <t>ゲスイドウ</t>
    </rPh>
    <rPh sb="65" eb="67">
      <t>ジギョウ</t>
    </rPh>
    <rPh sb="68" eb="69">
      <t>トラ</t>
    </rPh>
    <rPh sb="70" eb="72">
      <t>チホウ</t>
    </rPh>
    <rPh sb="72" eb="74">
      <t>コウエイ</t>
    </rPh>
    <rPh sb="76" eb="77">
      <t>ホウ</t>
    </rPh>
    <rPh sb="78" eb="80">
      <t>ザイム</t>
    </rPh>
    <rPh sb="85" eb="88">
      <t>ゲスイドウ</t>
    </rPh>
    <rPh sb="88" eb="91">
      <t>シヨウリョウ</t>
    </rPh>
    <rPh sb="92" eb="94">
      <t>ヘイセイ</t>
    </rPh>
    <rPh sb="94" eb="96">
      <t>ガンネン</t>
    </rPh>
    <rPh sb="98" eb="100">
      <t>カイテイ</t>
    </rPh>
    <rPh sb="110" eb="112">
      <t>カイテイ</t>
    </rPh>
    <rPh sb="118" eb="120">
      <t>ケンゼン</t>
    </rPh>
    <rPh sb="120" eb="122">
      <t>ケイエイ</t>
    </rPh>
    <rPh sb="123" eb="124">
      <t>ト</t>
    </rPh>
    <rPh sb="125" eb="126">
      <t>ク</t>
    </rPh>
    <rPh sb="136" eb="138">
      <t>コンゴ</t>
    </rPh>
    <rPh sb="139" eb="141">
      <t>ジンコウ</t>
    </rPh>
    <rPh sb="141" eb="143">
      <t>ゲンショウ</t>
    </rPh>
    <rPh sb="144" eb="146">
      <t>ショウシ</t>
    </rPh>
    <rPh sb="146" eb="149">
      <t>コウレイカ</t>
    </rPh>
    <rPh sb="150" eb="152">
      <t>カソク</t>
    </rPh>
    <rPh sb="154" eb="157">
      <t>シヨウリョウ</t>
    </rPh>
    <rPh sb="157" eb="159">
      <t>シュウニュウ</t>
    </rPh>
    <rPh sb="160" eb="162">
      <t>ゲンシュウ</t>
    </rPh>
    <rPh sb="162" eb="164">
      <t>ケイコウ</t>
    </rPh>
    <rPh sb="170" eb="172">
      <t>ヨソク</t>
    </rPh>
    <rPh sb="180" eb="182">
      <t>コウリツ</t>
    </rPh>
    <rPh sb="183" eb="184">
      <t>ワル</t>
    </rPh>
    <rPh sb="185" eb="187">
      <t>ジギョウ</t>
    </rPh>
    <rPh sb="188" eb="190">
      <t>ケイエイ</t>
    </rPh>
    <rPh sb="191" eb="193">
      <t>アッパク</t>
    </rPh>
    <rPh sb="204" eb="206">
      <t>ブンセキ</t>
    </rPh>
    <rPh sb="206" eb="208">
      <t>ケッカ</t>
    </rPh>
    <rPh sb="211" eb="213">
      <t>ハンダン</t>
    </rPh>
    <rPh sb="221" eb="223">
      <t>カダイ</t>
    </rPh>
    <rPh sb="224" eb="226">
      <t>カイケツ</t>
    </rPh>
    <rPh sb="230" eb="232">
      <t>コンゴ</t>
    </rPh>
    <rPh sb="233" eb="236">
      <t>ゲスイドウ</t>
    </rPh>
    <rPh sb="236" eb="238">
      <t>ジギョウ</t>
    </rPh>
    <rPh sb="239" eb="242">
      <t>ホウコウセイ</t>
    </rPh>
    <rPh sb="243" eb="244">
      <t>シメ</t>
    </rPh>
    <rPh sb="247" eb="250">
      <t>ゲスイドウ</t>
    </rPh>
    <rPh sb="256" eb="258">
      <t>サクテイ</t>
    </rPh>
    <rPh sb="266" eb="267">
      <t>モト</t>
    </rPh>
    <rPh sb="270" eb="272">
      <t>ヘイセイ</t>
    </rPh>
    <rPh sb="274" eb="275">
      <t>ネン</t>
    </rPh>
    <rPh sb="275" eb="276">
      <t>ド</t>
    </rPh>
    <rPh sb="278" eb="280">
      <t>ケイエイ</t>
    </rPh>
    <rPh sb="280" eb="282">
      <t>センリャク</t>
    </rPh>
    <rPh sb="283" eb="285">
      <t>サクテイ</t>
    </rPh>
    <rPh sb="290" eb="292">
      <t>ガクシキ</t>
    </rPh>
    <rPh sb="292" eb="295">
      <t>ケイケンシャ</t>
    </rPh>
    <rPh sb="296" eb="298">
      <t>シミン</t>
    </rPh>
    <rPh sb="298" eb="300">
      <t>イイン</t>
    </rPh>
    <rPh sb="301" eb="302">
      <t>マジ</t>
    </rPh>
    <rPh sb="306" eb="308">
      <t>コンゴ</t>
    </rPh>
    <rPh sb="309" eb="312">
      <t>ゲスイドウ</t>
    </rPh>
    <rPh sb="312" eb="314">
      <t>ジギョウ</t>
    </rPh>
    <rPh sb="315" eb="317">
      <t>トウシ</t>
    </rPh>
    <rPh sb="318" eb="320">
      <t>ザイゲン</t>
    </rPh>
    <rPh sb="320" eb="322">
      <t>ミトオ</t>
    </rPh>
    <rPh sb="327" eb="329">
      <t>ケントウ</t>
    </rPh>
    <rPh sb="330" eb="332">
      <t>カイシ</t>
    </rPh>
    <phoneticPr fontId="7"/>
  </si>
  <si>
    <t>　特定環境保全公共下水道については、流域下水道方式を採用しているため、終末処理場を所有していません。そのため、比較的効率がよいと考えられますが、⑤経費回収率はほぼ類似団体並、⑥汚水処理原価は類似団体と比べ良好です。①経常収支比率は、やや持ち直しましたが、長い視点では減少傾向にあります。少子高齢化や生活様式の変化によって、使用料収入が減少していることが考えられます。区域拡大等の大規模な設備投資は、終了しており、⑧水洗化率も類似団体に比較しても良く、増収は見込めません。また、更新投資等に充てる財源が確保されていないため、今後経営改善を図っていく必要があります。
　また、H27年度から②累積欠損金比率と③流動比率が急激に悪化していますが、これまでと算出方式が異なるためです。三田市は、特定環境保全公共下水道のみを単独で経営しているのではなく、公共下水道、農業集落排水、コミュニティ・プラントの４事業を総合的に経営しています。効率の良い公共下水道事業を利益を他の事業に補てんする形で経営しており、補てん後の数値でそれぞれ決算報告していたためです。しかし、この報告方法では、他団体との比較ができないことから、H27年度から変更しております。現状は、以前から厳しいのが経営状況の実態です。
　</t>
    <rPh sb="1" eb="3">
      <t>トクテイ</t>
    </rPh>
    <rPh sb="3" eb="5">
      <t>カンキョウ</t>
    </rPh>
    <rPh sb="5" eb="7">
      <t>ホゼン</t>
    </rPh>
    <rPh sb="7" eb="9">
      <t>コウキョウ</t>
    </rPh>
    <rPh sb="9" eb="12">
      <t>ゲスイドウ</t>
    </rPh>
    <rPh sb="18" eb="20">
      <t>リュウイキ</t>
    </rPh>
    <rPh sb="23" eb="25">
      <t>ホウシキ</t>
    </rPh>
    <rPh sb="26" eb="28">
      <t>サイヨウ</t>
    </rPh>
    <rPh sb="35" eb="37">
      <t>シュウマツ</t>
    </rPh>
    <rPh sb="37" eb="40">
      <t>ショリジョウ</t>
    </rPh>
    <rPh sb="41" eb="43">
      <t>ショユウ</t>
    </rPh>
    <rPh sb="55" eb="58">
      <t>ヒカクテキ</t>
    </rPh>
    <rPh sb="58" eb="60">
      <t>コウリツ</t>
    </rPh>
    <rPh sb="64" eb="65">
      <t>カンガ</t>
    </rPh>
    <rPh sb="73" eb="75">
      <t>ケイヒ</t>
    </rPh>
    <rPh sb="75" eb="77">
      <t>カイシュウ</t>
    </rPh>
    <rPh sb="77" eb="78">
      <t>リツ</t>
    </rPh>
    <rPh sb="81" eb="83">
      <t>ルイジ</t>
    </rPh>
    <rPh sb="83" eb="85">
      <t>ダンタイ</t>
    </rPh>
    <rPh sb="85" eb="86">
      <t>ナミ</t>
    </rPh>
    <rPh sb="88" eb="90">
      <t>オスイ</t>
    </rPh>
    <rPh sb="90" eb="92">
      <t>ショリ</t>
    </rPh>
    <rPh sb="92" eb="94">
      <t>ゲンカ</t>
    </rPh>
    <rPh sb="95" eb="97">
      <t>ルイジ</t>
    </rPh>
    <rPh sb="97" eb="99">
      <t>ダンタイ</t>
    </rPh>
    <rPh sb="100" eb="101">
      <t>クラ</t>
    </rPh>
    <rPh sb="102" eb="104">
      <t>リョウコウ</t>
    </rPh>
    <rPh sb="108" eb="110">
      <t>ケイジョウ</t>
    </rPh>
    <rPh sb="110" eb="112">
      <t>シュウシ</t>
    </rPh>
    <rPh sb="112" eb="114">
      <t>ヒリツ</t>
    </rPh>
    <rPh sb="118" eb="119">
      <t>モ</t>
    </rPh>
    <rPh sb="120" eb="121">
      <t>ナオ</t>
    </rPh>
    <rPh sb="127" eb="128">
      <t>ナガ</t>
    </rPh>
    <rPh sb="129" eb="131">
      <t>シテン</t>
    </rPh>
    <rPh sb="133" eb="135">
      <t>ゲンショウ</t>
    </rPh>
    <rPh sb="135" eb="137">
      <t>ケイコウ</t>
    </rPh>
    <rPh sb="143" eb="145">
      <t>ショウシ</t>
    </rPh>
    <rPh sb="145" eb="148">
      <t>コウレイカ</t>
    </rPh>
    <rPh sb="149" eb="151">
      <t>セイカツ</t>
    </rPh>
    <rPh sb="151" eb="153">
      <t>ヨウシキ</t>
    </rPh>
    <rPh sb="154" eb="156">
      <t>ヘンカ</t>
    </rPh>
    <rPh sb="161" eb="164">
      <t>シヨウリョウ</t>
    </rPh>
    <rPh sb="164" eb="166">
      <t>シュウニュウ</t>
    </rPh>
    <rPh sb="167" eb="169">
      <t>ゲンショウ</t>
    </rPh>
    <rPh sb="176" eb="177">
      <t>カンガ</t>
    </rPh>
    <rPh sb="183" eb="185">
      <t>クイキ</t>
    </rPh>
    <rPh sb="185" eb="187">
      <t>カクダイ</t>
    </rPh>
    <rPh sb="187" eb="188">
      <t>トウ</t>
    </rPh>
    <rPh sb="189" eb="192">
      <t>ダイキボ</t>
    </rPh>
    <rPh sb="193" eb="195">
      <t>セツビ</t>
    </rPh>
    <rPh sb="195" eb="197">
      <t>トウシ</t>
    </rPh>
    <rPh sb="199" eb="201">
      <t>シュウリョウ</t>
    </rPh>
    <rPh sb="207" eb="210">
      <t>スイセンカ</t>
    </rPh>
    <rPh sb="210" eb="211">
      <t>リツ</t>
    </rPh>
    <rPh sb="212" eb="214">
      <t>ルイジ</t>
    </rPh>
    <rPh sb="214" eb="216">
      <t>ダンタイ</t>
    </rPh>
    <rPh sb="217" eb="219">
      <t>ヒカク</t>
    </rPh>
    <rPh sb="222" eb="223">
      <t>ヨ</t>
    </rPh>
    <rPh sb="225" eb="227">
      <t>ゾウシュウ</t>
    </rPh>
    <rPh sb="228" eb="230">
      <t>ミコ</t>
    </rPh>
    <rPh sb="268" eb="269">
      <t>ハカ</t>
    </rPh>
    <rPh sb="274" eb="275">
      <t>ヨウ</t>
    </rPh>
    <rPh sb="294" eb="296">
      <t>ルイセキ</t>
    </rPh>
    <rPh sb="296" eb="298">
      <t>ケッソン</t>
    </rPh>
    <rPh sb="298" eb="299">
      <t>キン</t>
    </rPh>
    <rPh sb="299" eb="301">
      <t>ヒリツ</t>
    </rPh>
    <rPh sb="303" eb="305">
      <t>リュウドウ</t>
    </rPh>
    <rPh sb="305" eb="307">
      <t>ヒリツ</t>
    </rPh>
    <rPh sb="311" eb="313">
      <t>アッカ</t>
    </rPh>
    <rPh sb="325" eb="327">
      <t>サンシュツ</t>
    </rPh>
    <rPh sb="327" eb="329">
      <t>ホウシキ</t>
    </rPh>
    <rPh sb="330" eb="331">
      <t>コト</t>
    </rPh>
    <rPh sb="338" eb="341">
      <t>サンダシ</t>
    </rPh>
    <rPh sb="343" eb="345">
      <t>トクテイ</t>
    </rPh>
    <rPh sb="345" eb="347">
      <t>カンキョウ</t>
    </rPh>
    <rPh sb="347" eb="349">
      <t>ホゼン</t>
    </rPh>
    <rPh sb="349" eb="351">
      <t>コウキョウ</t>
    </rPh>
    <rPh sb="351" eb="354">
      <t>ゲスイドウ</t>
    </rPh>
    <rPh sb="357" eb="359">
      <t>タンドク</t>
    </rPh>
    <rPh sb="360" eb="362">
      <t>ケイエイ</t>
    </rPh>
    <rPh sb="372" eb="374">
      <t>コウキョウ</t>
    </rPh>
    <rPh sb="374" eb="377">
      <t>ゲスイドウ</t>
    </rPh>
    <rPh sb="378" eb="380">
      <t>ノウギョウ</t>
    </rPh>
    <rPh sb="380" eb="382">
      <t>シュウラク</t>
    </rPh>
    <rPh sb="382" eb="384">
      <t>ハイスイ</t>
    </rPh>
    <rPh sb="398" eb="400">
      <t>ジギョウ</t>
    </rPh>
    <rPh sb="401" eb="404">
      <t>ソウゴウテキ</t>
    </rPh>
    <rPh sb="405" eb="407">
      <t>ケイエイ</t>
    </rPh>
    <rPh sb="413" eb="415">
      <t>コウリツ</t>
    </rPh>
    <rPh sb="416" eb="417">
      <t>ヨ</t>
    </rPh>
    <rPh sb="418" eb="420">
      <t>コウキョウ</t>
    </rPh>
    <rPh sb="420" eb="423">
      <t>ゲスイドウ</t>
    </rPh>
    <rPh sb="423" eb="425">
      <t>ジギョウ</t>
    </rPh>
    <rPh sb="426" eb="428">
      <t>リエキ</t>
    </rPh>
    <rPh sb="429" eb="430">
      <t>タ</t>
    </rPh>
    <rPh sb="431" eb="433">
      <t>ジギョウ</t>
    </rPh>
    <rPh sb="434" eb="435">
      <t>ホ</t>
    </rPh>
    <rPh sb="439" eb="440">
      <t>カタチ</t>
    </rPh>
    <rPh sb="441" eb="443">
      <t>ケイエイ</t>
    </rPh>
    <rPh sb="448" eb="449">
      <t>ホ</t>
    </rPh>
    <rPh sb="451" eb="452">
      <t>ゴ</t>
    </rPh>
    <rPh sb="453" eb="455">
      <t>スウチ</t>
    </rPh>
    <rPh sb="460" eb="462">
      <t>ケッサン</t>
    </rPh>
    <rPh sb="462" eb="464">
      <t>ホウコク</t>
    </rPh>
    <rPh sb="479" eb="481">
      <t>ホウコク</t>
    </rPh>
    <rPh sb="481" eb="483">
      <t>ホウホウ</t>
    </rPh>
    <rPh sb="510" eb="512">
      <t>ヘンコウ</t>
    </rPh>
    <rPh sb="519" eb="521">
      <t>ゲンジョウ</t>
    </rPh>
    <rPh sb="523" eb="525">
      <t>イゼン</t>
    </rPh>
    <rPh sb="527" eb="528">
      <t>キビ</t>
    </rPh>
    <rPh sb="532" eb="534">
      <t>ケイエイ</t>
    </rPh>
    <rPh sb="534" eb="536">
      <t>ジョウキョウ</t>
    </rPh>
    <rPh sb="537" eb="539">
      <t>ジッタイ</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</si>
</sst>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formatCode="#,##0.00;&quot;△&quot;#,##0.00;&quot;-&quot;">
                  <c:v>0</c:v>
                </c:pt>
                <c:pt idx="1">
                  <c:v>0</c:v>
                </c:pt>
                <c:pt idx="2">
                  <c:v>0</c:v>
                </c:pt>
                <c:pt idx="3">
                  <c:v>0</c:v>
                </c:pt>
                <c:pt idx="4">
                  <c:v>0</c:v>
                </c:pt>
              </c:numCache>
            </c:numRef>
          </c:val>
        </c:ser>
        <c:dLbls>
          <c:showLegendKey val="0"/>
          <c:showVal val="0"/>
          <c:showCatName val="0"/>
          <c:showSerName val="0"/>
          <c:showPercent val="0"/>
          <c:showBubbleSize val="0"/>
        </c:dLbls>
        <c:gapWidth val="150"/>
        <c:axId val="26641152"/>
        <c:axId val="27182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0.05</c:v>
                </c:pt>
                <c:pt idx="2">
                  <c:v>0.04</c:v>
                </c:pt>
                <c:pt idx="3">
                  <c:v>7.0000000000000007E-2</c:v>
                </c:pt>
                <c:pt idx="4">
                  <c:v>0.09</c:v>
                </c:pt>
              </c:numCache>
            </c:numRef>
          </c:val>
          <c:smooth val="0"/>
        </c:ser>
        <c:dLbls>
          <c:showLegendKey val="0"/>
          <c:showVal val="0"/>
          <c:showCatName val="0"/>
          <c:showSerName val="0"/>
          <c:showPercent val="0"/>
          <c:showBubbleSize val="0"/>
        </c:dLbls>
        <c:marker val="1"/>
        <c:smooth val="0"/>
        <c:axId val="26641152"/>
        <c:axId val="27182208"/>
      </c:lineChart>
      <c:dateAx>
        <c:axId val="26641152"/>
        <c:scaling>
          <c:orientation val="minMax"/>
        </c:scaling>
        <c:delete val="1"/>
        <c:axPos val="b"/>
        <c:numFmt formatCode="ge" sourceLinked="1"/>
        <c:majorTickMark val="none"/>
        <c:minorTickMark val="none"/>
        <c:tickLblPos val="none"/>
        <c:crossAx val="27182208"/>
        <c:crosses val="autoZero"/>
        <c:auto val="1"/>
        <c:lblOffset val="100"/>
        <c:baseTimeUnit val="years"/>
      </c:dateAx>
      <c:valAx>
        <c:axId val="27182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641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3275776"/>
        <c:axId val="83277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43.65</c:v>
                </c:pt>
                <c:pt idx="2">
                  <c:v>43.58</c:v>
                </c:pt>
                <c:pt idx="3">
                  <c:v>41.35</c:v>
                </c:pt>
                <c:pt idx="4">
                  <c:v>42.9</c:v>
                </c:pt>
              </c:numCache>
            </c:numRef>
          </c:val>
          <c:smooth val="0"/>
        </c:ser>
        <c:dLbls>
          <c:showLegendKey val="0"/>
          <c:showVal val="0"/>
          <c:showCatName val="0"/>
          <c:showSerName val="0"/>
          <c:showPercent val="0"/>
          <c:showBubbleSize val="0"/>
        </c:dLbls>
        <c:marker val="1"/>
        <c:smooth val="0"/>
        <c:axId val="83275776"/>
        <c:axId val="83277696"/>
      </c:lineChart>
      <c:dateAx>
        <c:axId val="83275776"/>
        <c:scaling>
          <c:orientation val="minMax"/>
        </c:scaling>
        <c:delete val="1"/>
        <c:axPos val="b"/>
        <c:numFmt formatCode="ge" sourceLinked="1"/>
        <c:majorTickMark val="none"/>
        <c:minorTickMark val="none"/>
        <c:tickLblPos val="none"/>
        <c:crossAx val="83277696"/>
        <c:crosses val="autoZero"/>
        <c:auto val="1"/>
        <c:lblOffset val="100"/>
        <c:baseTimeUnit val="years"/>
      </c:dateAx>
      <c:valAx>
        <c:axId val="83277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275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0</c:v>
                </c:pt>
                <c:pt idx="1">
                  <c:v>87.23</c:v>
                </c:pt>
                <c:pt idx="2">
                  <c:v>87.52</c:v>
                </c:pt>
                <c:pt idx="3">
                  <c:v>87.85</c:v>
                </c:pt>
                <c:pt idx="4">
                  <c:v>87.97</c:v>
                </c:pt>
              </c:numCache>
            </c:numRef>
          </c:val>
        </c:ser>
        <c:dLbls>
          <c:showLegendKey val="0"/>
          <c:showVal val="0"/>
          <c:showCatName val="0"/>
          <c:showSerName val="0"/>
          <c:showPercent val="0"/>
          <c:showBubbleSize val="0"/>
        </c:dLbls>
        <c:gapWidth val="150"/>
        <c:axId val="83291520"/>
        <c:axId val="91895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82.2</c:v>
                </c:pt>
                <c:pt idx="2">
                  <c:v>82.35</c:v>
                </c:pt>
                <c:pt idx="3">
                  <c:v>82.9</c:v>
                </c:pt>
                <c:pt idx="4">
                  <c:v>83.5</c:v>
                </c:pt>
              </c:numCache>
            </c:numRef>
          </c:val>
          <c:smooth val="0"/>
        </c:ser>
        <c:dLbls>
          <c:showLegendKey val="0"/>
          <c:showVal val="0"/>
          <c:showCatName val="0"/>
          <c:showSerName val="0"/>
          <c:showPercent val="0"/>
          <c:showBubbleSize val="0"/>
        </c:dLbls>
        <c:marker val="1"/>
        <c:smooth val="0"/>
        <c:axId val="83291520"/>
        <c:axId val="91895296"/>
      </c:lineChart>
      <c:dateAx>
        <c:axId val="83291520"/>
        <c:scaling>
          <c:orientation val="minMax"/>
        </c:scaling>
        <c:delete val="1"/>
        <c:axPos val="b"/>
        <c:numFmt formatCode="ge" sourceLinked="1"/>
        <c:majorTickMark val="none"/>
        <c:minorTickMark val="none"/>
        <c:tickLblPos val="none"/>
        <c:crossAx val="91895296"/>
        <c:crosses val="autoZero"/>
        <c:auto val="1"/>
        <c:lblOffset val="100"/>
        <c:baseTimeUnit val="years"/>
      </c:dateAx>
      <c:valAx>
        <c:axId val="91895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291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0</c:v>
                </c:pt>
                <c:pt idx="1">
                  <c:v>94.49</c:v>
                </c:pt>
                <c:pt idx="2">
                  <c:v>88.39</c:v>
                </c:pt>
                <c:pt idx="3">
                  <c:v>87.64</c:v>
                </c:pt>
                <c:pt idx="4">
                  <c:v>89.77</c:v>
                </c:pt>
              </c:numCache>
            </c:numRef>
          </c:val>
        </c:ser>
        <c:dLbls>
          <c:showLegendKey val="0"/>
          <c:showVal val="0"/>
          <c:showCatName val="0"/>
          <c:showSerName val="0"/>
          <c:showPercent val="0"/>
          <c:showBubbleSize val="0"/>
        </c:dLbls>
        <c:gapWidth val="150"/>
        <c:axId val="41410560"/>
        <c:axId val="41411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96.59</c:v>
                </c:pt>
                <c:pt idx="2">
                  <c:v>101.24</c:v>
                </c:pt>
                <c:pt idx="3">
                  <c:v>100.94</c:v>
                </c:pt>
                <c:pt idx="4">
                  <c:v>100.85</c:v>
                </c:pt>
              </c:numCache>
            </c:numRef>
          </c:val>
          <c:smooth val="0"/>
        </c:ser>
        <c:dLbls>
          <c:showLegendKey val="0"/>
          <c:showVal val="0"/>
          <c:showCatName val="0"/>
          <c:showSerName val="0"/>
          <c:showPercent val="0"/>
          <c:showBubbleSize val="0"/>
        </c:dLbls>
        <c:marker val="1"/>
        <c:smooth val="0"/>
        <c:axId val="41410560"/>
        <c:axId val="41411712"/>
      </c:lineChart>
      <c:dateAx>
        <c:axId val="41410560"/>
        <c:scaling>
          <c:orientation val="minMax"/>
        </c:scaling>
        <c:delete val="1"/>
        <c:axPos val="b"/>
        <c:numFmt formatCode="ge" sourceLinked="1"/>
        <c:majorTickMark val="none"/>
        <c:minorTickMark val="none"/>
        <c:tickLblPos val="none"/>
        <c:crossAx val="41411712"/>
        <c:crosses val="autoZero"/>
        <c:auto val="1"/>
        <c:lblOffset val="100"/>
        <c:baseTimeUnit val="years"/>
      </c:dateAx>
      <c:valAx>
        <c:axId val="41411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410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0</c:v>
                </c:pt>
                <c:pt idx="1">
                  <c:v>2.56</c:v>
                </c:pt>
                <c:pt idx="2">
                  <c:v>5.13</c:v>
                </c:pt>
                <c:pt idx="3">
                  <c:v>7.61</c:v>
                </c:pt>
                <c:pt idx="4">
                  <c:v>10.050000000000001</c:v>
                </c:pt>
              </c:numCache>
            </c:numRef>
          </c:val>
        </c:ser>
        <c:dLbls>
          <c:showLegendKey val="0"/>
          <c:showVal val="0"/>
          <c:showCatName val="0"/>
          <c:showSerName val="0"/>
          <c:showPercent val="0"/>
          <c:showBubbleSize val="0"/>
        </c:dLbls>
        <c:gapWidth val="150"/>
        <c:axId val="83380864"/>
        <c:axId val="83383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13.6</c:v>
                </c:pt>
                <c:pt idx="2">
                  <c:v>22.34</c:v>
                </c:pt>
                <c:pt idx="3">
                  <c:v>22.79</c:v>
                </c:pt>
                <c:pt idx="4">
                  <c:v>22.77</c:v>
                </c:pt>
              </c:numCache>
            </c:numRef>
          </c:val>
          <c:smooth val="0"/>
        </c:ser>
        <c:dLbls>
          <c:showLegendKey val="0"/>
          <c:showVal val="0"/>
          <c:showCatName val="0"/>
          <c:showSerName val="0"/>
          <c:showPercent val="0"/>
          <c:showBubbleSize val="0"/>
        </c:dLbls>
        <c:marker val="1"/>
        <c:smooth val="0"/>
        <c:axId val="83380864"/>
        <c:axId val="83383040"/>
      </c:lineChart>
      <c:dateAx>
        <c:axId val="83380864"/>
        <c:scaling>
          <c:orientation val="minMax"/>
        </c:scaling>
        <c:delete val="1"/>
        <c:axPos val="b"/>
        <c:numFmt formatCode="ge" sourceLinked="1"/>
        <c:majorTickMark val="none"/>
        <c:minorTickMark val="none"/>
        <c:tickLblPos val="none"/>
        <c:crossAx val="83383040"/>
        <c:crosses val="autoZero"/>
        <c:auto val="1"/>
        <c:lblOffset val="100"/>
        <c:baseTimeUnit val="years"/>
      </c:dateAx>
      <c:valAx>
        <c:axId val="83383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380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formatCode="#,##0.00;&quot;△&quot;#,##0.00;&quot;-&quot;">
                  <c:v>0</c:v>
                </c:pt>
                <c:pt idx="1">
                  <c:v>0</c:v>
                </c:pt>
                <c:pt idx="2">
                  <c:v>0</c:v>
                </c:pt>
                <c:pt idx="3">
                  <c:v>0</c:v>
                </c:pt>
                <c:pt idx="4">
                  <c:v>0</c:v>
                </c:pt>
              </c:numCache>
            </c:numRef>
          </c:val>
        </c:ser>
        <c:dLbls>
          <c:showLegendKey val="0"/>
          <c:showVal val="0"/>
          <c:showCatName val="0"/>
          <c:showSerName val="0"/>
          <c:showPercent val="0"/>
          <c:showBubbleSize val="0"/>
        </c:dLbls>
        <c:gapWidth val="150"/>
        <c:axId val="83400960"/>
        <c:axId val="83419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formatCode="#,##0.00;&quot;△&quot;#,##0.00;&quot;-&quot;">
                  <c:v>0.04</c:v>
                </c:pt>
                <c:pt idx="4">
                  <c:v>0</c:v>
                </c:pt>
              </c:numCache>
            </c:numRef>
          </c:val>
          <c:smooth val="0"/>
        </c:ser>
        <c:dLbls>
          <c:showLegendKey val="0"/>
          <c:showVal val="0"/>
          <c:showCatName val="0"/>
          <c:showSerName val="0"/>
          <c:showPercent val="0"/>
          <c:showBubbleSize val="0"/>
        </c:dLbls>
        <c:marker val="1"/>
        <c:smooth val="0"/>
        <c:axId val="83400960"/>
        <c:axId val="83419520"/>
      </c:lineChart>
      <c:dateAx>
        <c:axId val="83400960"/>
        <c:scaling>
          <c:orientation val="minMax"/>
        </c:scaling>
        <c:delete val="1"/>
        <c:axPos val="b"/>
        <c:numFmt formatCode="ge" sourceLinked="1"/>
        <c:majorTickMark val="none"/>
        <c:minorTickMark val="none"/>
        <c:tickLblPos val="none"/>
        <c:crossAx val="83419520"/>
        <c:crosses val="autoZero"/>
        <c:auto val="1"/>
        <c:lblOffset val="100"/>
        <c:baseTimeUnit val="years"/>
      </c:dateAx>
      <c:valAx>
        <c:axId val="83419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40096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formatCode="#,##0.00;&quot;△&quot;#,##0.00;&quot;-&quot;">
                  <c:v>0</c:v>
                </c:pt>
                <c:pt idx="1">
                  <c:v>0</c:v>
                </c:pt>
                <c:pt idx="2">
                  <c:v>0</c:v>
                </c:pt>
                <c:pt idx="3" formatCode="#,##0.00;&quot;△&quot;#,##0.00;&quot;-&quot;">
                  <c:v>102.8</c:v>
                </c:pt>
                <c:pt idx="4" formatCode="#,##0.00;&quot;△&quot;#,##0.00;&quot;-&quot;">
                  <c:v>126.85</c:v>
                </c:pt>
              </c:numCache>
            </c:numRef>
          </c:val>
        </c:ser>
        <c:dLbls>
          <c:showLegendKey val="0"/>
          <c:showVal val="0"/>
          <c:showCatName val="0"/>
          <c:showSerName val="0"/>
          <c:showPercent val="0"/>
          <c:showBubbleSize val="0"/>
        </c:dLbls>
        <c:gapWidth val="150"/>
        <c:axId val="82917248"/>
        <c:axId val="82927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232.81</c:v>
                </c:pt>
                <c:pt idx="2">
                  <c:v>184.13</c:v>
                </c:pt>
                <c:pt idx="3">
                  <c:v>101.85</c:v>
                </c:pt>
                <c:pt idx="4">
                  <c:v>110.77</c:v>
                </c:pt>
              </c:numCache>
            </c:numRef>
          </c:val>
          <c:smooth val="0"/>
        </c:ser>
        <c:dLbls>
          <c:showLegendKey val="0"/>
          <c:showVal val="0"/>
          <c:showCatName val="0"/>
          <c:showSerName val="0"/>
          <c:showPercent val="0"/>
          <c:showBubbleSize val="0"/>
        </c:dLbls>
        <c:marker val="1"/>
        <c:smooth val="0"/>
        <c:axId val="82917248"/>
        <c:axId val="82927616"/>
      </c:lineChart>
      <c:dateAx>
        <c:axId val="82917248"/>
        <c:scaling>
          <c:orientation val="minMax"/>
        </c:scaling>
        <c:delete val="1"/>
        <c:axPos val="b"/>
        <c:numFmt formatCode="ge" sourceLinked="1"/>
        <c:majorTickMark val="none"/>
        <c:minorTickMark val="none"/>
        <c:tickLblPos val="none"/>
        <c:crossAx val="82927616"/>
        <c:crosses val="autoZero"/>
        <c:auto val="1"/>
        <c:lblOffset val="100"/>
        <c:baseTimeUnit val="years"/>
      </c:dateAx>
      <c:valAx>
        <c:axId val="82927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917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0</c:v>
                </c:pt>
                <c:pt idx="1">
                  <c:v>12.52</c:v>
                </c:pt>
                <c:pt idx="2">
                  <c:v>9.14</c:v>
                </c:pt>
                <c:pt idx="3">
                  <c:v>-54.42</c:v>
                </c:pt>
                <c:pt idx="4">
                  <c:v>-69.680000000000007</c:v>
                </c:pt>
              </c:numCache>
            </c:numRef>
          </c:val>
        </c:ser>
        <c:dLbls>
          <c:showLegendKey val="0"/>
          <c:showVal val="0"/>
          <c:showCatName val="0"/>
          <c:showSerName val="0"/>
          <c:showPercent val="0"/>
          <c:showBubbleSize val="0"/>
        </c:dLbls>
        <c:gapWidth val="150"/>
        <c:axId val="82949632"/>
        <c:axId val="82951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290.19</c:v>
                </c:pt>
                <c:pt idx="2">
                  <c:v>63.22</c:v>
                </c:pt>
                <c:pt idx="3">
                  <c:v>49.07</c:v>
                </c:pt>
                <c:pt idx="4">
                  <c:v>46.78</c:v>
                </c:pt>
              </c:numCache>
            </c:numRef>
          </c:val>
          <c:smooth val="0"/>
        </c:ser>
        <c:dLbls>
          <c:showLegendKey val="0"/>
          <c:showVal val="0"/>
          <c:showCatName val="0"/>
          <c:showSerName val="0"/>
          <c:showPercent val="0"/>
          <c:showBubbleSize val="0"/>
        </c:dLbls>
        <c:marker val="1"/>
        <c:smooth val="0"/>
        <c:axId val="82949632"/>
        <c:axId val="82951552"/>
      </c:lineChart>
      <c:dateAx>
        <c:axId val="82949632"/>
        <c:scaling>
          <c:orientation val="minMax"/>
        </c:scaling>
        <c:delete val="1"/>
        <c:axPos val="b"/>
        <c:numFmt formatCode="ge" sourceLinked="1"/>
        <c:majorTickMark val="none"/>
        <c:minorTickMark val="none"/>
        <c:tickLblPos val="none"/>
        <c:crossAx val="82951552"/>
        <c:crosses val="autoZero"/>
        <c:auto val="1"/>
        <c:lblOffset val="100"/>
        <c:baseTimeUnit val="years"/>
      </c:dateAx>
      <c:valAx>
        <c:axId val="82951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949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1915.8</c:v>
                </c:pt>
                <c:pt idx="2">
                  <c:v>2184.1799999999998</c:v>
                </c:pt>
                <c:pt idx="3">
                  <c:v>2069.65</c:v>
                </c:pt>
                <c:pt idx="4">
                  <c:v>1985.92</c:v>
                </c:pt>
              </c:numCache>
            </c:numRef>
          </c:val>
        </c:ser>
        <c:dLbls>
          <c:showLegendKey val="0"/>
          <c:showVal val="0"/>
          <c:showCatName val="0"/>
          <c:showSerName val="0"/>
          <c:showPercent val="0"/>
          <c:showBubbleSize val="0"/>
        </c:dLbls>
        <c:gapWidth val="150"/>
        <c:axId val="83117184"/>
        <c:axId val="83119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1569.13</c:v>
                </c:pt>
                <c:pt idx="2">
                  <c:v>1436</c:v>
                </c:pt>
                <c:pt idx="3">
                  <c:v>1434.89</c:v>
                </c:pt>
                <c:pt idx="4">
                  <c:v>1298.9100000000001</c:v>
                </c:pt>
              </c:numCache>
            </c:numRef>
          </c:val>
          <c:smooth val="0"/>
        </c:ser>
        <c:dLbls>
          <c:showLegendKey val="0"/>
          <c:showVal val="0"/>
          <c:showCatName val="0"/>
          <c:showSerName val="0"/>
          <c:showPercent val="0"/>
          <c:showBubbleSize val="0"/>
        </c:dLbls>
        <c:marker val="1"/>
        <c:smooth val="0"/>
        <c:axId val="83117184"/>
        <c:axId val="83119104"/>
      </c:lineChart>
      <c:dateAx>
        <c:axId val="83117184"/>
        <c:scaling>
          <c:orientation val="minMax"/>
        </c:scaling>
        <c:delete val="1"/>
        <c:axPos val="b"/>
        <c:numFmt formatCode="ge" sourceLinked="1"/>
        <c:majorTickMark val="none"/>
        <c:minorTickMark val="none"/>
        <c:tickLblPos val="none"/>
        <c:crossAx val="83119104"/>
        <c:crosses val="autoZero"/>
        <c:auto val="1"/>
        <c:lblOffset val="100"/>
        <c:baseTimeUnit val="years"/>
      </c:dateAx>
      <c:valAx>
        <c:axId val="83119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117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0</c:v>
                </c:pt>
                <c:pt idx="1">
                  <c:v>65.34</c:v>
                </c:pt>
                <c:pt idx="2">
                  <c:v>64.39</c:v>
                </c:pt>
                <c:pt idx="3">
                  <c:v>64.62</c:v>
                </c:pt>
                <c:pt idx="4">
                  <c:v>67.73</c:v>
                </c:pt>
              </c:numCache>
            </c:numRef>
          </c:val>
        </c:ser>
        <c:dLbls>
          <c:showLegendKey val="0"/>
          <c:showVal val="0"/>
          <c:showCatName val="0"/>
          <c:showSerName val="0"/>
          <c:showPercent val="0"/>
          <c:showBubbleSize val="0"/>
        </c:dLbls>
        <c:gapWidth val="150"/>
        <c:axId val="83145472"/>
        <c:axId val="83147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64.63</c:v>
                </c:pt>
                <c:pt idx="2">
                  <c:v>66.56</c:v>
                </c:pt>
                <c:pt idx="3">
                  <c:v>66.22</c:v>
                </c:pt>
                <c:pt idx="4">
                  <c:v>69.87</c:v>
                </c:pt>
              </c:numCache>
            </c:numRef>
          </c:val>
          <c:smooth val="0"/>
        </c:ser>
        <c:dLbls>
          <c:showLegendKey val="0"/>
          <c:showVal val="0"/>
          <c:showCatName val="0"/>
          <c:showSerName val="0"/>
          <c:showPercent val="0"/>
          <c:showBubbleSize val="0"/>
        </c:dLbls>
        <c:marker val="1"/>
        <c:smooth val="0"/>
        <c:axId val="83145472"/>
        <c:axId val="83147392"/>
      </c:lineChart>
      <c:dateAx>
        <c:axId val="83145472"/>
        <c:scaling>
          <c:orientation val="minMax"/>
        </c:scaling>
        <c:delete val="1"/>
        <c:axPos val="b"/>
        <c:numFmt formatCode="ge" sourceLinked="1"/>
        <c:majorTickMark val="none"/>
        <c:minorTickMark val="none"/>
        <c:tickLblPos val="none"/>
        <c:crossAx val="83147392"/>
        <c:crosses val="autoZero"/>
        <c:auto val="1"/>
        <c:lblOffset val="100"/>
        <c:baseTimeUnit val="years"/>
      </c:dateAx>
      <c:valAx>
        <c:axId val="83147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145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0</c:v>
                </c:pt>
                <c:pt idx="1">
                  <c:v>178.5</c:v>
                </c:pt>
                <c:pt idx="2">
                  <c:v>180.63</c:v>
                </c:pt>
                <c:pt idx="3">
                  <c:v>179.59</c:v>
                </c:pt>
                <c:pt idx="4">
                  <c:v>171.47</c:v>
                </c:pt>
              </c:numCache>
            </c:numRef>
          </c:val>
        </c:ser>
        <c:dLbls>
          <c:showLegendKey val="0"/>
          <c:showVal val="0"/>
          <c:showCatName val="0"/>
          <c:showSerName val="0"/>
          <c:showPercent val="0"/>
          <c:showBubbleSize val="0"/>
        </c:dLbls>
        <c:gapWidth val="150"/>
        <c:axId val="83247488"/>
        <c:axId val="83249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245.75</c:v>
                </c:pt>
                <c:pt idx="2">
                  <c:v>244.29</c:v>
                </c:pt>
                <c:pt idx="3">
                  <c:v>246.72</c:v>
                </c:pt>
                <c:pt idx="4">
                  <c:v>234.96</c:v>
                </c:pt>
              </c:numCache>
            </c:numRef>
          </c:val>
          <c:smooth val="0"/>
        </c:ser>
        <c:dLbls>
          <c:showLegendKey val="0"/>
          <c:showVal val="0"/>
          <c:showCatName val="0"/>
          <c:showSerName val="0"/>
          <c:showPercent val="0"/>
          <c:showBubbleSize val="0"/>
        </c:dLbls>
        <c:marker val="1"/>
        <c:smooth val="0"/>
        <c:axId val="83247488"/>
        <c:axId val="83249408"/>
      </c:lineChart>
      <c:dateAx>
        <c:axId val="83247488"/>
        <c:scaling>
          <c:orientation val="minMax"/>
        </c:scaling>
        <c:delete val="1"/>
        <c:axPos val="b"/>
        <c:numFmt formatCode="ge" sourceLinked="1"/>
        <c:majorTickMark val="none"/>
        <c:minorTickMark val="none"/>
        <c:tickLblPos val="none"/>
        <c:crossAx val="83249408"/>
        <c:crosses val="autoZero"/>
        <c:auto val="1"/>
        <c:lblOffset val="100"/>
        <c:baseTimeUnit val="years"/>
      </c:dateAx>
      <c:valAx>
        <c:axId val="83249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247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【54.12】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S13" zoomScaleNormal="100" workbookViewId="0">
      <selection activeCell="CL26" sqref="CK26:CL26"/>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4" t="str">
        <f>データ!H6</f>
        <v>兵庫県　三田市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4"/>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特定環境保全公共下水道</v>
      </c>
      <c r="Q8" s="49"/>
      <c r="R8" s="49"/>
      <c r="S8" s="49"/>
      <c r="T8" s="49"/>
      <c r="U8" s="49"/>
      <c r="V8" s="49"/>
      <c r="W8" s="49" t="str">
        <f>データ!L6</f>
        <v>D2</v>
      </c>
      <c r="X8" s="49"/>
      <c r="Y8" s="49"/>
      <c r="Z8" s="49"/>
      <c r="AA8" s="49"/>
      <c r="AB8" s="49"/>
      <c r="AC8" s="49"/>
      <c r="AD8" s="50" t="s">
        <v>118</v>
      </c>
      <c r="AE8" s="50"/>
      <c r="AF8" s="50"/>
      <c r="AG8" s="50"/>
      <c r="AH8" s="50"/>
      <c r="AI8" s="50"/>
      <c r="AJ8" s="50"/>
      <c r="AK8" s="4"/>
      <c r="AL8" s="51">
        <f>データ!S6</f>
        <v>113794</v>
      </c>
      <c r="AM8" s="51"/>
      <c r="AN8" s="51"/>
      <c r="AO8" s="51"/>
      <c r="AP8" s="51"/>
      <c r="AQ8" s="51"/>
      <c r="AR8" s="51"/>
      <c r="AS8" s="51"/>
      <c r="AT8" s="46">
        <f>データ!T6</f>
        <v>210.32</v>
      </c>
      <c r="AU8" s="46"/>
      <c r="AV8" s="46"/>
      <c r="AW8" s="46"/>
      <c r="AX8" s="46"/>
      <c r="AY8" s="46"/>
      <c r="AZ8" s="46"/>
      <c r="BA8" s="46"/>
      <c r="BB8" s="46">
        <f>データ!U6</f>
        <v>541.04999999999995</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4"/>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4"/>
      <c r="BK9" s="4"/>
      <c r="BL9" s="52" t="s">
        <v>20</v>
      </c>
      <c r="BM9" s="53"/>
      <c r="BN9" s="11" t="s">
        <v>21</v>
      </c>
      <c r="BO9" s="12"/>
      <c r="BP9" s="12"/>
      <c r="BQ9" s="12"/>
      <c r="BR9" s="12"/>
      <c r="BS9" s="12"/>
      <c r="BT9" s="12"/>
      <c r="BU9" s="12"/>
      <c r="BV9" s="12"/>
      <c r="BW9" s="12"/>
      <c r="BX9" s="12"/>
      <c r="BY9" s="13"/>
    </row>
    <row r="10" spans="1:78" ht="18.75" customHeight="1" x14ac:dyDescent="0.15">
      <c r="A10" s="2"/>
      <c r="B10" s="46" t="str">
        <f>データ!N6</f>
        <v>-</v>
      </c>
      <c r="C10" s="46"/>
      <c r="D10" s="46"/>
      <c r="E10" s="46"/>
      <c r="F10" s="46"/>
      <c r="G10" s="46"/>
      <c r="H10" s="46"/>
      <c r="I10" s="46">
        <f>データ!O6</f>
        <v>40.43</v>
      </c>
      <c r="J10" s="46"/>
      <c r="K10" s="46"/>
      <c r="L10" s="46"/>
      <c r="M10" s="46"/>
      <c r="N10" s="46"/>
      <c r="O10" s="46"/>
      <c r="P10" s="46">
        <f>データ!P6</f>
        <v>6.5</v>
      </c>
      <c r="Q10" s="46"/>
      <c r="R10" s="46"/>
      <c r="S10" s="46"/>
      <c r="T10" s="46"/>
      <c r="U10" s="46"/>
      <c r="V10" s="46"/>
      <c r="W10" s="46">
        <f>データ!Q6</f>
        <v>91.94</v>
      </c>
      <c r="X10" s="46"/>
      <c r="Y10" s="46"/>
      <c r="Z10" s="46"/>
      <c r="AA10" s="46"/>
      <c r="AB10" s="46"/>
      <c r="AC10" s="46"/>
      <c r="AD10" s="51">
        <f>データ!R6</f>
        <v>1587</v>
      </c>
      <c r="AE10" s="51"/>
      <c r="AF10" s="51"/>
      <c r="AG10" s="51"/>
      <c r="AH10" s="51"/>
      <c r="AI10" s="51"/>
      <c r="AJ10" s="51"/>
      <c r="AK10" s="2"/>
      <c r="AL10" s="51">
        <f>データ!V6</f>
        <v>7362</v>
      </c>
      <c r="AM10" s="51"/>
      <c r="AN10" s="51"/>
      <c r="AO10" s="51"/>
      <c r="AP10" s="51"/>
      <c r="AQ10" s="51"/>
      <c r="AR10" s="51"/>
      <c r="AS10" s="51"/>
      <c r="AT10" s="46">
        <f>データ!W6</f>
        <v>8.5399999999999991</v>
      </c>
      <c r="AU10" s="46"/>
      <c r="AV10" s="46"/>
      <c r="AW10" s="46"/>
      <c r="AX10" s="46"/>
      <c r="AY10" s="46"/>
      <c r="AZ10" s="46"/>
      <c r="BA10" s="46"/>
      <c r="BB10" s="46">
        <f>データ!X6</f>
        <v>862.06</v>
      </c>
      <c r="BC10" s="46"/>
      <c r="BD10" s="46"/>
      <c r="BE10" s="46"/>
      <c r="BF10" s="46"/>
      <c r="BG10" s="46"/>
      <c r="BH10" s="46"/>
      <c r="BI10" s="46"/>
      <c r="BJ10" s="2"/>
      <c r="BK10" s="2"/>
      <c r="BL10" s="54" t="s">
        <v>22</v>
      </c>
      <c r="BM10" s="55"/>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121</v>
      </c>
      <c r="BM16" s="71"/>
      <c r="BN16" s="71"/>
      <c r="BO16" s="71"/>
      <c r="BP16" s="71"/>
      <c r="BQ16" s="71"/>
      <c r="BR16" s="71"/>
      <c r="BS16" s="71"/>
      <c r="BT16" s="71"/>
      <c r="BU16" s="71"/>
      <c r="BV16" s="71"/>
      <c r="BW16" s="71"/>
      <c r="BX16" s="71"/>
      <c r="BY16" s="71"/>
      <c r="BZ16" s="72"/>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x14ac:dyDescent="0.15">
      <c r="A34" s="2"/>
      <c r="B34" s="17"/>
      <c r="C34" s="76" t="s">
        <v>27</v>
      </c>
      <c r="D34" s="76"/>
      <c r="E34" s="76"/>
      <c r="F34" s="76"/>
      <c r="G34" s="76"/>
      <c r="H34" s="76"/>
      <c r="I34" s="76"/>
      <c r="J34" s="76"/>
      <c r="K34" s="76"/>
      <c r="L34" s="76"/>
      <c r="M34" s="76"/>
      <c r="N34" s="76"/>
      <c r="O34" s="76"/>
      <c r="P34" s="76"/>
      <c r="Q34" s="20"/>
      <c r="R34" s="76" t="s">
        <v>28</v>
      </c>
      <c r="S34" s="76"/>
      <c r="T34" s="76"/>
      <c r="U34" s="76"/>
      <c r="V34" s="76"/>
      <c r="W34" s="76"/>
      <c r="X34" s="76"/>
      <c r="Y34" s="76"/>
      <c r="Z34" s="76"/>
      <c r="AA34" s="76"/>
      <c r="AB34" s="76"/>
      <c r="AC34" s="76"/>
      <c r="AD34" s="76"/>
      <c r="AE34" s="76"/>
      <c r="AF34" s="20"/>
      <c r="AG34" s="76" t="s">
        <v>29</v>
      </c>
      <c r="AH34" s="76"/>
      <c r="AI34" s="76"/>
      <c r="AJ34" s="76"/>
      <c r="AK34" s="76"/>
      <c r="AL34" s="76"/>
      <c r="AM34" s="76"/>
      <c r="AN34" s="76"/>
      <c r="AO34" s="76"/>
      <c r="AP34" s="76"/>
      <c r="AQ34" s="76"/>
      <c r="AR34" s="76"/>
      <c r="AS34" s="76"/>
      <c r="AT34" s="76"/>
      <c r="AU34" s="20"/>
      <c r="AV34" s="76" t="s">
        <v>30</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x14ac:dyDescent="0.15">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31</v>
      </c>
      <c r="BM45" s="65"/>
      <c r="BN45" s="65"/>
      <c r="BO45" s="65"/>
      <c r="BP45" s="65"/>
      <c r="BQ45" s="65"/>
      <c r="BR45" s="65"/>
      <c r="BS45" s="65"/>
      <c r="BT45" s="65"/>
      <c r="BU45" s="65"/>
      <c r="BV45" s="65"/>
      <c r="BW45" s="65"/>
      <c r="BX45" s="65"/>
      <c r="BY45" s="65"/>
      <c r="BZ45" s="66"/>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119</v>
      </c>
      <c r="BM47" s="71"/>
      <c r="BN47" s="71"/>
      <c r="BO47" s="71"/>
      <c r="BP47" s="71"/>
      <c r="BQ47" s="71"/>
      <c r="BR47" s="71"/>
      <c r="BS47" s="71"/>
      <c r="BT47" s="71"/>
      <c r="BU47" s="71"/>
      <c r="BV47" s="71"/>
      <c r="BW47" s="71"/>
      <c r="BX47" s="71"/>
      <c r="BY47" s="71"/>
      <c r="BZ47" s="72"/>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x14ac:dyDescent="0.15">
      <c r="A56" s="2"/>
      <c r="B56" s="17"/>
      <c r="C56" s="76" t="s">
        <v>32</v>
      </c>
      <c r="D56" s="76"/>
      <c r="E56" s="76"/>
      <c r="F56" s="76"/>
      <c r="G56" s="76"/>
      <c r="H56" s="76"/>
      <c r="I56" s="76"/>
      <c r="J56" s="76"/>
      <c r="K56" s="76"/>
      <c r="L56" s="76"/>
      <c r="M56" s="76"/>
      <c r="N56" s="76"/>
      <c r="O56" s="76"/>
      <c r="P56" s="76"/>
      <c r="Q56" s="20"/>
      <c r="R56" s="76" t="s">
        <v>33</v>
      </c>
      <c r="S56" s="76"/>
      <c r="T56" s="76"/>
      <c r="U56" s="76"/>
      <c r="V56" s="76"/>
      <c r="W56" s="76"/>
      <c r="X56" s="76"/>
      <c r="Y56" s="76"/>
      <c r="Z56" s="76"/>
      <c r="AA56" s="76"/>
      <c r="AB56" s="76"/>
      <c r="AC56" s="76"/>
      <c r="AD56" s="76"/>
      <c r="AE56" s="76"/>
      <c r="AF56" s="20"/>
      <c r="AG56" s="76" t="s">
        <v>34</v>
      </c>
      <c r="AH56" s="76"/>
      <c r="AI56" s="76"/>
      <c r="AJ56" s="76"/>
      <c r="AK56" s="76"/>
      <c r="AL56" s="76"/>
      <c r="AM56" s="76"/>
      <c r="AN56" s="76"/>
      <c r="AO56" s="76"/>
      <c r="AP56" s="76"/>
      <c r="AQ56" s="76"/>
      <c r="AR56" s="76"/>
      <c r="AS56" s="76"/>
      <c r="AT56" s="76"/>
      <c r="AU56" s="20"/>
      <c r="AV56" s="76" t="s">
        <v>35</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x14ac:dyDescent="0.15">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x14ac:dyDescent="0.15">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37</v>
      </c>
      <c r="BM64" s="65"/>
      <c r="BN64" s="65"/>
      <c r="BO64" s="65"/>
      <c r="BP64" s="65"/>
      <c r="BQ64" s="65"/>
      <c r="BR64" s="65"/>
      <c r="BS64" s="65"/>
      <c r="BT64" s="65"/>
      <c r="BU64" s="65"/>
      <c r="BV64" s="65"/>
      <c r="BW64" s="65"/>
      <c r="BX64" s="65"/>
      <c r="BY64" s="65"/>
      <c r="BZ64" s="66"/>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120</v>
      </c>
      <c r="BM66" s="71"/>
      <c r="BN66" s="71"/>
      <c r="BO66" s="71"/>
      <c r="BP66" s="71"/>
      <c r="BQ66" s="71"/>
      <c r="BR66" s="71"/>
      <c r="BS66" s="71"/>
      <c r="BT66" s="71"/>
      <c r="BU66" s="71"/>
      <c r="BV66" s="71"/>
      <c r="BW66" s="71"/>
      <c r="BX66" s="71"/>
      <c r="BY66" s="71"/>
      <c r="BZ66" s="72"/>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x14ac:dyDescent="0.15">
      <c r="A79" s="2"/>
      <c r="B79" s="17"/>
      <c r="C79" s="76" t="s">
        <v>38</v>
      </c>
      <c r="D79" s="76"/>
      <c r="E79" s="76"/>
      <c r="F79" s="76"/>
      <c r="G79" s="76"/>
      <c r="H79" s="76"/>
      <c r="I79" s="76"/>
      <c r="J79" s="76"/>
      <c r="K79" s="76"/>
      <c r="L79" s="76"/>
      <c r="M79" s="76"/>
      <c r="N79" s="76"/>
      <c r="O79" s="76"/>
      <c r="P79" s="76"/>
      <c r="Q79" s="76"/>
      <c r="R79" s="76"/>
      <c r="S79" s="76"/>
      <c r="T79" s="76"/>
      <c r="U79" s="20"/>
      <c r="V79" s="20"/>
      <c r="W79" s="76" t="s">
        <v>39</v>
      </c>
      <c r="X79" s="76"/>
      <c r="Y79" s="76"/>
      <c r="Z79" s="76"/>
      <c r="AA79" s="76"/>
      <c r="AB79" s="76"/>
      <c r="AC79" s="76"/>
      <c r="AD79" s="76"/>
      <c r="AE79" s="76"/>
      <c r="AF79" s="76"/>
      <c r="AG79" s="76"/>
      <c r="AH79" s="76"/>
      <c r="AI79" s="76"/>
      <c r="AJ79" s="76"/>
      <c r="AK79" s="76"/>
      <c r="AL79" s="76"/>
      <c r="AM79" s="76"/>
      <c r="AN79" s="76"/>
      <c r="AO79" s="20"/>
      <c r="AP79" s="20"/>
      <c r="AQ79" s="76" t="s">
        <v>40</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x14ac:dyDescent="0.15">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x14ac:dyDescent="0.15">
      <c r="C83" s="2" t="s">
        <v>41</v>
      </c>
    </row>
    <row r="84" spans="1:78" x14ac:dyDescent="0.15">
      <c r="C84" s="26" t="s">
        <v>42</v>
      </c>
    </row>
    <row r="85" spans="1:78" hidden="1" x14ac:dyDescent="0.15">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x14ac:dyDescent="0.15">
      <c r="B86" s="27"/>
      <c r="C86" s="27"/>
      <c r="D86" s="27"/>
      <c r="E86" s="27" t="str">
        <f>データ!AI6</f>
        <v>【100.66】</v>
      </c>
      <c r="F86" s="27" t="str">
        <f>データ!AT6</f>
        <v>【105.22】</v>
      </c>
      <c r="G86" s="27" t="str">
        <f>データ!BE6</f>
        <v>【54.12】</v>
      </c>
      <c r="H86" s="27" t="str">
        <f>データ!BP6</f>
        <v>【1,348.09】</v>
      </c>
      <c r="I86" s="27" t="str">
        <f>データ!CA6</f>
        <v>【69.80】</v>
      </c>
      <c r="J86" s="27" t="str">
        <f>データ!CL6</f>
        <v>【232.54】</v>
      </c>
      <c r="K86" s="27" t="str">
        <f>データ!CW6</f>
        <v>【42.17】</v>
      </c>
      <c r="L86" s="27" t="str">
        <f>データ!DH6</f>
        <v>【82.30】</v>
      </c>
      <c r="M86" s="27" t="str">
        <f>データ!DS6</f>
        <v>【23.63】</v>
      </c>
      <c r="N86" s="27" t="str">
        <f>データ!ED6</f>
        <v>【0.00】</v>
      </c>
      <c r="O86" s="27" t="str">
        <f>データ!EO6</f>
        <v>【0.09】</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x14ac:dyDescent="0.15"/>
  <cols>
    <col min="1" max="1" width="9" style="3"/>
    <col min="2" max="144" width="11.875" style="3" customWidth="1"/>
    <col min="145" max="16384" width="9" style="3"/>
  </cols>
  <sheetData>
    <row r="1" spans="1:148" x14ac:dyDescent="0.15">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x14ac:dyDescent="0.15">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x14ac:dyDescent="0.15">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36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29" t="s">
        <v>66</v>
      </c>
      <c r="B4" s="31"/>
      <c r="C4" s="31"/>
      <c r="D4" s="31"/>
      <c r="E4" s="31"/>
      <c r="F4" s="31"/>
      <c r="G4" s="31"/>
      <c r="H4" s="81"/>
      <c r="I4" s="82"/>
      <c r="J4" s="82"/>
      <c r="K4" s="82"/>
      <c r="L4" s="82"/>
      <c r="M4" s="82"/>
      <c r="N4" s="82"/>
      <c r="O4" s="82"/>
      <c r="P4" s="82"/>
      <c r="Q4" s="82"/>
      <c r="R4" s="82"/>
      <c r="S4" s="82"/>
      <c r="T4" s="82"/>
      <c r="U4" s="82"/>
      <c r="V4" s="82"/>
      <c r="W4" s="82"/>
      <c r="X4" s="83"/>
      <c r="Y4" s="77" t="s">
        <v>67</v>
      </c>
      <c r="Z4" s="77"/>
      <c r="AA4" s="77"/>
      <c r="AB4" s="77"/>
      <c r="AC4" s="77"/>
      <c r="AD4" s="77"/>
      <c r="AE4" s="77"/>
      <c r="AF4" s="77"/>
      <c r="AG4" s="77"/>
      <c r="AH4" s="77"/>
      <c r="AI4" s="77"/>
      <c r="AJ4" s="77" t="s">
        <v>68</v>
      </c>
      <c r="AK4" s="77"/>
      <c r="AL4" s="77"/>
      <c r="AM4" s="77"/>
      <c r="AN4" s="77"/>
      <c r="AO4" s="77"/>
      <c r="AP4" s="77"/>
      <c r="AQ4" s="77"/>
      <c r="AR4" s="77"/>
      <c r="AS4" s="77"/>
      <c r="AT4" s="77"/>
      <c r="AU4" s="77" t="s">
        <v>69</v>
      </c>
      <c r="AV4" s="77"/>
      <c r="AW4" s="77"/>
      <c r="AX4" s="77"/>
      <c r="AY4" s="77"/>
      <c r="AZ4" s="77"/>
      <c r="BA4" s="77"/>
      <c r="BB4" s="77"/>
      <c r="BC4" s="77"/>
      <c r="BD4" s="77"/>
      <c r="BE4" s="77"/>
      <c r="BF4" s="77" t="s">
        <v>70</v>
      </c>
      <c r="BG4" s="77"/>
      <c r="BH4" s="77"/>
      <c r="BI4" s="77"/>
      <c r="BJ4" s="77"/>
      <c r="BK4" s="77"/>
      <c r="BL4" s="77"/>
      <c r="BM4" s="77"/>
      <c r="BN4" s="77"/>
      <c r="BO4" s="77"/>
      <c r="BP4" s="77"/>
      <c r="BQ4" s="77" t="s">
        <v>71</v>
      </c>
      <c r="BR4" s="77"/>
      <c r="BS4" s="77"/>
      <c r="BT4" s="77"/>
      <c r="BU4" s="77"/>
      <c r="BV4" s="77"/>
      <c r="BW4" s="77"/>
      <c r="BX4" s="77"/>
      <c r="BY4" s="77"/>
      <c r="BZ4" s="77"/>
      <c r="CA4" s="77"/>
      <c r="CB4" s="77" t="s">
        <v>72</v>
      </c>
      <c r="CC4" s="77"/>
      <c r="CD4" s="77"/>
      <c r="CE4" s="77"/>
      <c r="CF4" s="77"/>
      <c r="CG4" s="77"/>
      <c r="CH4" s="77"/>
      <c r="CI4" s="77"/>
      <c r="CJ4" s="77"/>
      <c r="CK4" s="77"/>
      <c r="CL4" s="77"/>
      <c r="CM4" s="77" t="s">
        <v>73</v>
      </c>
      <c r="CN4" s="77"/>
      <c r="CO4" s="77"/>
      <c r="CP4" s="77"/>
      <c r="CQ4" s="77"/>
      <c r="CR4" s="77"/>
      <c r="CS4" s="77"/>
      <c r="CT4" s="77"/>
      <c r="CU4" s="77"/>
      <c r="CV4" s="77"/>
      <c r="CW4" s="77"/>
      <c r="CX4" s="77" t="s">
        <v>74</v>
      </c>
      <c r="CY4" s="77"/>
      <c r="CZ4" s="77"/>
      <c r="DA4" s="77"/>
      <c r="DB4" s="77"/>
      <c r="DC4" s="77"/>
      <c r="DD4" s="77"/>
      <c r="DE4" s="77"/>
      <c r="DF4" s="77"/>
      <c r="DG4" s="77"/>
      <c r="DH4" s="77"/>
      <c r="DI4" s="77" t="s">
        <v>75</v>
      </c>
      <c r="DJ4" s="77"/>
      <c r="DK4" s="77"/>
      <c r="DL4" s="77"/>
      <c r="DM4" s="77"/>
      <c r="DN4" s="77"/>
      <c r="DO4" s="77"/>
      <c r="DP4" s="77"/>
      <c r="DQ4" s="77"/>
      <c r="DR4" s="77"/>
      <c r="DS4" s="77"/>
      <c r="DT4" s="77" t="s">
        <v>76</v>
      </c>
      <c r="DU4" s="77"/>
      <c r="DV4" s="77"/>
      <c r="DW4" s="77"/>
      <c r="DX4" s="77"/>
      <c r="DY4" s="77"/>
      <c r="DZ4" s="77"/>
      <c r="EA4" s="77"/>
      <c r="EB4" s="77"/>
      <c r="EC4" s="77"/>
      <c r="ED4" s="77"/>
      <c r="EE4" s="77" t="s">
        <v>77</v>
      </c>
      <c r="EF4" s="77"/>
      <c r="EG4" s="77"/>
      <c r="EH4" s="77"/>
      <c r="EI4" s="77"/>
      <c r="EJ4" s="77"/>
      <c r="EK4" s="77"/>
      <c r="EL4" s="77"/>
      <c r="EM4" s="77"/>
      <c r="EN4" s="77"/>
      <c r="EO4" s="77"/>
    </row>
    <row r="5" spans="1:148" x14ac:dyDescent="0.15">
      <c r="A5" s="29" t="s">
        <v>78</v>
      </c>
      <c r="B5" s="32"/>
      <c r="C5" s="32"/>
      <c r="D5" s="32"/>
      <c r="E5" s="32"/>
      <c r="F5" s="32"/>
      <c r="G5" s="32"/>
      <c r="H5" s="33" t="s">
        <v>79</v>
      </c>
      <c r="I5" s="33" t="s">
        <v>80</v>
      </c>
      <c r="J5" s="33" t="s">
        <v>81</v>
      </c>
      <c r="K5" s="33" t="s">
        <v>82</v>
      </c>
      <c r="L5" s="33" t="s">
        <v>83</v>
      </c>
      <c r="M5" s="33" t="s">
        <v>5</v>
      </c>
      <c r="N5" s="33" t="s">
        <v>84</v>
      </c>
      <c r="O5" s="33" t="s">
        <v>85</v>
      </c>
      <c r="P5" s="33" t="s">
        <v>86</v>
      </c>
      <c r="Q5" s="33" t="s">
        <v>87</v>
      </c>
      <c r="R5" s="33" t="s">
        <v>88</v>
      </c>
      <c r="S5" s="33" t="s">
        <v>89</v>
      </c>
      <c r="T5" s="33" t="s">
        <v>90</v>
      </c>
      <c r="U5" s="33" t="s">
        <v>91</v>
      </c>
      <c r="V5" s="33" t="s">
        <v>92</v>
      </c>
      <c r="W5" s="33" t="s">
        <v>93</v>
      </c>
      <c r="X5" s="33" t="s">
        <v>94</v>
      </c>
      <c r="Y5" s="33" t="s">
        <v>95</v>
      </c>
      <c r="Z5" s="33" t="s">
        <v>96</v>
      </c>
      <c r="AA5" s="33" t="s">
        <v>97</v>
      </c>
      <c r="AB5" s="33" t="s">
        <v>98</v>
      </c>
      <c r="AC5" s="33" t="s">
        <v>99</v>
      </c>
      <c r="AD5" s="33" t="s">
        <v>100</v>
      </c>
      <c r="AE5" s="33" t="s">
        <v>101</v>
      </c>
      <c r="AF5" s="33" t="s">
        <v>102</v>
      </c>
      <c r="AG5" s="33" t="s">
        <v>103</v>
      </c>
      <c r="AH5" s="33" t="s">
        <v>104</v>
      </c>
      <c r="AI5" s="33" t="s">
        <v>43</v>
      </c>
      <c r="AJ5" s="33" t="s">
        <v>95</v>
      </c>
      <c r="AK5" s="33" t="s">
        <v>96</v>
      </c>
      <c r="AL5" s="33" t="s">
        <v>97</v>
      </c>
      <c r="AM5" s="33" t="s">
        <v>98</v>
      </c>
      <c r="AN5" s="33" t="s">
        <v>99</v>
      </c>
      <c r="AO5" s="33" t="s">
        <v>100</v>
      </c>
      <c r="AP5" s="33" t="s">
        <v>101</v>
      </c>
      <c r="AQ5" s="33" t="s">
        <v>102</v>
      </c>
      <c r="AR5" s="33" t="s">
        <v>103</v>
      </c>
      <c r="AS5" s="33" t="s">
        <v>104</v>
      </c>
      <c r="AT5" s="33" t="s">
        <v>105</v>
      </c>
      <c r="AU5" s="33" t="s">
        <v>95</v>
      </c>
      <c r="AV5" s="33" t="s">
        <v>96</v>
      </c>
      <c r="AW5" s="33" t="s">
        <v>97</v>
      </c>
      <c r="AX5" s="33" t="s">
        <v>98</v>
      </c>
      <c r="AY5" s="33" t="s">
        <v>99</v>
      </c>
      <c r="AZ5" s="33" t="s">
        <v>100</v>
      </c>
      <c r="BA5" s="33" t="s">
        <v>101</v>
      </c>
      <c r="BB5" s="33" t="s">
        <v>102</v>
      </c>
      <c r="BC5" s="33" t="s">
        <v>103</v>
      </c>
      <c r="BD5" s="33" t="s">
        <v>104</v>
      </c>
      <c r="BE5" s="33" t="s">
        <v>105</v>
      </c>
      <c r="BF5" s="33" t="s">
        <v>95</v>
      </c>
      <c r="BG5" s="33" t="s">
        <v>96</v>
      </c>
      <c r="BH5" s="33" t="s">
        <v>97</v>
      </c>
      <c r="BI5" s="33" t="s">
        <v>98</v>
      </c>
      <c r="BJ5" s="33" t="s">
        <v>99</v>
      </c>
      <c r="BK5" s="33" t="s">
        <v>100</v>
      </c>
      <c r="BL5" s="33" t="s">
        <v>101</v>
      </c>
      <c r="BM5" s="33" t="s">
        <v>102</v>
      </c>
      <c r="BN5" s="33" t="s">
        <v>103</v>
      </c>
      <c r="BO5" s="33" t="s">
        <v>104</v>
      </c>
      <c r="BP5" s="33" t="s">
        <v>105</v>
      </c>
      <c r="BQ5" s="33" t="s">
        <v>95</v>
      </c>
      <c r="BR5" s="33" t="s">
        <v>96</v>
      </c>
      <c r="BS5" s="33" t="s">
        <v>97</v>
      </c>
      <c r="BT5" s="33" t="s">
        <v>98</v>
      </c>
      <c r="BU5" s="33" t="s">
        <v>99</v>
      </c>
      <c r="BV5" s="33" t="s">
        <v>100</v>
      </c>
      <c r="BW5" s="33" t="s">
        <v>101</v>
      </c>
      <c r="BX5" s="33" t="s">
        <v>102</v>
      </c>
      <c r="BY5" s="33" t="s">
        <v>103</v>
      </c>
      <c r="BZ5" s="33" t="s">
        <v>104</v>
      </c>
      <c r="CA5" s="33" t="s">
        <v>105</v>
      </c>
      <c r="CB5" s="33" t="s">
        <v>95</v>
      </c>
      <c r="CC5" s="33" t="s">
        <v>96</v>
      </c>
      <c r="CD5" s="33" t="s">
        <v>97</v>
      </c>
      <c r="CE5" s="33" t="s">
        <v>98</v>
      </c>
      <c r="CF5" s="33" t="s">
        <v>99</v>
      </c>
      <c r="CG5" s="33" t="s">
        <v>100</v>
      </c>
      <c r="CH5" s="33" t="s">
        <v>101</v>
      </c>
      <c r="CI5" s="33" t="s">
        <v>102</v>
      </c>
      <c r="CJ5" s="33" t="s">
        <v>103</v>
      </c>
      <c r="CK5" s="33" t="s">
        <v>104</v>
      </c>
      <c r="CL5" s="33" t="s">
        <v>105</v>
      </c>
      <c r="CM5" s="33" t="s">
        <v>95</v>
      </c>
      <c r="CN5" s="33" t="s">
        <v>96</v>
      </c>
      <c r="CO5" s="33" t="s">
        <v>97</v>
      </c>
      <c r="CP5" s="33" t="s">
        <v>98</v>
      </c>
      <c r="CQ5" s="33" t="s">
        <v>99</v>
      </c>
      <c r="CR5" s="33" t="s">
        <v>100</v>
      </c>
      <c r="CS5" s="33" t="s">
        <v>101</v>
      </c>
      <c r="CT5" s="33" t="s">
        <v>102</v>
      </c>
      <c r="CU5" s="33" t="s">
        <v>103</v>
      </c>
      <c r="CV5" s="33" t="s">
        <v>104</v>
      </c>
      <c r="CW5" s="33" t="s">
        <v>105</v>
      </c>
      <c r="CX5" s="33" t="s">
        <v>95</v>
      </c>
      <c r="CY5" s="33" t="s">
        <v>96</v>
      </c>
      <c r="CZ5" s="33" t="s">
        <v>97</v>
      </c>
      <c r="DA5" s="33" t="s">
        <v>98</v>
      </c>
      <c r="DB5" s="33" t="s">
        <v>99</v>
      </c>
      <c r="DC5" s="33" t="s">
        <v>100</v>
      </c>
      <c r="DD5" s="33" t="s">
        <v>101</v>
      </c>
      <c r="DE5" s="33" t="s">
        <v>102</v>
      </c>
      <c r="DF5" s="33" t="s">
        <v>103</v>
      </c>
      <c r="DG5" s="33" t="s">
        <v>104</v>
      </c>
      <c r="DH5" s="33" t="s">
        <v>105</v>
      </c>
      <c r="DI5" s="33" t="s">
        <v>95</v>
      </c>
      <c r="DJ5" s="33" t="s">
        <v>96</v>
      </c>
      <c r="DK5" s="33" t="s">
        <v>97</v>
      </c>
      <c r="DL5" s="33" t="s">
        <v>98</v>
      </c>
      <c r="DM5" s="33" t="s">
        <v>99</v>
      </c>
      <c r="DN5" s="33" t="s">
        <v>100</v>
      </c>
      <c r="DO5" s="33" t="s">
        <v>101</v>
      </c>
      <c r="DP5" s="33" t="s">
        <v>102</v>
      </c>
      <c r="DQ5" s="33" t="s">
        <v>103</v>
      </c>
      <c r="DR5" s="33" t="s">
        <v>104</v>
      </c>
      <c r="DS5" s="33" t="s">
        <v>105</v>
      </c>
      <c r="DT5" s="33" t="s">
        <v>95</v>
      </c>
      <c r="DU5" s="33" t="s">
        <v>96</v>
      </c>
      <c r="DV5" s="33" t="s">
        <v>97</v>
      </c>
      <c r="DW5" s="33" t="s">
        <v>98</v>
      </c>
      <c r="DX5" s="33" t="s">
        <v>99</v>
      </c>
      <c r="DY5" s="33" t="s">
        <v>100</v>
      </c>
      <c r="DZ5" s="33" t="s">
        <v>101</v>
      </c>
      <c r="EA5" s="33" t="s">
        <v>102</v>
      </c>
      <c r="EB5" s="33" t="s">
        <v>103</v>
      </c>
      <c r="EC5" s="33" t="s">
        <v>104</v>
      </c>
      <c r="ED5" s="33" t="s">
        <v>105</v>
      </c>
      <c r="EE5" s="33" t="s">
        <v>95</v>
      </c>
      <c r="EF5" s="33" t="s">
        <v>96</v>
      </c>
      <c r="EG5" s="33" t="s">
        <v>97</v>
      </c>
      <c r="EH5" s="33" t="s">
        <v>98</v>
      </c>
      <c r="EI5" s="33" t="s">
        <v>99</v>
      </c>
      <c r="EJ5" s="33" t="s">
        <v>100</v>
      </c>
      <c r="EK5" s="33" t="s">
        <v>101</v>
      </c>
      <c r="EL5" s="33" t="s">
        <v>102</v>
      </c>
      <c r="EM5" s="33" t="s">
        <v>103</v>
      </c>
      <c r="EN5" s="33" t="s">
        <v>104</v>
      </c>
      <c r="EO5" s="33" t="s">
        <v>105</v>
      </c>
    </row>
    <row r="6" spans="1:148" s="37" customFormat="1" x14ac:dyDescent="0.15">
      <c r="A6" s="29" t="s">
        <v>106</v>
      </c>
      <c r="B6" s="34">
        <f>B7</f>
        <v>2016</v>
      </c>
      <c r="C6" s="34">
        <f t="shared" ref="C6:X6" si="3">C7</f>
        <v>282197</v>
      </c>
      <c r="D6" s="34">
        <f t="shared" si="3"/>
        <v>46</v>
      </c>
      <c r="E6" s="34">
        <f t="shared" si="3"/>
        <v>17</v>
      </c>
      <c r="F6" s="34">
        <f t="shared" si="3"/>
        <v>4</v>
      </c>
      <c r="G6" s="34">
        <f t="shared" si="3"/>
        <v>0</v>
      </c>
      <c r="H6" s="34" t="str">
        <f t="shared" si="3"/>
        <v>兵庫県　三田市</v>
      </c>
      <c r="I6" s="34" t="str">
        <f t="shared" si="3"/>
        <v>法適用</v>
      </c>
      <c r="J6" s="34" t="str">
        <f t="shared" si="3"/>
        <v>下水道事業</v>
      </c>
      <c r="K6" s="34" t="str">
        <f t="shared" si="3"/>
        <v>特定環境保全公共下水道</v>
      </c>
      <c r="L6" s="34" t="str">
        <f t="shared" si="3"/>
        <v>D2</v>
      </c>
      <c r="M6" s="34">
        <f t="shared" si="3"/>
        <v>0</v>
      </c>
      <c r="N6" s="35" t="str">
        <f t="shared" si="3"/>
        <v>-</v>
      </c>
      <c r="O6" s="35">
        <f t="shared" si="3"/>
        <v>40.43</v>
      </c>
      <c r="P6" s="35">
        <f t="shared" si="3"/>
        <v>6.5</v>
      </c>
      <c r="Q6" s="35">
        <f t="shared" si="3"/>
        <v>91.94</v>
      </c>
      <c r="R6" s="35">
        <f t="shared" si="3"/>
        <v>1587</v>
      </c>
      <c r="S6" s="35">
        <f t="shared" si="3"/>
        <v>113794</v>
      </c>
      <c r="T6" s="35">
        <f t="shared" si="3"/>
        <v>210.32</v>
      </c>
      <c r="U6" s="35">
        <f t="shared" si="3"/>
        <v>541.04999999999995</v>
      </c>
      <c r="V6" s="35">
        <f t="shared" si="3"/>
        <v>7362</v>
      </c>
      <c r="W6" s="35">
        <f t="shared" si="3"/>
        <v>8.5399999999999991</v>
      </c>
      <c r="X6" s="35">
        <f t="shared" si="3"/>
        <v>862.06</v>
      </c>
      <c r="Y6" s="36" t="str">
        <f>IF(Y7="",NA(),Y7)</f>
        <v>-</v>
      </c>
      <c r="Z6" s="36">
        <f t="shared" ref="Z6:AH6" si="4">IF(Z7="",NA(),Z7)</f>
        <v>94.49</v>
      </c>
      <c r="AA6" s="36">
        <f t="shared" si="4"/>
        <v>88.39</v>
      </c>
      <c r="AB6" s="36">
        <f t="shared" si="4"/>
        <v>87.64</v>
      </c>
      <c r="AC6" s="36">
        <f t="shared" si="4"/>
        <v>89.77</v>
      </c>
      <c r="AD6" s="36" t="str">
        <f t="shared" si="4"/>
        <v>-</v>
      </c>
      <c r="AE6" s="36">
        <f t="shared" si="4"/>
        <v>96.59</v>
      </c>
      <c r="AF6" s="36">
        <f t="shared" si="4"/>
        <v>101.24</v>
      </c>
      <c r="AG6" s="36">
        <f t="shared" si="4"/>
        <v>100.94</v>
      </c>
      <c r="AH6" s="36">
        <f t="shared" si="4"/>
        <v>100.85</v>
      </c>
      <c r="AI6" s="35" t="str">
        <f>IF(AI7="","",IF(AI7="-","【-】","【"&amp;SUBSTITUTE(TEXT(AI7,"#,##0.00"),"-","△")&amp;"】"))</f>
        <v>【100.66】</v>
      </c>
      <c r="AJ6" s="36" t="str">
        <f>IF(AJ7="",NA(),AJ7)</f>
        <v>-</v>
      </c>
      <c r="AK6" s="35">
        <f t="shared" ref="AK6:AS6" si="5">IF(AK7="",NA(),AK7)</f>
        <v>0</v>
      </c>
      <c r="AL6" s="35">
        <f t="shared" si="5"/>
        <v>0</v>
      </c>
      <c r="AM6" s="36">
        <f t="shared" si="5"/>
        <v>102.8</v>
      </c>
      <c r="AN6" s="36">
        <f t="shared" si="5"/>
        <v>126.85</v>
      </c>
      <c r="AO6" s="36" t="str">
        <f t="shared" si="5"/>
        <v>-</v>
      </c>
      <c r="AP6" s="36">
        <f t="shared" si="5"/>
        <v>232.81</v>
      </c>
      <c r="AQ6" s="36">
        <f t="shared" si="5"/>
        <v>184.13</v>
      </c>
      <c r="AR6" s="36">
        <f t="shared" si="5"/>
        <v>101.85</v>
      </c>
      <c r="AS6" s="36">
        <f t="shared" si="5"/>
        <v>110.77</v>
      </c>
      <c r="AT6" s="35" t="str">
        <f>IF(AT7="","",IF(AT7="-","【-】","【"&amp;SUBSTITUTE(TEXT(AT7,"#,##0.00"),"-","△")&amp;"】"))</f>
        <v>【105.22】</v>
      </c>
      <c r="AU6" s="36" t="str">
        <f>IF(AU7="",NA(),AU7)</f>
        <v>-</v>
      </c>
      <c r="AV6" s="36">
        <f t="shared" ref="AV6:BD6" si="6">IF(AV7="",NA(),AV7)</f>
        <v>12.52</v>
      </c>
      <c r="AW6" s="36">
        <f t="shared" si="6"/>
        <v>9.14</v>
      </c>
      <c r="AX6" s="36">
        <f t="shared" si="6"/>
        <v>-54.42</v>
      </c>
      <c r="AY6" s="36">
        <f t="shared" si="6"/>
        <v>-69.680000000000007</v>
      </c>
      <c r="AZ6" s="36" t="str">
        <f t="shared" si="6"/>
        <v>-</v>
      </c>
      <c r="BA6" s="36">
        <f t="shared" si="6"/>
        <v>290.19</v>
      </c>
      <c r="BB6" s="36">
        <f t="shared" si="6"/>
        <v>63.22</v>
      </c>
      <c r="BC6" s="36">
        <f t="shared" si="6"/>
        <v>49.07</v>
      </c>
      <c r="BD6" s="36">
        <f t="shared" si="6"/>
        <v>46.78</v>
      </c>
      <c r="BE6" s="35" t="str">
        <f>IF(BE7="","",IF(BE7="-","【-】","【"&amp;SUBSTITUTE(TEXT(BE7,"#,##0.00"),"-","△")&amp;"】"))</f>
        <v>【54.12】</v>
      </c>
      <c r="BF6" s="36" t="str">
        <f>IF(BF7="",NA(),BF7)</f>
        <v>-</v>
      </c>
      <c r="BG6" s="36">
        <f t="shared" ref="BG6:BO6" si="7">IF(BG7="",NA(),BG7)</f>
        <v>1915.8</v>
      </c>
      <c r="BH6" s="36">
        <f t="shared" si="7"/>
        <v>2184.1799999999998</v>
      </c>
      <c r="BI6" s="36">
        <f t="shared" si="7"/>
        <v>2069.65</v>
      </c>
      <c r="BJ6" s="36">
        <f t="shared" si="7"/>
        <v>1985.92</v>
      </c>
      <c r="BK6" s="36" t="str">
        <f t="shared" si="7"/>
        <v>-</v>
      </c>
      <c r="BL6" s="36">
        <f t="shared" si="7"/>
        <v>1569.13</v>
      </c>
      <c r="BM6" s="36">
        <f t="shared" si="7"/>
        <v>1436</v>
      </c>
      <c r="BN6" s="36">
        <f t="shared" si="7"/>
        <v>1434.89</v>
      </c>
      <c r="BO6" s="36">
        <f t="shared" si="7"/>
        <v>1298.9100000000001</v>
      </c>
      <c r="BP6" s="35" t="str">
        <f>IF(BP7="","",IF(BP7="-","【-】","【"&amp;SUBSTITUTE(TEXT(BP7,"#,##0.00"),"-","△")&amp;"】"))</f>
        <v>【1,348.09】</v>
      </c>
      <c r="BQ6" s="36" t="str">
        <f>IF(BQ7="",NA(),BQ7)</f>
        <v>-</v>
      </c>
      <c r="BR6" s="36">
        <f t="shared" ref="BR6:BZ6" si="8">IF(BR7="",NA(),BR7)</f>
        <v>65.34</v>
      </c>
      <c r="BS6" s="36">
        <f t="shared" si="8"/>
        <v>64.39</v>
      </c>
      <c r="BT6" s="36">
        <f t="shared" si="8"/>
        <v>64.62</v>
      </c>
      <c r="BU6" s="36">
        <f t="shared" si="8"/>
        <v>67.73</v>
      </c>
      <c r="BV6" s="36" t="str">
        <f t="shared" si="8"/>
        <v>-</v>
      </c>
      <c r="BW6" s="36">
        <f t="shared" si="8"/>
        <v>64.63</v>
      </c>
      <c r="BX6" s="36">
        <f t="shared" si="8"/>
        <v>66.56</v>
      </c>
      <c r="BY6" s="36">
        <f t="shared" si="8"/>
        <v>66.22</v>
      </c>
      <c r="BZ6" s="36">
        <f t="shared" si="8"/>
        <v>69.87</v>
      </c>
      <c r="CA6" s="35" t="str">
        <f>IF(CA7="","",IF(CA7="-","【-】","【"&amp;SUBSTITUTE(TEXT(CA7,"#,##0.00"),"-","△")&amp;"】"))</f>
        <v>【69.80】</v>
      </c>
      <c r="CB6" s="36" t="str">
        <f>IF(CB7="",NA(),CB7)</f>
        <v>-</v>
      </c>
      <c r="CC6" s="36">
        <f t="shared" ref="CC6:CK6" si="9">IF(CC7="",NA(),CC7)</f>
        <v>178.5</v>
      </c>
      <c r="CD6" s="36">
        <f t="shared" si="9"/>
        <v>180.63</v>
      </c>
      <c r="CE6" s="36">
        <f t="shared" si="9"/>
        <v>179.59</v>
      </c>
      <c r="CF6" s="36">
        <f t="shared" si="9"/>
        <v>171.47</v>
      </c>
      <c r="CG6" s="36" t="str">
        <f t="shared" si="9"/>
        <v>-</v>
      </c>
      <c r="CH6" s="36">
        <f t="shared" si="9"/>
        <v>245.75</v>
      </c>
      <c r="CI6" s="36">
        <f t="shared" si="9"/>
        <v>244.29</v>
      </c>
      <c r="CJ6" s="36">
        <f t="shared" si="9"/>
        <v>246.72</v>
      </c>
      <c r="CK6" s="36">
        <f t="shared" si="9"/>
        <v>234.96</v>
      </c>
      <c r="CL6" s="35" t="str">
        <f>IF(CL7="","",IF(CL7="-","【-】","【"&amp;SUBSTITUTE(TEXT(CL7,"#,##0.00"),"-","△")&amp;"】"))</f>
        <v>【232.54】</v>
      </c>
      <c r="CM6" s="36" t="str">
        <f>IF(CM7="",NA(),CM7)</f>
        <v>-</v>
      </c>
      <c r="CN6" s="36" t="str">
        <f t="shared" ref="CN6:CV6" si="10">IF(CN7="",NA(),CN7)</f>
        <v>-</v>
      </c>
      <c r="CO6" s="36" t="str">
        <f t="shared" si="10"/>
        <v>-</v>
      </c>
      <c r="CP6" s="36" t="str">
        <f t="shared" si="10"/>
        <v>-</v>
      </c>
      <c r="CQ6" s="36" t="str">
        <f t="shared" si="10"/>
        <v>-</v>
      </c>
      <c r="CR6" s="36" t="str">
        <f t="shared" si="10"/>
        <v>-</v>
      </c>
      <c r="CS6" s="36">
        <f t="shared" si="10"/>
        <v>43.65</v>
      </c>
      <c r="CT6" s="36">
        <f t="shared" si="10"/>
        <v>43.58</v>
      </c>
      <c r="CU6" s="36">
        <f t="shared" si="10"/>
        <v>41.35</v>
      </c>
      <c r="CV6" s="36">
        <f t="shared" si="10"/>
        <v>42.9</v>
      </c>
      <c r="CW6" s="35" t="str">
        <f>IF(CW7="","",IF(CW7="-","【-】","【"&amp;SUBSTITUTE(TEXT(CW7,"#,##0.00"),"-","△")&amp;"】"))</f>
        <v>【42.17】</v>
      </c>
      <c r="CX6" s="36" t="str">
        <f>IF(CX7="",NA(),CX7)</f>
        <v>-</v>
      </c>
      <c r="CY6" s="36">
        <f t="shared" ref="CY6:DG6" si="11">IF(CY7="",NA(),CY7)</f>
        <v>87.23</v>
      </c>
      <c r="CZ6" s="36">
        <f t="shared" si="11"/>
        <v>87.52</v>
      </c>
      <c r="DA6" s="36">
        <f t="shared" si="11"/>
        <v>87.85</v>
      </c>
      <c r="DB6" s="36">
        <f t="shared" si="11"/>
        <v>87.97</v>
      </c>
      <c r="DC6" s="36" t="str">
        <f t="shared" si="11"/>
        <v>-</v>
      </c>
      <c r="DD6" s="36">
        <f t="shared" si="11"/>
        <v>82.2</v>
      </c>
      <c r="DE6" s="36">
        <f t="shared" si="11"/>
        <v>82.35</v>
      </c>
      <c r="DF6" s="36">
        <f t="shared" si="11"/>
        <v>82.9</v>
      </c>
      <c r="DG6" s="36">
        <f t="shared" si="11"/>
        <v>83.5</v>
      </c>
      <c r="DH6" s="35" t="str">
        <f>IF(DH7="","",IF(DH7="-","【-】","【"&amp;SUBSTITUTE(TEXT(DH7,"#,##0.00"),"-","△")&amp;"】"))</f>
        <v>【82.30】</v>
      </c>
      <c r="DI6" s="36" t="str">
        <f>IF(DI7="",NA(),DI7)</f>
        <v>-</v>
      </c>
      <c r="DJ6" s="36">
        <f t="shared" ref="DJ6:DR6" si="12">IF(DJ7="",NA(),DJ7)</f>
        <v>2.56</v>
      </c>
      <c r="DK6" s="36">
        <f t="shared" si="12"/>
        <v>5.13</v>
      </c>
      <c r="DL6" s="36">
        <f t="shared" si="12"/>
        <v>7.61</v>
      </c>
      <c r="DM6" s="36">
        <f t="shared" si="12"/>
        <v>10.050000000000001</v>
      </c>
      <c r="DN6" s="36" t="str">
        <f t="shared" si="12"/>
        <v>-</v>
      </c>
      <c r="DO6" s="36">
        <f t="shared" si="12"/>
        <v>13.6</v>
      </c>
      <c r="DP6" s="36">
        <f t="shared" si="12"/>
        <v>22.34</v>
      </c>
      <c r="DQ6" s="36">
        <f t="shared" si="12"/>
        <v>22.79</v>
      </c>
      <c r="DR6" s="36">
        <f t="shared" si="12"/>
        <v>22.77</v>
      </c>
      <c r="DS6" s="35" t="str">
        <f>IF(DS7="","",IF(DS7="-","【-】","【"&amp;SUBSTITUTE(TEXT(DS7,"#,##0.00"),"-","△")&amp;"】"))</f>
        <v>【23.63】</v>
      </c>
      <c r="DT6" s="36" t="str">
        <f>IF(DT7="",NA(),DT7)</f>
        <v>-</v>
      </c>
      <c r="DU6" s="35">
        <f t="shared" ref="DU6:EC6" si="13">IF(DU7="",NA(),DU7)</f>
        <v>0</v>
      </c>
      <c r="DV6" s="35">
        <f t="shared" si="13"/>
        <v>0</v>
      </c>
      <c r="DW6" s="35">
        <f t="shared" si="13"/>
        <v>0</v>
      </c>
      <c r="DX6" s="35">
        <f t="shared" si="13"/>
        <v>0</v>
      </c>
      <c r="DY6" s="36" t="str">
        <f t="shared" si="13"/>
        <v>-</v>
      </c>
      <c r="DZ6" s="35">
        <f t="shared" si="13"/>
        <v>0</v>
      </c>
      <c r="EA6" s="35">
        <f t="shared" si="13"/>
        <v>0</v>
      </c>
      <c r="EB6" s="36">
        <f t="shared" si="13"/>
        <v>0.04</v>
      </c>
      <c r="EC6" s="35">
        <f t="shared" si="13"/>
        <v>0</v>
      </c>
      <c r="ED6" s="35" t="str">
        <f>IF(ED7="","",IF(ED7="-","【-】","【"&amp;SUBSTITUTE(TEXT(ED7,"#,##0.00"),"-","△")&amp;"】"))</f>
        <v>【0.00】</v>
      </c>
      <c r="EE6" s="36" t="str">
        <f>IF(EE7="",NA(),EE7)</f>
        <v>-</v>
      </c>
      <c r="EF6" s="35">
        <f t="shared" ref="EF6:EN6" si="14">IF(EF7="",NA(),EF7)</f>
        <v>0</v>
      </c>
      <c r="EG6" s="35">
        <f t="shared" si="14"/>
        <v>0</v>
      </c>
      <c r="EH6" s="35">
        <f t="shared" si="14"/>
        <v>0</v>
      </c>
      <c r="EI6" s="35">
        <f t="shared" si="14"/>
        <v>0</v>
      </c>
      <c r="EJ6" s="36" t="str">
        <f t="shared" si="14"/>
        <v>-</v>
      </c>
      <c r="EK6" s="36">
        <f t="shared" si="14"/>
        <v>0.05</v>
      </c>
      <c r="EL6" s="36">
        <f t="shared" si="14"/>
        <v>0.04</v>
      </c>
      <c r="EM6" s="36">
        <f t="shared" si="14"/>
        <v>7.0000000000000007E-2</v>
      </c>
      <c r="EN6" s="36">
        <f t="shared" si="14"/>
        <v>0.09</v>
      </c>
      <c r="EO6" s="35" t="str">
        <f>IF(EO7="","",IF(EO7="-","【-】","【"&amp;SUBSTITUTE(TEXT(EO7,"#,##0.00"),"-","△")&amp;"】"))</f>
        <v>【0.09】</v>
      </c>
    </row>
    <row r="7" spans="1:148" s="37" customFormat="1" x14ac:dyDescent="0.15">
      <c r="A7" s="29"/>
      <c r="B7" s="38">
        <v>2016</v>
      </c>
      <c r="C7" s="38">
        <v>282197</v>
      </c>
      <c r="D7" s="38">
        <v>46</v>
      </c>
      <c r="E7" s="38">
        <v>17</v>
      </c>
      <c r="F7" s="38">
        <v>4</v>
      </c>
      <c r="G7" s="38">
        <v>0</v>
      </c>
      <c r="H7" s="38" t="s">
        <v>107</v>
      </c>
      <c r="I7" s="38" t="s">
        <v>108</v>
      </c>
      <c r="J7" s="38" t="s">
        <v>109</v>
      </c>
      <c r="K7" s="38" t="s">
        <v>110</v>
      </c>
      <c r="L7" s="38" t="s">
        <v>111</v>
      </c>
      <c r="M7" s="38"/>
      <c r="N7" s="39" t="s">
        <v>112</v>
      </c>
      <c r="O7" s="39">
        <v>40.43</v>
      </c>
      <c r="P7" s="39">
        <v>6.5</v>
      </c>
      <c r="Q7" s="39">
        <v>91.94</v>
      </c>
      <c r="R7" s="39">
        <v>1587</v>
      </c>
      <c r="S7" s="39">
        <v>113794</v>
      </c>
      <c r="T7" s="39">
        <v>210.32</v>
      </c>
      <c r="U7" s="39">
        <v>541.04999999999995</v>
      </c>
      <c r="V7" s="39">
        <v>7362</v>
      </c>
      <c r="W7" s="39">
        <v>8.5399999999999991</v>
      </c>
      <c r="X7" s="39">
        <v>862.06</v>
      </c>
      <c r="Y7" s="39" t="s">
        <v>112</v>
      </c>
      <c r="Z7" s="39">
        <v>94.49</v>
      </c>
      <c r="AA7" s="39">
        <v>88.39</v>
      </c>
      <c r="AB7" s="39">
        <v>87.64</v>
      </c>
      <c r="AC7" s="39">
        <v>89.77</v>
      </c>
      <c r="AD7" s="39" t="s">
        <v>112</v>
      </c>
      <c r="AE7" s="39">
        <v>96.59</v>
      </c>
      <c r="AF7" s="39">
        <v>101.24</v>
      </c>
      <c r="AG7" s="39">
        <v>100.94</v>
      </c>
      <c r="AH7" s="39">
        <v>100.85</v>
      </c>
      <c r="AI7" s="39">
        <v>100.66</v>
      </c>
      <c r="AJ7" s="39" t="s">
        <v>112</v>
      </c>
      <c r="AK7" s="39">
        <v>0</v>
      </c>
      <c r="AL7" s="39">
        <v>0</v>
      </c>
      <c r="AM7" s="39">
        <v>102.8</v>
      </c>
      <c r="AN7" s="39">
        <v>126.85</v>
      </c>
      <c r="AO7" s="39" t="s">
        <v>112</v>
      </c>
      <c r="AP7" s="39">
        <v>232.81</v>
      </c>
      <c r="AQ7" s="39">
        <v>184.13</v>
      </c>
      <c r="AR7" s="39">
        <v>101.85</v>
      </c>
      <c r="AS7" s="39">
        <v>110.77</v>
      </c>
      <c r="AT7" s="39">
        <v>105.22</v>
      </c>
      <c r="AU7" s="39" t="s">
        <v>112</v>
      </c>
      <c r="AV7" s="39">
        <v>12.52</v>
      </c>
      <c r="AW7" s="39">
        <v>9.14</v>
      </c>
      <c r="AX7" s="39">
        <v>-54.42</v>
      </c>
      <c r="AY7" s="39">
        <v>-69.680000000000007</v>
      </c>
      <c r="AZ7" s="39" t="s">
        <v>112</v>
      </c>
      <c r="BA7" s="39">
        <v>290.19</v>
      </c>
      <c r="BB7" s="39">
        <v>63.22</v>
      </c>
      <c r="BC7" s="39">
        <v>49.07</v>
      </c>
      <c r="BD7" s="39">
        <v>46.78</v>
      </c>
      <c r="BE7" s="39">
        <v>54.12</v>
      </c>
      <c r="BF7" s="39" t="s">
        <v>112</v>
      </c>
      <c r="BG7" s="39">
        <v>1915.8</v>
      </c>
      <c r="BH7" s="39">
        <v>2184.1799999999998</v>
      </c>
      <c r="BI7" s="39">
        <v>2069.65</v>
      </c>
      <c r="BJ7" s="39">
        <v>1985.92</v>
      </c>
      <c r="BK7" s="39" t="s">
        <v>112</v>
      </c>
      <c r="BL7" s="39">
        <v>1569.13</v>
      </c>
      <c r="BM7" s="39">
        <v>1436</v>
      </c>
      <c r="BN7" s="39">
        <v>1434.89</v>
      </c>
      <c r="BO7" s="39">
        <v>1298.9100000000001</v>
      </c>
      <c r="BP7" s="39">
        <v>1348.09</v>
      </c>
      <c r="BQ7" s="39" t="s">
        <v>112</v>
      </c>
      <c r="BR7" s="39">
        <v>65.34</v>
      </c>
      <c r="BS7" s="39">
        <v>64.39</v>
      </c>
      <c r="BT7" s="39">
        <v>64.62</v>
      </c>
      <c r="BU7" s="39">
        <v>67.73</v>
      </c>
      <c r="BV7" s="39" t="s">
        <v>112</v>
      </c>
      <c r="BW7" s="39">
        <v>64.63</v>
      </c>
      <c r="BX7" s="39">
        <v>66.56</v>
      </c>
      <c r="BY7" s="39">
        <v>66.22</v>
      </c>
      <c r="BZ7" s="39">
        <v>69.87</v>
      </c>
      <c r="CA7" s="39">
        <v>69.8</v>
      </c>
      <c r="CB7" s="39" t="s">
        <v>112</v>
      </c>
      <c r="CC7" s="39">
        <v>178.5</v>
      </c>
      <c r="CD7" s="39">
        <v>180.63</v>
      </c>
      <c r="CE7" s="39">
        <v>179.59</v>
      </c>
      <c r="CF7" s="39">
        <v>171.47</v>
      </c>
      <c r="CG7" s="39" t="s">
        <v>112</v>
      </c>
      <c r="CH7" s="39">
        <v>245.75</v>
      </c>
      <c r="CI7" s="39">
        <v>244.29</v>
      </c>
      <c r="CJ7" s="39">
        <v>246.72</v>
      </c>
      <c r="CK7" s="39">
        <v>234.96</v>
      </c>
      <c r="CL7" s="39">
        <v>232.54</v>
      </c>
      <c r="CM7" s="39" t="s">
        <v>112</v>
      </c>
      <c r="CN7" s="39" t="s">
        <v>112</v>
      </c>
      <c r="CO7" s="39" t="s">
        <v>112</v>
      </c>
      <c r="CP7" s="39" t="s">
        <v>112</v>
      </c>
      <c r="CQ7" s="39" t="s">
        <v>112</v>
      </c>
      <c r="CR7" s="39" t="s">
        <v>112</v>
      </c>
      <c r="CS7" s="39">
        <v>43.65</v>
      </c>
      <c r="CT7" s="39">
        <v>43.58</v>
      </c>
      <c r="CU7" s="39">
        <v>41.35</v>
      </c>
      <c r="CV7" s="39">
        <v>42.9</v>
      </c>
      <c r="CW7" s="39">
        <v>42.17</v>
      </c>
      <c r="CX7" s="39" t="s">
        <v>112</v>
      </c>
      <c r="CY7" s="39">
        <v>87.23</v>
      </c>
      <c r="CZ7" s="39">
        <v>87.52</v>
      </c>
      <c r="DA7" s="39">
        <v>87.85</v>
      </c>
      <c r="DB7" s="39">
        <v>87.97</v>
      </c>
      <c r="DC7" s="39" t="s">
        <v>112</v>
      </c>
      <c r="DD7" s="39">
        <v>82.2</v>
      </c>
      <c r="DE7" s="39">
        <v>82.35</v>
      </c>
      <c r="DF7" s="39">
        <v>82.9</v>
      </c>
      <c r="DG7" s="39">
        <v>83.5</v>
      </c>
      <c r="DH7" s="39">
        <v>82.3</v>
      </c>
      <c r="DI7" s="39" t="s">
        <v>112</v>
      </c>
      <c r="DJ7" s="39">
        <v>2.56</v>
      </c>
      <c r="DK7" s="39">
        <v>5.13</v>
      </c>
      <c r="DL7" s="39">
        <v>7.61</v>
      </c>
      <c r="DM7" s="39">
        <v>10.050000000000001</v>
      </c>
      <c r="DN7" s="39" t="s">
        <v>112</v>
      </c>
      <c r="DO7" s="39">
        <v>13.6</v>
      </c>
      <c r="DP7" s="39">
        <v>22.34</v>
      </c>
      <c r="DQ7" s="39">
        <v>22.79</v>
      </c>
      <c r="DR7" s="39">
        <v>22.77</v>
      </c>
      <c r="DS7" s="39">
        <v>23.63</v>
      </c>
      <c r="DT7" s="39" t="s">
        <v>112</v>
      </c>
      <c r="DU7" s="39">
        <v>0</v>
      </c>
      <c r="DV7" s="39">
        <v>0</v>
      </c>
      <c r="DW7" s="39">
        <v>0</v>
      </c>
      <c r="DX7" s="39">
        <v>0</v>
      </c>
      <c r="DY7" s="39" t="s">
        <v>112</v>
      </c>
      <c r="DZ7" s="39">
        <v>0</v>
      </c>
      <c r="EA7" s="39">
        <v>0</v>
      </c>
      <c r="EB7" s="39">
        <v>0.04</v>
      </c>
      <c r="EC7" s="39">
        <v>0</v>
      </c>
      <c r="ED7" s="39">
        <v>0</v>
      </c>
      <c r="EE7" s="39" t="s">
        <v>112</v>
      </c>
      <c r="EF7" s="39">
        <v>0</v>
      </c>
      <c r="EG7" s="39">
        <v>0</v>
      </c>
      <c r="EH7" s="39">
        <v>0</v>
      </c>
      <c r="EI7" s="39">
        <v>0</v>
      </c>
      <c r="EJ7" s="39" t="s">
        <v>112</v>
      </c>
      <c r="EK7" s="39">
        <v>0.05</v>
      </c>
      <c r="EL7" s="39">
        <v>0.04</v>
      </c>
      <c r="EM7" s="39">
        <v>7.0000000000000007E-2</v>
      </c>
      <c r="EN7" s="39">
        <v>0.09</v>
      </c>
      <c r="EO7" s="39">
        <v>0.09</v>
      </c>
    </row>
    <row r="8" spans="1:148" x14ac:dyDescent="0.15">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x14ac:dyDescent="0.15">
      <c r="A9" s="41"/>
      <c r="B9" s="41" t="s">
        <v>113</v>
      </c>
      <c r="C9" s="41" t="s">
        <v>114</v>
      </c>
      <c r="D9" s="41" t="s">
        <v>115</v>
      </c>
      <c r="E9" s="41" t="s">
        <v>116</v>
      </c>
      <c r="F9" s="41" t="s">
        <v>117</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x14ac:dyDescent="0.15">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2018-01-31T05:33:52Z</cp:lastPrinted>
  <dcterms:created xsi:type="dcterms:W3CDTF">2017-12-25T01:56:28Z</dcterms:created>
  <dcterms:modified xsi:type="dcterms:W3CDTF">2018-01-31T05:40:26Z</dcterms:modified>
  <cp:category/>
</cp:coreProperties>
</file>