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３　経理\3-30その他\照会\H29\共通\(H30.2.9〆）公営企業に係る「経営比較分析表」の分析等について\"/>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BB10" i="4"/>
  <c r="W10" i="4"/>
  <c r="P10" i="4"/>
  <c r="BB8" i="4"/>
  <c r="AT8" i="4"/>
  <c r="W8" i="4"/>
  <c r="B6" i="4"/>
  <c r="C10" i="5" l="1"/>
  <c r="D10" i="5"/>
  <c r="E10" i="5"/>
  <c r="B10" i="5"/>
</calcChain>
</file>

<file path=xl/sharedStrings.xml><?xml version="1.0" encoding="utf-8"?>
<sst xmlns="http://schemas.openxmlformats.org/spreadsheetml/2006/main" count="241" uniqueCount="123">
  <si>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</si>
  <si>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</si>
  <si>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</si>
  <si>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</si>
  <si>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</si>
  <si>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</si>
  <si>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</si>
  <si>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</si>
  <si>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</si>
  <si>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</si>
  <si>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</si>
  <si>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</si>
  <si>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</si>
  <si>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</si>
  <si>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</si>
  <si>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</si>
  <si>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</si>
  <si>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</si>
  <si>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</si>
  <si>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</si>
  <si>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</si>
  <si>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</si>
  <si>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</si>
  <si>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</si>
  <si>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</si>
  <si>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</si>
  <si>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</si>
  <si>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</si>
  <si>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</si>
  <si>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</si>
  <si>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</si>
  <si>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</si>
  <si>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</si>
  <si>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</si>
  <si>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</si>
  <si>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</si>
  <si>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</si>
  <si>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</si>
  <si>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</si>
  <si>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</si>
  <si>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</si>
  <si>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</si>
  <si>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</si>
  <si>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</si>
  <si>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</si>
  <si>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</si>
  <si>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</si>
  <si>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</si>
  <si>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</si>
  <si>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</si>
  <si>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</si>
  <si>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</si>
  <si>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</si>
  <si>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</si>
  <si>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</si>
  <si>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</si>
  <si>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</si>
  <si>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</si>
  <si>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</si>
  <si>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</si>
  <si>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</si>
  <si>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</si>
  <si>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</si>
  <si>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</si>
  <si>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</si>
  <si>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</si>
  <si>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</si>
  <si>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</si>
  <si>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</si>
  <si>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</si>
  <si>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</si>
  <si>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</si>
  <si>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</si>
  <si>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</si>
  <si>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</si>
  <si>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</si>
  <si>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</si>
  <si>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</si>
  <si>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</si>
  <si>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</si>
  <si>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</si>
  <si>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</si>
  <si>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</si>
  <si>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</si>
  <si>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</si>
  <si>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</si>
  <si>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</si>
  <si>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</si>
  <si>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</si>
  <si>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</si>
  <si>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</si>
  <si>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</si>
  <si>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</si>
  <si>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</si>
  <si>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</si>
  <si>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</si>
  <si>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</si>
  <si>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</si>
  <si>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</si>
  <si>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</si>
  <si>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</si>
  <si>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</si>
  <si>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</si>
  <si>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</si>
  <si>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</si>
  <si>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</si>
  <si>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</si>
  <si>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</si>
  <si>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川西市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</si>
  <si>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</si>
  <si>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</si>
  <si>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</si>
  <si>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</si>
  <si>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</si>
  <si>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</si>
  <si>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</si>
  <si>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</si>
  <si>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</si>
  <si>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</si>
  <si>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phoneticPr fontId="4"/>
  </si>
  <si>
    <t>　特定環境保全公共下水道事業とは、市街地及びその周辺の地域以外の区域において実施されるものです。
　川西市の平成28年度の処理区域面積は24haとなっている一方で、水洗化人口は117人にとどまっており、構造的に不採算となる経営実態となっています。
　しかし、公共下水道事業と特定環境保全公共下水道事業は、同じ料金体系で運営を行っていることから、経営の健全性・効率性についても、公共下水道事業と一体で検証していきます。</t>
    <phoneticPr fontId="4"/>
  </si>
  <si>
    <t>　現状の管渠老朽化率は0％ですが、将来訪れる耐用年数の超過を認識し、計画的な対応を行っていきます。</t>
    <phoneticPr fontId="4"/>
  </si>
  <si>
    <t>　特定環境保全公共下水道事業は、衛生的な生活環境の向上や公共用水域の水質保全を目的に行っていますが、新たに管渠を整備するには、地理的要因等により整備に係る費用が増大するため、今後の整備については、将来の需要見込や費用対効果も検証して事業を行っ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</si>
</sst>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3B-40C5-9A32-51A58B17DEEC}"/>
            </c:ext>
          </c:extLst>
        </c:ser>
        <c:dLbls>
          <c:showLegendKey val="0"/>
          <c:showVal val="0"/>
          <c:showCatName val="0"/>
          <c:showSerName val="0"/>
          <c:showPercent val="0"/>
          <c:showBubbleSize val="0"/>
        </c:dLbls>
        <c:gapWidth val="150"/>
        <c:axId val="100280960"/>
        <c:axId val="10031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0.05</c:v>
                </c:pt>
                <c:pt idx="2">
                  <c:v>0.04</c:v>
                </c:pt>
                <c:pt idx="3">
                  <c:v>7.0000000000000007E-2</c:v>
                </c:pt>
                <c:pt idx="4">
                  <c:v>0.09</c:v>
                </c:pt>
              </c:numCache>
            </c:numRef>
          </c:val>
          <c:smooth val="0"/>
          <c:extLst>
            <c:ext xmlns:c16="http://schemas.microsoft.com/office/drawing/2014/chart" uri="{C3380CC4-5D6E-409C-BE32-E72D297353CC}">
              <c16:uniqueId val="{00000001-793B-40C5-9A32-51A58B17DEEC}"/>
            </c:ext>
          </c:extLst>
        </c:ser>
        <c:dLbls>
          <c:showLegendKey val="0"/>
          <c:showVal val="0"/>
          <c:showCatName val="0"/>
          <c:showSerName val="0"/>
          <c:showPercent val="0"/>
          <c:showBubbleSize val="0"/>
        </c:dLbls>
        <c:marker val="1"/>
        <c:smooth val="0"/>
        <c:axId val="100280960"/>
        <c:axId val="100311808"/>
      </c:lineChart>
      <c:dateAx>
        <c:axId val="100280960"/>
        <c:scaling>
          <c:orientation val="minMax"/>
        </c:scaling>
        <c:delete val="1"/>
        <c:axPos val="b"/>
        <c:numFmt formatCode="ge" sourceLinked="1"/>
        <c:majorTickMark val="none"/>
        <c:minorTickMark val="none"/>
        <c:tickLblPos val="none"/>
        <c:crossAx val="100311808"/>
        <c:crosses val="autoZero"/>
        <c:auto val="1"/>
        <c:lblOffset val="100"/>
        <c:baseTimeUnit val="years"/>
      </c:dateAx>
      <c:valAx>
        <c:axId val="10031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8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51-47E5-953F-808F190BB5FD}"/>
            </c:ext>
          </c:extLst>
        </c:ser>
        <c:dLbls>
          <c:showLegendKey val="0"/>
          <c:showVal val="0"/>
          <c:showCatName val="0"/>
          <c:showSerName val="0"/>
          <c:showPercent val="0"/>
          <c:showBubbleSize val="0"/>
        </c:dLbls>
        <c:gapWidth val="150"/>
        <c:axId val="132034560"/>
        <c:axId val="13203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43.65</c:v>
                </c:pt>
                <c:pt idx="2">
                  <c:v>43.58</c:v>
                </c:pt>
                <c:pt idx="3">
                  <c:v>41.35</c:v>
                </c:pt>
                <c:pt idx="4">
                  <c:v>42.9</c:v>
                </c:pt>
              </c:numCache>
            </c:numRef>
          </c:val>
          <c:smooth val="0"/>
          <c:extLst>
            <c:ext xmlns:c16="http://schemas.microsoft.com/office/drawing/2014/chart" uri="{C3380CC4-5D6E-409C-BE32-E72D297353CC}">
              <c16:uniqueId val="{00000001-1251-47E5-953F-808F190BB5FD}"/>
            </c:ext>
          </c:extLst>
        </c:ser>
        <c:dLbls>
          <c:showLegendKey val="0"/>
          <c:showVal val="0"/>
          <c:showCatName val="0"/>
          <c:showSerName val="0"/>
          <c:showPercent val="0"/>
          <c:showBubbleSize val="0"/>
        </c:dLbls>
        <c:marker val="1"/>
        <c:smooth val="0"/>
        <c:axId val="132034560"/>
        <c:axId val="132036480"/>
      </c:lineChart>
      <c:dateAx>
        <c:axId val="132034560"/>
        <c:scaling>
          <c:orientation val="minMax"/>
        </c:scaling>
        <c:delete val="1"/>
        <c:axPos val="b"/>
        <c:numFmt formatCode="ge" sourceLinked="1"/>
        <c:majorTickMark val="none"/>
        <c:minorTickMark val="none"/>
        <c:tickLblPos val="none"/>
        <c:crossAx val="132036480"/>
        <c:crosses val="autoZero"/>
        <c:auto val="1"/>
        <c:lblOffset val="100"/>
        <c:baseTimeUnit val="years"/>
      </c:dateAx>
      <c:valAx>
        <c:axId val="13203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3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91.41</c:v>
                </c:pt>
                <c:pt idx="1">
                  <c:v>91.13</c:v>
                </c:pt>
                <c:pt idx="2">
                  <c:v>90.6</c:v>
                </c:pt>
                <c:pt idx="3">
                  <c:v>72.540000000000006</c:v>
                </c:pt>
                <c:pt idx="4">
                  <c:v>81.819999999999993</c:v>
                </c:pt>
              </c:numCache>
            </c:numRef>
          </c:val>
          <c:extLst>
            <c:ext xmlns:c16="http://schemas.microsoft.com/office/drawing/2014/chart" uri="{C3380CC4-5D6E-409C-BE32-E72D297353CC}">
              <c16:uniqueId val="{00000000-5D76-45A3-B800-03FC98DCA364}"/>
            </c:ext>
          </c:extLst>
        </c:ser>
        <c:dLbls>
          <c:showLegendKey val="0"/>
          <c:showVal val="0"/>
          <c:showCatName val="0"/>
          <c:showSerName val="0"/>
          <c:showPercent val="0"/>
          <c:showBubbleSize val="0"/>
        </c:dLbls>
        <c:gapWidth val="150"/>
        <c:axId val="132062592"/>
        <c:axId val="13207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82.2</c:v>
                </c:pt>
                <c:pt idx="2">
                  <c:v>82.35</c:v>
                </c:pt>
                <c:pt idx="3">
                  <c:v>82.9</c:v>
                </c:pt>
                <c:pt idx="4">
                  <c:v>83.5</c:v>
                </c:pt>
              </c:numCache>
            </c:numRef>
          </c:val>
          <c:smooth val="0"/>
          <c:extLst>
            <c:ext xmlns:c16="http://schemas.microsoft.com/office/drawing/2014/chart" uri="{C3380CC4-5D6E-409C-BE32-E72D297353CC}">
              <c16:uniqueId val="{00000001-5D76-45A3-B800-03FC98DCA364}"/>
            </c:ext>
          </c:extLst>
        </c:ser>
        <c:dLbls>
          <c:showLegendKey val="0"/>
          <c:showVal val="0"/>
          <c:showCatName val="0"/>
          <c:showSerName val="0"/>
          <c:showPercent val="0"/>
          <c:showBubbleSize val="0"/>
        </c:dLbls>
        <c:marker val="1"/>
        <c:smooth val="0"/>
        <c:axId val="132062592"/>
        <c:axId val="132077056"/>
      </c:lineChart>
      <c:dateAx>
        <c:axId val="132062592"/>
        <c:scaling>
          <c:orientation val="minMax"/>
        </c:scaling>
        <c:delete val="1"/>
        <c:axPos val="b"/>
        <c:numFmt formatCode="ge" sourceLinked="1"/>
        <c:majorTickMark val="none"/>
        <c:minorTickMark val="none"/>
        <c:tickLblPos val="none"/>
        <c:crossAx val="132077056"/>
        <c:crosses val="autoZero"/>
        <c:auto val="1"/>
        <c:lblOffset val="100"/>
        <c:baseTimeUnit val="years"/>
      </c:dateAx>
      <c:valAx>
        <c:axId val="13207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6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74.709999999999994</c:v>
                </c:pt>
                <c:pt idx="1">
                  <c:v>75.78</c:v>
                </c:pt>
                <c:pt idx="2">
                  <c:v>119.67</c:v>
                </c:pt>
                <c:pt idx="3">
                  <c:v>90.09</c:v>
                </c:pt>
                <c:pt idx="4">
                  <c:v>83.59</c:v>
                </c:pt>
              </c:numCache>
            </c:numRef>
          </c:val>
          <c:extLst>
            <c:ext xmlns:c16="http://schemas.microsoft.com/office/drawing/2014/chart" uri="{C3380CC4-5D6E-409C-BE32-E72D297353CC}">
              <c16:uniqueId val="{00000000-8FBC-4FC7-8624-668ECE9ACCD2}"/>
            </c:ext>
          </c:extLst>
        </c:ser>
        <c:dLbls>
          <c:showLegendKey val="0"/>
          <c:showVal val="0"/>
          <c:showCatName val="0"/>
          <c:showSerName val="0"/>
          <c:showPercent val="0"/>
          <c:showBubbleSize val="0"/>
        </c:dLbls>
        <c:gapWidth val="150"/>
        <c:axId val="100329728"/>
        <c:axId val="11003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93.85</c:v>
                </c:pt>
                <c:pt idx="1">
                  <c:v>96.59</c:v>
                </c:pt>
                <c:pt idx="2">
                  <c:v>101.24</c:v>
                </c:pt>
                <c:pt idx="3">
                  <c:v>100.94</c:v>
                </c:pt>
                <c:pt idx="4">
                  <c:v>100.85</c:v>
                </c:pt>
              </c:numCache>
            </c:numRef>
          </c:val>
          <c:smooth val="0"/>
          <c:extLst>
            <c:ext xmlns:c16="http://schemas.microsoft.com/office/drawing/2014/chart" uri="{C3380CC4-5D6E-409C-BE32-E72D297353CC}">
              <c16:uniqueId val="{00000001-8FBC-4FC7-8624-668ECE9ACCD2}"/>
            </c:ext>
          </c:extLst>
        </c:ser>
        <c:dLbls>
          <c:showLegendKey val="0"/>
          <c:showVal val="0"/>
          <c:showCatName val="0"/>
          <c:showSerName val="0"/>
          <c:showPercent val="0"/>
          <c:showBubbleSize val="0"/>
        </c:dLbls>
        <c:marker val="1"/>
        <c:smooth val="0"/>
        <c:axId val="100329728"/>
        <c:axId val="110031232"/>
      </c:lineChart>
      <c:dateAx>
        <c:axId val="100329728"/>
        <c:scaling>
          <c:orientation val="minMax"/>
        </c:scaling>
        <c:delete val="1"/>
        <c:axPos val="b"/>
        <c:numFmt formatCode="ge" sourceLinked="1"/>
        <c:majorTickMark val="none"/>
        <c:minorTickMark val="none"/>
        <c:tickLblPos val="none"/>
        <c:crossAx val="110031232"/>
        <c:crosses val="autoZero"/>
        <c:auto val="1"/>
        <c:lblOffset val="100"/>
        <c:baseTimeUnit val="years"/>
      </c:dateAx>
      <c:valAx>
        <c:axId val="11003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2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8.81</c:v>
                </c:pt>
                <c:pt idx="1">
                  <c:v>9.14</c:v>
                </c:pt>
                <c:pt idx="2">
                  <c:v>14.72</c:v>
                </c:pt>
                <c:pt idx="3">
                  <c:v>16.21</c:v>
                </c:pt>
                <c:pt idx="4">
                  <c:v>18.64</c:v>
                </c:pt>
              </c:numCache>
            </c:numRef>
          </c:val>
          <c:extLst>
            <c:ext xmlns:c16="http://schemas.microsoft.com/office/drawing/2014/chart" uri="{C3380CC4-5D6E-409C-BE32-E72D297353CC}">
              <c16:uniqueId val="{00000000-5AC5-487D-A085-492BEAB05EE5}"/>
            </c:ext>
          </c:extLst>
        </c:ser>
        <c:dLbls>
          <c:showLegendKey val="0"/>
          <c:showVal val="0"/>
          <c:showCatName val="0"/>
          <c:showSerName val="0"/>
          <c:showPercent val="0"/>
          <c:showBubbleSize val="0"/>
        </c:dLbls>
        <c:gapWidth val="150"/>
        <c:axId val="118908800"/>
        <c:axId val="11891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6.5</c:v>
                </c:pt>
                <c:pt idx="1">
                  <c:v>13.6</c:v>
                </c:pt>
                <c:pt idx="2">
                  <c:v>22.34</c:v>
                </c:pt>
                <c:pt idx="3">
                  <c:v>22.79</c:v>
                </c:pt>
                <c:pt idx="4">
                  <c:v>22.77</c:v>
                </c:pt>
              </c:numCache>
            </c:numRef>
          </c:val>
          <c:smooth val="0"/>
          <c:extLst>
            <c:ext xmlns:c16="http://schemas.microsoft.com/office/drawing/2014/chart" uri="{C3380CC4-5D6E-409C-BE32-E72D297353CC}">
              <c16:uniqueId val="{00000001-5AC5-487D-A085-492BEAB05EE5}"/>
            </c:ext>
          </c:extLst>
        </c:ser>
        <c:dLbls>
          <c:showLegendKey val="0"/>
          <c:showVal val="0"/>
          <c:showCatName val="0"/>
          <c:showSerName val="0"/>
          <c:showPercent val="0"/>
          <c:showBubbleSize val="0"/>
        </c:dLbls>
        <c:marker val="1"/>
        <c:smooth val="0"/>
        <c:axId val="118908800"/>
        <c:axId val="118915072"/>
      </c:lineChart>
      <c:dateAx>
        <c:axId val="118908800"/>
        <c:scaling>
          <c:orientation val="minMax"/>
        </c:scaling>
        <c:delete val="1"/>
        <c:axPos val="b"/>
        <c:numFmt formatCode="ge" sourceLinked="1"/>
        <c:majorTickMark val="none"/>
        <c:minorTickMark val="none"/>
        <c:tickLblPos val="none"/>
        <c:crossAx val="118915072"/>
        <c:crosses val="autoZero"/>
        <c:auto val="1"/>
        <c:lblOffset val="100"/>
        <c:baseTimeUnit val="years"/>
      </c:dateAx>
      <c:valAx>
        <c:axId val="11891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0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DE-43B5-80A8-9A1C70406002}"/>
            </c:ext>
          </c:extLst>
        </c:ser>
        <c:dLbls>
          <c:showLegendKey val="0"/>
          <c:showVal val="0"/>
          <c:showCatName val="0"/>
          <c:showSerName val="0"/>
          <c:showPercent val="0"/>
          <c:showBubbleSize val="0"/>
        </c:dLbls>
        <c:gapWidth val="150"/>
        <c:axId val="118941184"/>
        <c:axId val="11894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c:v>0</c:v>
                </c:pt>
              </c:numCache>
            </c:numRef>
          </c:val>
          <c:smooth val="0"/>
          <c:extLst>
            <c:ext xmlns:c16="http://schemas.microsoft.com/office/drawing/2014/chart" uri="{C3380CC4-5D6E-409C-BE32-E72D297353CC}">
              <c16:uniqueId val="{00000001-18DE-43B5-80A8-9A1C70406002}"/>
            </c:ext>
          </c:extLst>
        </c:ser>
        <c:dLbls>
          <c:showLegendKey val="0"/>
          <c:showVal val="0"/>
          <c:showCatName val="0"/>
          <c:showSerName val="0"/>
          <c:showPercent val="0"/>
          <c:showBubbleSize val="0"/>
        </c:dLbls>
        <c:marker val="1"/>
        <c:smooth val="0"/>
        <c:axId val="118941184"/>
        <c:axId val="118943104"/>
      </c:lineChart>
      <c:dateAx>
        <c:axId val="118941184"/>
        <c:scaling>
          <c:orientation val="minMax"/>
        </c:scaling>
        <c:delete val="1"/>
        <c:axPos val="b"/>
        <c:numFmt formatCode="ge" sourceLinked="1"/>
        <c:majorTickMark val="none"/>
        <c:minorTickMark val="none"/>
        <c:tickLblPos val="none"/>
        <c:crossAx val="118943104"/>
        <c:crosses val="autoZero"/>
        <c:auto val="1"/>
        <c:lblOffset val="100"/>
        <c:baseTimeUnit val="years"/>
      </c:dateAx>
      <c:valAx>
        <c:axId val="11894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4118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1959.96</c:v>
                </c:pt>
                <c:pt idx="1">
                  <c:v>2009.43</c:v>
                </c:pt>
                <c:pt idx="2">
                  <c:v>1328.05</c:v>
                </c:pt>
                <c:pt idx="3">
                  <c:v>2024.34</c:v>
                </c:pt>
                <c:pt idx="4">
                  <c:v>2326.6</c:v>
                </c:pt>
              </c:numCache>
            </c:numRef>
          </c:val>
          <c:extLst>
            <c:ext xmlns:c16="http://schemas.microsoft.com/office/drawing/2014/chart" uri="{C3380CC4-5D6E-409C-BE32-E72D297353CC}">
              <c16:uniqueId val="{00000000-0B70-4647-8D6B-3107CB3C9321}"/>
            </c:ext>
          </c:extLst>
        </c:ser>
        <c:dLbls>
          <c:showLegendKey val="0"/>
          <c:showVal val="0"/>
          <c:showCatName val="0"/>
          <c:showSerName val="0"/>
          <c:showPercent val="0"/>
          <c:showBubbleSize val="0"/>
        </c:dLbls>
        <c:gapWidth val="150"/>
        <c:axId val="119244288"/>
        <c:axId val="11924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99.89</c:v>
                </c:pt>
                <c:pt idx="1">
                  <c:v>232.81</c:v>
                </c:pt>
                <c:pt idx="2">
                  <c:v>184.13</c:v>
                </c:pt>
                <c:pt idx="3">
                  <c:v>101.85</c:v>
                </c:pt>
                <c:pt idx="4">
                  <c:v>110.77</c:v>
                </c:pt>
              </c:numCache>
            </c:numRef>
          </c:val>
          <c:smooth val="0"/>
          <c:extLst>
            <c:ext xmlns:c16="http://schemas.microsoft.com/office/drawing/2014/chart" uri="{C3380CC4-5D6E-409C-BE32-E72D297353CC}">
              <c16:uniqueId val="{00000001-0B70-4647-8D6B-3107CB3C9321}"/>
            </c:ext>
          </c:extLst>
        </c:ser>
        <c:dLbls>
          <c:showLegendKey val="0"/>
          <c:showVal val="0"/>
          <c:showCatName val="0"/>
          <c:showSerName val="0"/>
          <c:showPercent val="0"/>
          <c:showBubbleSize val="0"/>
        </c:dLbls>
        <c:marker val="1"/>
        <c:smooth val="0"/>
        <c:axId val="119244288"/>
        <c:axId val="119246208"/>
      </c:lineChart>
      <c:dateAx>
        <c:axId val="119244288"/>
        <c:scaling>
          <c:orientation val="minMax"/>
        </c:scaling>
        <c:delete val="1"/>
        <c:axPos val="b"/>
        <c:numFmt formatCode="ge" sourceLinked="1"/>
        <c:majorTickMark val="none"/>
        <c:minorTickMark val="none"/>
        <c:tickLblPos val="none"/>
        <c:crossAx val="119246208"/>
        <c:crosses val="autoZero"/>
        <c:auto val="1"/>
        <c:lblOffset val="100"/>
        <c:baseTimeUnit val="years"/>
      </c:dateAx>
      <c:valAx>
        <c:axId val="11924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4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-108.01</c:v>
                </c:pt>
                <c:pt idx="2">
                  <c:v>-88.46</c:v>
                </c:pt>
                <c:pt idx="3">
                  <c:v>-273.33</c:v>
                </c:pt>
                <c:pt idx="4">
                  <c:v>-345.6</c:v>
                </c:pt>
              </c:numCache>
            </c:numRef>
          </c:val>
          <c:extLst>
            <c:ext xmlns:c16="http://schemas.microsoft.com/office/drawing/2014/chart" uri="{C3380CC4-5D6E-409C-BE32-E72D297353CC}">
              <c16:uniqueId val="{00000000-D8AE-4708-879B-4D1D5DAFD1AD}"/>
            </c:ext>
          </c:extLst>
        </c:ser>
        <c:dLbls>
          <c:showLegendKey val="0"/>
          <c:showVal val="0"/>
          <c:showCatName val="0"/>
          <c:showSerName val="0"/>
          <c:showPercent val="0"/>
          <c:showBubbleSize val="0"/>
        </c:dLbls>
        <c:gapWidth val="150"/>
        <c:axId val="119268480"/>
        <c:axId val="11927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209.18</c:v>
                </c:pt>
                <c:pt idx="1">
                  <c:v>290.19</c:v>
                </c:pt>
                <c:pt idx="2">
                  <c:v>63.22</c:v>
                </c:pt>
                <c:pt idx="3">
                  <c:v>49.07</c:v>
                </c:pt>
                <c:pt idx="4">
                  <c:v>46.78</c:v>
                </c:pt>
              </c:numCache>
            </c:numRef>
          </c:val>
          <c:smooth val="0"/>
          <c:extLst>
            <c:ext xmlns:c16="http://schemas.microsoft.com/office/drawing/2014/chart" uri="{C3380CC4-5D6E-409C-BE32-E72D297353CC}">
              <c16:uniqueId val="{00000001-D8AE-4708-879B-4D1D5DAFD1AD}"/>
            </c:ext>
          </c:extLst>
        </c:ser>
        <c:dLbls>
          <c:showLegendKey val="0"/>
          <c:showVal val="0"/>
          <c:showCatName val="0"/>
          <c:showSerName val="0"/>
          <c:showPercent val="0"/>
          <c:showBubbleSize val="0"/>
        </c:dLbls>
        <c:marker val="1"/>
        <c:smooth val="0"/>
        <c:axId val="119268480"/>
        <c:axId val="119270400"/>
      </c:lineChart>
      <c:dateAx>
        <c:axId val="119268480"/>
        <c:scaling>
          <c:orientation val="minMax"/>
        </c:scaling>
        <c:delete val="1"/>
        <c:axPos val="b"/>
        <c:numFmt formatCode="ge" sourceLinked="1"/>
        <c:majorTickMark val="none"/>
        <c:minorTickMark val="none"/>
        <c:tickLblPos val="none"/>
        <c:crossAx val="119270400"/>
        <c:crosses val="autoZero"/>
        <c:auto val="1"/>
        <c:lblOffset val="100"/>
        <c:baseTimeUnit val="years"/>
      </c:dateAx>
      <c:valAx>
        <c:axId val="11927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6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7145.97</c:v>
                </c:pt>
                <c:pt idx="4" formatCode="#,##0.00;&quot;△&quot;#,##0.00;&quot;-&quot;">
                  <c:v>6810.56</c:v>
                </c:pt>
              </c:numCache>
            </c:numRef>
          </c:val>
          <c:extLst>
            <c:ext xmlns:c16="http://schemas.microsoft.com/office/drawing/2014/chart" uri="{C3380CC4-5D6E-409C-BE32-E72D297353CC}">
              <c16:uniqueId val="{00000000-83DA-4520-B7E2-3B6C7D8C1302}"/>
            </c:ext>
          </c:extLst>
        </c:ser>
        <c:dLbls>
          <c:showLegendKey val="0"/>
          <c:showVal val="0"/>
          <c:showCatName val="0"/>
          <c:showSerName val="0"/>
          <c:showPercent val="0"/>
          <c:showBubbleSize val="0"/>
        </c:dLbls>
        <c:gapWidth val="150"/>
        <c:axId val="131138304"/>
        <c:axId val="13114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1569.13</c:v>
                </c:pt>
                <c:pt idx="2">
                  <c:v>1436</c:v>
                </c:pt>
                <c:pt idx="3">
                  <c:v>1434.89</c:v>
                </c:pt>
                <c:pt idx="4">
                  <c:v>1298.9100000000001</c:v>
                </c:pt>
              </c:numCache>
            </c:numRef>
          </c:val>
          <c:smooth val="0"/>
          <c:extLst>
            <c:ext xmlns:c16="http://schemas.microsoft.com/office/drawing/2014/chart" uri="{C3380CC4-5D6E-409C-BE32-E72D297353CC}">
              <c16:uniqueId val="{00000001-83DA-4520-B7E2-3B6C7D8C1302}"/>
            </c:ext>
          </c:extLst>
        </c:ser>
        <c:dLbls>
          <c:showLegendKey val="0"/>
          <c:showVal val="0"/>
          <c:showCatName val="0"/>
          <c:showSerName val="0"/>
          <c:showPercent val="0"/>
          <c:showBubbleSize val="0"/>
        </c:dLbls>
        <c:marker val="1"/>
        <c:smooth val="0"/>
        <c:axId val="131138304"/>
        <c:axId val="131140224"/>
      </c:lineChart>
      <c:dateAx>
        <c:axId val="131138304"/>
        <c:scaling>
          <c:orientation val="minMax"/>
        </c:scaling>
        <c:delete val="1"/>
        <c:axPos val="b"/>
        <c:numFmt formatCode="ge" sourceLinked="1"/>
        <c:majorTickMark val="none"/>
        <c:minorTickMark val="none"/>
        <c:tickLblPos val="none"/>
        <c:crossAx val="131140224"/>
        <c:crosses val="autoZero"/>
        <c:auto val="1"/>
        <c:lblOffset val="100"/>
        <c:baseTimeUnit val="years"/>
      </c:dateAx>
      <c:valAx>
        <c:axId val="13114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3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28.26</c:v>
                </c:pt>
                <c:pt idx="1">
                  <c:v>30.86</c:v>
                </c:pt>
                <c:pt idx="2">
                  <c:v>22.32</c:v>
                </c:pt>
                <c:pt idx="3">
                  <c:v>11.47</c:v>
                </c:pt>
                <c:pt idx="4">
                  <c:v>14.8</c:v>
                </c:pt>
              </c:numCache>
            </c:numRef>
          </c:val>
          <c:extLst>
            <c:ext xmlns:c16="http://schemas.microsoft.com/office/drawing/2014/chart" uri="{C3380CC4-5D6E-409C-BE32-E72D297353CC}">
              <c16:uniqueId val="{00000000-57BA-4D50-9202-4B0D0E889439}"/>
            </c:ext>
          </c:extLst>
        </c:ser>
        <c:dLbls>
          <c:showLegendKey val="0"/>
          <c:showVal val="0"/>
          <c:showCatName val="0"/>
          <c:showSerName val="0"/>
          <c:showPercent val="0"/>
          <c:showBubbleSize val="0"/>
        </c:dLbls>
        <c:gapWidth val="150"/>
        <c:axId val="131182976"/>
        <c:axId val="13118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64.63</c:v>
                </c:pt>
                <c:pt idx="2">
                  <c:v>66.56</c:v>
                </c:pt>
                <c:pt idx="3">
                  <c:v>66.22</c:v>
                </c:pt>
                <c:pt idx="4">
                  <c:v>69.87</c:v>
                </c:pt>
              </c:numCache>
            </c:numRef>
          </c:val>
          <c:smooth val="0"/>
          <c:extLst>
            <c:ext xmlns:c16="http://schemas.microsoft.com/office/drawing/2014/chart" uri="{C3380CC4-5D6E-409C-BE32-E72D297353CC}">
              <c16:uniqueId val="{00000001-57BA-4D50-9202-4B0D0E889439}"/>
            </c:ext>
          </c:extLst>
        </c:ser>
        <c:dLbls>
          <c:showLegendKey val="0"/>
          <c:showVal val="0"/>
          <c:showCatName val="0"/>
          <c:showSerName val="0"/>
          <c:showPercent val="0"/>
          <c:showBubbleSize val="0"/>
        </c:dLbls>
        <c:marker val="1"/>
        <c:smooth val="0"/>
        <c:axId val="131182976"/>
        <c:axId val="131184896"/>
      </c:lineChart>
      <c:dateAx>
        <c:axId val="131182976"/>
        <c:scaling>
          <c:orientation val="minMax"/>
        </c:scaling>
        <c:delete val="1"/>
        <c:axPos val="b"/>
        <c:numFmt formatCode="ge" sourceLinked="1"/>
        <c:majorTickMark val="none"/>
        <c:minorTickMark val="none"/>
        <c:tickLblPos val="none"/>
        <c:crossAx val="131184896"/>
        <c:crosses val="autoZero"/>
        <c:auto val="1"/>
        <c:lblOffset val="100"/>
        <c:baseTimeUnit val="years"/>
      </c:dateAx>
      <c:valAx>
        <c:axId val="13118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8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459.39</c:v>
                </c:pt>
                <c:pt idx="1">
                  <c:v>425.58</c:v>
                </c:pt>
                <c:pt idx="2">
                  <c:v>604.96</c:v>
                </c:pt>
                <c:pt idx="3">
                  <c:v>1152.97</c:v>
                </c:pt>
                <c:pt idx="4">
                  <c:v>876.34</c:v>
                </c:pt>
              </c:numCache>
            </c:numRef>
          </c:val>
          <c:extLst>
            <c:ext xmlns:c16="http://schemas.microsoft.com/office/drawing/2014/chart" uri="{C3380CC4-5D6E-409C-BE32-E72D297353CC}">
              <c16:uniqueId val="{00000000-EFFB-4C01-B91F-DDAB81F426D1}"/>
            </c:ext>
          </c:extLst>
        </c:ser>
        <c:dLbls>
          <c:showLegendKey val="0"/>
          <c:showVal val="0"/>
          <c:showCatName val="0"/>
          <c:showSerName val="0"/>
          <c:showPercent val="0"/>
          <c:showBubbleSize val="0"/>
        </c:dLbls>
        <c:gapWidth val="150"/>
        <c:axId val="131997696"/>
        <c:axId val="13199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245.75</c:v>
                </c:pt>
                <c:pt idx="2">
                  <c:v>244.29</c:v>
                </c:pt>
                <c:pt idx="3">
                  <c:v>246.72</c:v>
                </c:pt>
                <c:pt idx="4">
                  <c:v>234.96</c:v>
                </c:pt>
              </c:numCache>
            </c:numRef>
          </c:val>
          <c:smooth val="0"/>
          <c:extLst>
            <c:ext xmlns:c16="http://schemas.microsoft.com/office/drawing/2014/chart" uri="{C3380CC4-5D6E-409C-BE32-E72D297353CC}">
              <c16:uniqueId val="{00000001-EFFB-4C01-B91F-DDAB81F426D1}"/>
            </c:ext>
          </c:extLst>
        </c:ser>
        <c:dLbls>
          <c:showLegendKey val="0"/>
          <c:showVal val="0"/>
          <c:showCatName val="0"/>
          <c:showSerName val="0"/>
          <c:showPercent val="0"/>
          <c:showBubbleSize val="0"/>
        </c:dLbls>
        <c:marker val="1"/>
        <c:smooth val="0"/>
        <c:axId val="131997696"/>
        <c:axId val="131999616"/>
      </c:lineChart>
      <c:dateAx>
        <c:axId val="131997696"/>
        <c:scaling>
          <c:orientation val="minMax"/>
        </c:scaling>
        <c:delete val="1"/>
        <c:axPos val="b"/>
        <c:numFmt formatCode="ge" sourceLinked="1"/>
        <c:majorTickMark val="none"/>
        <c:minorTickMark val="none"/>
        <c:tickLblPos val="none"/>
        <c:crossAx val="131999616"/>
        <c:crosses val="autoZero"/>
        <c:auto val="1"/>
        <c:lblOffset val="100"/>
        <c:baseTimeUnit val="years"/>
      </c:dateAx>
      <c:valAx>
        <c:axId val="13199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99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Z86"/>
  <sheetViews>
    <sheetView showGridLines="0" tabSelected="1" topLeftCell="AF12" zoomScaleNormal="100" workbookViewId="0">
      <selection activeCell="CC75" sqref="CC75"/>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兵庫県　川西市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
        <v>119</v>
      </c>
      <c r="AE8" s="50"/>
      <c r="AF8" s="50"/>
      <c r="AG8" s="50"/>
      <c r="AH8" s="50"/>
      <c r="AI8" s="50"/>
      <c r="AJ8" s="50"/>
      <c r="AK8" s="4"/>
      <c r="AL8" s="51">
        <f>データ!S6</f>
        <v>159668</v>
      </c>
      <c r="AM8" s="51"/>
      <c r="AN8" s="51"/>
      <c r="AO8" s="51"/>
      <c r="AP8" s="51"/>
      <c r="AQ8" s="51"/>
      <c r="AR8" s="51"/>
      <c r="AS8" s="51"/>
      <c r="AT8" s="46">
        <f>データ!T6</f>
        <v>53.44</v>
      </c>
      <c r="AU8" s="46"/>
      <c r="AV8" s="46"/>
      <c r="AW8" s="46"/>
      <c r="AX8" s="46"/>
      <c r="AY8" s="46"/>
      <c r="AZ8" s="46"/>
      <c r="BA8" s="46"/>
      <c r="BB8" s="46">
        <f>データ!U6</f>
        <v>2987.8</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38.119999999999997</v>
      </c>
      <c r="J10" s="46"/>
      <c r="K10" s="46"/>
      <c r="L10" s="46"/>
      <c r="M10" s="46"/>
      <c r="N10" s="46"/>
      <c r="O10" s="46"/>
      <c r="P10" s="46">
        <f>データ!P6</f>
        <v>0.09</v>
      </c>
      <c r="Q10" s="46"/>
      <c r="R10" s="46"/>
      <c r="S10" s="46"/>
      <c r="T10" s="46"/>
      <c r="U10" s="46"/>
      <c r="V10" s="46"/>
      <c r="W10" s="46">
        <f>データ!Q6</f>
        <v>80</v>
      </c>
      <c r="X10" s="46"/>
      <c r="Y10" s="46"/>
      <c r="Z10" s="46"/>
      <c r="AA10" s="46"/>
      <c r="AB10" s="46"/>
      <c r="AC10" s="46"/>
      <c r="AD10" s="51">
        <f>データ!R6</f>
        <v>2106</v>
      </c>
      <c r="AE10" s="51"/>
      <c r="AF10" s="51"/>
      <c r="AG10" s="51"/>
      <c r="AH10" s="51"/>
      <c r="AI10" s="51"/>
      <c r="AJ10" s="51"/>
      <c r="AK10" s="2"/>
      <c r="AL10" s="51">
        <f>データ!V6</f>
        <v>143</v>
      </c>
      <c r="AM10" s="51"/>
      <c r="AN10" s="51"/>
      <c r="AO10" s="51"/>
      <c r="AP10" s="51"/>
      <c r="AQ10" s="51"/>
      <c r="AR10" s="51"/>
      <c r="AS10" s="51"/>
      <c r="AT10" s="46">
        <f>データ!W6</f>
        <v>0.24</v>
      </c>
      <c r="AU10" s="46"/>
      <c r="AV10" s="46"/>
      <c r="AW10" s="46"/>
      <c r="AX10" s="46"/>
      <c r="AY10" s="46"/>
      <c r="AZ10" s="46"/>
      <c r="BA10" s="46"/>
      <c r="BB10" s="46">
        <f>データ!X6</f>
        <v>595.83000000000004</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39370078740157483" right="0.39370078740157483" top="0.39370078740157483" bottom="0.39370078740157483"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282171</v>
      </c>
      <c r="D6" s="34">
        <f t="shared" si="3"/>
        <v>46</v>
      </c>
      <c r="E6" s="34">
        <f t="shared" si="3"/>
        <v>17</v>
      </c>
      <c r="F6" s="34">
        <f t="shared" si="3"/>
        <v>4</v>
      </c>
      <c r="G6" s="34">
        <f t="shared" si="3"/>
        <v>0</v>
      </c>
      <c r="H6" s="34" t="str">
        <f t="shared" si="3"/>
        <v>兵庫県　川西市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38.119999999999997</v>
      </c>
      <c r="P6" s="35">
        <f t="shared" si="3"/>
        <v>0.09</v>
      </c>
      <c r="Q6" s="35">
        <f t="shared" si="3"/>
        <v>80</v>
      </c>
      <c r="R6" s="35">
        <f t="shared" si="3"/>
        <v>2106</v>
      </c>
      <c r="S6" s="35">
        <f t="shared" si="3"/>
        <v>159668</v>
      </c>
      <c r="T6" s="35">
        <f t="shared" si="3"/>
        <v>53.44</v>
      </c>
      <c r="U6" s="35">
        <f t="shared" si="3"/>
        <v>2987.8</v>
      </c>
      <c r="V6" s="35">
        <f t="shared" si="3"/>
        <v>143</v>
      </c>
      <c r="W6" s="35">
        <f t="shared" si="3"/>
        <v>0.24</v>
      </c>
      <c r="X6" s="35">
        <f t="shared" si="3"/>
        <v>595.83000000000004</v>
      </c>
      <c r="Y6" s="36">
        <f>IF(Y7="",NA(),Y7)</f>
        <v>74.709999999999994</v>
      </c>
      <c r="Z6" s="36">
        <f t="shared" ref="Z6:AH6" si="4">IF(Z7="",NA(),Z7)</f>
        <v>75.78</v>
      </c>
      <c r="AA6" s="36">
        <f t="shared" si="4"/>
        <v>119.67</v>
      </c>
      <c r="AB6" s="36">
        <f t="shared" si="4"/>
        <v>90.09</v>
      </c>
      <c r="AC6" s="36">
        <f t="shared" si="4"/>
        <v>83.59</v>
      </c>
      <c r="AD6" s="36">
        <f t="shared" si="4"/>
        <v>93.85</v>
      </c>
      <c r="AE6" s="36">
        <f t="shared" si="4"/>
        <v>96.59</v>
      </c>
      <c r="AF6" s="36">
        <f t="shared" si="4"/>
        <v>101.24</v>
      </c>
      <c r="AG6" s="36">
        <f t="shared" si="4"/>
        <v>100.94</v>
      </c>
      <c r="AH6" s="36">
        <f t="shared" si="4"/>
        <v>100.85</v>
      </c>
      <c r="AI6" s="35" t="str">
        <f>IF(AI7="","",IF(AI7="-","【-】","【"&amp;SUBSTITUTE(TEXT(AI7,"#,##0.00"),"-","△")&amp;"】"))</f>
        <v>【100.66】</v>
      </c>
      <c r="AJ6" s="36">
        <f>IF(AJ7="",NA(),AJ7)</f>
        <v>1959.96</v>
      </c>
      <c r="AK6" s="36">
        <f t="shared" ref="AK6:AS6" si="5">IF(AK7="",NA(),AK7)</f>
        <v>2009.43</v>
      </c>
      <c r="AL6" s="36">
        <f t="shared" si="5"/>
        <v>1328.05</v>
      </c>
      <c r="AM6" s="36">
        <f t="shared" si="5"/>
        <v>2024.34</v>
      </c>
      <c r="AN6" s="36">
        <f t="shared" si="5"/>
        <v>2326.6</v>
      </c>
      <c r="AO6" s="36">
        <f t="shared" si="5"/>
        <v>99.89</v>
      </c>
      <c r="AP6" s="36">
        <f t="shared" si="5"/>
        <v>232.81</v>
      </c>
      <c r="AQ6" s="36">
        <f t="shared" si="5"/>
        <v>184.13</v>
      </c>
      <c r="AR6" s="36">
        <f t="shared" si="5"/>
        <v>101.85</v>
      </c>
      <c r="AS6" s="36">
        <f t="shared" si="5"/>
        <v>110.77</v>
      </c>
      <c r="AT6" s="35" t="str">
        <f>IF(AT7="","",IF(AT7="-","【-】","【"&amp;SUBSTITUTE(TEXT(AT7,"#,##0.00"),"-","△")&amp;"】"))</f>
        <v>【105.22】</v>
      </c>
      <c r="AU6" s="36" t="str">
        <f>IF(AU7="",NA(),AU7)</f>
        <v>-</v>
      </c>
      <c r="AV6" s="36">
        <f t="shared" ref="AV6:BD6" si="6">IF(AV7="",NA(),AV7)</f>
        <v>-108.01</v>
      </c>
      <c r="AW6" s="36">
        <f t="shared" si="6"/>
        <v>-88.46</v>
      </c>
      <c r="AX6" s="36">
        <f t="shared" si="6"/>
        <v>-273.33</v>
      </c>
      <c r="AY6" s="36">
        <f t="shared" si="6"/>
        <v>-345.6</v>
      </c>
      <c r="AZ6" s="36">
        <f t="shared" si="6"/>
        <v>209.18</v>
      </c>
      <c r="BA6" s="36">
        <f t="shared" si="6"/>
        <v>290.19</v>
      </c>
      <c r="BB6" s="36">
        <f t="shared" si="6"/>
        <v>63.22</v>
      </c>
      <c r="BC6" s="36">
        <f t="shared" si="6"/>
        <v>49.07</v>
      </c>
      <c r="BD6" s="36">
        <f t="shared" si="6"/>
        <v>46.78</v>
      </c>
      <c r="BE6" s="35" t="str">
        <f>IF(BE7="","",IF(BE7="-","【-】","【"&amp;SUBSTITUTE(TEXT(BE7,"#,##0.00"),"-","△")&amp;"】"))</f>
        <v>【54.12】</v>
      </c>
      <c r="BF6" s="35">
        <f>IF(BF7="",NA(),BF7)</f>
        <v>0</v>
      </c>
      <c r="BG6" s="35">
        <f t="shared" ref="BG6:BO6" si="7">IF(BG7="",NA(),BG7)</f>
        <v>0</v>
      </c>
      <c r="BH6" s="35">
        <f t="shared" si="7"/>
        <v>0</v>
      </c>
      <c r="BI6" s="36">
        <f t="shared" si="7"/>
        <v>7145.97</v>
      </c>
      <c r="BJ6" s="36">
        <f t="shared" si="7"/>
        <v>6810.56</v>
      </c>
      <c r="BK6" s="36">
        <f t="shared" si="7"/>
        <v>1716.82</v>
      </c>
      <c r="BL6" s="36">
        <f t="shared" si="7"/>
        <v>1569.13</v>
      </c>
      <c r="BM6" s="36">
        <f t="shared" si="7"/>
        <v>1436</v>
      </c>
      <c r="BN6" s="36">
        <f t="shared" si="7"/>
        <v>1434.89</v>
      </c>
      <c r="BO6" s="36">
        <f t="shared" si="7"/>
        <v>1298.9100000000001</v>
      </c>
      <c r="BP6" s="35" t="str">
        <f>IF(BP7="","",IF(BP7="-","【-】","【"&amp;SUBSTITUTE(TEXT(BP7,"#,##0.00"),"-","△")&amp;"】"))</f>
        <v>【1,348.09】</v>
      </c>
      <c r="BQ6" s="36">
        <f>IF(BQ7="",NA(),BQ7)</f>
        <v>28.26</v>
      </c>
      <c r="BR6" s="36">
        <f t="shared" ref="BR6:BZ6" si="8">IF(BR7="",NA(),BR7)</f>
        <v>30.86</v>
      </c>
      <c r="BS6" s="36">
        <f t="shared" si="8"/>
        <v>22.32</v>
      </c>
      <c r="BT6" s="36">
        <f t="shared" si="8"/>
        <v>11.47</v>
      </c>
      <c r="BU6" s="36">
        <f t="shared" si="8"/>
        <v>14.8</v>
      </c>
      <c r="BV6" s="36">
        <f t="shared" si="8"/>
        <v>51.73</v>
      </c>
      <c r="BW6" s="36">
        <f t="shared" si="8"/>
        <v>64.63</v>
      </c>
      <c r="BX6" s="36">
        <f t="shared" si="8"/>
        <v>66.56</v>
      </c>
      <c r="BY6" s="36">
        <f t="shared" si="8"/>
        <v>66.22</v>
      </c>
      <c r="BZ6" s="36">
        <f t="shared" si="8"/>
        <v>69.87</v>
      </c>
      <c r="CA6" s="35" t="str">
        <f>IF(CA7="","",IF(CA7="-","【-】","【"&amp;SUBSTITUTE(TEXT(CA7,"#,##0.00"),"-","△")&amp;"】"))</f>
        <v>【69.80】</v>
      </c>
      <c r="CB6" s="36">
        <f>IF(CB7="",NA(),CB7)</f>
        <v>459.39</v>
      </c>
      <c r="CC6" s="36">
        <f t="shared" ref="CC6:CK6" si="9">IF(CC7="",NA(),CC7)</f>
        <v>425.58</v>
      </c>
      <c r="CD6" s="36">
        <f t="shared" si="9"/>
        <v>604.96</v>
      </c>
      <c r="CE6" s="36">
        <f t="shared" si="9"/>
        <v>1152.97</v>
      </c>
      <c r="CF6" s="36">
        <f t="shared" si="9"/>
        <v>876.34</v>
      </c>
      <c r="CG6" s="36">
        <f t="shared" si="9"/>
        <v>310.47000000000003</v>
      </c>
      <c r="CH6" s="36">
        <f t="shared" si="9"/>
        <v>245.75</v>
      </c>
      <c r="CI6" s="36">
        <f t="shared" si="9"/>
        <v>244.29</v>
      </c>
      <c r="CJ6" s="36">
        <f t="shared" si="9"/>
        <v>246.72</v>
      </c>
      <c r="CK6" s="36">
        <f t="shared" si="9"/>
        <v>234.96</v>
      </c>
      <c r="CL6" s="35" t="str">
        <f>IF(CL7="","",IF(CL7="-","【-】","【"&amp;SUBSTITUTE(TEXT(CL7,"#,##0.00"),"-","△")&amp;"】"))</f>
        <v>【232.54】</v>
      </c>
      <c r="CM6" s="36" t="str">
        <f>IF(CM7="",NA(),CM7)</f>
        <v>-</v>
      </c>
      <c r="CN6" s="36" t="str">
        <f t="shared" ref="CN6:CV6" si="10">IF(CN7="",NA(),CN7)</f>
        <v>-</v>
      </c>
      <c r="CO6" s="36" t="str">
        <f t="shared" si="10"/>
        <v>-</v>
      </c>
      <c r="CP6" s="36" t="str">
        <f t="shared" si="10"/>
        <v>-</v>
      </c>
      <c r="CQ6" s="36" t="str">
        <f t="shared" si="10"/>
        <v>-</v>
      </c>
      <c r="CR6" s="36">
        <f t="shared" si="10"/>
        <v>36.67</v>
      </c>
      <c r="CS6" s="36">
        <f t="shared" si="10"/>
        <v>43.65</v>
      </c>
      <c r="CT6" s="36">
        <f t="shared" si="10"/>
        <v>43.58</v>
      </c>
      <c r="CU6" s="36">
        <f t="shared" si="10"/>
        <v>41.35</v>
      </c>
      <c r="CV6" s="36">
        <f t="shared" si="10"/>
        <v>42.9</v>
      </c>
      <c r="CW6" s="35" t="str">
        <f>IF(CW7="","",IF(CW7="-","【-】","【"&amp;SUBSTITUTE(TEXT(CW7,"#,##0.00"),"-","△")&amp;"】"))</f>
        <v>【42.17】</v>
      </c>
      <c r="CX6" s="36">
        <f>IF(CX7="",NA(),CX7)</f>
        <v>91.41</v>
      </c>
      <c r="CY6" s="36">
        <f t="shared" ref="CY6:DG6" si="11">IF(CY7="",NA(),CY7)</f>
        <v>91.13</v>
      </c>
      <c r="CZ6" s="36">
        <f t="shared" si="11"/>
        <v>90.6</v>
      </c>
      <c r="DA6" s="36">
        <f t="shared" si="11"/>
        <v>72.540000000000006</v>
      </c>
      <c r="DB6" s="36">
        <f t="shared" si="11"/>
        <v>81.819999999999993</v>
      </c>
      <c r="DC6" s="36">
        <f t="shared" si="11"/>
        <v>71.239999999999995</v>
      </c>
      <c r="DD6" s="36">
        <f t="shared" si="11"/>
        <v>82.2</v>
      </c>
      <c r="DE6" s="36">
        <f t="shared" si="11"/>
        <v>82.35</v>
      </c>
      <c r="DF6" s="36">
        <f t="shared" si="11"/>
        <v>82.9</v>
      </c>
      <c r="DG6" s="36">
        <f t="shared" si="11"/>
        <v>83.5</v>
      </c>
      <c r="DH6" s="35" t="str">
        <f>IF(DH7="","",IF(DH7="-","【-】","【"&amp;SUBSTITUTE(TEXT(DH7,"#,##0.00"),"-","△")&amp;"】"))</f>
        <v>【82.30】</v>
      </c>
      <c r="DI6" s="36">
        <f>IF(DI7="",NA(),DI7)</f>
        <v>8.81</v>
      </c>
      <c r="DJ6" s="36">
        <f t="shared" ref="DJ6:DR6" si="12">IF(DJ7="",NA(),DJ7)</f>
        <v>9.14</v>
      </c>
      <c r="DK6" s="36">
        <f t="shared" si="12"/>
        <v>14.72</v>
      </c>
      <c r="DL6" s="36">
        <f t="shared" si="12"/>
        <v>16.21</v>
      </c>
      <c r="DM6" s="36">
        <f t="shared" si="12"/>
        <v>18.64</v>
      </c>
      <c r="DN6" s="36">
        <f t="shared" si="12"/>
        <v>6.5</v>
      </c>
      <c r="DO6" s="36">
        <f t="shared" si="12"/>
        <v>13.6</v>
      </c>
      <c r="DP6" s="36">
        <f t="shared" si="12"/>
        <v>22.34</v>
      </c>
      <c r="DQ6" s="36">
        <f t="shared" si="12"/>
        <v>22.79</v>
      </c>
      <c r="DR6" s="36">
        <f t="shared" si="12"/>
        <v>22.77</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6">
        <f t="shared" si="13"/>
        <v>0.04</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0.05</v>
      </c>
      <c r="EK6" s="36">
        <f t="shared" si="14"/>
        <v>0.05</v>
      </c>
      <c r="EL6" s="36">
        <f t="shared" si="14"/>
        <v>0.04</v>
      </c>
      <c r="EM6" s="36">
        <f t="shared" si="14"/>
        <v>7.0000000000000007E-2</v>
      </c>
      <c r="EN6" s="36">
        <f t="shared" si="14"/>
        <v>0.09</v>
      </c>
      <c r="EO6" s="35" t="str">
        <f>IF(EO7="","",IF(EO7="-","【-】","【"&amp;SUBSTITUTE(TEXT(EO7,"#,##0.00"),"-","△")&amp;"】"))</f>
        <v>【0.09】</v>
      </c>
    </row>
    <row r="7" spans="1:148" s="37" customFormat="1" x14ac:dyDescent="0.15">
      <c r="A7" s="29"/>
      <c r="B7" s="38">
        <v>2016</v>
      </c>
      <c r="C7" s="38">
        <v>282171</v>
      </c>
      <c r="D7" s="38">
        <v>46</v>
      </c>
      <c r="E7" s="38">
        <v>17</v>
      </c>
      <c r="F7" s="38">
        <v>4</v>
      </c>
      <c r="G7" s="38">
        <v>0</v>
      </c>
      <c r="H7" s="38" t="s">
        <v>108</v>
      </c>
      <c r="I7" s="38" t="s">
        <v>109</v>
      </c>
      <c r="J7" s="38" t="s">
        <v>110</v>
      </c>
      <c r="K7" s="38" t="s">
        <v>111</v>
      </c>
      <c r="L7" s="38" t="s">
        <v>112</v>
      </c>
      <c r="M7" s="38"/>
      <c r="N7" s="39" t="s">
        <v>113</v>
      </c>
      <c r="O7" s="39">
        <v>38.119999999999997</v>
      </c>
      <c r="P7" s="39">
        <v>0.09</v>
      </c>
      <c r="Q7" s="39">
        <v>80</v>
      </c>
      <c r="R7" s="39">
        <v>2106</v>
      </c>
      <c r="S7" s="39">
        <v>159668</v>
      </c>
      <c r="T7" s="39">
        <v>53.44</v>
      </c>
      <c r="U7" s="39">
        <v>2987.8</v>
      </c>
      <c r="V7" s="39">
        <v>143</v>
      </c>
      <c r="W7" s="39">
        <v>0.24</v>
      </c>
      <c r="X7" s="39">
        <v>595.83000000000004</v>
      </c>
      <c r="Y7" s="39">
        <v>74.709999999999994</v>
      </c>
      <c r="Z7" s="39">
        <v>75.78</v>
      </c>
      <c r="AA7" s="39">
        <v>119.67</v>
      </c>
      <c r="AB7" s="39">
        <v>90.09</v>
      </c>
      <c r="AC7" s="39">
        <v>83.59</v>
      </c>
      <c r="AD7" s="39">
        <v>93.85</v>
      </c>
      <c r="AE7" s="39">
        <v>96.59</v>
      </c>
      <c r="AF7" s="39">
        <v>101.24</v>
      </c>
      <c r="AG7" s="39">
        <v>100.94</v>
      </c>
      <c r="AH7" s="39">
        <v>100.85</v>
      </c>
      <c r="AI7" s="39">
        <v>100.66</v>
      </c>
      <c r="AJ7" s="39">
        <v>1959.96</v>
      </c>
      <c r="AK7" s="39">
        <v>2009.43</v>
      </c>
      <c r="AL7" s="39">
        <v>1328.05</v>
      </c>
      <c r="AM7" s="39">
        <v>2024.34</v>
      </c>
      <c r="AN7" s="39">
        <v>2326.6</v>
      </c>
      <c r="AO7" s="39">
        <v>99.89</v>
      </c>
      <c r="AP7" s="39">
        <v>232.81</v>
      </c>
      <c r="AQ7" s="39">
        <v>184.13</v>
      </c>
      <c r="AR7" s="39">
        <v>101.85</v>
      </c>
      <c r="AS7" s="39">
        <v>110.77</v>
      </c>
      <c r="AT7" s="39">
        <v>105.22</v>
      </c>
      <c r="AU7" s="39" t="s">
        <v>113</v>
      </c>
      <c r="AV7" s="39">
        <v>-108.01</v>
      </c>
      <c r="AW7" s="39">
        <v>-88.46</v>
      </c>
      <c r="AX7" s="39">
        <v>-273.33</v>
      </c>
      <c r="AY7" s="39">
        <v>-345.6</v>
      </c>
      <c r="AZ7" s="39">
        <v>209.18</v>
      </c>
      <c r="BA7" s="39">
        <v>290.19</v>
      </c>
      <c r="BB7" s="39">
        <v>63.22</v>
      </c>
      <c r="BC7" s="39">
        <v>49.07</v>
      </c>
      <c r="BD7" s="39">
        <v>46.78</v>
      </c>
      <c r="BE7" s="39">
        <v>54.12</v>
      </c>
      <c r="BF7" s="39">
        <v>0</v>
      </c>
      <c r="BG7" s="39">
        <v>0</v>
      </c>
      <c r="BH7" s="39">
        <v>0</v>
      </c>
      <c r="BI7" s="39">
        <v>7145.97</v>
      </c>
      <c r="BJ7" s="39">
        <v>6810.56</v>
      </c>
      <c r="BK7" s="39">
        <v>1716.82</v>
      </c>
      <c r="BL7" s="39">
        <v>1569.13</v>
      </c>
      <c r="BM7" s="39">
        <v>1436</v>
      </c>
      <c r="BN7" s="39">
        <v>1434.89</v>
      </c>
      <c r="BO7" s="39">
        <v>1298.9100000000001</v>
      </c>
      <c r="BP7" s="39">
        <v>1348.09</v>
      </c>
      <c r="BQ7" s="39">
        <v>28.26</v>
      </c>
      <c r="BR7" s="39">
        <v>30.86</v>
      </c>
      <c r="BS7" s="39">
        <v>22.32</v>
      </c>
      <c r="BT7" s="39">
        <v>11.47</v>
      </c>
      <c r="BU7" s="39">
        <v>14.8</v>
      </c>
      <c r="BV7" s="39">
        <v>51.73</v>
      </c>
      <c r="BW7" s="39">
        <v>64.63</v>
      </c>
      <c r="BX7" s="39">
        <v>66.56</v>
      </c>
      <c r="BY7" s="39">
        <v>66.22</v>
      </c>
      <c r="BZ7" s="39">
        <v>69.87</v>
      </c>
      <c r="CA7" s="39">
        <v>69.8</v>
      </c>
      <c r="CB7" s="39">
        <v>459.39</v>
      </c>
      <c r="CC7" s="39">
        <v>425.58</v>
      </c>
      <c r="CD7" s="39">
        <v>604.96</v>
      </c>
      <c r="CE7" s="39">
        <v>1152.97</v>
      </c>
      <c r="CF7" s="39">
        <v>876.34</v>
      </c>
      <c r="CG7" s="39">
        <v>310.47000000000003</v>
      </c>
      <c r="CH7" s="39">
        <v>245.75</v>
      </c>
      <c r="CI7" s="39">
        <v>244.29</v>
      </c>
      <c r="CJ7" s="39">
        <v>246.72</v>
      </c>
      <c r="CK7" s="39">
        <v>234.96</v>
      </c>
      <c r="CL7" s="39">
        <v>232.54</v>
      </c>
      <c r="CM7" s="39" t="s">
        <v>113</v>
      </c>
      <c r="CN7" s="39" t="s">
        <v>113</v>
      </c>
      <c r="CO7" s="39" t="s">
        <v>113</v>
      </c>
      <c r="CP7" s="39" t="s">
        <v>113</v>
      </c>
      <c r="CQ7" s="39" t="s">
        <v>113</v>
      </c>
      <c r="CR7" s="39">
        <v>36.67</v>
      </c>
      <c r="CS7" s="39">
        <v>43.65</v>
      </c>
      <c r="CT7" s="39">
        <v>43.58</v>
      </c>
      <c r="CU7" s="39">
        <v>41.35</v>
      </c>
      <c r="CV7" s="39">
        <v>42.9</v>
      </c>
      <c r="CW7" s="39">
        <v>42.17</v>
      </c>
      <c r="CX7" s="39">
        <v>91.41</v>
      </c>
      <c r="CY7" s="39">
        <v>91.13</v>
      </c>
      <c r="CZ7" s="39">
        <v>90.6</v>
      </c>
      <c r="DA7" s="39">
        <v>72.540000000000006</v>
      </c>
      <c r="DB7" s="39">
        <v>81.819999999999993</v>
      </c>
      <c r="DC7" s="39">
        <v>71.239999999999995</v>
      </c>
      <c r="DD7" s="39">
        <v>82.2</v>
      </c>
      <c r="DE7" s="39">
        <v>82.35</v>
      </c>
      <c r="DF7" s="39">
        <v>82.9</v>
      </c>
      <c r="DG7" s="39">
        <v>83.5</v>
      </c>
      <c r="DH7" s="39">
        <v>82.3</v>
      </c>
      <c r="DI7" s="39">
        <v>8.81</v>
      </c>
      <c r="DJ7" s="39">
        <v>9.14</v>
      </c>
      <c r="DK7" s="39">
        <v>14.72</v>
      </c>
      <c r="DL7" s="39">
        <v>16.21</v>
      </c>
      <c r="DM7" s="39">
        <v>18.64</v>
      </c>
      <c r="DN7" s="39">
        <v>6.5</v>
      </c>
      <c r="DO7" s="39">
        <v>13.6</v>
      </c>
      <c r="DP7" s="39">
        <v>22.34</v>
      </c>
      <c r="DQ7" s="39">
        <v>22.79</v>
      </c>
      <c r="DR7" s="39">
        <v>22.77</v>
      </c>
      <c r="DS7" s="39">
        <v>23.63</v>
      </c>
      <c r="DT7" s="39">
        <v>0</v>
      </c>
      <c r="DU7" s="39">
        <v>0</v>
      </c>
      <c r="DV7" s="39">
        <v>0</v>
      </c>
      <c r="DW7" s="39">
        <v>0</v>
      </c>
      <c r="DX7" s="39">
        <v>0</v>
      </c>
      <c r="DY7" s="39">
        <v>0</v>
      </c>
      <c r="DZ7" s="39">
        <v>0</v>
      </c>
      <c r="EA7" s="39">
        <v>0</v>
      </c>
      <c r="EB7" s="39">
        <v>0.04</v>
      </c>
      <c r="EC7" s="39">
        <v>0</v>
      </c>
      <c r="ED7" s="39">
        <v>0</v>
      </c>
      <c r="EE7" s="39">
        <v>0</v>
      </c>
      <c r="EF7" s="39">
        <v>0</v>
      </c>
      <c r="EG7" s="39">
        <v>0</v>
      </c>
      <c r="EH7" s="39">
        <v>0</v>
      </c>
      <c r="EI7" s="39">
        <v>0</v>
      </c>
      <c r="EJ7" s="39">
        <v>0.05</v>
      </c>
      <c r="EK7" s="39">
        <v>0.05</v>
      </c>
      <c r="EL7" s="39">
        <v>0.04</v>
      </c>
      <c r="EM7" s="39">
        <v>7.0000000000000007E-2</v>
      </c>
      <c r="EN7" s="39">
        <v>0.09</v>
      </c>
      <c r="EO7" s="39">
        <v>0.09</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川西市</cp:lastModifiedBy>
  <cp:lastPrinted>2018-02-05T02:29:42Z</cp:lastPrinted>
  <dcterms:created xsi:type="dcterms:W3CDTF">2017-12-25T01:56:26Z</dcterms:created>
  <dcterms:modified xsi:type="dcterms:W3CDTF">2018-02-05T02:29:44Z</dcterms:modified>
  <cp:category/>
</cp:coreProperties>
</file>