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calcMode="manual"/>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W10" i="4"/>
  <c r="I10" i="4"/>
  <c r="BB8" i="4"/>
  <c r="AL8" i="4"/>
  <c r="P8" i="4"/>
  <c r="B8" i="4"/>
  <c r="C10" i="5" l="1"/>
  <c r="D10" i="5"/>
  <c r="E10" i="5"/>
  <c r="B10" i="5"/>
</calcChain>
</file>

<file path=xl/sharedStrings.xml><?xml version="1.0" encoding="utf-8"?>
<sst xmlns="http://schemas.openxmlformats.org/spreadsheetml/2006/main" count="240" uniqueCount="123">
  <si>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</si>
  <si>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</si>
  <si>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</si>
  <si>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</si>
  <si>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</si>
  <si>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</si>
  <si>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</si>
  <si>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</si>
  <si>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</si>
  <si>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</si>
  <si>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</si>
  <si>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</si>
  <si>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</si>
  <si>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</si>
  <si>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</si>
  <si>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</si>
  <si>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</si>
  <si>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</si>
  <si>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</si>
  <si>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</si>
  <si>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</si>
  <si>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</si>
  <si>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</si>
  <si>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</si>
  <si>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</si>
  <si>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</si>
  <si>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</si>
  <si>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</si>
  <si>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</si>
  <si>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</si>
  <si>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</si>
  <si>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</si>
  <si>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</si>
  <si>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</si>
  <si>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</si>
  <si>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</si>
  <si>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</si>
  <si>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</si>
  <si>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</si>
  <si>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</si>
  <si>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</si>
  <si>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</si>
  <si>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</si>
  <si>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</si>
  <si>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</si>
  <si>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</si>
  <si>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</si>
  <si>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</si>
  <si>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</si>
  <si>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</si>
  <si>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</si>
  <si>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</si>
  <si>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</si>
  <si>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</si>
  <si>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</si>
  <si>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</si>
  <si>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</si>
  <si>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</si>
  <si>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</si>
  <si>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</si>
  <si>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</si>
  <si>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</si>
  <si>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</si>
  <si>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</si>
  <si>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</si>
  <si>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</si>
  <si>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</si>
  <si>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</si>
  <si>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</si>
  <si>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</si>
  <si>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</si>
  <si>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</si>
  <si>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</si>
  <si>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</si>
  <si>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</si>
  <si>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</si>
  <si>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</si>
  <si>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</si>
  <si>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</si>
  <si>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</si>
  <si>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</si>
  <si>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</si>
  <si>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</si>
  <si>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</si>
  <si>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</si>
  <si>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</si>
  <si>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</si>
  <si>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</si>
  <si>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</si>
  <si>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</si>
  <si>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</si>
  <si>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</si>
  <si>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</si>
  <si>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</si>
  <si>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</si>
  <si>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</si>
  <si>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</si>
  <si>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</si>
  <si>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</si>
  <si>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</si>
  <si>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</si>
  <si>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</si>
  <si>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</si>
  <si>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</si>
  <si>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</si>
  <si>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</si>
  <si>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</si>
  <si>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</si>
  <si>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三木市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</si>
  <si>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</si>
  <si>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</si>
  <si>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</si>
  <si>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</si>
  <si>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</si>
  <si>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</si>
  <si>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</si>
  <si>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</si>
  <si>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</si>
  <si>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</si>
  <si>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</si>
  <si>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特定環境保全公共下水道については、下水道整備に着手してからの経過年数が浅いため、有形固定資産減価償却率は類似団体平均を下回っており、また、管渠の老朽化も見受けられない。</t>
    <rPh sb="0" eb="2">
      <t>トクテイ</t>
    </rPh>
    <rPh sb="2" eb="4">
      <t>カンキョウ</t>
    </rPh>
    <rPh sb="4" eb="6">
      <t>ホゼン</t>
    </rPh>
    <rPh sb="6" eb="8">
      <t>コウキョウ</t>
    </rPh>
    <rPh sb="8" eb="11">
      <t>ゲスイドウ</t>
    </rPh>
    <rPh sb="17" eb="20">
      <t>ゲスイドウ</t>
    </rPh>
    <rPh sb="20" eb="22">
      <t>セイビ</t>
    </rPh>
    <rPh sb="23" eb="25">
      <t>チャクシュ</t>
    </rPh>
    <rPh sb="30" eb="32">
      <t>ケイカ</t>
    </rPh>
    <rPh sb="32" eb="34">
      <t>ネンスウ</t>
    </rPh>
    <rPh sb="35" eb="36">
      <t>アサ</t>
    </rPh>
    <rPh sb="40" eb="42">
      <t>ユウケイ</t>
    </rPh>
    <rPh sb="42" eb="44">
      <t>コテイ</t>
    </rPh>
    <rPh sb="44" eb="46">
      <t>シサン</t>
    </rPh>
    <rPh sb="46" eb="48">
      <t>ゲンカ</t>
    </rPh>
    <rPh sb="48" eb="50">
      <t>ショウキャク</t>
    </rPh>
    <rPh sb="50" eb="51">
      <t>リツ</t>
    </rPh>
    <rPh sb="52" eb="54">
      <t>ルイジ</t>
    </rPh>
    <rPh sb="54" eb="56">
      <t>ダンタイ</t>
    </rPh>
    <rPh sb="56" eb="58">
      <t>ヘイキン</t>
    </rPh>
    <rPh sb="59" eb="61">
      <t>シタマワ</t>
    </rPh>
    <rPh sb="69" eb="71">
      <t>カンキョ</t>
    </rPh>
    <rPh sb="72" eb="75">
      <t>ロウキュウカ</t>
    </rPh>
    <rPh sb="76" eb="78">
      <t>ミウ</t>
    </rPh>
    <phoneticPr fontId="4"/>
  </si>
  <si>
    <t>類似団体と比較すると、水洗化率が類似団体より低いため、未整備地解消に向け継続して取り組む。　　　　　　　　　　　　　　　　　　　　　　　　　　　　　　　また、流動比率が100％を下回っており、現金預金等の資金が十分に確保されていないため、平成28年度に策定した経営戦略を踏まえ、将来見込まれる資金不足が生じないよう持続可能な経営の確保に向けてあらゆる検討を行う。　　　　　　　　　　　　　　　　　　　　　　　　　　　　　　　　　　　　　　　　　　　　　　　　　　　　　　　　　　　　　　　　　　　　　　　　　　　　　　　　　　　　　　　　　　　　　　　　　　　　　　　　　　　　　　　　　　　　　　　　　　　　　　　　　　　　　　　　　　　　　</t>
    <rPh sb="0" eb="2">
      <t>ルイジ</t>
    </rPh>
    <rPh sb="2" eb="4">
      <t>ダンタイ</t>
    </rPh>
    <rPh sb="5" eb="7">
      <t>ヒカク</t>
    </rPh>
    <rPh sb="11" eb="14">
      <t>スイセンカ</t>
    </rPh>
    <rPh sb="14" eb="15">
      <t>リツ</t>
    </rPh>
    <rPh sb="16" eb="18">
      <t>ルイジ</t>
    </rPh>
    <rPh sb="18" eb="20">
      <t>ダンタイ</t>
    </rPh>
    <rPh sb="22" eb="23">
      <t>ヒク</t>
    </rPh>
    <rPh sb="27" eb="30">
      <t>ミセイビ</t>
    </rPh>
    <rPh sb="30" eb="31">
      <t>チ</t>
    </rPh>
    <rPh sb="31" eb="33">
      <t>カイショウ</t>
    </rPh>
    <rPh sb="34" eb="35">
      <t>ム</t>
    </rPh>
    <rPh sb="36" eb="38">
      <t>ケイゾク</t>
    </rPh>
    <rPh sb="40" eb="41">
      <t>ト</t>
    </rPh>
    <rPh sb="42" eb="43">
      <t>ク</t>
    </rPh>
    <rPh sb="79" eb="81">
      <t>リュウドウ</t>
    </rPh>
    <rPh sb="81" eb="83">
      <t>ヒリツ</t>
    </rPh>
    <rPh sb="89" eb="91">
      <t>シタマワ</t>
    </rPh>
    <rPh sb="96" eb="98">
      <t>ゲンキン</t>
    </rPh>
    <rPh sb="98" eb="100">
      <t>ヨキン</t>
    </rPh>
    <rPh sb="100" eb="101">
      <t>トウ</t>
    </rPh>
    <rPh sb="102" eb="104">
      <t>シキン</t>
    </rPh>
    <rPh sb="105" eb="107">
      <t>ジュウブン</t>
    </rPh>
    <rPh sb="108" eb="110">
      <t>カクホ</t>
    </rPh>
    <rPh sb="119" eb="121">
      <t>ヘイセイ</t>
    </rPh>
    <rPh sb="123" eb="125">
      <t>ネンド</t>
    </rPh>
    <rPh sb="126" eb="128">
      <t>サクテイ</t>
    </rPh>
    <rPh sb="130" eb="132">
      <t>ケイエイ</t>
    </rPh>
    <rPh sb="132" eb="134">
      <t>センリャク</t>
    </rPh>
    <rPh sb="135" eb="136">
      <t>フ</t>
    </rPh>
    <rPh sb="139" eb="141">
      <t>ショウライ</t>
    </rPh>
    <rPh sb="141" eb="143">
      <t>ミコ</t>
    </rPh>
    <rPh sb="146" eb="148">
      <t>シキン</t>
    </rPh>
    <rPh sb="148" eb="150">
      <t>フソク</t>
    </rPh>
    <rPh sb="151" eb="152">
      <t>ショウ</t>
    </rPh>
    <rPh sb="157" eb="159">
      <t>ジゾク</t>
    </rPh>
    <rPh sb="159" eb="161">
      <t>カノウ</t>
    </rPh>
    <rPh sb="162" eb="164">
      <t>ケイエイ</t>
    </rPh>
    <rPh sb="165" eb="167">
      <t>カクホ</t>
    </rPh>
    <rPh sb="168" eb="169">
      <t>ム</t>
    </rPh>
    <rPh sb="175" eb="177">
      <t>ケントウ</t>
    </rPh>
    <rPh sb="178" eb="179">
      <t>オコナ</t>
    </rPh>
    <phoneticPr fontId="4"/>
  </si>
  <si>
    <t>①経常収支比率は、100％を超えており、類似団体平均を上回っているが、今後、使用料収入の減少が予想されるため、引き続き効率的な運営を推進していく必要がある。                                                  　　　　　　　　　　　　　　　　　　　                                                                                                                              ②累積欠損金は発生していない。　　　　　　　　　　　　　　　　　　　　　　　　　　　                                                                                                                   　　　③流動比率は、類似団体平均を上回っているものの、100％未満であり、現金預金等が十分に確保されているとは言えない。                                                               　　　　　　　　　　　　　　④企業債残高対事業規模比率は、平成26年度までは類似団体平均を下回っていたが、平成27年度以降、新規借入により類似団体平均を上回る結果となった。　　　　　　　　　　　　　　　　　　　　　　　　　　　　　　　　　　　　　           　　　　⑤経費回収率は、類似団体平均を上回っているものの100％未満であるため、引き続き経営の効率化を進めていく必要がある。　　　　　　　　　　　　　　　　　　　　　　　　　　　　⑥汚水処理原価は、類似団体平均より下回っているが、今後の使用料収入の減少を見据え、更なる経営の効率化に努める必要がある。　                  　　　　　　　　　　　　　　　　　　　　　　　　　　　　　　　　　　　　　　　　　　　　　　　　　　⑦特定環境保全公共下水道では単独の処理施設を有していないため、施設利用率には該当しない。　　　　　　　　　　　　　　　　　　　　　　　　　　　　　　　　　　　　　　　　　　　　　　　　　　　　　　　　　　　　　　　　　　　　　　　　　　　　　　　　　　　　　                                                                                                                      ⑧水洗化率は、類似団体平均より下回っているため、未整備地解消に向けた取り組みが必要である。　　　　　　　　　　　　　</t>
    <rPh sb="1" eb="3">
      <t>ケイジョウ</t>
    </rPh>
    <rPh sb="3" eb="5">
      <t>シュウシ</t>
    </rPh>
    <rPh sb="5" eb="7">
      <t>ヒリツ</t>
    </rPh>
    <rPh sb="14" eb="15">
      <t>コ</t>
    </rPh>
    <rPh sb="20" eb="22">
      <t>ルイジ</t>
    </rPh>
    <rPh sb="22" eb="24">
      <t>ダンタイ</t>
    </rPh>
    <rPh sb="24" eb="26">
      <t>ヘイキン</t>
    </rPh>
    <rPh sb="27" eb="29">
      <t>ウワマワ</t>
    </rPh>
    <rPh sb="35" eb="37">
      <t>コンゴ</t>
    </rPh>
    <rPh sb="38" eb="41">
      <t>シヨウリョウ</t>
    </rPh>
    <rPh sb="41" eb="43">
      <t>シュウニュウ</t>
    </rPh>
    <rPh sb="44" eb="46">
      <t>ゲンショウ</t>
    </rPh>
    <rPh sb="47" eb="49">
      <t>ヨソウ</t>
    </rPh>
    <rPh sb="55" eb="56">
      <t>ヒ</t>
    </rPh>
    <rPh sb="57" eb="58">
      <t>ツヅ</t>
    </rPh>
    <rPh sb="59" eb="62">
      <t>コウリツテキ</t>
    </rPh>
    <rPh sb="63" eb="65">
      <t>ウンエイ</t>
    </rPh>
    <rPh sb="66" eb="68">
      <t>スイシン</t>
    </rPh>
    <rPh sb="72" eb="74">
      <t>ヒツヨウ</t>
    </rPh>
    <rPh sb="274" eb="276">
      <t>ルイセキ</t>
    </rPh>
    <rPh sb="276" eb="279">
      <t>ケッソンキン</t>
    </rPh>
    <rPh sb="280" eb="282">
      <t>ハッセイ</t>
    </rPh>
    <rPh sb="434" eb="436">
      <t>リュウドウ</t>
    </rPh>
    <rPh sb="436" eb="438">
      <t>ヒリツ</t>
    </rPh>
    <rPh sb="440" eb="442">
      <t>ルイジ</t>
    </rPh>
    <rPh sb="442" eb="444">
      <t>ダンタイ</t>
    </rPh>
    <rPh sb="444" eb="446">
      <t>ヘイキン</t>
    </rPh>
    <rPh sb="447" eb="449">
      <t>ウワマワ</t>
    </rPh>
    <rPh sb="461" eb="463">
      <t>ミマン</t>
    </rPh>
    <rPh sb="467" eb="469">
      <t>ゲンキン</t>
    </rPh>
    <rPh sb="469" eb="471">
      <t>ヨキン</t>
    </rPh>
    <rPh sb="471" eb="472">
      <t>トウ</t>
    </rPh>
    <rPh sb="473" eb="475">
      <t>ジュウブン</t>
    </rPh>
    <rPh sb="476" eb="478">
      <t>カクホ</t>
    </rPh>
    <rPh sb="485" eb="486">
      <t>イ</t>
    </rPh>
    <rPh sb="568" eb="570">
      <t>キギョウ</t>
    </rPh>
    <rPh sb="570" eb="571">
      <t>サイ</t>
    </rPh>
    <rPh sb="571" eb="573">
      <t>ザンダカ</t>
    </rPh>
    <rPh sb="573" eb="574">
      <t>タイ</t>
    </rPh>
    <rPh sb="574" eb="576">
      <t>ジギョウ</t>
    </rPh>
    <rPh sb="576" eb="578">
      <t>キボ</t>
    </rPh>
    <rPh sb="578" eb="580">
      <t>ヒリツ</t>
    </rPh>
    <rPh sb="582" eb="584">
      <t>ヘイセイ</t>
    </rPh>
    <rPh sb="586" eb="588">
      <t>ネンド</t>
    </rPh>
    <rPh sb="591" eb="593">
      <t>ルイジ</t>
    </rPh>
    <rPh sb="593" eb="595">
      <t>ダンタイ</t>
    </rPh>
    <rPh sb="595" eb="597">
      <t>ヘイキン</t>
    </rPh>
    <rPh sb="598" eb="600">
      <t>シタマワ</t>
    </rPh>
    <rPh sb="606" eb="608">
      <t>ヘイセイ</t>
    </rPh>
    <rPh sb="610" eb="612">
      <t>ネンド</t>
    </rPh>
    <rPh sb="612" eb="614">
      <t>イコウ</t>
    </rPh>
    <rPh sb="615" eb="617">
      <t>シンキ</t>
    </rPh>
    <rPh sb="617" eb="619">
      <t>カリイレ</t>
    </rPh>
    <rPh sb="622" eb="624">
      <t>ルイジ</t>
    </rPh>
    <rPh sb="624" eb="626">
      <t>ダンタイ</t>
    </rPh>
    <rPh sb="626" eb="628">
      <t>ヘイキン</t>
    </rPh>
    <rPh sb="629" eb="631">
      <t>ウワマワ</t>
    </rPh>
    <rPh sb="632" eb="634">
      <t>ケッカ</t>
    </rPh>
    <rPh sb="692" eb="694">
      <t>ケイヒ</t>
    </rPh>
    <rPh sb="694" eb="696">
      <t>カイシュウ</t>
    </rPh>
    <rPh sb="696" eb="697">
      <t>リツ</t>
    </rPh>
    <rPh sb="699" eb="701">
      <t>ルイジ</t>
    </rPh>
    <rPh sb="701" eb="703">
      <t>ダンタイ</t>
    </rPh>
    <rPh sb="703" eb="705">
      <t>ヘイキン</t>
    </rPh>
    <rPh sb="706" eb="708">
      <t>ウワマワ</t>
    </rPh>
    <rPh sb="719" eb="721">
      <t>ミマン</t>
    </rPh>
    <rPh sb="727" eb="728">
      <t>ヒ</t>
    </rPh>
    <rPh sb="729" eb="730">
      <t>ツヅ</t>
    </rPh>
    <rPh sb="731" eb="733">
      <t>ケイエイ</t>
    </rPh>
    <rPh sb="734" eb="737">
      <t>コウリツカ</t>
    </rPh>
    <rPh sb="738" eb="739">
      <t>スス</t>
    </rPh>
    <rPh sb="743" eb="745">
      <t>ヒツヨウ</t>
    </rPh>
    <rPh sb="778" eb="780">
      <t>オスイ</t>
    </rPh>
    <rPh sb="780" eb="782">
      <t>ショリ</t>
    </rPh>
    <rPh sb="782" eb="784">
      <t>ゲンカ</t>
    </rPh>
    <rPh sb="786" eb="788">
      <t>ルイジ</t>
    </rPh>
    <rPh sb="788" eb="790">
      <t>ダンタイ</t>
    </rPh>
    <rPh sb="790" eb="792">
      <t>ヘイキン</t>
    </rPh>
    <rPh sb="794" eb="796">
      <t>シタマワ</t>
    </rPh>
    <rPh sb="802" eb="804">
      <t>コンゴ</t>
    </rPh>
    <rPh sb="805" eb="808">
      <t>シヨウリョウ</t>
    </rPh>
    <rPh sb="808" eb="810">
      <t>シュウニュウ</t>
    </rPh>
    <rPh sb="811" eb="813">
      <t>ゲンショウ</t>
    </rPh>
    <rPh sb="814" eb="816">
      <t>ミス</t>
    </rPh>
    <rPh sb="818" eb="819">
      <t>サラ</t>
    </rPh>
    <rPh sb="821" eb="823">
      <t>ケイエイ</t>
    </rPh>
    <rPh sb="824" eb="827">
      <t>コウリツカ</t>
    </rPh>
    <rPh sb="828" eb="829">
      <t>ツト</t>
    </rPh>
    <rPh sb="831" eb="833">
      <t>ヒツヨウ</t>
    </rPh>
    <rPh sb="907" eb="909">
      <t>トクテイ</t>
    </rPh>
    <rPh sb="909" eb="911">
      <t>カンキョウ</t>
    </rPh>
    <rPh sb="911" eb="913">
      <t>ホゼン</t>
    </rPh>
    <rPh sb="913" eb="915">
      <t>コウキョウ</t>
    </rPh>
    <rPh sb="915" eb="918">
      <t>ゲスイドウ</t>
    </rPh>
    <rPh sb="920" eb="922">
      <t>タンドク</t>
    </rPh>
    <rPh sb="923" eb="925">
      <t>ショリ</t>
    </rPh>
    <rPh sb="925" eb="927">
      <t>シセツ</t>
    </rPh>
    <rPh sb="928" eb="929">
      <t>ユウ</t>
    </rPh>
    <rPh sb="937" eb="939">
      <t>シセツ</t>
    </rPh>
    <rPh sb="939" eb="942">
      <t>リヨウリツ</t>
    </rPh>
    <rPh sb="944" eb="946">
      <t>ガイトウ</t>
    </rPh>
    <rPh sb="1157" eb="1158">
      <t>リツ</t>
    </rPh>
    <rPh sb="1160" eb="1162">
      <t>ルイジ</t>
    </rPh>
    <rPh sb="1162" eb="1164">
      <t>ダンタイ</t>
    </rPh>
    <rPh sb="1164" eb="1166">
      <t>ヘイキン</t>
    </rPh>
    <rPh sb="1168" eb="1170">
      <t>シタマワ</t>
    </rPh>
    <rPh sb="1177" eb="1180">
      <t>ミセイビ</t>
    </rPh>
    <rPh sb="1180" eb="1181">
      <t>チ</t>
    </rPh>
    <rPh sb="1181" eb="1183">
      <t>カイショウ</t>
    </rPh>
    <rPh sb="1184" eb="1185">
      <t>ム</t>
    </rPh>
    <rPh sb="1187" eb="1188">
      <t>ト</t>
    </rPh>
    <rPh sb="1189" eb="1190">
      <t>ク</t>
    </rPh>
    <rPh sb="1192" eb="119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</si>
</sst>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4806400"/>
        <c:axId val="5482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54806400"/>
        <c:axId val="54829056"/>
      </c:lineChart>
      <c:dateAx>
        <c:axId val="54806400"/>
        <c:scaling>
          <c:orientation val="minMax"/>
        </c:scaling>
        <c:delete val="1"/>
        <c:axPos val="b"/>
        <c:numFmt formatCode="ge" sourceLinked="1"/>
        <c:majorTickMark val="none"/>
        <c:minorTickMark val="none"/>
        <c:tickLblPos val="none"/>
        <c:crossAx val="54829056"/>
        <c:crosses val="autoZero"/>
        <c:auto val="1"/>
        <c:lblOffset val="100"/>
        <c:baseTimeUnit val="years"/>
      </c:dateAx>
      <c:valAx>
        <c:axId val="5482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80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8510976"/>
        <c:axId val="14852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148510976"/>
        <c:axId val="148521344"/>
      </c:lineChart>
      <c:dateAx>
        <c:axId val="148510976"/>
        <c:scaling>
          <c:orientation val="minMax"/>
        </c:scaling>
        <c:delete val="1"/>
        <c:axPos val="b"/>
        <c:numFmt formatCode="ge" sourceLinked="1"/>
        <c:majorTickMark val="none"/>
        <c:minorTickMark val="none"/>
        <c:tickLblPos val="none"/>
        <c:crossAx val="148521344"/>
        <c:crosses val="autoZero"/>
        <c:auto val="1"/>
        <c:lblOffset val="100"/>
        <c:baseTimeUnit val="years"/>
      </c:dateAx>
      <c:valAx>
        <c:axId val="14852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51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75.3</c:v>
                </c:pt>
                <c:pt idx="1">
                  <c:v>75.67</c:v>
                </c:pt>
                <c:pt idx="2">
                  <c:v>77.36</c:v>
                </c:pt>
                <c:pt idx="3">
                  <c:v>78.23</c:v>
                </c:pt>
                <c:pt idx="4">
                  <c:v>79.37</c:v>
                </c:pt>
              </c:numCache>
            </c:numRef>
          </c:val>
        </c:ser>
        <c:dLbls>
          <c:showLegendKey val="0"/>
          <c:showVal val="0"/>
          <c:showCatName val="0"/>
          <c:showSerName val="0"/>
          <c:showPercent val="0"/>
          <c:showBubbleSize val="0"/>
        </c:dLbls>
        <c:gapWidth val="150"/>
        <c:axId val="148555648"/>
        <c:axId val="14856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148555648"/>
        <c:axId val="148566016"/>
      </c:lineChart>
      <c:dateAx>
        <c:axId val="148555648"/>
        <c:scaling>
          <c:orientation val="minMax"/>
        </c:scaling>
        <c:delete val="1"/>
        <c:axPos val="b"/>
        <c:numFmt formatCode="ge" sourceLinked="1"/>
        <c:majorTickMark val="none"/>
        <c:minorTickMark val="none"/>
        <c:tickLblPos val="none"/>
        <c:crossAx val="148566016"/>
        <c:crosses val="autoZero"/>
        <c:auto val="1"/>
        <c:lblOffset val="100"/>
        <c:baseTimeUnit val="years"/>
      </c:dateAx>
      <c:valAx>
        <c:axId val="14856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55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103.84</c:v>
                </c:pt>
                <c:pt idx="1">
                  <c:v>102.16</c:v>
                </c:pt>
                <c:pt idx="2">
                  <c:v>100.06</c:v>
                </c:pt>
                <c:pt idx="3">
                  <c:v>107.53</c:v>
                </c:pt>
                <c:pt idx="4">
                  <c:v>107.11</c:v>
                </c:pt>
              </c:numCache>
            </c:numRef>
          </c:val>
        </c:ser>
        <c:dLbls>
          <c:showLegendKey val="0"/>
          <c:showVal val="0"/>
          <c:showCatName val="0"/>
          <c:showSerName val="0"/>
          <c:showPercent val="0"/>
          <c:showBubbleSize val="0"/>
        </c:dLbls>
        <c:gapWidth val="150"/>
        <c:axId val="54842880"/>
        <c:axId val="5484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94.73</c:v>
                </c:pt>
                <c:pt idx="1">
                  <c:v>96.59</c:v>
                </c:pt>
                <c:pt idx="2">
                  <c:v>101.24</c:v>
                </c:pt>
                <c:pt idx="3">
                  <c:v>100.94</c:v>
                </c:pt>
                <c:pt idx="4">
                  <c:v>100.85</c:v>
                </c:pt>
              </c:numCache>
            </c:numRef>
          </c:val>
          <c:smooth val="0"/>
        </c:ser>
        <c:dLbls>
          <c:showLegendKey val="0"/>
          <c:showVal val="0"/>
          <c:showCatName val="0"/>
          <c:showSerName val="0"/>
          <c:showPercent val="0"/>
          <c:showBubbleSize val="0"/>
        </c:dLbls>
        <c:marker val="1"/>
        <c:smooth val="0"/>
        <c:axId val="54842880"/>
        <c:axId val="54844800"/>
      </c:lineChart>
      <c:dateAx>
        <c:axId val="54842880"/>
        <c:scaling>
          <c:orientation val="minMax"/>
        </c:scaling>
        <c:delete val="1"/>
        <c:axPos val="b"/>
        <c:numFmt formatCode="ge" sourceLinked="1"/>
        <c:majorTickMark val="none"/>
        <c:minorTickMark val="none"/>
        <c:tickLblPos val="none"/>
        <c:crossAx val="54844800"/>
        <c:crosses val="autoZero"/>
        <c:auto val="1"/>
        <c:lblOffset val="100"/>
        <c:baseTimeUnit val="years"/>
      </c:dateAx>
      <c:valAx>
        <c:axId val="5484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84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7.54</c:v>
                </c:pt>
                <c:pt idx="1">
                  <c:v>8.6999999999999993</c:v>
                </c:pt>
                <c:pt idx="2">
                  <c:v>15.93</c:v>
                </c:pt>
                <c:pt idx="3">
                  <c:v>18.07</c:v>
                </c:pt>
                <c:pt idx="4">
                  <c:v>20.16</c:v>
                </c:pt>
              </c:numCache>
            </c:numRef>
          </c:val>
        </c:ser>
        <c:dLbls>
          <c:showLegendKey val="0"/>
          <c:showVal val="0"/>
          <c:showCatName val="0"/>
          <c:showSerName val="0"/>
          <c:showPercent val="0"/>
          <c:showBubbleSize val="0"/>
        </c:dLbls>
        <c:gapWidth val="150"/>
        <c:axId val="61494400"/>
        <c:axId val="6149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12.99</c:v>
                </c:pt>
                <c:pt idx="1">
                  <c:v>13.6</c:v>
                </c:pt>
                <c:pt idx="2">
                  <c:v>22.34</c:v>
                </c:pt>
                <c:pt idx="3">
                  <c:v>22.79</c:v>
                </c:pt>
                <c:pt idx="4">
                  <c:v>22.77</c:v>
                </c:pt>
              </c:numCache>
            </c:numRef>
          </c:val>
          <c:smooth val="0"/>
        </c:ser>
        <c:dLbls>
          <c:showLegendKey val="0"/>
          <c:showVal val="0"/>
          <c:showCatName val="0"/>
          <c:showSerName val="0"/>
          <c:showPercent val="0"/>
          <c:showBubbleSize val="0"/>
        </c:dLbls>
        <c:marker val="1"/>
        <c:smooth val="0"/>
        <c:axId val="61494400"/>
        <c:axId val="61496320"/>
      </c:lineChart>
      <c:dateAx>
        <c:axId val="61494400"/>
        <c:scaling>
          <c:orientation val="minMax"/>
        </c:scaling>
        <c:delete val="1"/>
        <c:axPos val="b"/>
        <c:numFmt formatCode="ge" sourceLinked="1"/>
        <c:majorTickMark val="none"/>
        <c:minorTickMark val="none"/>
        <c:tickLblPos val="none"/>
        <c:crossAx val="61496320"/>
        <c:crosses val="autoZero"/>
        <c:auto val="1"/>
        <c:lblOffset val="100"/>
        <c:baseTimeUnit val="years"/>
      </c:dateAx>
      <c:valAx>
        <c:axId val="6149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49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1532416"/>
        <c:axId val="14608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ser>
        <c:dLbls>
          <c:showLegendKey val="0"/>
          <c:showVal val="0"/>
          <c:showCatName val="0"/>
          <c:showSerName val="0"/>
          <c:showPercent val="0"/>
          <c:showBubbleSize val="0"/>
        </c:dLbls>
        <c:marker val="1"/>
        <c:smooth val="0"/>
        <c:axId val="61532416"/>
        <c:axId val="146084224"/>
      </c:lineChart>
      <c:dateAx>
        <c:axId val="61532416"/>
        <c:scaling>
          <c:orientation val="minMax"/>
        </c:scaling>
        <c:delete val="1"/>
        <c:axPos val="b"/>
        <c:numFmt formatCode="ge" sourceLinked="1"/>
        <c:majorTickMark val="none"/>
        <c:minorTickMark val="none"/>
        <c:tickLblPos val="none"/>
        <c:crossAx val="146084224"/>
        <c:crosses val="autoZero"/>
        <c:auto val="1"/>
        <c:lblOffset val="100"/>
        <c:baseTimeUnit val="years"/>
      </c:dateAx>
      <c:valAx>
        <c:axId val="146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5324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6114816"/>
        <c:axId val="14612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236.15</c:v>
                </c:pt>
                <c:pt idx="1">
                  <c:v>232.81</c:v>
                </c:pt>
                <c:pt idx="2">
                  <c:v>184.13</c:v>
                </c:pt>
                <c:pt idx="3">
                  <c:v>101.85</c:v>
                </c:pt>
                <c:pt idx="4">
                  <c:v>110.77</c:v>
                </c:pt>
              </c:numCache>
            </c:numRef>
          </c:val>
          <c:smooth val="0"/>
        </c:ser>
        <c:dLbls>
          <c:showLegendKey val="0"/>
          <c:showVal val="0"/>
          <c:showCatName val="0"/>
          <c:showSerName val="0"/>
          <c:showPercent val="0"/>
          <c:showBubbleSize val="0"/>
        </c:dLbls>
        <c:marker val="1"/>
        <c:smooth val="0"/>
        <c:axId val="146114816"/>
        <c:axId val="146125184"/>
      </c:lineChart>
      <c:dateAx>
        <c:axId val="146114816"/>
        <c:scaling>
          <c:orientation val="minMax"/>
        </c:scaling>
        <c:delete val="1"/>
        <c:axPos val="b"/>
        <c:numFmt formatCode="ge" sourceLinked="1"/>
        <c:majorTickMark val="none"/>
        <c:minorTickMark val="none"/>
        <c:tickLblPos val="none"/>
        <c:crossAx val="146125184"/>
        <c:crosses val="autoZero"/>
        <c:auto val="1"/>
        <c:lblOffset val="100"/>
        <c:baseTimeUnit val="years"/>
      </c:dateAx>
      <c:valAx>
        <c:axId val="14612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11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643.01</c:v>
                </c:pt>
                <c:pt idx="1">
                  <c:v>1182</c:v>
                </c:pt>
                <c:pt idx="2">
                  <c:v>66.680000000000007</c:v>
                </c:pt>
                <c:pt idx="3">
                  <c:v>61.38</c:v>
                </c:pt>
                <c:pt idx="4">
                  <c:v>60.61</c:v>
                </c:pt>
              </c:numCache>
            </c:numRef>
          </c:val>
        </c:ser>
        <c:dLbls>
          <c:showLegendKey val="0"/>
          <c:showVal val="0"/>
          <c:showCatName val="0"/>
          <c:showSerName val="0"/>
          <c:showPercent val="0"/>
          <c:showBubbleSize val="0"/>
        </c:dLbls>
        <c:gapWidth val="150"/>
        <c:axId val="146139392"/>
        <c:axId val="14721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243.58</c:v>
                </c:pt>
                <c:pt idx="1">
                  <c:v>290.19</c:v>
                </c:pt>
                <c:pt idx="2">
                  <c:v>63.22</c:v>
                </c:pt>
                <c:pt idx="3">
                  <c:v>49.07</c:v>
                </c:pt>
                <c:pt idx="4">
                  <c:v>46.78</c:v>
                </c:pt>
              </c:numCache>
            </c:numRef>
          </c:val>
          <c:smooth val="0"/>
        </c:ser>
        <c:dLbls>
          <c:showLegendKey val="0"/>
          <c:showVal val="0"/>
          <c:showCatName val="0"/>
          <c:showSerName val="0"/>
          <c:showPercent val="0"/>
          <c:showBubbleSize val="0"/>
        </c:dLbls>
        <c:marker val="1"/>
        <c:smooth val="0"/>
        <c:axId val="146139392"/>
        <c:axId val="147210624"/>
      </c:lineChart>
      <c:dateAx>
        <c:axId val="146139392"/>
        <c:scaling>
          <c:orientation val="minMax"/>
        </c:scaling>
        <c:delete val="1"/>
        <c:axPos val="b"/>
        <c:numFmt formatCode="ge" sourceLinked="1"/>
        <c:majorTickMark val="none"/>
        <c:minorTickMark val="none"/>
        <c:tickLblPos val="none"/>
        <c:crossAx val="147210624"/>
        <c:crosses val="autoZero"/>
        <c:auto val="1"/>
        <c:lblOffset val="100"/>
        <c:baseTimeUnit val="years"/>
      </c:dateAx>
      <c:valAx>
        <c:axId val="14721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13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1244.53</c:v>
                </c:pt>
                <c:pt idx="1">
                  <c:v>1306.9100000000001</c:v>
                </c:pt>
                <c:pt idx="2">
                  <c:v>314.91000000000003</c:v>
                </c:pt>
                <c:pt idx="3">
                  <c:v>1559.66</c:v>
                </c:pt>
                <c:pt idx="4">
                  <c:v>1505.15</c:v>
                </c:pt>
              </c:numCache>
            </c:numRef>
          </c:val>
        </c:ser>
        <c:dLbls>
          <c:showLegendKey val="0"/>
          <c:showVal val="0"/>
          <c:showCatName val="0"/>
          <c:showSerName val="0"/>
          <c:showPercent val="0"/>
          <c:showBubbleSize val="0"/>
        </c:dLbls>
        <c:gapWidth val="150"/>
        <c:axId val="147228544"/>
        <c:axId val="14723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147228544"/>
        <c:axId val="147234816"/>
      </c:lineChart>
      <c:dateAx>
        <c:axId val="147228544"/>
        <c:scaling>
          <c:orientation val="minMax"/>
        </c:scaling>
        <c:delete val="1"/>
        <c:axPos val="b"/>
        <c:numFmt formatCode="ge" sourceLinked="1"/>
        <c:majorTickMark val="none"/>
        <c:minorTickMark val="none"/>
        <c:tickLblPos val="none"/>
        <c:crossAx val="147234816"/>
        <c:crosses val="autoZero"/>
        <c:auto val="1"/>
        <c:lblOffset val="100"/>
        <c:baseTimeUnit val="years"/>
      </c:dateAx>
      <c:valAx>
        <c:axId val="14723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22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79.14</c:v>
                </c:pt>
                <c:pt idx="1">
                  <c:v>70.989999999999995</c:v>
                </c:pt>
                <c:pt idx="2">
                  <c:v>70.709999999999994</c:v>
                </c:pt>
                <c:pt idx="3">
                  <c:v>104.79</c:v>
                </c:pt>
                <c:pt idx="4">
                  <c:v>90.97</c:v>
                </c:pt>
              </c:numCache>
            </c:numRef>
          </c:val>
        </c:ser>
        <c:dLbls>
          <c:showLegendKey val="0"/>
          <c:showVal val="0"/>
          <c:showCatName val="0"/>
          <c:showSerName val="0"/>
          <c:showPercent val="0"/>
          <c:showBubbleSize val="0"/>
        </c:dLbls>
        <c:gapWidth val="150"/>
        <c:axId val="147250560"/>
        <c:axId val="14733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147250560"/>
        <c:axId val="147334656"/>
      </c:lineChart>
      <c:dateAx>
        <c:axId val="147250560"/>
        <c:scaling>
          <c:orientation val="minMax"/>
        </c:scaling>
        <c:delete val="1"/>
        <c:axPos val="b"/>
        <c:numFmt formatCode="ge" sourceLinked="1"/>
        <c:majorTickMark val="none"/>
        <c:minorTickMark val="none"/>
        <c:tickLblPos val="none"/>
        <c:crossAx val="147334656"/>
        <c:crosses val="autoZero"/>
        <c:auto val="1"/>
        <c:lblOffset val="100"/>
        <c:baseTimeUnit val="years"/>
      </c:dateAx>
      <c:valAx>
        <c:axId val="14733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25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211.85</c:v>
                </c:pt>
                <c:pt idx="1">
                  <c:v>235.45</c:v>
                </c:pt>
                <c:pt idx="2">
                  <c:v>235.5</c:v>
                </c:pt>
                <c:pt idx="3">
                  <c:v>160.61000000000001</c:v>
                </c:pt>
                <c:pt idx="4">
                  <c:v>185.78</c:v>
                </c:pt>
              </c:numCache>
            </c:numRef>
          </c:val>
        </c:ser>
        <c:dLbls>
          <c:showLegendKey val="0"/>
          <c:showVal val="0"/>
          <c:showCatName val="0"/>
          <c:showSerName val="0"/>
          <c:showPercent val="0"/>
          <c:showBubbleSize val="0"/>
        </c:dLbls>
        <c:gapWidth val="150"/>
        <c:axId val="147352192"/>
        <c:axId val="14737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147352192"/>
        <c:axId val="147374848"/>
      </c:lineChart>
      <c:dateAx>
        <c:axId val="147352192"/>
        <c:scaling>
          <c:orientation val="minMax"/>
        </c:scaling>
        <c:delete val="1"/>
        <c:axPos val="b"/>
        <c:numFmt formatCode="ge" sourceLinked="1"/>
        <c:majorTickMark val="none"/>
        <c:minorTickMark val="none"/>
        <c:tickLblPos val="none"/>
        <c:crossAx val="147374848"/>
        <c:crosses val="autoZero"/>
        <c:auto val="1"/>
        <c:lblOffset val="100"/>
        <c:baseTimeUnit val="years"/>
      </c:dateAx>
      <c:valAx>
        <c:axId val="14737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35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90" zoomScaleNormal="9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三木市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
        <v>119</v>
      </c>
      <c r="AE8" s="50"/>
      <c r="AF8" s="50"/>
      <c r="AG8" s="50"/>
      <c r="AH8" s="50"/>
      <c r="AI8" s="50"/>
      <c r="AJ8" s="50"/>
      <c r="AK8" s="4"/>
      <c r="AL8" s="51">
        <f>データ!S6</f>
        <v>78803</v>
      </c>
      <c r="AM8" s="51"/>
      <c r="AN8" s="51"/>
      <c r="AO8" s="51"/>
      <c r="AP8" s="51"/>
      <c r="AQ8" s="51"/>
      <c r="AR8" s="51"/>
      <c r="AS8" s="51"/>
      <c r="AT8" s="46">
        <f>データ!T6</f>
        <v>176.51</v>
      </c>
      <c r="AU8" s="46"/>
      <c r="AV8" s="46"/>
      <c r="AW8" s="46"/>
      <c r="AX8" s="46"/>
      <c r="AY8" s="46"/>
      <c r="AZ8" s="46"/>
      <c r="BA8" s="46"/>
      <c r="BB8" s="46">
        <f>データ!U6</f>
        <v>446.45</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40.549999999999997</v>
      </c>
      <c r="J10" s="46"/>
      <c r="K10" s="46"/>
      <c r="L10" s="46"/>
      <c r="M10" s="46"/>
      <c r="N10" s="46"/>
      <c r="O10" s="46"/>
      <c r="P10" s="46">
        <f>データ!P6</f>
        <v>11.42</v>
      </c>
      <c r="Q10" s="46"/>
      <c r="R10" s="46"/>
      <c r="S10" s="46"/>
      <c r="T10" s="46"/>
      <c r="U10" s="46"/>
      <c r="V10" s="46"/>
      <c r="W10" s="46">
        <f>データ!Q6</f>
        <v>94.99</v>
      </c>
      <c r="X10" s="46"/>
      <c r="Y10" s="46"/>
      <c r="Z10" s="46"/>
      <c r="AA10" s="46"/>
      <c r="AB10" s="46"/>
      <c r="AC10" s="46"/>
      <c r="AD10" s="51">
        <f>データ!R6</f>
        <v>2592</v>
      </c>
      <c r="AE10" s="51"/>
      <c r="AF10" s="51"/>
      <c r="AG10" s="51"/>
      <c r="AH10" s="51"/>
      <c r="AI10" s="51"/>
      <c r="AJ10" s="51"/>
      <c r="AK10" s="2"/>
      <c r="AL10" s="51">
        <f>データ!V6</f>
        <v>8964</v>
      </c>
      <c r="AM10" s="51"/>
      <c r="AN10" s="51"/>
      <c r="AO10" s="51"/>
      <c r="AP10" s="51"/>
      <c r="AQ10" s="51"/>
      <c r="AR10" s="51"/>
      <c r="AS10" s="51"/>
      <c r="AT10" s="46">
        <f>データ!W6</f>
        <v>4.9400000000000004</v>
      </c>
      <c r="AU10" s="46"/>
      <c r="AV10" s="46"/>
      <c r="AW10" s="46"/>
      <c r="AX10" s="46"/>
      <c r="AY10" s="46"/>
      <c r="AZ10" s="46"/>
      <c r="BA10" s="46"/>
      <c r="BB10" s="46">
        <f>データ!X6</f>
        <v>1814.57</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282154</v>
      </c>
      <c r="D6" s="34">
        <f t="shared" si="3"/>
        <v>46</v>
      </c>
      <c r="E6" s="34">
        <f t="shared" si="3"/>
        <v>17</v>
      </c>
      <c r="F6" s="34">
        <f t="shared" si="3"/>
        <v>4</v>
      </c>
      <c r="G6" s="34">
        <f t="shared" si="3"/>
        <v>0</v>
      </c>
      <c r="H6" s="34" t="str">
        <f t="shared" si="3"/>
        <v>兵庫県　三木市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40.549999999999997</v>
      </c>
      <c r="P6" s="35">
        <f t="shared" si="3"/>
        <v>11.42</v>
      </c>
      <c r="Q6" s="35">
        <f t="shared" si="3"/>
        <v>94.99</v>
      </c>
      <c r="R6" s="35">
        <f t="shared" si="3"/>
        <v>2592</v>
      </c>
      <c r="S6" s="35">
        <f t="shared" si="3"/>
        <v>78803</v>
      </c>
      <c r="T6" s="35">
        <f t="shared" si="3"/>
        <v>176.51</v>
      </c>
      <c r="U6" s="35">
        <f t="shared" si="3"/>
        <v>446.45</v>
      </c>
      <c r="V6" s="35">
        <f t="shared" si="3"/>
        <v>8964</v>
      </c>
      <c r="W6" s="35">
        <f t="shared" si="3"/>
        <v>4.9400000000000004</v>
      </c>
      <c r="X6" s="35">
        <f t="shared" si="3"/>
        <v>1814.57</v>
      </c>
      <c r="Y6" s="36">
        <f>IF(Y7="",NA(),Y7)</f>
        <v>103.84</v>
      </c>
      <c r="Z6" s="36">
        <f t="shared" ref="Z6:AH6" si="4">IF(Z7="",NA(),Z7)</f>
        <v>102.16</v>
      </c>
      <c r="AA6" s="36">
        <f t="shared" si="4"/>
        <v>100.06</v>
      </c>
      <c r="AB6" s="36">
        <f t="shared" si="4"/>
        <v>107.53</v>
      </c>
      <c r="AC6" s="36">
        <f t="shared" si="4"/>
        <v>107.11</v>
      </c>
      <c r="AD6" s="36">
        <f t="shared" si="4"/>
        <v>94.73</v>
      </c>
      <c r="AE6" s="36">
        <f t="shared" si="4"/>
        <v>96.59</v>
      </c>
      <c r="AF6" s="36">
        <f t="shared" si="4"/>
        <v>101.24</v>
      </c>
      <c r="AG6" s="36">
        <f t="shared" si="4"/>
        <v>100.94</v>
      </c>
      <c r="AH6" s="36">
        <f t="shared" si="4"/>
        <v>100.85</v>
      </c>
      <c r="AI6" s="35" t="str">
        <f>IF(AI7="","",IF(AI7="-","【-】","【"&amp;SUBSTITUTE(TEXT(AI7,"#,##0.00"),"-","△")&amp;"】"))</f>
        <v>【100.66】</v>
      </c>
      <c r="AJ6" s="35">
        <f>IF(AJ7="",NA(),AJ7)</f>
        <v>0</v>
      </c>
      <c r="AK6" s="35">
        <f t="shared" ref="AK6:AS6" si="5">IF(AK7="",NA(),AK7)</f>
        <v>0</v>
      </c>
      <c r="AL6" s="35">
        <f t="shared" si="5"/>
        <v>0</v>
      </c>
      <c r="AM6" s="35">
        <f t="shared" si="5"/>
        <v>0</v>
      </c>
      <c r="AN6" s="35">
        <f t="shared" si="5"/>
        <v>0</v>
      </c>
      <c r="AO6" s="36">
        <f t="shared" si="5"/>
        <v>236.15</v>
      </c>
      <c r="AP6" s="36">
        <f t="shared" si="5"/>
        <v>232.81</v>
      </c>
      <c r="AQ6" s="36">
        <f t="shared" si="5"/>
        <v>184.13</v>
      </c>
      <c r="AR6" s="36">
        <f t="shared" si="5"/>
        <v>101.85</v>
      </c>
      <c r="AS6" s="36">
        <f t="shared" si="5"/>
        <v>110.77</v>
      </c>
      <c r="AT6" s="35" t="str">
        <f>IF(AT7="","",IF(AT7="-","【-】","【"&amp;SUBSTITUTE(TEXT(AT7,"#,##0.00"),"-","△")&amp;"】"))</f>
        <v>【105.22】</v>
      </c>
      <c r="AU6" s="36">
        <f>IF(AU7="",NA(),AU7)</f>
        <v>643.01</v>
      </c>
      <c r="AV6" s="36">
        <f t="shared" ref="AV6:BD6" si="6">IF(AV7="",NA(),AV7)</f>
        <v>1182</v>
      </c>
      <c r="AW6" s="36">
        <f t="shared" si="6"/>
        <v>66.680000000000007</v>
      </c>
      <c r="AX6" s="36">
        <f t="shared" si="6"/>
        <v>61.38</v>
      </c>
      <c r="AY6" s="36">
        <f t="shared" si="6"/>
        <v>60.61</v>
      </c>
      <c r="AZ6" s="36">
        <f t="shared" si="6"/>
        <v>243.58</v>
      </c>
      <c r="BA6" s="36">
        <f t="shared" si="6"/>
        <v>290.19</v>
      </c>
      <c r="BB6" s="36">
        <f t="shared" si="6"/>
        <v>63.22</v>
      </c>
      <c r="BC6" s="36">
        <f t="shared" si="6"/>
        <v>49.07</v>
      </c>
      <c r="BD6" s="36">
        <f t="shared" si="6"/>
        <v>46.78</v>
      </c>
      <c r="BE6" s="35" t="str">
        <f>IF(BE7="","",IF(BE7="-","【-】","【"&amp;SUBSTITUTE(TEXT(BE7,"#,##0.00"),"-","△")&amp;"】"))</f>
        <v>【54.12】</v>
      </c>
      <c r="BF6" s="36">
        <f>IF(BF7="",NA(),BF7)</f>
        <v>1244.53</v>
      </c>
      <c r="BG6" s="36">
        <f t="shared" ref="BG6:BO6" si="7">IF(BG7="",NA(),BG7)</f>
        <v>1306.9100000000001</v>
      </c>
      <c r="BH6" s="36">
        <f t="shared" si="7"/>
        <v>314.91000000000003</v>
      </c>
      <c r="BI6" s="36">
        <f t="shared" si="7"/>
        <v>1559.66</v>
      </c>
      <c r="BJ6" s="36">
        <f t="shared" si="7"/>
        <v>1505.15</v>
      </c>
      <c r="BK6" s="36">
        <f t="shared" si="7"/>
        <v>1622.51</v>
      </c>
      <c r="BL6" s="36">
        <f t="shared" si="7"/>
        <v>1569.13</v>
      </c>
      <c r="BM6" s="36">
        <f t="shared" si="7"/>
        <v>1436</v>
      </c>
      <c r="BN6" s="36">
        <f t="shared" si="7"/>
        <v>1434.89</v>
      </c>
      <c r="BO6" s="36">
        <f t="shared" si="7"/>
        <v>1298.9100000000001</v>
      </c>
      <c r="BP6" s="35" t="str">
        <f>IF(BP7="","",IF(BP7="-","【-】","【"&amp;SUBSTITUTE(TEXT(BP7,"#,##0.00"),"-","△")&amp;"】"))</f>
        <v>【1,348.09】</v>
      </c>
      <c r="BQ6" s="36">
        <f>IF(BQ7="",NA(),BQ7)</f>
        <v>79.14</v>
      </c>
      <c r="BR6" s="36">
        <f t="shared" ref="BR6:BZ6" si="8">IF(BR7="",NA(),BR7)</f>
        <v>70.989999999999995</v>
      </c>
      <c r="BS6" s="36">
        <f t="shared" si="8"/>
        <v>70.709999999999994</v>
      </c>
      <c r="BT6" s="36">
        <f t="shared" si="8"/>
        <v>104.79</v>
      </c>
      <c r="BU6" s="36">
        <f t="shared" si="8"/>
        <v>90.97</v>
      </c>
      <c r="BV6" s="36">
        <f t="shared" si="8"/>
        <v>62.83</v>
      </c>
      <c r="BW6" s="36">
        <f t="shared" si="8"/>
        <v>64.63</v>
      </c>
      <c r="BX6" s="36">
        <f t="shared" si="8"/>
        <v>66.56</v>
      </c>
      <c r="BY6" s="36">
        <f t="shared" si="8"/>
        <v>66.22</v>
      </c>
      <c r="BZ6" s="36">
        <f t="shared" si="8"/>
        <v>69.87</v>
      </c>
      <c r="CA6" s="35" t="str">
        <f>IF(CA7="","",IF(CA7="-","【-】","【"&amp;SUBSTITUTE(TEXT(CA7,"#,##0.00"),"-","△")&amp;"】"))</f>
        <v>【69.80】</v>
      </c>
      <c r="CB6" s="36">
        <f>IF(CB7="",NA(),CB7)</f>
        <v>211.85</v>
      </c>
      <c r="CC6" s="36">
        <f t="shared" ref="CC6:CK6" si="9">IF(CC7="",NA(),CC7)</f>
        <v>235.45</v>
      </c>
      <c r="CD6" s="36">
        <f t="shared" si="9"/>
        <v>235.5</v>
      </c>
      <c r="CE6" s="36">
        <f t="shared" si="9"/>
        <v>160.61000000000001</v>
      </c>
      <c r="CF6" s="36">
        <f t="shared" si="9"/>
        <v>185.78</v>
      </c>
      <c r="CG6" s="36">
        <f t="shared" si="9"/>
        <v>250.43</v>
      </c>
      <c r="CH6" s="36">
        <f t="shared" si="9"/>
        <v>245.75</v>
      </c>
      <c r="CI6" s="36">
        <f t="shared" si="9"/>
        <v>244.29</v>
      </c>
      <c r="CJ6" s="36">
        <f t="shared" si="9"/>
        <v>246.72</v>
      </c>
      <c r="CK6" s="36">
        <f t="shared" si="9"/>
        <v>234.96</v>
      </c>
      <c r="CL6" s="35" t="str">
        <f>IF(CL7="","",IF(CL7="-","【-】","【"&amp;SUBSTITUTE(TEXT(CL7,"#,##0.00"),"-","△")&amp;"】"))</f>
        <v>【232.54】</v>
      </c>
      <c r="CM6" s="36" t="str">
        <f>IF(CM7="",NA(),CM7)</f>
        <v>-</v>
      </c>
      <c r="CN6" s="36" t="str">
        <f t="shared" ref="CN6:CV6" si="10">IF(CN7="",NA(),CN7)</f>
        <v>-</v>
      </c>
      <c r="CO6" s="36" t="str">
        <f t="shared" si="10"/>
        <v>-</v>
      </c>
      <c r="CP6" s="36" t="str">
        <f t="shared" si="10"/>
        <v>-</v>
      </c>
      <c r="CQ6" s="36" t="str">
        <f t="shared" si="10"/>
        <v>-</v>
      </c>
      <c r="CR6" s="36">
        <f t="shared" si="10"/>
        <v>42.31</v>
      </c>
      <c r="CS6" s="36">
        <f t="shared" si="10"/>
        <v>43.65</v>
      </c>
      <c r="CT6" s="36">
        <f t="shared" si="10"/>
        <v>43.58</v>
      </c>
      <c r="CU6" s="36">
        <f t="shared" si="10"/>
        <v>41.35</v>
      </c>
      <c r="CV6" s="36">
        <f t="shared" si="10"/>
        <v>42.9</v>
      </c>
      <c r="CW6" s="35" t="str">
        <f>IF(CW7="","",IF(CW7="-","【-】","【"&amp;SUBSTITUTE(TEXT(CW7,"#,##0.00"),"-","△")&amp;"】"))</f>
        <v>【42.17】</v>
      </c>
      <c r="CX6" s="36">
        <f>IF(CX7="",NA(),CX7)</f>
        <v>75.3</v>
      </c>
      <c r="CY6" s="36">
        <f t="shared" ref="CY6:DG6" si="11">IF(CY7="",NA(),CY7)</f>
        <v>75.67</v>
      </c>
      <c r="CZ6" s="36">
        <f t="shared" si="11"/>
        <v>77.36</v>
      </c>
      <c r="DA6" s="36">
        <f t="shared" si="11"/>
        <v>78.23</v>
      </c>
      <c r="DB6" s="36">
        <f t="shared" si="11"/>
        <v>79.37</v>
      </c>
      <c r="DC6" s="36">
        <f t="shared" si="11"/>
        <v>81.3</v>
      </c>
      <c r="DD6" s="36">
        <f t="shared" si="11"/>
        <v>82.2</v>
      </c>
      <c r="DE6" s="36">
        <f t="shared" si="11"/>
        <v>82.35</v>
      </c>
      <c r="DF6" s="36">
        <f t="shared" si="11"/>
        <v>82.9</v>
      </c>
      <c r="DG6" s="36">
        <f t="shared" si="11"/>
        <v>83.5</v>
      </c>
      <c r="DH6" s="35" t="str">
        <f>IF(DH7="","",IF(DH7="-","【-】","【"&amp;SUBSTITUTE(TEXT(DH7,"#,##0.00"),"-","△")&amp;"】"))</f>
        <v>【82.30】</v>
      </c>
      <c r="DI6" s="36">
        <f>IF(DI7="",NA(),DI7)</f>
        <v>7.54</v>
      </c>
      <c r="DJ6" s="36">
        <f t="shared" ref="DJ6:DR6" si="12">IF(DJ7="",NA(),DJ7)</f>
        <v>8.6999999999999993</v>
      </c>
      <c r="DK6" s="36">
        <f t="shared" si="12"/>
        <v>15.93</v>
      </c>
      <c r="DL6" s="36">
        <f t="shared" si="12"/>
        <v>18.07</v>
      </c>
      <c r="DM6" s="36">
        <f t="shared" si="12"/>
        <v>20.16</v>
      </c>
      <c r="DN6" s="36">
        <f t="shared" si="12"/>
        <v>12.99</v>
      </c>
      <c r="DO6" s="36">
        <f t="shared" si="12"/>
        <v>13.6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0.11</v>
      </c>
      <c r="EK6" s="36">
        <f t="shared" si="14"/>
        <v>0.05</v>
      </c>
      <c r="EL6" s="36">
        <f t="shared" si="14"/>
        <v>0.04</v>
      </c>
      <c r="EM6" s="36">
        <f t="shared" si="14"/>
        <v>7.0000000000000007E-2</v>
      </c>
      <c r="EN6" s="36">
        <f t="shared" si="14"/>
        <v>0.09</v>
      </c>
      <c r="EO6" s="35" t="str">
        <f>IF(EO7="","",IF(EO7="-","【-】","【"&amp;SUBSTITUTE(TEXT(EO7,"#,##0.00"),"-","△")&amp;"】"))</f>
        <v>【0.09】</v>
      </c>
    </row>
    <row r="7" spans="1:148" s="37" customFormat="1">
      <c r="A7" s="29"/>
      <c r="B7" s="38">
        <v>2016</v>
      </c>
      <c r="C7" s="38">
        <v>282154</v>
      </c>
      <c r="D7" s="38">
        <v>46</v>
      </c>
      <c r="E7" s="38">
        <v>17</v>
      </c>
      <c r="F7" s="38">
        <v>4</v>
      </c>
      <c r="G7" s="38">
        <v>0</v>
      </c>
      <c r="H7" s="38" t="s">
        <v>108</v>
      </c>
      <c r="I7" s="38" t="s">
        <v>109</v>
      </c>
      <c r="J7" s="38" t="s">
        <v>110</v>
      </c>
      <c r="K7" s="38" t="s">
        <v>111</v>
      </c>
      <c r="L7" s="38" t="s">
        <v>112</v>
      </c>
      <c r="M7" s="38"/>
      <c r="N7" s="39" t="s">
        <v>113</v>
      </c>
      <c r="O7" s="39">
        <v>40.549999999999997</v>
      </c>
      <c r="P7" s="39">
        <v>11.42</v>
      </c>
      <c r="Q7" s="39">
        <v>94.99</v>
      </c>
      <c r="R7" s="39">
        <v>2592</v>
      </c>
      <c r="S7" s="39">
        <v>78803</v>
      </c>
      <c r="T7" s="39">
        <v>176.51</v>
      </c>
      <c r="U7" s="39">
        <v>446.45</v>
      </c>
      <c r="V7" s="39">
        <v>8964</v>
      </c>
      <c r="W7" s="39">
        <v>4.9400000000000004</v>
      </c>
      <c r="X7" s="39">
        <v>1814.57</v>
      </c>
      <c r="Y7" s="39">
        <v>103.84</v>
      </c>
      <c r="Z7" s="39">
        <v>102.16</v>
      </c>
      <c r="AA7" s="39">
        <v>100.06</v>
      </c>
      <c r="AB7" s="39">
        <v>107.53</v>
      </c>
      <c r="AC7" s="39">
        <v>107.11</v>
      </c>
      <c r="AD7" s="39">
        <v>94.73</v>
      </c>
      <c r="AE7" s="39">
        <v>96.59</v>
      </c>
      <c r="AF7" s="39">
        <v>101.24</v>
      </c>
      <c r="AG7" s="39">
        <v>100.94</v>
      </c>
      <c r="AH7" s="39">
        <v>100.85</v>
      </c>
      <c r="AI7" s="39">
        <v>100.66</v>
      </c>
      <c r="AJ7" s="39">
        <v>0</v>
      </c>
      <c r="AK7" s="39">
        <v>0</v>
      </c>
      <c r="AL7" s="39">
        <v>0</v>
      </c>
      <c r="AM7" s="39">
        <v>0</v>
      </c>
      <c r="AN7" s="39">
        <v>0</v>
      </c>
      <c r="AO7" s="39">
        <v>236.15</v>
      </c>
      <c r="AP7" s="39">
        <v>232.81</v>
      </c>
      <c r="AQ7" s="39">
        <v>184.13</v>
      </c>
      <c r="AR7" s="39">
        <v>101.85</v>
      </c>
      <c r="AS7" s="39">
        <v>110.77</v>
      </c>
      <c r="AT7" s="39">
        <v>105.22</v>
      </c>
      <c r="AU7" s="39">
        <v>643.01</v>
      </c>
      <c r="AV7" s="39">
        <v>1182</v>
      </c>
      <c r="AW7" s="39">
        <v>66.680000000000007</v>
      </c>
      <c r="AX7" s="39">
        <v>61.38</v>
      </c>
      <c r="AY7" s="39">
        <v>60.61</v>
      </c>
      <c r="AZ7" s="39">
        <v>243.58</v>
      </c>
      <c r="BA7" s="39">
        <v>290.19</v>
      </c>
      <c r="BB7" s="39">
        <v>63.22</v>
      </c>
      <c r="BC7" s="39">
        <v>49.07</v>
      </c>
      <c r="BD7" s="39">
        <v>46.78</v>
      </c>
      <c r="BE7" s="39">
        <v>54.12</v>
      </c>
      <c r="BF7" s="39">
        <v>1244.53</v>
      </c>
      <c r="BG7" s="39">
        <v>1306.9100000000001</v>
      </c>
      <c r="BH7" s="39">
        <v>314.91000000000003</v>
      </c>
      <c r="BI7" s="39">
        <v>1559.66</v>
      </c>
      <c r="BJ7" s="39">
        <v>1505.15</v>
      </c>
      <c r="BK7" s="39">
        <v>1622.51</v>
      </c>
      <c r="BL7" s="39">
        <v>1569.13</v>
      </c>
      <c r="BM7" s="39">
        <v>1436</v>
      </c>
      <c r="BN7" s="39">
        <v>1434.89</v>
      </c>
      <c r="BO7" s="39">
        <v>1298.9100000000001</v>
      </c>
      <c r="BP7" s="39">
        <v>1348.09</v>
      </c>
      <c r="BQ7" s="39">
        <v>79.14</v>
      </c>
      <c r="BR7" s="39">
        <v>70.989999999999995</v>
      </c>
      <c r="BS7" s="39">
        <v>70.709999999999994</v>
      </c>
      <c r="BT7" s="39">
        <v>104.79</v>
      </c>
      <c r="BU7" s="39">
        <v>90.97</v>
      </c>
      <c r="BV7" s="39">
        <v>62.83</v>
      </c>
      <c r="BW7" s="39">
        <v>64.63</v>
      </c>
      <c r="BX7" s="39">
        <v>66.56</v>
      </c>
      <c r="BY7" s="39">
        <v>66.22</v>
      </c>
      <c r="BZ7" s="39">
        <v>69.87</v>
      </c>
      <c r="CA7" s="39">
        <v>69.8</v>
      </c>
      <c r="CB7" s="39">
        <v>211.85</v>
      </c>
      <c r="CC7" s="39">
        <v>235.45</v>
      </c>
      <c r="CD7" s="39">
        <v>235.5</v>
      </c>
      <c r="CE7" s="39">
        <v>160.61000000000001</v>
      </c>
      <c r="CF7" s="39">
        <v>185.78</v>
      </c>
      <c r="CG7" s="39">
        <v>250.43</v>
      </c>
      <c r="CH7" s="39">
        <v>245.75</v>
      </c>
      <c r="CI7" s="39">
        <v>244.29</v>
      </c>
      <c r="CJ7" s="39">
        <v>246.72</v>
      </c>
      <c r="CK7" s="39">
        <v>234.96</v>
      </c>
      <c r="CL7" s="39">
        <v>232.54</v>
      </c>
      <c r="CM7" s="39" t="s">
        <v>113</v>
      </c>
      <c r="CN7" s="39" t="s">
        <v>113</v>
      </c>
      <c r="CO7" s="39" t="s">
        <v>113</v>
      </c>
      <c r="CP7" s="39" t="s">
        <v>113</v>
      </c>
      <c r="CQ7" s="39" t="s">
        <v>113</v>
      </c>
      <c r="CR7" s="39">
        <v>42.31</v>
      </c>
      <c r="CS7" s="39">
        <v>43.65</v>
      </c>
      <c r="CT7" s="39">
        <v>43.58</v>
      </c>
      <c r="CU7" s="39">
        <v>41.35</v>
      </c>
      <c r="CV7" s="39">
        <v>42.9</v>
      </c>
      <c r="CW7" s="39">
        <v>42.17</v>
      </c>
      <c r="CX7" s="39">
        <v>75.3</v>
      </c>
      <c r="CY7" s="39">
        <v>75.67</v>
      </c>
      <c r="CZ7" s="39">
        <v>77.36</v>
      </c>
      <c r="DA7" s="39">
        <v>78.23</v>
      </c>
      <c r="DB7" s="39">
        <v>79.37</v>
      </c>
      <c r="DC7" s="39">
        <v>81.3</v>
      </c>
      <c r="DD7" s="39">
        <v>82.2</v>
      </c>
      <c r="DE7" s="39">
        <v>82.35</v>
      </c>
      <c r="DF7" s="39">
        <v>82.9</v>
      </c>
      <c r="DG7" s="39">
        <v>83.5</v>
      </c>
      <c r="DH7" s="39">
        <v>82.3</v>
      </c>
      <c r="DI7" s="39">
        <v>7.54</v>
      </c>
      <c r="DJ7" s="39">
        <v>8.6999999999999993</v>
      </c>
      <c r="DK7" s="39">
        <v>15.93</v>
      </c>
      <c r="DL7" s="39">
        <v>18.07</v>
      </c>
      <c r="DM7" s="39">
        <v>20.16</v>
      </c>
      <c r="DN7" s="39">
        <v>12.99</v>
      </c>
      <c r="DO7" s="39">
        <v>13.6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0</v>
      </c>
      <c r="EF7" s="39">
        <v>0</v>
      </c>
      <c r="EG7" s="39">
        <v>0</v>
      </c>
      <c r="EH7" s="39">
        <v>0</v>
      </c>
      <c r="EI7" s="39">
        <v>0</v>
      </c>
      <c r="EJ7" s="39">
        <v>0.11</v>
      </c>
      <c r="EK7" s="39">
        <v>0.05</v>
      </c>
      <c r="EL7" s="39">
        <v>0.04</v>
      </c>
      <c r="EM7" s="39">
        <v>7.0000000000000007E-2</v>
      </c>
      <c r="EN7" s="39">
        <v>0.09</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三木市役所</cp:lastModifiedBy>
  <cp:lastPrinted>2018-02-07T07:59:32Z</cp:lastPrinted>
  <dcterms:created xsi:type="dcterms:W3CDTF">2017-12-25T01:56:25Z</dcterms:created>
  <dcterms:modified xsi:type="dcterms:W3CDTF">2018-02-13T02:25:40Z</dcterms:modified>
</cp:coreProperties>
</file>