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L8" i="4" s="1"/>
  <c r="Q6" i="5"/>
  <c r="P6" i="5"/>
  <c r="P10" i="4" s="1"/>
  <c r="O6" i="5"/>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I85" i="4"/>
  <c r="H85" i="4"/>
  <c r="G85" i="4"/>
  <c r="F85" i="4"/>
  <c r="E85" i="4"/>
  <c r="BB10" i="4"/>
  <c r="AT10" i="4"/>
  <c r="AL10" i="4"/>
  <c r="W10" i="4"/>
  <c r="I10" i="4"/>
  <c r="B10" i="4"/>
  <c r="BB8" i="4"/>
  <c r="AT8" i="4"/>
  <c r="W8" i="4"/>
  <c r="I8" i="4"/>
  <c r="B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<sst xmlns="http://schemas.openxmlformats.org/spreadsheetml/2006/main" count="232" uniqueCount="120">
  <si>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</si>
  <si>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</si>
  <si>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</si>
  <si>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</si>
  <si>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</si>
  <si>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</si>
  <si>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</si>
  <si>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</si>
  <si>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</si>
  <si>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</si>
  <si>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</si>
  <si>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</si>
  <si>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</si>
  <si>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</si>
  <si>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</si>
  <si>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</si>
  <si>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</si>
  <si>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</si>
  <si>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</si>
  <si>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</si>
  <si>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</si>
  <si>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</si>
  <si>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</si>
  <si>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</si>
  <si>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</si>
  <si>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</si>
  <si>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</si>
  <si>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</si>
  <si>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</si>
  <si>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</si>
  <si>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</si>
  <si>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</si>
  <si>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</si>
  <si>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</si>
  <si>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</si>
  <si>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</si>
  <si>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</si>
  <si>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</si>
  <si>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</si>
  <si>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</si>
  <si>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</si>
  <si>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</si>
  <si>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</si>
  <si>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</si>
  <si>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</si>
  <si>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</si>
  <si>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</si>
  <si>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</si>
  <si>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</si>
  <si>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</si>
  <si>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</si>
  <si>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</si>
  <si>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</si>
  <si>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</si>
  <si>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</si>
  <si>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</si>
  <si>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</si>
  <si>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</si>
  <si>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</si>
  <si>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</si>
  <si>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</si>
  <si>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</si>
  <si>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</si>
  <si>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</si>
  <si>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</si>
  <si>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</si>
  <si>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</si>
  <si>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</si>
  <si>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</si>
  <si>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</si>
  <si>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</si>
  <si>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</si>
  <si>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</si>
  <si>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</si>
  <si>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</si>
  <si>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</si>
  <si>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</si>
  <si>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</si>
  <si>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</si>
  <si>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</si>
  <si>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</si>
  <si>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</si>
  <si>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</si>
  <si>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</si>
  <si>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</si>
  <si>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</si>
  <si>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</si>
  <si>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</si>
  <si>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</si>
  <si>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</si>
  <si>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</si>
  <si>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</si>
  <si>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</si>
  <si>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</si>
  <si>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</si>
  <si>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</si>
  <si>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</si>
  <si>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</si>
  <si>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</si>
  <si>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</si>
  <si>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</si>
  <si>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</si>
  <si>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</si>
  <si>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</si>
  <si>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</si>
  <si>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宝塚市</t>
  </si>
  <si>
    <t>法適用</t>
  </si>
  <si>
    <t>水道事業</t>
  </si>
  <si>
    <t>末端給水事業</t>
  </si>
  <si>
    <t>A2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</si>
  <si>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</si>
  <si>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</si>
  <si>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</si>
  <si>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</si>
  <si>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</si>
  <si>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</si>
  <si>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自治体職員</t>
    <phoneticPr fontId="4"/>
  </si>
  <si>
    <t>　平成26年度から3年連続で経常収支比率が100％を超えており、累積欠損金比率も連続して0であることから健全な経営状態にあると言えますが、平成29年度以降は阪神水道企業団からの受水開始により受水費が増加し、経常収支比率の低下や給水原価の増加が予想されます。
　流動比率が連続で減少しているのは他会計貸付金や資金運用による資金の流出が原因（将来回収される資金）であり、一時的な減少です。
　類似団体平均と比較して大きく悪化している項目は企業債残高対給水収益比率です。阪神水道企業団からの受水開始（平成29年4月受水開始）に向けて配水管等を整備しているため、平成28年度の企業債残高対給水収益比率は平成27年度と比べて大きく上昇し、類似団体平均を超えています。平成29年度も引き続き整備が予定されていることから、企業債残高対給水収益比率が上昇すると予想されます。また、類似団体平均と比較して管路更新率が低いことから今後は積極的な管路更新が必要であり、それが更に企業債残高対給水収益比率を押し上げる要因となります。企業債の借入利率や資金残高の将来推移を勘案して、借入を抑制することも必要と考えています。</t>
    <rPh sb="1" eb="3">
      <t>ヘイセイ</t>
    </rPh>
    <rPh sb="5" eb="7">
      <t>ネンド</t>
    </rPh>
    <rPh sb="10" eb="11">
      <t>ネン</t>
    </rPh>
    <rPh sb="11" eb="13">
      <t>レンゾク</t>
    </rPh>
    <rPh sb="14" eb="16">
      <t>ケイジョウ</t>
    </rPh>
    <rPh sb="16" eb="18">
      <t>シュウシ</t>
    </rPh>
    <rPh sb="18" eb="20">
      <t>ヒリツ</t>
    </rPh>
    <rPh sb="26" eb="27">
      <t>コ</t>
    </rPh>
    <rPh sb="32" eb="34">
      <t>ルイセキ</t>
    </rPh>
    <rPh sb="34" eb="37">
      <t>ケッソンキン</t>
    </rPh>
    <rPh sb="37" eb="39">
      <t>ヒリツ</t>
    </rPh>
    <rPh sb="40" eb="42">
      <t>レンゾク</t>
    </rPh>
    <rPh sb="52" eb="54">
      <t>ケンゼン</t>
    </rPh>
    <rPh sb="55" eb="57">
      <t>ケイエイ</t>
    </rPh>
    <rPh sb="57" eb="59">
      <t>ジョウタイ</t>
    </rPh>
    <rPh sb="63" eb="64">
      <t>イ</t>
    </rPh>
    <rPh sb="69" eb="71">
      <t>ヘイセイ</t>
    </rPh>
    <rPh sb="130" eb="132">
      <t>リュウドウ</t>
    </rPh>
    <rPh sb="132" eb="134">
      <t>ヒリツ</t>
    </rPh>
    <rPh sb="135" eb="137">
      <t>レンゾク</t>
    </rPh>
    <rPh sb="138" eb="140">
      <t>ゲンショウ</t>
    </rPh>
    <rPh sb="146" eb="147">
      <t>ホカ</t>
    </rPh>
    <rPh sb="147" eb="149">
      <t>カイケイ</t>
    </rPh>
    <rPh sb="149" eb="151">
      <t>カシツケ</t>
    </rPh>
    <rPh sb="151" eb="152">
      <t>キン</t>
    </rPh>
    <rPh sb="153" eb="155">
      <t>シキン</t>
    </rPh>
    <rPh sb="155" eb="157">
      <t>ウンヨウ</t>
    </rPh>
    <rPh sb="160" eb="162">
      <t>シキン</t>
    </rPh>
    <rPh sb="163" eb="165">
      <t>リュウシュツ</t>
    </rPh>
    <rPh sb="166" eb="168">
      <t>ゲンイン</t>
    </rPh>
    <rPh sb="183" eb="186">
      <t>イチジテキ</t>
    </rPh>
    <rPh sb="187" eb="189">
      <t>ゲンショウ</t>
    </rPh>
    <rPh sb="194" eb="196">
      <t>ルイジ</t>
    </rPh>
    <rPh sb="196" eb="198">
      <t>ダンタイ</t>
    </rPh>
    <rPh sb="198" eb="200">
      <t>ヘイキン</t>
    </rPh>
    <rPh sb="201" eb="203">
      <t>ヒカク</t>
    </rPh>
    <rPh sb="205" eb="206">
      <t>オオ</t>
    </rPh>
    <rPh sb="208" eb="210">
      <t>アッカ</t>
    </rPh>
    <rPh sb="214" eb="216">
      <t>コウモク</t>
    </rPh>
    <rPh sb="242" eb="244">
      <t>ジュスイ</t>
    </rPh>
    <rPh sb="253" eb="254">
      <t>ガツ</t>
    </rPh>
    <rPh sb="254" eb="256">
      <t>ジュスイ</t>
    </rPh>
    <rPh sb="256" eb="258">
      <t>カイシ</t>
    </rPh>
    <rPh sb="260" eb="261">
      <t>ム</t>
    </rPh>
    <rPh sb="263" eb="266">
      <t>ハイスイカン</t>
    </rPh>
    <rPh sb="266" eb="267">
      <t>トウ</t>
    </rPh>
    <rPh sb="268" eb="270">
      <t>セイビ</t>
    </rPh>
    <rPh sb="277" eb="279">
      <t>ヘイセイ</t>
    </rPh>
    <rPh sb="281" eb="283">
      <t>ネンド</t>
    </rPh>
    <rPh sb="284" eb="286">
      <t>キギョウ</t>
    </rPh>
    <rPh sb="286" eb="287">
      <t>サイ</t>
    </rPh>
    <rPh sb="287" eb="289">
      <t>ザンダカ</t>
    </rPh>
    <rPh sb="289" eb="290">
      <t>タイ</t>
    </rPh>
    <rPh sb="290" eb="292">
      <t>キュウスイ</t>
    </rPh>
    <rPh sb="292" eb="294">
      <t>シュウエキ</t>
    </rPh>
    <rPh sb="294" eb="296">
      <t>ヒリツ</t>
    </rPh>
    <rPh sb="304" eb="305">
      <t>クラ</t>
    </rPh>
    <rPh sb="307" eb="308">
      <t>オオ</t>
    </rPh>
    <rPh sb="310" eb="312">
      <t>ジョウショウ</t>
    </rPh>
    <rPh sb="314" eb="316">
      <t>ルイジ</t>
    </rPh>
    <rPh sb="316" eb="318">
      <t>ダンタイ</t>
    </rPh>
    <rPh sb="318" eb="320">
      <t>ヘイキン</t>
    </rPh>
    <rPh sb="321" eb="322">
      <t>コ</t>
    </rPh>
    <rPh sb="335" eb="336">
      <t>ヒ</t>
    </rPh>
    <rPh sb="337" eb="338">
      <t>ツヅ</t>
    </rPh>
    <rPh sb="367" eb="369">
      <t>ジョウショウ</t>
    </rPh>
    <rPh sb="372" eb="374">
      <t>ヨソウ</t>
    </rPh>
    <rPh sb="382" eb="384">
      <t>ルイジ</t>
    </rPh>
    <rPh sb="384" eb="386">
      <t>ダンタイ</t>
    </rPh>
    <rPh sb="386" eb="388">
      <t>ヘイキン</t>
    </rPh>
    <rPh sb="389" eb="391">
      <t>ヒカク</t>
    </rPh>
    <rPh sb="393" eb="395">
      <t>カンロ</t>
    </rPh>
    <rPh sb="395" eb="397">
      <t>コウシン</t>
    </rPh>
    <rPh sb="397" eb="398">
      <t>リツ</t>
    </rPh>
    <rPh sb="399" eb="400">
      <t>ヒク</t>
    </rPh>
    <rPh sb="408" eb="411">
      <t>セッキョクテキ</t>
    </rPh>
    <rPh sb="414" eb="416">
      <t>コウシン</t>
    </rPh>
    <rPh sb="417" eb="419">
      <t>ヒツヨウ</t>
    </rPh>
    <rPh sb="426" eb="427">
      <t>サラ</t>
    </rPh>
    <rPh sb="441" eb="442">
      <t>オ</t>
    </rPh>
    <rPh sb="443" eb="444">
      <t>ア</t>
    </rPh>
    <rPh sb="446" eb="448">
      <t>ヨウイン</t>
    </rPh>
    <rPh sb="454" eb="456">
      <t>キギョウ</t>
    </rPh>
    <rPh sb="456" eb="457">
      <t>サイ</t>
    </rPh>
    <rPh sb="458" eb="460">
      <t>カリイレ</t>
    </rPh>
    <rPh sb="460" eb="462">
      <t>リリツ</t>
    </rPh>
    <rPh sb="463" eb="465">
      <t>シキン</t>
    </rPh>
    <rPh sb="465" eb="467">
      <t>ザンダカ</t>
    </rPh>
    <rPh sb="468" eb="470">
      <t>ショウライ</t>
    </rPh>
    <rPh sb="470" eb="472">
      <t>スイイ</t>
    </rPh>
    <rPh sb="473" eb="475">
      <t>カンアン</t>
    </rPh>
    <rPh sb="478" eb="480">
      <t>カリイレ</t>
    </rPh>
    <rPh sb="481" eb="483">
      <t>ヨクセイ</t>
    </rPh>
    <rPh sb="488" eb="490">
      <t>ヒツヨウ</t>
    </rPh>
    <rPh sb="491" eb="492">
      <t>カンガ</t>
    </rPh>
    <phoneticPr fontId="4"/>
  </si>
  <si>
    <t>　管路の老朽具合を確認し、更新すべき管路を特定して積極的投資を行う必要があります。しかし、企業債の借入は、企業債残高対給水収益比率が類似団体平均を著しく超えないように抑制すべきです。財源を捻出するために、委託による人件費の抑制や施設の統廃合によるランニングコストの抑制等の経費削減を行い、10年以内に100％以上の料金回収率とすることを目標とします。また、平成29年度から開始する阪神水道企業団からの受水を積極的に活用し、県企業庁からの受水と併せて、適切な水源の確保に努めます。
 なお、これらの内容も含め、平成28年度以降は新たに策定した「宝塚市水道ビジョン2025」及び「宝塚市水道事業経営戦略」に基づき、管路の更新投資や老朽化対策、経営基盤の強化等に計画的に取り組みます。</t>
    <phoneticPr fontId="4"/>
  </si>
  <si>
    <t>　類似団体平均と比較して管路経年化率が高い一方、管路更新率が低いことから、老朽化しているにもかかわらず更新が進んでいない現状にあると考えられます。平成30年度以降に管路の積極的な更新を行いたいと考えています。</t>
    <rPh sb="1" eb="3">
      <t>ルイジ</t>
    </rPh>
    <rPh sb="3" eb="5">
      <t>ダンタイ</t>
    </rPh>
    <rPh sb="5" eb="7">
      <t>ヘイキン</t>
    </rPh>
    <rPh sb="8" eb="10">
      <t>ヒカク</t>
    </rPh>
    <rPh sb="12" eb="14">
      <t>カンロ</t>
    </rPh>
    <rPh sb="14" eb="17">
      <t>ケイネンカ</t>
    </rPh>
    <rPh sb="17" eb="18">
      <t>リツ</t>
    </rPh>
    <rPh sb="19" eb="20">
      <t>タカ</t>
    </rPh>
    <rPh sb="21" eb="23">
      <t>イッポウ</t>
    </rPh>
    <rPh sb="24" eb="26">
      <t>カンロ</t>
    </rPh>
    <rPh sb="26" eb="28">
      <t>コウシン</t>
    </rPh>
    <rPh sb="28" eb="29">
      <t>リツ</t>
    </rPh>
    <rPh sb="30" eb="31">
      <t>ヒク</t>
    </rPh>
    <rPh sb="37" eb="40">
      <t>ロウキュウカ</t>
    </rPh>
    <rPh sb="51" eb="53">
      <t>コウシン</t>
    </rPh>
    <rPh sb="54" eb="55">
      <t>スス</t>
    </rPh>
    <rPh sb="60" eb="62">
      <t>ゲンジョウ</t>
    </rPh>
    <rPh sb="66" eb="67">
      <t>カンガ</t>
    </rPh>
    <rPh sb="73" eb="75">
      <t>ヘイセイ</t>
    </rPh>
    <rPh sb="77" eb="81">
      <t>ネンドイコウ</t>
    </rPh>
    <rPh sb="82" eb="84">
      <t>カンロ</t>
    </rPh>
    <rPh sb="85" eb="88">
      <t>セッキョクテキ</t>
    </rPh>
    <rPh sb="89" eb="91">
      <t>コウシン</t>
    </rPh>
    <rPh sb="92" eb="93">
      <t>オコナ</t>
    </rPh>
    <rPh sb="97" eb="98">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</si>
</sst>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0.21</c:v>
                </c:pt>
                <c:pt idx="1">
                  <c:v>0.18</c:v>
                </c:pt>
                <c:pt idx="2">
                  <c:v>0.38</c:v>
                </c:pt>
                <c:pt idx="3">
                  <c:v>0.3</c:v>
                </c:pt>
                <c:pt idx="4">
                  <c:v>0.25</c:v>
                </c:pt>
              </c:numCache>
            </c:numRef>
          </c:val>
        </c:ser>
        <c:dLbls>
          <c:showLegendKey val="0"/>
          <c:showVal val="0"/>
          <c:showCatName val="0"/>
          <c:showSerName val="0"/>
          <c:showPercent val="0"/>
          <c:showBubbleSize val="0"/>
        </c:dLbls>
        <c:gapWidth val="150"/>
        <c:axId val="95442816"/>
        <c:axId val="95457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0.76</c:v>
                </c:pt>
                <c:pt idx="1">
                  <c:v>0.8</c:v>
                </c:pt>
                <c:pt idx="2">
                  <c:v>0.72</c:v>
                </c:pt>
                <c:pt idx="3">
                  <c:v>0.67</c:v>
                </c:pt>
                <c:pt idx="4">
                  <c:v>0.67</c:v>
                </c:pt>
              </c:numCache>
            </c:numRef>
          </c:val>
          <c:smooth val="0"/>
        </c:ser>
        <c:dLbls>
          <c:showLegendKey val="0"/>
          <c:showVal val="0"/>
          <c:showCatName val="0"/>
          <c:showSerName val="0"/>
          <c:showPercent val="0"/>
          <c:showBubbleSize val="0"/>
        </c:dLbls>
        <c:marker val="1"/>
        <c:smooth val="0"/>
        <c:axId val="95442816"/>
        <c:axId val="95457280"/>
      </c:lineChart>
      <c:dateAx>
        <c:axId val="95442816"/>
        <c:scaling>
          <c:orientation val="minMax"/>
        </c:scaling>
        <c:delete val="1"/>
        <c:axPos val="b"/>
        <c:numFmt formatCode="ge" sourceLinked="1"/>
        <c:majorTickMark val="none"/>
        <c:minorTickMark val="none"/>
        <c:tickLblPos val="none"/>
        <c:crossAx val="95457280"/>
        <c:crosses val="autoZero"/>
        <c:auto val="1"/>
        <c:lblOffset val="100"/>
        <c:baseTimeUnit val="years"/>
      </c:dateAx>
      <c:valAx>
        <c:axId val="95457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442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59.7</c:v>
                </c:pt>
                <c:pt idx="1">
                  <c:v>58.95</c:v>
                </c:pt>
                <c:pt idx="2">
                  <c:v>62.45</c:v>
                </c:pt>
                <c:pt idx="3">
                  <c:v>85.66</c:v>
                </c:pt>
                <c:pt idx="4">
                  <c:v>86.23</c:v>
                </c:pt>
              </c:numCache>
            </c:numRef>
          </c:val>
        </c:ser>
        <c:dLbls>
          <c:showLegendKey val="0"/>
          <c:showVal val="0"/>
          <c:showCatName val="0"/>
          <c:showSerName val="0"/>
          <c:showPercent val="0"/>
          <c:showBubbleSize val="0"/>
        </c:dLbls>
        <c:gapWidth val="150"/>
        <c:axId val="98146560"/>
        <c:axId val="98165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62.71</c:v>
                </c:pt>
                <c:pt idx="1">
                  <c:v>62.15</c:v>
                </c:pt>
                <c:pt idx="2">
                  <c:v>61.61</c:v>
                </c:pt>
                <c:pt idx="3">
                  <c:v>62.34</c:v>
                </c:pt>
                <c:pt idx="4">
                  <c:v>62.46</c:v>
                </c:pt>
              </c:numCache>
            </c:numRef>
          </c:val>
          <c:smooth val="0"/>
        </c:ser>
        <c:dLbls>
          <c:showLegendKey val="0"/>
          <c:showVal val="0"/>
          <c:showCatName val="0"/>
          <c:showSerName val="0"/>
          <c:showPercent val="0"/>
          <c:showBubbleSize val="0"/>
        </c:dLbls>
        <c:marker val="1"/>
        <c:smooth val="0"/>
        <c:axId val="98146560"/>
        <c:axId val="98165120"/>
      </c:lineChart>
      <c:dateAx>
        <c:axId val="98146560"/>
        <c:scaling>
          <c:orientation val="minMax"/>
        </c:scaling>
        <c:delete val="1"/>
        <c:axPos val="b"/>
        <c:numFmt formatCode="ge" sourceLinked="1"/>
        <c:majorTickMark val="none"/>
        <c:minorTickMark val="none"/>
        <c:tickLblPos val="none"/>
        <c:crossAx val="98165120"/>
        <c:crosses val="autoZero"/>
        <c:auto val="1"/>
        <c:lblOffset val="100"/>
        <c:baseTimeUnit val="years"/>
      </c:dateAx>
      <c:valAx>
        <c:axId val="98165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146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95.93</c:v>
                </c:pt>
                <c:pt idx="1">
                  <c:v>96.97</c:v>
                </c:pt>
                <c:pt idx="2">
                  <c:v>95.42</c:v>
                </c:pt>
                <c:pt idx="3">
                  <c:v>95.58</c:v>
                </c:pt>
                <c:pt idx="4">
                  <c:v>95.39</c:v>
                </c:pt>
              </c:numCache>
            </c:numRef>
          </c:val>
        </c:ser>
        <c:dLbls>
          <c:showLegendKey val="0"/>
          <c:showVal val="0"/>
          <c:showCatName val="0"/>
          <c:showSerName val="0"/>
          <c:showPercent val="0"/>
          <c:showBubbleSize val="0"/>
        </c:dLbls>
        <c:gapWidth val="150"/>
        <c:axId val="99833728"/>
        <c:axId val="99835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90.54</c:v>
                </c:pt>
                <c:pt idx="1">
                  <c:v>90.64</c:v>
                </c:pt>
                <c:pt idx="2">
                  <c:v>90.23</c:v>
                </c:pt>
                <c:pt idx="3">
                  <c:v>90.15</c:v>
                </c:pt>
                <c:pt idx="4">
                  <c:v>90.62</c:v>
                </c:pt>
              </c:numCache>
            </c:numRef>
          </c:val>
          <c:smooth val="0"/>
        </c:ser>
        <c:dLbls>
          <c:showLegendKey val="0"/>
          <c:showVal val="0"/>
          <c:showCatName val="0"/>
          <c:showSerName val="0"/>
          <c:showPercent val="0"/>
          <c:showBubbleSize val="0"/>
        </c:dLbls>
        <c:marker val="1"/>
        <c:smooth val="0"/>
        <c:axId val="99833728"/>
        <c:axId val="99835904"/>
      </c:lineChart>
      <c:dateAx>
        <c:axId val="99833728"/>
        <c:scaling>
          <c:orientation val="minMax"/>
        </c:scaling>
        <c:delete val="1"/>
        <c:axPos val="b"/>
        <c:numFmt formatCode="ge" sourceLinked="1"/>
        <c:majorTickMark val="none"/>
        <c:minorTickMark val="none"/>
        <c:tickLblPos val="none"/>
        <c:crossAx val="99835904"/>
        <c:crosses val="autoZero"/>
        <c:auto val="1"/>
        <c:lblOffset val="100"/>
        <c:baseTimeUnit val="years"/>
      </c:dateAx>
      <c:valAx>
        <c:axId val="99835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833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96.97</c:v>
                </c:pt>
                <c:pt idx="1">
                  <c:v>96.5</c:v>
                </c:pt>
                <c:pt idx="2">
                  <c:v>105.37</c:v>
                </c:pt>
                <c:pt idx="3">
                  <c:v>104.12</c:v>
                </c:pt>
                <c:pt idx="4">
                  <c:v>106.97</c:v>
                </c:pt>
              </c:numCache>
            </c:numRef>
          </c:val>
        </c:ser>
        <c:dLbls>
          <c:showLegendKey val="0"/>
          <c:showVal val="0"/>
          <c:showCatName val="0"/>
          <c:showSerName val="0"/>
          <c:showPercent val="0"/>
          <c:showBubbleSize val="0"/>
        </c:dLbls>
        <c:gapWidth val="150"/>
        <c:axId val="96740864"/>
        <c:axId val="96742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108.39</c:v>
                </c:pt>
                <c:pt idx="1">
                  <c:v>108.9</c:v>
                </c:pt>
                <c:pt idx="2">
                  <c:v>114.43</c:v>
                </c:pt>
                <c:pt idx="3">
                  <c:v>114.08</c:v>
                </c:pt>
                <c:pt idx="4">
                  <c:v>115.36</c:v>
                </c:pt>
              </c:numCache>
            </c:numRef>
          </c:val>
          <c:smooth val="0"/>
        </c:ser>
        <c:dLbls>
          <c:showLegendKey val="0"/>
          <c:showVal val="0"/>
          <c:showCatName val="0"/>
          <c:showSerName val="0"/>
          <c:showPercent val="0"/>
          <c:showBubbleSize val="0"/>
        </c:dLbls>
        <c:marker val="1"/>
        <c:smooth val="0"/>
        <c:axId val="96740864"/>
        <c:axId val="96742784"/>
      </c:lineChart>
      <c:dateAx>
        <c:axId val="96740864"/>
        <c:scaling>
          <c:orientation val="minMax"/>
        </c:scaling>
        <c:delete val="1"/>
        <c:axPos val="b"/>
        <c:numFmt formatCode="ge" sourceLinked="1"/>
        <c:majorTickMark val="none"/>
        <c:minorTickMark val="none"/>
        <c:tickLblPos val="none"/>
        <c:crossAx val="96742784"/>
        <c:crosses val="autoZero"/>
        <c:auto val="1"/>
        <c:lblOffset val="100"/>
        <c:baseTimeUnit val="years"/>
      </c:dateAx>
      <c:valAx>
        <c:axId val="967427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6740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52.95</c:v>
                </c:pt>
                <c:pt idx="1">
                  <c:v>54.01</c:v>
                </c:pt>
                <c:pt idx="2">
                  <c:v>54.54</c:v>
                </c:pt>
                <c:pt idx="3">
                  <c:v>55.91</c:v>
                </c:pt>
                <c:pt idx="4">
                  <c:v>57.25</c:v>
                </c:pt>
              </c:numCache>
            </c:numRef>
          </c:val>
        </c:ser>
        <c:dLbls>
          <c:showLegendKey val="0"/>
          <c:showVal val="0"/>
          <c:showCatName val="0"/>
          <c:showSerName val="0"/>
          <c:showPercent val="0"/>
          <c:showBubbleSize val="0"/>
        </c:dLbls>
        <c:gapWidth val="150"/>
        <c:axId val="96777344"/>
        <c:axId val="96779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42.43</c:v>
                </c:pt>
                <c:pt idx="1">
                  <c:v>43.24</c:v>
                </c:pt>
                <c:pt idx="2">
                  <c:v>46.36</c:v>
                </c:pt>
                <c:pt idx="3">
                  <c:v>47.37</c:v>
                </c:pt>
                <c:pt idx="4">
                  <c:v>48.01</c:v>
                </c:pt>
              </c:numCache>
            </c:numRef>
          </c:val>
          <c:smooth val="0"/>
        </c:ser>
        <c:dLbls>
          <c:showLegendKey val="0"/>
          <c:showVal val="0"/>
          <c:showCatName val="0"/>
          <c:showSerName val="0"/>
          <c:showPercent val="0"/>
          <c:showBubbleSize val="0"/>
        </c:dLbls>
        <c:marker val="1"/>
        <c:smooth val="0"/>
        <c:axId val="96777344"/>
        <c:axId val="96779264"/>
      </c:lineChart>
      <c:dateAx>
        <c:axId val="96777344"/>
        <c:scaling>
          <c:orientation val="minMax"/>
        </c:scaling>
        <c:delete val="1"/>
        <c:axPos val="b"/>
        <c:numFmt formatCode="ge" sourceLinked="1"/>
        <c:majorTickMark val="none"/>
        <c:minorTickMark val="none"/>
        <c:tickLblPos val="none"/>
        <c:crossAx val="96779264"/>
        <c:crosses val="autoZero"/>
        <c:auto val="1"/>
        <c:lblOffset val="100"/>
        <c:baseTimeUnit val="years"/>
      </c:dateAx>
      <c:valAx>
        <c:axId val="96779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777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18.77</c:v>
                </c:pt>
                <c:pt idx="1">
                  <c:v>20.97</c:v>
                </c:pt>
                <c:pt idx="2">
                  <c:v>23.24</c:v>
                </c:pt>
                <c:pt idx="3">
                  <c:v>23.19</c:v>
                </c:pt>
                <c:pt idx="4">
                  <c:v>25.24</c:v>
                </c:pt>
              </c:numCache>
            </c:numRef>
          </c:val>
        </c:ser>
        <c:dLbls>
          <c:showLegendKey val="0"/>
          <c:showVal val="0"/>
          <c:showCatName val="0"/>
          <c:showSerName val="0"/>
          <c:showPercent val="0"/>
          <c:showBubbleSize val="0"/>
        </c:dLbls>
        <c:gapWidth val="150"/>
        <c:axId val="96817920"/>
        <c:axId val="96819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11.07</c:v>
                </c:pt>
                <c:pt idx="1">
                  <c:v>12.21</c:v>
                </c:pt>
                <c:pt idx="2">
                  <c:v>13.57</c:v>
                </c:pt>
                <c:pt idx="3">
                  <c:v>14.27</c:v>
                </c:pt>
                <c:pt idx="4">
                  <c:v>16.170000000000002</c:v>
                </c:pt>
              </c:numCache>
            </c:numRef>
          </c:val>
          <c:smooth val="0"/>
        </c:ser>
        <c:dLbls>
          <c:showLegendKey val="0"/>
          <c:showVal val="0"/>
          <c:showCatName val="0"/>
          <c:showSerName val="0"/>
          <c:showPercent val="0"/>
          <c:showBubbleSize val="0"/>
        </c:dLbls>
        <c:marker val="1"/>
        <c:smooth val="0"/>
        <c:axId val="96817920"/>
        <c:axId val="96819840"/>
      </c:lineChart>
      <c:dateAx>
        <c:axId val="96817920"/>
        <c:scaling>
          <c:orientation val="minMax"/>
        </c:scaling>
        <c:delete val="1"/>
        <c:axPos val="b"/>
        <c:numFmt formatCode="ge" sourceLinked="1"/>
        <c:majorTickMark val="none"/>
        <c:minorTickMark val="none"/>
        <c:tickLblPos val="none"/>
        <c:crossAx val="96819840"/>
        <c:crosses val="autoZero"/>
        <c:auto val="1"/>
        <c:lblOffset val="100"/>
        <c:baseTimeUnit val="years"/>
      </c:dateAx>
      <c:valAx>
        <c:axId val="96819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817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6860416"/>
        <c:axId val="97984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3.08</c:v>
                </c:pt>
                <c:pt idx="1">
                  <c:v>3.47</c:v>
                </c:pt>
                <c:pt idx="2">
                  <c:v>0.13</c:v>
                </c:pt>
                <c:pt idx="3" formatCode="#,##0.00;&quot;△&quot;#,##0.00">
                  <c:v>0</c:v>
                </c:pt>
                <c:pt idx="4" formatCode="#,##0.00;&quot;△&quot;#,##0.00">
                  <c:v>0</c:v>
                </c:pt>
              </c:numCache>
            </c:numRef>
          </c:val>
          <c:smooth val="0"/>
        </c:ser>
        <c:dLbls>
          <c:showLegendKey val="0"/>
          <c:showVal val="0"/>
          <c:showCatName val="0"/>
          <c:showSerName val="0"/>
          <c:showPercent val="0"/>
          <c:showBubbleSize val="0"/>
        </c:dLbls>
        <c:marker val="1"/>
        <c:smooth val="0"/>
        <c:axId val="96860416"/>
        <c:axId val="97984896"/>
      </c:lineChart>
      <c:dateAx>
        <c:axId val="96860416"/>
        <c:scaling>
          <c:orientation val="minMax"/>
        </c:scaling>
        <c:delete val="1"/>
        <c:axPos val="b"/>
        <c:numFmt formatCode="ge" sourceLinked="1"/>
        <c:majorTickMark val="none"/>
        <c:minorTickMark val="none"/>
        <c:tickLblPos val="none"/>
        <c:crossAx val="97984896"/>
        <c:crosses val="autoZero"/>
        <c:auto val="1"/>
        <c:lblOffset val="100"/>
        <c:baseTimeUnit val="years"/>
      </c:dateAx>
      <c:valAx>
        <c:axId val="979848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6860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810.78</c:v>
                </c:pt>
                <c:pt idx="1">
                  <c:v>555.04999999999995</c:v>
                </c:pt>
                <c:pt idx="2">
                  <c:v>452.31</c:v>
                </c:pt>
                <c:pt idx="3">
                  <c:v>379.75</c:v>
                </c:pt>
                <c:pt idx="4">
                  <c:v>285.02</c:v>
                </c:pt>
              </c:numCache>
            </c:numRef>
          </c:val>
        </c:ser>
        <c:dLbls>
          <c:showLegendKey val="0"/>
          <c:showVal val="0"/>
          <c:showCatName val="0"/>
          <c:showSerName val="0"/>
          <c:showPercent val="0"/>
          <c:showBubbleSize val="0"/>
        </c:dLbls>
        <c:gapWidth val="150"/>
        <c:axId val="98015104"/>
        <c:axId val="98025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590.46</c:v>
                </c:pt>
                <c:pt idx="1">
                  <c:v>628.34</c:v>
                </c:pt>
                <c:pt idx="2">
                  <c:v>289.8</c:v>
                </c:pt>
                <c:pt idx="3">
                  <c:v>299.44</c:v>
                </c:pt>
                <c:pt idx="4">
                  <c:v>311.99</c:v>
                </c:pt>
              </c:numCache>
            </c:numRef>
          </c:val>
          <c:smooth val="0"/>
        </c:ser>
        <c:dLbls>
          <c:showLegendKey val="0"/>
          <c:showVal val="0"/>
          <c:showCatName val="0"/>
          <c:showSerName val="0"/>
          <c:showPercent val="0"/>
          <c:showBubbleSize val="0"/>
        </c:dLbls>
        <c:marker val="1"/>
        <c:smooth val="0"/>
        <c:axId val="98015104"/>
        <c:axId val="98025472"/>
      </c:lineChart>
      <c:dateAx>
        <c:axId val="98015104"/>
        <c:scaling>
          <c:orientation val="minMax"/>
        </c:scaling>
        <c:delete val="1"/>
        <c:axPos val="b"/>
        <c:numFmt formatCode="ge" sourceLinked="1"/>
        <c:majorTickMark val="none"/>
        <c:minorTickMark val="none"/>
        <c:tickLblPos val="none"/>
        <c:crossAx val="98025472"/>
        <c:crosses val="autoZero"/>
        <c:auto val="1"/>
        <c:lblOffset val="100"/>
        <c:baseTimeUnit val="years"/>
      </c:dateAx>
      <c:valAx>
        <c:axId val="980254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801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265.95999999999998</c:v>
                </c:pt>
                <c:pt idx="1">
                  <c:v>284.72000000000003</c:v>
                </c:pt>
                <c:pt idx="2">
                  <c:v>294.55</c:v>
                </c:pt>
                <c:pt idx="3">
                  <c:v>294.27999999999997</c:v>
                </c:pt>
                <c:pt idx="4">
                  <c:v>313.42</c:v>
                </c:pt>
              </c:numCache>
            </c:numRef>
          </c:val>
        </c:ser>
        <c:dLbls>
          <c:showLegendKey val="0"/>
          <c:showVal val="0"/>
          <c:showCatName val="0"/>
          <c:showSerName val="0"/>
          <c:showPercent val="0"/>
          <c:showBubbleSize val="0"/>
        </c:dLbls>
        <c:gapWidth val="150"/>
        <c:axId val="98043392"/>
        <c:axId val="98045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299.16000000000003</c:v>
                </c:pt>
                <c:pt idx="1">
                  <c:v>297.13</c:v>
                </c:pt>
                <c:pt idx="2">
                  <c:v>301.99</c:v>
                </c:pt>
                <c:pt idx="3">
                  <c:v>298.08999999999997</c:v>
                </c:pt>
                <c:pt idx="4">
                  <c:v>291.77999999999997</c:v>
                </c:pt>
              </c:numCache>
            </c:numRef>
          </c:val>
          <c:smooth val="0"/>
        </c:ser>
        <c:dLbls>
          <c:showLegendKey val="0"/>
          <c:showVal val="0"/>
          <c:showCatName val="0"/>
          <c:showSerName val="0"/>
          <c:showPercent val="0"/>
          <c:showBubbleSize val="0"/>
        </c:dLbls>
        <c:marker val="1"/>
        <c:smooth val="0"/>
        <c:axId val="98043392"/>
        <c:axId val="98045312"/>
      </c:lineChart>
      <c:dateAx>
        <c:axId val="98043392"/>
        <c:scaling>
          <c:orientation val="minMax"/>
        </c:scaling>
        <c:delete val="1"/>
        <c:axPos val="b"/>
        <c:numFmt formatCode="ge" sourceLinked="1"/>
        <c:majorTickMark val="none"/>
        <c:minorTickMark val="none"/>
        <c:tickLblPos val="none"/>
        <c:crossAx val="98045312"/>
        <c:crosses val="autoZero"/>
        <c:auto val="1"/>
        <c:lblOffset val="100"/>
        <c:baseTimeUnit val="years"/>
      </c:dateAx>
      <c:valAx>
        <c:axId val="980453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8043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86.72</c:v>
                </c:pt>
                <c:pt idx="1">
                  <c:v>86.17</c:v>
                </c:pt>
                <c:pt idx="2">
                  <c:v>95.89</c:v>
                </c:pt>
                <c:pt idx="3">
                  <c:v>93.09</c:v>
                </c:pt>
                <c:pt idx="4">
                  <c:v>97.55</c:v>
                </c:pt>
              </c:numCache>
            </c:numRef>
          </c:val>
        </c:ser>
        <c:dLbls>
          <c:showLegendKey val="0"/>
          <c:showVal val="0"/>
          <c:showCatName val="0"/>
          <c:showSerName val="0"/>
          <c:showPercent val="0"/>
          <c:showBubbleSize val="0"/>
        </c:dLbls>
        <c:gapWidth val="150"/>
        <c:axId val="98069888"/>
        <c:axId val="98096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99.91</c:v>
                </c:pt>
                <c:pt idx="1">
                  <c:v>99.89</c:v>
                </c:pt>
                <c:pt idx="2">
                  <c:v>107.05</c:v>
                </c:pt>
                <c:pt idx="3">
                  <c:v>106.4</c:v>
                </c:pt>
                <c:pt idx="4">
                  <c:v>107.61</c:v>
                </c:pt>
              </c:numCache>
            </c:numRef>
          </c:val>
          <c:smooth val="0"/>
        </c:ser>
        <c:dLbls>
          <c:showLegendKey val="0"/>
          <c:showVal val="0"/>
          <c:showCatName val="0"/>
          <c:showSerName val="0"/>
          <c:showPercent val="0"/>
          <c:showBubbleSize val="0"/>
        </c:dLbls>
        <c:marker val="1"/>
        <c:smooth val="0"/>
        <c:axId val="98069888"/>
        <c:axId val="98096640"/>
      </c:lineChart>
      <c:dateAx>
        <c:axId val="98069888"/>
        <c:scaling>
          <c:orientation val="minMax"/>
        </c:scaling>
        <c:delete val="1"/>
        <c:axPos val="b"/>
        <c:numFmt formatCode="ge" sourceLinked="1"/>
        <c:majorTickMark val="none"/>
        <c:minorTickMark val="none"/>
        <c:tickLblPos val="none"/>
        <c:crossAx val="98096640"/>
        <c:crosses val="autoZero"/>
        <c:auto val="1"/>
        <c:lblOffset val="100"/>
        <c:baseTimeUnit val="years"/>
      </c:dateAx>
      <c:valAx>
        <c:axId val="9809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069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175.37</c:v>
                </c:pt>
                <c:pt idx="1">
                  <c:v>175.69</c:v>
                </c:pt>
                <c:pt idx="2">
                  <c:v>157.83000000000001</c:v>
                </c:pt>
                <c:pt idx="3">
                  <c:v>162.38999999999999</c:v>
                </c:pt>
                <c:pt idx="4">
                  <c:v>155.26</c:v>
                </c:pt>
              </c:numCache>
            </c:numRef>
          </c:val>
        </c:ser>
        <c:dLbls>
          <c:showLegendKey val="0"/>
          <c:showVal val="0"/>
          <c:showCatName val="0"/>
          <c:showSerName val="0"/>
          <c:showPercent val="0"/>
          <c:showBubbleSize val="0"/>
        </c:dLbls>
        <c:gapWidth val="150"/>
        <c:axId val="98122368"/>
        <c:axId val="98128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164.25</c:v>
                </c:pt>
                <c:pt idx="1">
                  <c:v>165.34</c:v>
                </c:pt>
                <c:pt idx="2">
                  <c:v>155.09</c:v>
                </c:pt>
                <c:pt idx="3">
                  <c:v>156.29</c:v>
                </c:pt>
                <c:pt idx="4">
                  <c:v>155.69</c:v>
                </c:pt>
              </c:numCache>
            </c:numRef>
          </c:val>
          <c:smooth val="0"/>
        </c:ser>
        <c:dLbls>
          <c:showLegendKey val="0"/>
          <c:showVal val="0"/>
          <c:showCatName val="0"/>
          <c:showSerName val="0"/>
          <c:showPercent val="0"/>
          <c:showBubbleSize val="0"/>
        </c:dLbls>
        <c:marker val="1"/>
        <c:smooth val="0"/>
        <c:axId val="98122368"/>
        <c:axId val="98128640"/>
      </c:lineChart>
      <c:dateAx>
        <c:axId val="98122368"/>
        <c:scaling>
          <c:orientation val="minMax"/>
        </c:scaling>
        <c:delete val="1"/>
        <c:axPos val="b"/>
        <c:numFmt formatCode="ge" sourceLinked="1"/>
        <c:majorTickMark val="none"/>
        <c:minorTickMark val="none"/>
        <c:tickLblPos val="none"/>
        <c:crossAx val="98128640"/>
        <c:crosses val="autoZero"/>
        <c:auto val="1"/>
        <c:lblOffset val="100"/>
        <c:baseTimeUnit val="years"/>
      </c:dateAx>
      <c:valAx>
        <c:axId val="98128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122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K24" zoomScaleNormal="100" workbookViewId="0">
      <selection activeCell="BL47" sqref="BL47:BZ63"/>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6" t="str">
        <f>データ!H6</f>
        <v>兵庫県　宝塚市</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A2</v>
      </c>
      <c r="X8" s="83"/>
      <c r="Y8" s="83"/>
      <c r="Z8" s="83"/>
      <c r="AA8" s="83"/>
      <c r="AB8" s="83"/>
      <c r="AC8" s="83"/>
      <c r="AD8" s="84" t="s">
        <v>116</v>
      </c>
      <c r="AE8" s="84"/>
      <c r="AF8" s="84"/>
      <c r="AG8" s="84"/>
      <c r="AH8" s="84"/>
      <c r="AI8" s="84"/>
      <c r="AJ8" s="84"/>
      <c r="AK8" s="5"/>
      <c r="AL8" s="71">
        <f>データ!$R$6</f>
        <v>234349</v>
      </c>
      <c r="AM8" s="71"/>
      <c r="AN8" s="71"/>
      <c r="AO8" s="71"/>
      <c r="AP8" s="71"/>
      <c r="AQ8" s="71"/>
      <c r="AR8" s="71"/>
      <c r="AS8" s="71"/>
      <c r="AT8" s="67">
        <f>データ!$S$6</f>
        <v>101.8</v>
      </c>
      <c r="AU8" s="68"/>
      <c r="AV8" s="68"/>
      <c r="AW8" s="68"/>
      <c r="AX8" s="68"/>
      <c r="AY8" s="68"/>
      <c r="AZ8" s="68"/>
      <c r="BA8" s="68"/>
      <c r="BB8" s="70">
        <f>データ!$T$6</f>
        <v>2302.0500000000002</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c r="A10" s="2"/>
      <c r="B10" s="67" t="str">
        <f>データ!$N$6</f>
        <v>-</v>
      </c>
      <c r="C10" s="68"/>
      <c r="D10" s="68"/>
      <c r="E10" s="68"/>
      <c r="F10" s="68"/>
      <c r="G10" s="68"/>
      <c r="H10" s="68"/>
      <c r="I10" s="67">
        <f>データ!$O$6</f>
        <v>69.709999999999994</v>
      </c>
      <c r="J10" s="68"/>
      <c r="K10" s="68"/>
      <c r="L10" s="68"/>
      <c r="M10" s="68"/>
      <c r="N10" s="68"/>
      <c r="O10" s="69"/>
      <c r="P10" s="70">
        <f>データ!$P$6</f>
        <v>99.98</v>
      </c>
      <c r="Q10" s="70"/>
      <c r="R10" s="70"/>
      <c r="S10" s="70"/>
      <c r="T10" s="70"/>
      <c r="U10" s="70"/>
      <c r="V10" s="70"/>
      <c r="W10" s="71">
        <f>データ!$Q$6</f>
        <v>2376</v>
      </c>
      <c r="X10" s="71"/>
      <c r="Y10" s="71"/>
      <c r="Z10" s="71"/>
      <c r="AA10" s="71"/>
      <c r="AB10" s="71"/>
      <c r="AC10" s="71"/>
      <c r="AD10" s="2"/>
      <c r="AE10" s="2"/>
      <c r="AF10" s="2"/>
      <c r="AG10" s="2"/>
      <c r="AH10" s="5"/>
      <c r="AI10" s="5"/>
      <c r="AJ10" s="5"/>
      <c r="AK10" s="5"/>
      <c r="AL10" s="71">
        <f>データ!$U$6</f>
        <v>234657</v>
      </c>
      <c r="AM10" s="71"/>
      <c r="AN10" s="71"/>
      <c r="AO10" s="71"/>
      <c r="AP10" s="71"/>
      <c r="AQ10" s="71"/>
      <c r="AR10" s="71"/>
      <c r="AS10" s="71"/>
      <c r="AT10" s="67">
        <f>データ!$V$6</f>
        <v>42.78</v>
      </c>
      <c r="AU10" s="68"/>
      <c r="AV10" s="68"/>
      <c r="AW10" s="68"/>
      <c r="AX10" s="68"/>
      <c r="AY10" s="68"/>
      <c r="AZ10" s="68"/>
      <c r="BA10" s="68"/>
      <c r="BB10" s="70">
        <f>データ!$W$6</f>
        <v>5485.2</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117</v>
      </c>
      <c r="BM16" s="51"/>
      <c r="BN16" s="51"/>
      <c r="BO16" s="51"/>
      <c r="BP16" s="51"/>
      <c r="BQ16" s="51"/>
      <c r="BR16" s="51"/>
      <c r="BS16" s="51"/>
      <c r="BT16" s="51"/>
      <c r="BU16" s="51"/>
      <c r="BV16" s="51"/>
      <c r="BW16" s="51"/>
      <c r="BX16" s="51"/>
      <c r="BY16" s="51"/>
      <c r="BZ16" s="52"/>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119</v>
      </c>
      <c r="BM47" s="51"/>
      <c r="BN47" s="51"/>
      <c r="BO47" s="51"/>
      <c r="BP47" s="51"/>
      <c r="BQ47" s="51"/>
      <c r="BR47" s="51"/>
      <c r="BS47" s="51"/>
      <c r="BT47" s="51"/>
      <c r="BU47" s="51"/>
      <c r="BV47" s="51"/>
      <c r="BW47" s="51"/>
      <c r="BX47" s="51"/>
      <c r="BY47" s="51"/>
      <c r="BZ47" s="52"/>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118</v>
      </c>
      <c r="BM66" s="51"/>
      <c r="BN66" s="51"/>
      <c r="BO66" s="51"/>
      <c r="BP66" s="51"/>
      <c r="BQ66" s="51"/>
      <c r="BR66" s="51"/>
      <c r="BS66" s="51"/>
      <c r="BT66" s="51"/>
      <c r="BU66" s="51"/>
      <c r="BV66" s="51"/>
      <c r="BW66" s="51"/>
      <c r="BX66" s="51"/>
      <c r="BY66" s="51"/>
      <c r="BZ66" s="52"/>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282146</v>
      </c>
      <c r="D6" s="34">
        <f t="shared" si="3"/>
        <v>46</v>
      </c>
      <c r="E6" s="34">
        <f t="shared" si="3"/>
        <v>1</v>
      </c>
      <c r="F6" s="34">
        <f t="shared" si="3"/>
        <v>0</v>
      </c>
      <c r="G6" s="34">
        <f t="shared" si="3"/>
        <v>1</v>
      </c>
      <c r="H6" s="34" t="str">
        <f t="shared" si="3"/>
        <v>兵庫県　宝塚市</v>
      </c>
      <c r="I6" s="34" t="str">
        <f t="shared" si="3"/>
        <v>法適用</v>
      </c>
      <c r="J6" s="34" t="str">
        <f t="shared" si="3"/>
        <v>水道事業</v>
      </c>
      <c r="K6" s="34" t="str">
        <f t="shared" si="3"/>
        <v>末端給水事業</v>
      </c>
      <c r="L6" s="34" t="str">
        <f t="shared" si="3"/>
        <v>A2</v>
      </c>
      <c r="M6" s="34">
        <f t="shared" si="3"/>
        <v>0</v>
      </c>
      <c r="N6" s="35" t="str">
        <f t="shared" si="3"/>
        <v>-</v>
      </c>
      <c r="O6" s="35">
        <f t="shared" si="3"/>
        <v>69.709999999999994</v>
      </c>
      <c r="P6" s="35">
        <f t="shared" si="3"/>
        <v>99.98</v>
      </c>
      <c r="Q6" s="35">
        <f t="shared" si="3"/>
        <v>2376</v>
      </c>
      <c r="R6" s="35">
        <f t="shared" si="3"/>
        <v>234349</v>
      </c>
      <c r="S6" s="35">
        <f t="shared" si="3"/>
        <v>101.8</v>
      </c>
      <c r="T6" s="35">
        <f t="shared" si="3"/>
        <v>2302.0500000000002</v>
      </c>
      <c r="U6" s="35">
        <f t="shared" si="3"/>
        <v>234657</v>
      </c>
      <c r="V6" s="35">
        <f t="shared" si="3"/>
        <v>42.78</v>
      </c>
      <c r="W6" s="35">
        <f t="shared" si="3"/>
        <v>5485.2</v>
      </c>
      <c r="X6" s="36">
        <f>IF(X7="",NA(),X7)</f>
        <v>96.97</v>
      </c>
      <c r="Y6" s="36">
        <f t="shared" ref="Y6:AG6" si="4">IF(Y7="",NA(),Y7)</f>
        <v>96.5</v>
      </c>
      <c r="Z6" s="36">
        <f t="shared" si="4"/>
        <v>105.37</v>
      </c>
      <c r="AA6" s="36">
        <f t="shared" si="4"/>
        <v>104.12</v>
      </c>
      <c r="AB6" s="36">
        <f t="shared" si="4"/>
        <v>106.97</v>
      </c>
      <c r="AC6" s="36">
        <f t="shared" si="4"/>
        <v>108.39</v>
      </c>
      <c r="AD6" s="36">
        <f t="shared" si="4"/>
        <v>108.9</v>
      </c>
      <c r="AE6" s="36">
        <f t="shared" si="4"/>
        <v>114.43</v>
      </c>
      <c r="AF6" s="36">
        <f t="shared" si="4"/>
        <v>114.08</v>
      </c>
      <c r="AG6" s="36">
        <f t="shared" si="4"/>
        <v>115.36</v>
      </c>
      <c r="AH6" s="35" t="str">
        <f>IF(AH7="","",IF(AH7="-","【-】","【"&amp;SUBSTITUTE(TEXT(AH7,"#,##0.00"),"-","△")&amp;"】"))</f>
        <v>【114.35】</v>
      </c>
      <c r="AI6" s="35">
        <f>IF(AI7="",NA(),AI7)</f>
        <v>0</v>
      </c>
      <c r="AJ6" s="35">
        <f t="shared" ref="AJ6:AR6" si="5">IF(AJ7="",NA(),AJ7)</f>
        <v>0</v>
      </c>
      <c r="AK6" s="35">
        <f t="shared" si="5"/>
        <v>0</v>
      </c>
      <c r="AL6" s="35">
        <f t="shared" si="5"/>
        <v>0</v>
      </c>
      <c r="AM6" s="35">
        <f t="shared" si="5"/>
        <v>0</v>
      </c>
      <c r="AN6" s="36">
        <f t="shared" si="5"/>
        <v>3.08</v>
      </c>
      <c r="AO6" s="36">
        <f t="shared" si="5"/>
        <v>3.47</v>
      </c>
      <c r="AP6" s="36">
        <f t="shared" si="5"/>
        <v>0.13</v>
      </c>
      <c r="AQ6" s="35">
        <f t="shared" si="5"/>
        <v>0</v>
      </c>
      <c r="AR6" s="35">
        <f t="shared" si="5"/>
        <v>0</v>
      </c>
      <c r="AS6" s="35" t="str">
        <f>IF(AS7="","",IF(AS7="-","【-】","【"&amp;SUBSTITUTE(TEXT(AS7,"#,##0.00"),"-","△")&amp;"】"))</f>
        <v>【0.79】</v>
      </c>
      <c r="AT6" s="36">
        <f>IF(AT7="",NA(),AT7)</f>
        <v>810.78</v>
      </c>
      <c r="AU6" s="36">
        <f t="shared" ref="AU6:BC6" si="6">IF(AU7="",NA(),AU7)</f>
        <v>555.04999999999995</v>
      </c>
      <c r="AV6" s="36">
        <f t="shared" si="6"/>
        <v>452.31</v>
      </c>
      <c r="AW6" s="36">
        <f t="shared" si="6"/>
        <v>379.75</v>
      </c>
      <c r="AX6" s="36">
        <f t="shared" si="6"/>
        <v>285.02</v>
      </c>
      <c r="AY6" s="36">
        <f t="shared" si="6"/>
        <v>590.46</v>
      </c>
      <c r="AZ6" s="36">
        <f t="shared" si="6"/>
        <v>628.34</v>
      </c>
      <c r="BA6" s="36">
        <f t="shared" si="6"/>
        <v>289.8</v>
      </c>
      <c r="BB6" s="36">
        <f t="shared" si="6"/>
        <v>299.44</v>
      </c>
      <c r="BC6" s="36">
        <f t="shared" si="6"/>
        <v>311.99</v>
      </c>
      <c r="BD6" s="35" t="str">
        <f>IF(BD7="","",IF(BD7="-","【-】","【"&amp;SUBSTITUTE(TEXT(BD7,"#,##0.00"),"-","△")&amp;"】"))</f>
        <v>【262.87】</v>
      </c>
      <c r="BE6" s="36">
        <f>IF(BE7="",NA(),BE7)</f>
        <v>265.95999999999998</v>
      </c>
      <c r="BF6" s="36">
        <f t="shared" ref="BF6:BN6" si="7">IF(BF7="",NA(),BF7)</f>
        <v>284.72000000000003</v>
      </c>
      <c r="BG6" s="36">
        <f t="shared" si="7"/>
        <v>294.55</v>
      </c>
      <c r="BH6" s="36">
        <f t="shared" si="7"/>
        <v>294.27999999999997</v>
      </c>
      <c r="BI6" s="36">
        <f t="shared" si="7"/>
        <v>313.42</v>
      </c>
      <c r="BJ6" s="36">
        <f t="shared" si="7"/>
        <v>299.16000000000003</v>
      </c>
      <c r="BK6" s="36">
        <f t="shared" si="7"/>
        <v>297.13</v>
      </c>
      <c r="BL6" s="36">
        <f t="shared" si="7"/>
        <v>301.99</v>
      </c>
      <c r="BM6" s="36">
        <f t="shared" si="7"/>
        <v>298.08999999999997</v>
      </c>
      <c r="BN6" s="36">
        <f t="shared" si="7"/>
        <v>291.77999999999997</v>
      </c>
      <c r="BO6" s="35" t="str">
        <f>IF(BO7="","",IF(BO7="-","【-】","【"&amp;SUBSTITUTE(TEXT(BO7,"#,##0.00"),"-","△")&amp;"】"))</f>
        <v>【270.87】</v>
      </c>
      <c r="BP6" s="36">
        <f>IF(BP7="",NA(),BP7)</f>
        <v>86.72</v>
      </c>
      <c r="BQ6" s="36">
        <f t="shared" ref="BQ6:BY6" si="8">IF(BQ7="",NA(),BQ7)</f>
        <v>86.17</v>
      </c>
      <c r="BR6" s="36">
        <f t="shared" si="8"/>
        <v>95.89</v>
      </c>
      <c r="BS6" s="36">
        <f t="shared" si="8"/>
        <v>93.09</v>
      </c>
      <c r="BT6" s="36">
        <f t="shared" si="8"/>
        <v>97.55</v>
      </c>
      <c r="BU6" s="36">
        <f t="shared" si="8"/>
        <v>99.91</v>
      </c>
      <c r="BV6" s="36">
        <f t="shared" si="8"/>
        <v>99.89</v>
      </c>
      <c r="BW6" s="36">
        <f t="shared" si="8"/>
        <v>107.05</v>
      </c>
      <c r="BX6" s="36">
        <f t="shared" si="8"/>
        <v>106.4</v>
      </c>
      <c r="BY6" s="36">
        <f t="shared" si="8"/>
        <v>107.61</v>
      </c>
      <c r="BZ6" s="35" t="str">
        <f>IF(BZ7="","",IF(BZ7="-","【-】","【"&amp;SUBSTITUTE(TEXT(BZ7,"#,##0.00"),"-","△")&amp;"】"))</f>
        <v>【105.59】</v>
      </c>
      <c r="CA6" s="36">
        <f>IF(CA7="",NA(),CA7)</f>
        <v>175.37</v>
      </c>
      <c r="CB6" s="36">
        <f t="shared" ref="CB6:CJ6" si="9">IF(CB7="",NA(),CB7)</f>
        <v>175.69</v>
      </c>
      <c r="CC6" s="36">
        <f t="shared" si="9"/>
        <v>157.83000000000001</v>
      </c>
      <c r="CD6" s="36">
        <f t="shared" si="9"/>
        <v>162.38999999999999</v>
      </c>
      <c r="CE6" s="36">
        <f t="shared" si="9"/>
        <v>155.26</v>
      </c>
      <c r="CF6" s="36">
        <f t="shared" si="9"/>
        <v>164.25</v>
      </c>
      <c r="CG6" s="36">
        <f t="shared" si="9"/>
        <v>165.34</v>
      </c>
      <c r="CH6" s="36">
        <f t="shared" si="9"/>
        <v>155.09</v>
      </c>
      <c r="CI6" s="36">
        <f t="shared" si="9"/>
        <v>156.29</v>
      </c>
      <c r="CJ6" s="36">
        <f t="shared" si="9"/>
        <v>155.69</v>
      </c>
      <c r="CK6" s="35" t="str">
        <f>IF(CK7="","",IF(CK7="-","【-】","【"&amp;SUBSTITUTE(TEXT(CK7,"#,##0.00"),"-","△")&amp;"】"))</f>
        <v>【163.27】</v>
      </c>
      <c r="CL6" s="36">
        <f>IF(CL7="",NA(),CL7)</f>
        <v>59.7</v>
      </c>
      <c r="CM6" s="36">
        <f t="shared" ref="CM6:CU6" si="10">IF(CM7="",NA(),CM7)</f>
        <v>58.95</v>
      </c>
      <c r="CN6" s="36">
        <f t="shared" si="10"/>
        <v>62.45</v>
      </c>
      <c r="CO6" s="36">
        <f t="shared" si="10"/>
        <v>85.66</v>
      </c>
      <c r="CP6" s="36">
        <f t="shared" si="10"/>
        <v>86.23</v>
      </c>
      <c r="CQ6" s="36">
        <f t="shared" si="10"/>
        <v>62.71</v>
      </c>
      <c r="CR6" s="36">
        <f t="shared" si="10"/>
        <v>62.15</v>
      </c>
      <c r="CS6" s="36">
        <f t="shared" si="10"/>
        <v>61.61</v>
      </c>
      <c r="CT6" s="36">
        <f t="shared" si="10"/>
        <v>62.34</v>
      </c>
      <c r="CU6" s="36">
        <f t="shared" si="10"/>
        <v>62.46</v>
      </c>
      <c r="CV6" s="35" t="str">
        <f>IF(CV7="","",IF(CV7="-","【-】","【"&amp;SUBSTITUTE(TEXT(CV7,"#,##0.00"),"-","△")&amp;"】"))</f>
        <v>【59.94】</v>
      </c>
      <c r="CW6" s="36">
        <f>IF(CW7="",NA(),CW7)</f>
        <v>95.93</v>
      </c>
      <c r="CX6" s="36">
        <f t="shared" ref="CX6:DF6" si="11">IF(CX7="",NA(),CX7)</f>
        <v>96.97</v>
      </c>
      <c r="CY6" s="36">
        <f t="shared" si="11"/>
        <v>95.42</v>
      </c>
      <c r="CZ6" s="36">
        <f t="shared" si="11"/>
        <v>95.58</v>
      </c>
      <c r="DA6" s="36">
        <f t="shared" si="11"/>
        <v>95.39</v>
      </c>
      <c r="DB6" s="36">
        <f t="shared" si="11"/>
        <v>90.54</v>
      </c>
      <c r="DC6" s="36">
        <f t="shared" si="11"/>
        <v>90.64</v>
      </c>
      <c r="DD6" s="36">
        <f t="shared" si="11"/>
        <v>90.23</v>
      </c>
      <c r="DE6" s="36">
        <f t="shared" si="11"/>
        <v>90.15</v>
      </c>
      <c r="DF6" s="36">
        <f t="shared" si="11"/>
        <v>90.62</v>
      </c>
      <c r="DG6" s="35" t="str">
        <f>IF(DG7="","",IF(DG7="-","【-】","【"&amp;SUBSTITUTE(TEXT(DG7,"#,##0.00"),"-","△")&amp;"】"))</f>
        <v>【90.22】</v>
      </c>
      <c r="DH6" s="36">
        <f>IF(DH7="",NA(),DH7)</f>
        <v>52.95</v>
      </c>
      <c r="DI6" s="36">
        <f t="shared" ref="DI6:DQ6" si="12">IF(DI7="",NA(),DI7)</f>
        <v>54.01</v>
      </c>
      <c r="DJ6" s="36">
        <f t="shared" si="12"/>
        <v>54.54</v>
      </c>
      <c r="DK6" s="36">
        <f t="shared" si="12"/>
        <v>55.91</v>
      </c>
      <c r="DL6" s="36">
        <f t="shared" si="12"/>
        <v>57.25</v>
      </c>
      <c r="DM6" s="36">
        <f t="shared" si="12"/>
        <v>42.43</v>
      </c>
      <c r="DN6" s="36">
        <f t="shared" si="12"/>
        <v>43.24</v>
      </c>
      <c r="DO6" s="36">
        <f t="shared" si="12"/>
        <v>46.36</v>
      </c>
      <c r="DP6" s="36">
        <f t="shared" si="12"/>
        <v>47.37</v>
      </c>
      <c r="DQ6" s="36">
        <f t="shared" si="12"/>
        <v>48.01</v>
      </c>
      <c r="DR6" s="35" t="str">
        <f>IF(DR7="","",IF(DR7="-","【-】","【"&amp;SUBSTITUTE(TEXT(DR7,"#,##0.00"),"-","△")&amp;"】"))</f>
        <v>【47.91】</v>
      </c>
      <c r="DS6" s="36">
        <f>IF(DS7="",NA(),DS7)</f>
        <v>18.77</v>
      </c>
      <c r="DT6" s="36">
        <f t="shared" ref="DT6:EB6" si="13">IF(DT7="",NA(),DT7)</f>
        <v>20.97</v>
      </c>
      <c r="DU6" s="36">
        <f t="shared" si="13"/>
        <v>23.24</v>
      </c>
      <c r="DV6" s="36">
        <f t="shared" si="13"/>
        <v>23.19</v>
      </c>
      <c r="DW6" s="36">
        <f t="shared" si="13"/>
        <v>25.24</v>
      </c>
      <c r="DX6" s="36">
        <f t="shared" si="13"/>
        <v>11.07</v>
      </c>
      <c r="DY6" s="36">
        <f t="shared" si="13"/>
        <v>12.21</v>
      </c>
      <c r="DZ6" s="36">
        <f t="shared" si="13"/>
        <v>13.57</v>
      </c>
      <c r="EA6" s="36">
        <f t="shared" si="13"/>
        <v>14.27</v>
      </c>
      <c r="EB6" s="36">
        <f t="shared" si="13"/>
        <v>16.170000000000002</v>
      </c>
      <c r="EC6" s="35" t="str">
        <f>IF(EC7="","",IF(EC7="-","【-】","【"&amp;SUBSTITUTE(TEXT(EC7,"#,##0.00"),"-","△")&amp;"】"))</f>
        <v>【15.00】</v>
      </c>
      <c r="ED6" s="36">
        <f>IF(ED7="",NA(),ED7)</f>
        <v>0.21</v>
      </c>
      <c r="EE6" s="36">
        <f t="shared" ref="EE6:EM6" si="14">IF(EE7="",NA(),EE7)</f>
        <v>0.18</v>
      </c>
      <c r="EF6" s="36">
        <f t="shared" si="14"/>
        <v>0.38</v>
      </c>
      <c r="EG6" s="36">
        <f t="shared" si="14"/>
        <v>0.3</v>
      </c>
      <c r="EH6" s="36">
        <f t="shared" si="14"/>
        <v>0.25</v>
      </c>
      <c r="EI6" s="36">
        <f t="shared" si="14"/>
        <v>0.76</v>
      </c>
      <c r="EJ6" s="36">
        <f t="shared" si="14"/>
        <v>0.8</v>
      </c>
      <c r="EK6" s="36">
        <f t="shared" si="14"/>
        <v>0.72</v>
      </c>
      <c r="EL6" s="36">
        <f t="shared" si="14"/>
        <v>0.67</v>
      </c>
      <c r="EM6" s="36">
        <f t="shared" si="14"/>
        <v>0.67</v>
      </c>
      <c r="EN6" s="35" t="str">
        <f>IF(EN7="","",IF(EN7="-","【-】","【"&amp;SUBSTITUTE(TEXT(EN7,"#,##0.00"),"-","△")&amp;"】"))</f>
        <v>【0.76】</v>
      </c>
    </row>
    <row r="7" spans="1:144" s="37" customFormat="1">
      <c r="A7" s="29"/>
      <c r="B7" s="38">
        <v>2016</v>
      </c>
      <c r="C7" s="38">
        <v>282146</v>
      </c>
      <c r="D7" s="38">
        <v>46</v>
      </c>
      <c r="E7" s="38">
        <v>1</v>
      </c>
      <c r="F7" s="38">
        <v>0</v>
      </c>
      <c r="G7" s="38">
        <v>1</v>
      </c>
      <c r="H7" s="38" t="s">
        <v>105</v>
      </c>
      <c r="I7" s="38" t="s">
        <v>106</v>
      </c>
      <c r="J7" s="38" t="s">
        <v>107</v>
      </c>
      <c r="K7" s="38" t="s">
        <v>108</v>
      </c>
      <c r="L7" s="38" t="s">
        <v>109</v>
      </c>
      <c r="M7" s="38"/>
      <c r="N7" s="39" t="s">
        <v>110</v>
      </c>
      <c r="O7" s="39">
        <v>69.709999999999994</v>
      </c>
      <c r="P7" s="39">
        <v>99.98</v>
      </c>
      <c r="Q7" s="39">
        <v>2376</v>
      </c>
      <c r="R7" s="39">
        <v>234349</v>
      </c>
      <c r="S7" s="39">
        <v>101.8</v>
      </c>
      <c r="T7" s="39">
        <v>2302.0500000000002</v>
      </c>
      <c r="U7" s="39">
        <v>234657</v>
      </c>
      <c r="V7" s="39">
        <v>42.78</v>
      </c>
      <c r="W7" s="39">
        <v>5485.2</v>
      </c>
      <c r="X7" s="39">
        <v>96.97</v>
      </c>
      <c r="Y7" s="39">
        <v>96.5</v>
      </c>
      <c r="Z7" s="39">
        <v>105.37</v>
      </c>
      <c r="AA7" s="39">
        <v>104.12</v>
      </c>
      <c r="AB7" s="39">
        <v>106.97</v>
      </c>
      <c r="AC7" s="39">
        <v>108.39</v>
      </c>
      <c r="AD7" s="39">
        <v>108.9</v>
      </c>
      <c r="AE7" s="39">
        <v>114.43</v>
      </c>
      <c r="AF7" s="39">
        <v>114.08</v>
      </c>
      <c r="AG7" s="39">
        <v>115.36</v>
      </c>
      <c r="AH7" s="39">
        <v>114.35</v>
      </c>
      <c r="AI7" s="39">
        <v>0</v>
      </c>
      <c r="AJ7" s="39">
        <v>0</v>
      </c>
      <c r="AK7" s="39">
        <v>0</v>
      </c>
      <c r="AL7" s="39">
        <v>0</v>
      </c>
      <c r="AM7" s="39">
        <v>0</v>
      </c>
      <c r="AN7" s="39">
        <v>3.08</v>
      </c>
      <c r="AO7" s="39">
        <v>3.47</v>
      </c>
      <c r="AP7" s="39">
        <v>0.13</v>
      </c>
      <c r="AQ7" s="39">
        <v>0</v>
      </c>
      <c r="AR7" s="39">
        <v>0</v>
      </c>
      <c r="AS7" s="39">
        <v>0.79</v>
      </c>
      <c r="AT7" s="39">
        <v>810.78</v>
      </c>
      <c r="AU7" s="39">
        <v>555.04999999999995</v>
      </c>
      <c r="AV7" s="39">
        <v>452.31</v>
      </c>
      <c r="AW7" s="39">
        <v>379.75</v>
      </c>
      <c r="AX7" s="39">
        <v>285.02</v>
      </c>
      <c r="AY7" s="39">
        <v>590.46</v>
      </c>
      <c r="AZ7" s="39">
        <v>628.34</v>
      </c>
      <c r="BA7" s="39">
        <v>289.8</v>
      </c>
      <c r="BB7" s="39">
        <v>299.44</v>
      </c>
      <c r="BC7" s="39">
        <v>311.99</v>
      </c>
      <c r="BD7" s="39">
        <v>262.87</v>
      </c>
      <c r="BE7" s="39">
        <v>265.95999999999998</v>
      </c>
      <c r="BF7" s="39">
        <v>284.72000000000003</v>
      </c>
      <c r="BG7" s="39">
        <v>294.55</v>
      </c>
      <c r="BH7" s="39">
        <v>294.27999999999997</v>
      </c>
      <c r="BI7" s="39">
        <v>313.42</v>
      </c>
      <c r="BJ7" s="39">
        <v>299.16000000000003</v>
      </c>
      <c r="BK7" s="39">
        <v>297.13</v>
      </c>
      <c r="BL7" s="39">
        <v>301.99</v>
      </c>
      <c r="BM7" s="39">
        <v>298.08999999999997</v>
      </c>
      <c r="BN7" s="39">
        <v>291.77999999999997</v>
      </c>
      <c r="BO7" s="39">
        <v>270.87</v>
      </c>
      <c r="BP7" s="39">
        <v>86.72</v>
      </c>
      <c r="BQ7" s="39">
        <v>86.17</v>
      </c>
      <c r="BR7" s="39">
        <v>95.89</v>
      </c>
      <c r="BS7" s="39">
        <v>93.09</v>
      </c>
      <c r="BT7" s="39">
        <v>97.55</v>
      </c>
      <c r="BU7" s="39">
        <v>99.91</v>
      </c>
      <c r="BV7" s="39">
        <v>99.89</v>
      </c>
      <c r="BW7" s="39">
        <v>107.05</v>
      </c>
      <c r="BX7" s="39">
        <v>106.4</v>
      </c>
      <c r="BY7" s="39">
        <v>107.61</v>
      </c>
      <c r="BZ7" s="39">
        <v>105.59</v>
      </c>
      <c r="CA7" s="39">
        <v>175.37</v>
      </c>
      <c r="CB7" s="39">
        <v>175.69</v>
      </c>
      <c r="CC7" s="39">
        <v>157.83000000000001</v>
      </c>
      <c r="CD7" s="39">
        <v>162.38999999999999</v>
      </c>
      <c r="CE7" s="39">
        <v>155.26</v>
      </c>
      <c r="CF7" s="39">
        <v>164.25</v>
      </c>
      <c r="CG7" s="39">
        <v>165.34</v>
      </c>
      <c r="CH7" s="39">
        <v>155.09</v>
      </c>
      <c r="CI7" s="39">
        <v>156.29</v>
      </c>
      <c r="CJ7" s="39">
        <v>155.69</v>
      </c>
      <c r="CK7" s="39">
        <v>163.27000000000001</v>
      </c>
      <c r="CL7" s="39">
        <v>59.7</v>
      </c>
      <c r="CM7" s="39">
        <v>58.95</v>
      </c>
      <c r="CN7" s="39">
        <v>62.45</v>
      </c>
      <c r="CO7" s="39">
        <v>85.66</v>
      </c>
      <c r="CP7" s="39">
        <v>86.23</v>
      </c>
      <c r="CQ7" s="39">
        <v>62.71</v>
      </c>
      <c r="CR7" s="39">
        <v>62.15</v>
      </c>
      <c r="CS7" s="39">
        <v>61.61</v>
      </c>
      <c r="CT7" s="39">
        <v>62.34</v>
      </c>
      <c r="CU7" s="39">
        <v>62.46</v>
      </c>
      <c r="CV7" s="39">
        <v>59.94</v>
      </c>
      <c r="CW7" s="39">
        <v>95.93</v>
      </c>
      <c r="CX7" s="39">
        <v>96.97</v>
      </c>
      <c r="CY7" s="39">
        <v>95.42</v>
      </c>
      <c r="CZ7" s="39">
        <v>95.58</v>
      </c>
      <c r="DA7" s="39">
        <v>95.39</v>
      </c>
      <c r="DB7" s="39">
        <v>90.54</v>
      </c>
      <c r="DC7" s="39">
        <v>90.64</v>
      </c>
      <c r="DD7" s="39">
        <v>90.23</v>
      </c>
      <c r="DE7" s="39">
        <v>90.15</v>
      </c>
      <c r="DF7" s="39">
        <v>90.62</v>
      </c>
      <c r="DG7" s="39">
        <v>90.22</v>
      </c>
      <c r="DH7" s="39">
        <v>52.95</v>
      </c>
      <c r="DI7" s="39">
        <v>54.01</v>
      </c>
      <c r="DJ7" s="39">
        <v>54.54</v>
      </c>
      <c r="DK7" s="39">
        <v>55.91</v>
      </c>
      <c r="DL7" s="39">
        <v>57.25</v>
      </c>
      <c r="DM7" s="39">
        <v>42.43</v>
      </c>
      <c r="DN7" s="39">
        <v>43.24</v>
      </c>
      <c r="DO7" s="39">
        <v>46.36</v>
      </c>
      <c r="DP7" s="39">
        <v>47.37</v>
      </c>
      <c r="DQ7" s="39">
        <v>48.01</v>
      </c>
      <c r="DR7" s="39">
        <v>47.91</v>
      </c>
      <c r="DS7" s="39">
        <v>18.77</v>
      </c>
      <c r="DT7" s="39">
        <v>20.97</v>
      </c>
      <c r="DU7" s="39">
        <v>23.24</v>
      </c>
      <c r="DV7" s="39">
        <v>23.19</v>
      </c>
      <c r="DW7" s="39">
        <v>25.24</v>
      </c>
      <c r="DX7" s="39">
        <v>11.07</v>
      </c>
      <c r="DY7" s="39">
        <v>12.21</v>
      </c>
      <c r="DZ7" s="39">
        <v>13.57</v>
      </c>
      <c r="EA7" s="39">
        <v>14.27</v>
      </c>
      <c r="EB7" s="39">
        <v>16.170000000000002</v>
      </c>
      <c r="EC7" s="39">
        <v>15</v>
      </c>
      <c r="ED7" s="39">
        <v>0.21</v>
      </c>
      <c r="EE7" s="39">
        <v>0.18</v>
      </c>
      <c r="EF7" s="39">
        <v>0.38</v>
      </c>
      <c r="EG7" s="39">
        <v>0.3</v>
      </c>
      <c r="EH7" s="39">
        <v>0.25</v>
      </c>
      <c r="EI7" s="39">
        <v>0.76</v>
      </c>
      <c r="EJ7" s="39">
        <v>0.8</v>
      </c>
      <c r="EK7" s="39">
        <v>0.72</v>
      </c>
      <c r="EL7" s="39">
        <v>0.67</v>
      </c>
      <c r="EM7" s="39">
        <v>0.67</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takarazuka</cp:lastModifiedBy>
  <cp:lastPrinted>2018-02-07T01:13:46Z</cp:lastPrinted>
  <dcterms:created xsi:type="dcterms:W3CDTF">2017-12-25T01:32:25Z</dcterms:created>
  <dcterms:modified xsi:type="dcterms:W3CDTF">2018-02-07T01:13:49Z</dcterms:modified>
  <cp:category/>
</cp:coreProperties>
</file>