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se-kousuke\Desktop\経営比較分析表\下水道\"/>
    </mc:Choice>
  </mc:AlternateContent>
  <workbookProtection workbookPassword="B319" lockStructure="1"/>
  <bookViews>
    <workbookView xWindow="0" yWindow="0" windowWidth="20490" windowHeight="777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6" i="4"/>
  <c r="L86" i="4"/>
  <c r="J86" i="4"/>
  <c r="I86" i="4"/>
  <c r="H86" i="4"/>
  <c r="BB10" i="4"/>
  <c r="AT10" i="4"/>
  <c r="P10" i="4"/>
  <c r="BB8"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<sst xmlns="http://schemas.openxmlformats.org/spreadsheetml/2006/main" count="235" uniqueCount="123">
  <si>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</si>
  <si>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</si>
  <si>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</si>
  <si>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</si>
  <si>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</si>
  <si>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</si>
  <si>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</si>
  <si>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</si>
  <si>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</si>
  <si>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</si>
  <si>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</si>
  <si>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</si>
  <si>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</si>
  <si>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</si>
  <si>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</si>
  <si>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</si>
  <si>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</si>
  <si>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</si>
  <si>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</si>
  <si>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</si>
  <si>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</si>
  <si>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</si>
  <si>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</si>
  <si>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</si>
  <si>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</si>
  <si>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</si>
  <si>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</si>
  <si>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</si>
  <si>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</si>
  <si>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</si>
  <si>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</si>
  <si>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</si>
  <si>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</si>
  <si>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</si>
  <si>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</si>
  <si>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</si>
  <si>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</si>
  <si>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</si>
  <si>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</si>
  <si>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</si>
  <si>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</si>
  <si>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</si>
  <si>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</si>
  <si>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</si>
  <si>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</si>
  <si>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</si>
  <si>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</si>
  <si>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</si>
  <si>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</si>
  <si>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</si>
  <si>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</si>
  <si>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</si>
  <si>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</si>
  <si>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</si>
  <si>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</si>
  <si>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</si>
  <si>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</si>
  <si>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</si>
  <si>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</si>
  <si>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</si>
  <si>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</si>
  <si>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</si>
  <si>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</si>
  <si>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</si>
  <si>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</si>
  <si>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</si>
  <si>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</si>
  <si>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</si>
  <si>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</si>
  <si>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</si>
  <si>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</si>
  <si>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</si>
  <si>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</si>
  <si>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</si>
  <si>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</si>
  <si>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</si>
  <si>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</si>
  <si>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</si>
  <si>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</si>
  <si>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</si>
  <si>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</si>
  <si>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</si>
  <si>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</si>
  <si>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</si>
  <si>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</si>
  <si>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</si>
  <si>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</si>
  <si>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</si>
  <si>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</si>
  <si>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</si>
  <si>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</si>
  <si>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</si>
  <si>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</si>
  <si>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</si>
  <si>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</si>
  <si>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</si>
  <si>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</si>
  <si>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</si>
  <si>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</si>
  <si>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</si>
  <si>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</si>
  <si>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</si>
  <si>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</si>
  <si>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</si>
  <si>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</si>
  <si>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</si>
  <si>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</si>
  <si>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</si>
  <si>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西脇市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</si>
  <si>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</si>
  <si>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</si>
  <si>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</si>
  <si>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</si>
  <si>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</si>
  <si>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</si>
  <si>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</si>
  <si>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</si>
  <si>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</si>
  <si>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</si>
  <si>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</si>
  <si>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農業集落排水は、旧西脇市区域は平成６年４月１日、旧黒田庄町区域は平成９年４月１日に供用開始し、普及率はほぼ100％となっています。
　しかし、人口減少や節水意識の向上などにより、使用料収入が年々減少する中で、処理施設の老朽化に伴う修繕等の維持管理経費が年々増加しています。
　そのため、使用料収入につながる水洗化率の向上を図るとともに、今後、平成29年1月に策定した「下水道事業経営戦略」に基づき、旧西脇市区域は農業集落排水９処理区を流域下水道へ統合、旧黒田庄町区域は農業集落排水３処理区を特定環境保全公共下水道へ統合し、将来訪れる更新費用の削減、維持管理費の削減に努め、経営基盤を強化していきたいと考えています。</t>
    <rPh sb="1" eb="3">
      <t>ノウギョウ</t>
    </rPh>
    <rPh sb="3" eb="5">
      <t>シュウラク</t>
    </rPh>
    <rPh sb="5" eb="7">
      <t>ハイスイ</t>
    </rPh>
    <rPh sb="9" eb="10">
      <t>キュウ</t>
    </rPh>
    <rPh sb="10" eb="13">
      <t>ニシワキシ</t>
    </rPh>
    <rPh sb="13" eb="15">
      <t>クイキ</t>
    </rPh>
    <rPh sb="16" eb="18">
      <t>ヘイセイ</t>
    </rPh>
    <rPh sb="19" eb="20">
      <t>ネン</t>
    </rPh>
    <rPh sb="21" eb="22">
      <t>ガツ</t>
    </rPh>
    <rPh sb="23" eb="24">
      <t>ニチ</t>
    </rPh>
    <rPh sb="25" eb="26">
      <t>キュウ</t>
    </rPh>
    <rPh sb="26" eb="29">
      <t>クロダショウ</t>
    </rPh>
    <rPh sb="29" eb="30">
      <t>チョウ</t>
    </rPh>
    <rPh sb="30" eb="32">
      <t>クイキ</t>
    </rPh>
    <rPh sb="33" eb="35">
      <t>ヘイセイ</t>
    </rPh>
    <rPh sb="36" eb="37">
      <t>ネン</t>
    </rPh>
    <rPh sb="38" eb="39">
      <t>ガツ</t>
    </rPh>
    <rPh sb="40" eb="41">
      <t>ニチ</t>
    </rPh>
    <rPh sb="42" eb="44">
      <t>キョウヨウ</t>
    </rPh>
    <rPh sb="44" eb="46">
      <t>カイシ</t>
    </rPh>
    <rPh sb="48" eb="50">
      <t>フキュウ</t>
    </rPh>
    <rPh sb="50" eb="51">
      <t>リツ</t>
    </rPh>
    <rPh sb="72" eb="74">
      <t>ジンコウ</t>
    </rPh>
    <rPh sb="74" eb="76">
      <t>ゲンショウ</t>
    </rPh>
    <rPh sb="77" eb="79">
      <t>セッスイ</t>
    </rPh>
    <rPh sb="79" eb="81">
      <t>イシキ</t>
    </rPh>
    <rPh sb="82" eb="84">
      <t>コウジョウ</t>
    </rPh>
    <rPh sb="90" eb="93">
      <t>シヨウリョウ</t>
    </rPh>
    <rPh sb="93" eb="95">
      <t>シュウニュウ</t>
    </rPh>
    <rPh sb="96" eb="98">
      <t>ネンネン</t>
    </rPh>
    <rPh sb="98" eb="100">
      <t>ゲンショウ</t>
    </rPh>
    <rPh sb="102" eb="103">
      <t>ナカ</t>
    </rPh>
    <rPh sb="105" eb="107">
      <t>ショリ</t>
    </rPh>
    <rPh sb="107" eb="109">
      <t>シセツ</t>
    </rPh>
    <rPh sb="110" eb="113">
      <t>ロウキュウカ</t>
    </rPh>
    <rPh sb="114" eb="115">
      <t>トモナ</t>
    </rPh>
    <rPh sb="116" eb="118">
      <t>シュウゼン</t>
    </rPh>
    <rPh sb="118" eb="119">
      <t>トウ</t>
    </rPh>
    <rPh sb="120" eb="122">
      <t>イジ</t>
    </rPh>
    <rPh sb="122" eb="124">
      <t>カンリ</t>
    </rPh>
    <rPh sb="124" eb="126">
      <t>ケイヒ</t>
    </rPh>
    <rPh sb="127" eb="129">
      <t>ネンネン</t>
    </rPh>
    <rPh sb="129" eb="131">
      <t>ゾウカ</t>
    </rPh>
    <rPh sb="144" eb="147">
      <t>シヨウリョウ</t>
    </rPh>
    <rPh sb="147" eb="149">
      <t>シュウニュウ</t>
    </rPh>
    <rPh sb="154" eb="157">
      <t>スイセンカ</t>
    </rPh>
    <rPh sb="157" eb="158">
      <t>リツ</t>
    </rPh>
    <rPh sb="159" eb="161">
      <t>コウジョウ</t>
    </rPh>
    <rPh sb="162" eb="163">
      <t>ハカ</t>
    </rPh>
    <rPh sb="169" eb="171">
      <t>コンゴ</t>
    </rPh>
    <rPh sb="172" eb="174">
      <t>ヘイセイ</t>
    </rPh>
    <rPh sb="176" eb="177">
      <t>ネン</t>
    </rPh>
    <rPh sb="178" eb="179">
      <t>ガツ</t>
    </rPh>
    <rPh sb="180" eb="182">
      <t>サクテイ</t>
    </rPh>
    <rPh sb="185" eb="188">
      <t>ゲスイドウ</t>
    </rPh>
    <rPh sb="188" eb="190">
      <t>ジギョウ</t>
    </rPh>
    <rPh sb="190" eb="192">
      <t>ケイエイ</t>
    </rPh>
    <rPh sb="192" eb="194">
      <t>センリャク</t>
    </rPh>
    <rPh sb="196" eb="197">
      <t>モト</t>
    </rPh>
    <rPh sb="200" eb="201">
      <t>キュウ</t>
    </rPh>
    <rPh sb="201" eb="204">
      <t>ニシワキシ</t>
    </rPh>
    <rPh sb="204" eb="206">
      <t>クイキ</t>
    </rPh>
    <rPh sb="207" eb="209">
      <t>ノウギョウ</t>
    </rPh>
    <rPh sb="209" eb="211">
      <t>シュウラク</t>
    </rPh>
    <rPh sb="211" eb="213">
      <t>ハイスイ</t>
    </rPh>
    <rPh sb="214" eb="216">
      <t>ショリ</t>
    </rPh>
    <rPh sb="216" eb="217">
      <t>ク</t>
    </rPh>
    <rPh sb="218" eb="220">
      <t>リュウイキ</t>
    </rPh>
    <rPh sb="220" eb="223">
      <t>ゲスイドウ</t>
    </rPh>
    <rPh sb="224" eb="226">
      <t>トウゴウ</t>
    </rPh>
    <rPh sb="227" eb="228">
      <t>キュウ</t>
    </rPh>
    <rPh sb="228" eb="232">
      <t>クロダショウチョウ</t>
    </rPh>
    <rPh sb="232" eb="234">
      <t>クイキ</t>
    </rPh>
    <rPh sb="235" eb="241">
      <t>ノウギョウシュウラクハイスイ</t>
    </rPh>
    <rPh sb="242" eb="244">
      <t>ショリ</t>
    </rPh>
    <rPh sb="244" eb="245">
      <t>ク</t>
    </rPh>
    <rPh sb="246" eb="257">
      <t>トクテイカンキョウホゼンコウキョウゲスイドウ</t>
    </rPh>
    <rPh sb="258" eb="260">
      <t>トウゴウ</t>
    </rPh>
    <rPh sb="262" eb="264">
      <t>ショウライ</t>
    </rPh>
    <rPh sb="264" eb="265">
      <t>オトズ</t>
    </rPh>
    <rPh sb="267" eb="269">
      <t>コウシン</t>
    </rPh>
    <rPh sb="269" eb="271">
      <t>ヒヨウ</t>
    </rPh>
    <rPh sb="272" eb="274">
      <t>サクゲン</t>
    </rPh>
    <rPh sb="275" eb="277">
      <t>イジ</t>
    </rPh>
    <rPh sb="277" eb="280">
      <t>カンリヒ</t>
    </rPh>
    <rPh sb="281" eb="283">
      <t>サクゲン</t>
    </rPh>
    <rPh sb="284" eb="285">
      <t>ツト</t>
    </rPh>
    <rPh sb="287" eb="289">
      <t>ケイエイ</t>
    </rPh>
    <rPh sb="289" eb="291">
      <t>キバン</t>
    </rPh>
    <rPh sb="292" eb="294">
      <t>キョウカ</t>
    </rPh>
    <rPh sb="301" eb="302">
      <t>カンガ</t>
    </rPh>
    <phoneticPr fontId="4"/>
  </si>
  <si>
    <t>①有形固定資産減価償却率は、年々上昇し施設の老朽化が進んでおり、全国平均より高い状況であります。
②③法定耐用年数を超えた管渠はありませんので、管渠老朽化率及び管渠改善率は０であります。</t>
    <rPh sb="1" eb="3">
      <t>ユウケイ</t>
    </rPh>
    <rPh sb="3" eb="5">
      <t>コテイ</t>
    </rPh>
    <rPh sb="5" eb="7">
      <t>シサン</t>
    </rPh>
    <rPh sb="7" eb="11">
      <t>ゲンカショウキャク</t>
    </rPh>
    <rPh sb="11" eb="12">
      <t>リツ</t>
    </rPh>
    <rPh sb="14" eb="16">
      <t>ネンネン</t>
    </rPh>
    <rPh sb="16" eb="18">
      <t>ジョウショウ</t>
    </rPh>
    <rPh sb="19" eb="21">
      <t>シセツ</t>
    </rPh>
    <rPh sb="22" eb="25">
      <t>ロウキュウカ</t>
    </rPh>
    <rPh sb="26" eb="27">
      <t>スス</t>
    </rPh>
    <rPh sb="32" eb="34">
      <t>ゼンコク</t>
    </rPh>
    <rPh sb="34" eb="36">
      <t>ヘイキン</t>
    </rPh>
    <rPh sb="38" eb="39">
      <t>タカ</t>
    </rPh>
    <rPh sb="40" eb="42">
      <t>ジョウキョウ</t>
    </rPh>
    <rPh sb="51" eb="53">
      <t>ホウテイ</t>
    </rPh>
    <rPh sb="53" eb="55">
      <t>タイヨウ</t>
    </rPh>
    <rPh sb="55" eb="57">
      <t>ネンスウ</t>
    </rPh>
    <rPh sb="58" eb="59">
      <t>コ</t>
    </rPh>
    <rPh sb="61" eb="63">
      <t>カンキョ</t>
    </rPh>
    <rPh sb="72" eb="74">
      <t>カンキョ</t>
    </rPh>
    <rPh sb="74" eb="77">
      <t>ロウキュウカ</t>
    </rPh>
    <rPh sb="77" eb="78">
      <t>リツ</t>
    </rPh>
    <rPh sb="78" eb="79">
      <t>オヨ</t>
    </rPh>
    <rPh sb="80" eb="82">
      <t>カンキョ</t>
    </rPh>
    <rPh sb="82" eb="84">
      <t>カイゼン</t>
    </rPh>
    <rPh sb="84" eb="85">
      <t>リツ</t>
    </rPh>
    <phoneticPr fontId="4"/>
  </si>
  <si>
    <t>①経常収支比率は、100％をわずかに下回っています。今後、安定した経営を維持するためには、更なる費用削減が必要であります。
②累積欠損金比率は、前年度より若干増加し、全国平均の約３倍となっています。今後は、公共下水道と特定環境保全公共下水道への統合によって改善されると見込んでいます。
③流動比率は、余剰資金を保有していないため、全国平均を下回っています。
④企業債残高対事業規模比率は、企業債借入額よりも償還のスピードが速くなったため、大幅に減少し全国平均とほぼ同水準になっています。
⑤経費回収率は、前年度より使用料収入が減少しましたが、汚水処理費も減少したことにより、上昇しています。しかし、全国平均を下回っているため、汚水処理費の更なる削減が必要です。
⑥汚水処理原価は、前年度より汚水処理費と有収水量が減少したことにより、下がっています。しかし、全国平均より高くなっているため、今後は、計画的に処理施設の統廃合を進めていくことにより、維持管理費の削減を見込んでいます。
⑦施設利用率は、前年度より少し低くなっています。今後は、処理施設の統廃合を進めることにより、改善されると見込んでいます。
⑧水洗化率は、91％前後で推移し、全国平均を上回っている状況にあります。</t>
    <rPh sb="1" eb="3">
      <t>ケイジョウ</t>
    </rPh>
    <rPh sb="3" eb="5">
      <t>シュウシ</t>
    </rPh>
    <rPh sb="5" eb="7">
      <t>ヒリツ</t>
    </rPh>
    <rPh sb="18" eb="20">
      <t>シタマワ</t>
    </rPh>
    <rPh sb="26" eb="28">
      <t>コンゴ</t>
    </rPh>
    <rPh sb="29" eb="31">
      <t>アンテイ</t>
    </rPh>
    <rPh sb="33" eb="35">
      <t>ケイエイ</t>
    </rPh>
    <rPh sb="36" eb="38">
      <t>イジ</t>
    </rPh>
    <rPh sb="45" eb="46">
      <t>サラ</t>
    </rPh>
    <rPh sb="48" eb="50">
      <t>ヒヨウ</t>
    </rPh>
    <rPh sb="50" eb="52">
      <t>サクゲン</t>
    </rPh>
    <rPh sb="53" eb="55">
      <t>ヒツヨウ</t>
    </rPh>
    <rPh sb="63" eb="65">
      <t>ルイセキ</t>
    </rPh>
    <rPh sb="65" eb="68">
      <t>ケッソンキン</t>
    </rPh>
    <rPh sb="68" eb="70">
      <t>ヒリツ</t>
    </rPh>
    <rPh sb="72" eb="75">
      <t>ゼンネンド</t>
    </rPh>
    <rPh sb="77" eb="79">
      <t>ジャッカン</t>
    </rPh>
    <rPh sb="79" eb="81">
      <t>ゾウカ</t>
    </rPh>
    <rPh sb="83" eb="85">
      <t>ゼンコク</t>
    </rPh>
    <rPh sb="85" eb="87">
      <t>ヘイキン</t>
    </rPh>
    <rPh sb="88" eb="89">
      <t>ヤク</t>
    </rPh>
    <rPh sb="90" eb="91">
      <t>バイ</t>
    </rPh>
    <rPh sb="99" eb="101">
      <t>コンゴ</t>
    </rPh>
    <rPh sb="103" eb="108">
      <t>コウキョウゲスイドウ</t>
    </rPh>
    <rPh sb="109" eb="120">
      <t>トクテイカンキョウホゼンコウキョウゲスイドウ</t>
    </rPh>
    <rPh sb="122" eb="124">
      <t>トウゴウ</t>
    </rPh>
    <rPh sb="128" eb="130">
      <t>カイゼン</t>
    </rPh>
    <rPh sb="134" eb="136">
      <t>ミコ</t>
    </rPh>
    <rPh sb="144" eb="146">
      <t>リュウドウ</t>
    </rPh>
    <rPh sb="146" eb="148">
      <t>ヒリツ</t>
    </rPh>
    <rPh sb="150" eb="152">
      <t>ヨジョウ</t>
    </rPh>
    <rPh sb="152" eb="154">
      <t>シキン</t>
    </rPh>
    <rPh sb="155" eb="157">
      <t>ホユウ</t>
    </rPh>
    <rPh sb="165" eb="167">
      <t>ゼンコク</t>
    </rPh>
    <rPh sb="167" eb="169">
      <t>ヘイキン</t>
    </rPh>
    <rPh sb="170" eb="172">
      <t>シタマワ</t>
    </rPh>
    <rPh sb="180" eb="182">
      <t>キギョウ</t>
    </rPh>
    <rPh sb="182" eb="183">
      <t>サイ</t>
    </rPh>
    <rPh sb="183" eb="185">
      <t>ザンダカ</t>
    </rPh>
    <rPh sb="185" eb="186">
      <t>タイ</t>
    </rPh>
    <rPh sb="186" eb="188">
      <t>ジギョウ</t>
    </rPh>
    <rPh sb="188" eb="190">
      <t>キボ</t>
    </rPh>
    <rPh sb="190" eb="192">
      <t>ヒリツ</t>
    </rPh>
    <rPh sb="194" eb="196">
      <t>キギョウ</t>
    </rPh>
    <rPh sb="196" eb="197">
      <t>サイ</t>
    </rPh>
    <rPh sb="197" eb="199">
      <t>カリイレ</t>
    </rPh>
    <rPh sb="199" eb="200">
      <t>ガク</t>
    </rPh>
    <rPh sb="203" eb="205">
      <t>ショウカン</t>
    </rPh>
    <rPh sb="211" eb="212">
      <t>ハヤ</t>
    </rPh>
    <rPh sb="219" eb="221">
      <t>オオハバ</t>
    </rPh>
    <rPh sb="222" eb="224">
      <t>ゲンショウ</t>
    </rPh>
    <rPh sb="225" eb="227">
      <t>ゼンコク</t>
    </rPh>
    <rPh sb="227" eb="229">
      <t>ヘイキン</t>
    </rPh>
    <rPh sb="232" eb="235">
      <t>ドウスイジュン</t>
    </rPh>
    <rPh sb="245" eb="247">
      <t>ケイヒ</t>
    </rPh>
    <rPh sb="247" eb="249">
      <t>カイシュウ</t>
    </rPh>
    <rPh sb="249" eb="250">
      <t>リツ</t>
    </rPh>
    <rPh sb="252" eb="255">
      <t>ゼンネンド</t>
    </rPh>
    <rPh sb="257" eb="260">
      <t>シヨウリョウ</t>
    </rPh>
    <rPh sb="260" eb="262">
      <t>シュウニュウ</t>
    </rPh>
    <rPh sb="263" eb="265">
      <t>ゲンショウ</t>
    </rPh>
    <rPh sb="271" eb="273">
      <t>オスイ</t>
    </rPh>
    <rPh sb="273" eb="275">
      <t>ショリ</t>
    </rPh>
    <rPh sb="275" eb="276">
      <t>ヒ</t>
    </rPh>
    <rPh sb="277" eb="279">
      <t>ゲンショウ</t>
    </rPh>
    <rPh sb="313" eb="315">
      <t>オスイ</t>
    </rPh>
    <rPh sb="315" eb="317">
      <t>ショリ</t>
    </rPh>
    <rPh sb="317" eb="318">
      <t>ヒ</t>
    </rPh>
    <rPh sb="319" eb="320">
      <t>サラ</t>
    </rPh>
    <rPh sb="322" eb="324">
      <t>サクゲン</t>
    </rPh>
    <rPh sb="325" eb="327">
      <t>ヒツヨウ</t>
    </rPh>
    <rPh sb="332" eb="334">
      <t>オスイ</t>
    </rPh>
    <rPh sb="334" eb="336">
      <t>ショリ</t>
    </rPh>
    <rPh sb="336" eb="338">
      <t>ゲンカ</t>
    </rPh>
    <rPh sb="340" eb="343">
      <t>ゼンネンド</t>
    </rPh>
    <rPh sb="345" eb="347">
      <t>オスイ</t>
    </rPh>
    <rPh sb="347" eb="349">
      <t>ショリ</t>
    </rPh>
    <rPh sb="349" eb="350">
      <t>ヒ</t>
    </rPh>
    <rPh sb="351" eb="353">
      <t>ユウシュウ</t>
    </rPh>
    <rPh sb="353" eb="355">
      <t>スイリョウ</t>
    </rPh>
    <rPh sb="356" eb="358">
      <t>ゲンショウ</t>
    </rPh>
    <rPh sb="366" eb="367">
      <t>サ</t>
    </rPh>
    <rPh sb="378" eb="382">
      <t>ゼンコクヘイキン</t>
    </rPh>
    <rPh sb="384" eb="385">
      <t>タカ</t>
    </rPh>
    <rPh sb="394" eb="396">
      <t>コンゴ</t>
    </rPh>
    <rPh sb="398" eb="401">
      <t>ケイカクテキ</t>
    </rPh>
    <rPh sb="402" eb="404">
      <t>ショリ</t>
    </rPh>
    <rPh sb="404" eb="406">
      <t>シセツ</t>
    </rPh>
    <rPh sb="407" eb="410">
      <t>トウハイゴウ</t>
    </rPh>
    <rPh sb="411" eb="412">
      <t>スス</t>
    </rPh>
    <rPh sb="422" eb="424">
      <t>イジ</t>
    </rPh>
    <rPh sb="424" eb="427">
      <t>カンリヒ</t>
    </rPh>
    <rPh sb="428" eb="430">
      <t>サクゲン</t>
    </rPh>
    <rPh sb="431" eb="433">
      <t>ミコ</t>
    </rPh>
    <rPh sb="441" eb="443">
      <t>シセツ</t>
    </rPh>
    <rPh sb="443" eb="445">
      <t>リヨウ</t>
    </rPh>
    <rPh sb="445" eb="446">
      <t>リツ</t>
    </rPh>
    <rPh sb="448" eb="451">
      <t>ゼンネンド</t>
    </rPh>
    <rPh sb="453" eb="454">
      <t>スコ</t>
    </rPh>
    <rPh sb="455" eb="456">
      <t>ヒク</t>
    </rPh>
    <rPh sb="464" eb="466">
      <t>コンゴ</t>
    </rPh>
    <rPh sb="473" eb="476">
      <t>トウハイゴウ</t>
    </rPh>
    <rPh sb="477" eb="478">
      <t>スス</t>
    </rPh>
    <rPh sb="486" eb="488">
      <t>カイゼン</t>
    </rPh>
    <rPh sb="492" eb="494">
      <t>ミコ</t>
    </rPh>
    <rPh sb="502" eb="505">
      <t>スイセンカ</t>
    </rPh>
    <rPh sb="505" eb="506">
      <t>リツ</t>
    </rPh>
    <rPh sb="511" eb="513">
      <t>ゼンゴ</t>
    </rPh>
    <rPh sb="514" eb="516">
      <t>スイイ</t>
    </rPh>
    <rPh sb="518" eb="520">
      <t>ゼンコク</t>
    </rPh>
    <rPh sb="520" eb="522">
      <t>ヘイキン</t>
    </rPh>
    <rPh sb="523" eb="525">
      <t>ウワマワ</t>
    </rPh>
    <rPh sb="529" eb="53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</si>
</sst>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4CF-4F71-A05F-9F309C168476}"/>
            </c:ext>
          </c:extLst>
        </c:ser>
        <c:dLbls>
          <c:showLegendKey val="0"/>
          <c:showVal val="0"/>
          <c:showCatName val="0"/>
          <c:showSerName val="0"/>
          <c:showPercent val="0"/>
          <c:showBubbleSize val="0"/>
        </c:dLbls>
        <c:gapWidth val="150"/>
        <c:axId val="576918288"/>
        <c:axId val="57691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34CF-4F71-A05F-9F309C168476}"/>
            </c:ext>
          </c:extLst>
        </c:ser>
        <c:dLbls>
          <c:showLegendKey val="0"/>
          <c:showVal val="0"/>
          <c:showCatName val="0"/>
          <c:showSerName val="0"/>
          <c:showPercent val="0"/>
          <c:showBubbleSize val="0"/>
        </c:dLbls>
        <c:marker val="1"/>
        <c:smooth val="0"/>
        <c:axId val="576918288"/>
        <c:axId val="576915544"/>
      </c:lineChart>
      <c:dateAx>
        <c:axId val="576918288"/>
        <c:scaling>
          <c:orientation val="minMax"/>
        </c:scaling>
        <c:delete val="1"/>
        <c:axPos val="b"/>
        <c:numFmt formatCode="ge" sourceLinked="1"/>
        <c:majorTickMark val="none"/>
        <c:minorTickMark val="none"/>
        <c:tickLblPos val="none"/>
        <c:crossAx val="576915544"/>
        <c:crosses val="autoZero"/>
        <c:auto val="1"/>
        <c:lblOffset val="100"/>
        <c:baseTimeUnit val="years"/>
      </c:dateAx>
      <c:valAx>
        <c:axId val="57691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51.7</c:v>
                </c:pt>
                <c:pt idx="1">
                  <c:v>51.35</c:v>
                </c:pt>
                <c:pt idx="2">
                  <c:v>54.69</c:v>
                </c:pt>
                <c:pt idx="3">
                  <c:v>54.9</c:v>
                </c:pt>
                <c:pt idx="4">
                  <c:v>53.94</c:v>
                </c:pt>
              </c:numCache>
            </c:numRef>
          </c:val>
          <c:extLst xmlns:c16r2="http://schemas.microsoft.com/office/drawing/2015/06/chart">
            <c:ext xmlns:c16="http://schemas.microsoft.com/office/drawing/2014/chart" uri="{C3380CC4-5D6E-409C-BE32-E72D297353CC}">
              <c16:uniqueId val="{00000000-FB05-4967-BA42-5C827F9A3ED8}"/>
            </c:ext>
          </c:extLst>
        </c:ser>
        <c:dLbls>
          <c:showLegendKey val="0"/>
          <c:showVal val="0"/>
          <c:showCatName val="0"/>
          <c:showSerName val="0"/>
          <c:showPercent val="0"/>
          <c:showBubbleSize val="0"/>
        </c:dLbls>
        <c:gapWidth val="150"/>
        <c:axId val="555473424"/>
        <c:axId val="55547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FB05-4967-BA42-5C827F9A3ED8}"/>
            </c:ext>
          </c:extLst>
        </c:ser>
        <c:dLbls>
          <c:showLegendKey val="0"/>
          <c:showVal val="0"/>
          <c:showCatName val="0"/>
          <c:showSerName val="0"/>
          <c:showPercent val="0"/>
          <c:showBubbleSize val="0"/>
        </c:dLbls>
        <c:marker val="1"/>
        <c:smooth val="0"/>
        <c:axId val="555473424"/>
        <c:axId val="555474600"/>
      </c:lineChart>
      <c:dateAx>
        <c:axId val="555473424"/>
        <c:scaling>
          <c:orientation val="minMax"/>
        </c:scaling>
        <c:delete val="1"/>
        <c:axPos val="b"/>
        <c:numFmt formatCode="ge" sourceLinked="1"/>
        <c:majorTickMark val="none"/>
        <c:minorTickMark val="none"/>
        <c:tickLblPos val="none"/>
        <c:crossAx val="555474600"/>
        <c:crosses val="autoZero"/>
        <c:auto val="1"/>
        <c:lblOffset val="100"/>
        <c:baseTimeUnit val="years"/>
      </c:dateAx>
      <c:valAx>
        <c:axId val="55547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7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90.7</c:v>
                </c:pt>
                <c:pt idx="1">
                  <c:v>91.06</c:v>
                </c:pt>
                <c:pt idx="2">
                  <c:v>91.82</c:v>
                </c:pt>
                <c:pt idx="3">
                  <c:v>91.75</c:v>
                </c:pt>
                <c:pt idx="4">
                  <c:v>91.11</c:v>
                </c:pt>
              </c:numCache>
            </c:numRef>
          </c:val>
          <c:extLst xmlns:c16r2="http://schemas.microsoft.com/office/drawing/2015/06/chart">
            <c:ext xmlns:c16="http://schemas.microsoft.com/office/drawing/2014/chart" uri="{C3380CC4-5D6E-409C-BE32-E72D297353CC}">
              <c16:uniqueId val="{00000000-1C80-491D-94BB-79E58FB5AE91}"/>
            </c:ext>
          </c:extLst>
        </c:ser>
        <c:dLbls>
          <c:showLegendKey val="0"/>
          <c:showVal val="0"/>
          <c:showCatName val="0"/>
          <c:showSerName val="0"/>
          <c:showPercent val="0"/>
          <c:showBubbleSize val="0"/>
        </c:dLbls>
        <c:gapWidth val="150"/>
        <c:axId val="555482440"/>
        <c:axId val="55548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1C80-491D-94BB-79E58FB5AE91}"/>
            </c:ext>
          </c:extLst>
        </c:ser>
        <c:dLbls>
          <c:showLegendKey val="0"/>
          <c:showVal val="0"/>
          <c:showCatName val="0"/>
          <c:showSerName val="0"/>
          <c:showPercent val="0"/>
          <c:showBubbleSize val="0"/>
        </c:dLbls>
        <c:marker val="1"/>
        <c:smooth val="0"/>
        <c:axId val="555482440"/>
        <c:axId val="555483224"/>
      </c:lineChart>
      <c:dateAx>
        <c:axId val="555482440"/>
        <c:scaling>
          <c:orientation val="minMax"/>
        </c:scaling>
        <c:delete val="1"/>
        <c:axPos val="b"/>
        <c:numFmt formatCode="ge" sourceLinked="1"/>
        <c:majorTickMark val="none"/>
        <c:minorTickMark val="none"/>
        <c:tickLblPos val="none"/>
        <c:crossAx val="555483224"/>
        <c:crosses val="autoZero"/>
        <c:auto val="1"/>
        <c:lblOffset val="100"/>
        <c:baseTimeUnit val="years"/>
      </c:dateAx>
      <c:valAx>
        <c:axId val="55548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8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100.41</c:v>
                </c:pt>
                <c:pt idx="1">
                  <c:v>100.63</c:v>
                </c:pt>
                <c:pt idx="2">
                  <c:v>85.98</c:v>
                </c:pt>
                <c:pt idx="3">
                  <c:v>101.26</c:v>
                </c:pt>
                <c:pt idx="4">
                  <c:v>99.21</c:v>
                </c:pt>
              </c:numCache>
            </c:numRef>
          </c:val>
          <c:extLst xmlns:c16r2="http://schemas.microsoft.com/office/drawing/2015/06/chart">
            <c:ext xmlns:c16="http://schemas.microsoft.com/office/drawing/2014/chart" uri="{C3380CC4-5D6E-409C-BE32-E72D297353CC}">
              <c16:uniqueId val="{00000000-4C09-435B-A12B-0B72A082A983}"/>
            </c:ext>
          </c:extLst>
        </c:ser>
        <c:dLbls>
          <c:showLegendKey val="0"/>
          <c:showVal val="0"/>
          <c:showCatName val="0"/>
          <c:showSerName val="0"/>
          <c:showPercent val="0"/>
          <c:showBubbleSize val="0"/>
        </c:dLbls>
        <c:gapWidth val="150"/>
        <c:axId val="576910056"/>
        <c:axId val="57691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extLst xmlns:c16r2="http://schemas.microsoft.com/office/drawing/2015/06/chart">
            <c:ext xmlns:c16="http://schemas.microsoft.com/office/drawing/2014/chart" uri="{C3380CC4-5D6E-409C-BE32-E72D297353CC}">
              <c16:uniqueId val="{00000001-4C09-435B-A12B-0B72A082A983}"/>
            </c:ext>
          </c:extLst>
        </c:ser>
        <c:dLbls>
          <c:showLegendKey val="0"/>
          <c:showVal val="0"/>
          <c:showCatName val="0"/>
          <c:showSerName val="0"/>
          <c:showPercent val="0"/>
          <c:showBubbleSize val="0"/>
        </c:dLbls>
        <c:marker val="1"/>
        <c:smooth val="0"/>
        <c:axId val="576910056"/>
        <c:axId val="576910840"/>
      </c:lineChart>
      <c:dateAx>
        <c:axId val="576910056"/>
        <c:scaling>
          <c:orientation val="minMax"/>
        </c:scaling>
        <c:delete val="1"/>
        <c:axPos val="b"/>
        <c:numFmt formatCode="ge" sourceLinked="1"/>
        <c:majorTickMark val="none"/>
        <c:minorTickMark val="none"/>
        <c:tickLblPos val="none"/>
        <c:crossAx val="576910840"/>
        <c:crosses val="autoZero"/>
        <c:auto val="1"/>
        <c:lblOffset val="100"/>
        <c:baseTimeUnit val="years"/>
      </c:dateAx>
      <c:valAx>
        <c:axId val="57691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7.25</c:v>
                </c:pt>
                <c:pt idx="1">
                  <c:v>8.83</c:v>
                </c:pt>
                <c:pt idx="2">
                  <c:v>23.59</c:v>
                </c:pt>
                <c:pt idx="3">
                  <c:v>26.82</c:v>
                </c:pt>
                <c:pt idx="4">
                  <c:v>29.84</c:v>
                </c:pt>
              </c:numCache>
            </c:numRef>
          </c:val>
          <c:extLst xmlns:c16r2="http://schemas.microsoft.com/office/drawing/2015/06/chart">
            <c:ext xmlns:c16="http://schemas.microsoft.com/office/drawing/2014/chart" uri="{C3380CC4-5D6E-409C-BE32-E72D297353CC}">
              <c16:uniqueId val="{00000000-3E4F-4703-AE04-FB475D25B4D7}"/>
            </c:ext>
          </c:extLst>
        </c:ser>
        <c:dLbls>
          <c:showLegendKey val="0"/>
          <c:showVal val="0"/>
          <c:showCatName val="0"/>
          <c:showSerName val="0"/>
          <c:showPercent val="0"/>
          <c:showBubbleSize val="0"/>
        </c:dLbls>
        <c:gapWidth val="150"/>
        <c:axId val="576916328"/>
        <c:axId val="5769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extLst xmlns:c16r2="http://schemas.microsoft.com/office/drawing/2015/06/chart">
            <c:ext xmlns:c16="http://schemas.microsoft.com/office/drawing/2014/chart" uri="{C3380CC4-5D6E-409C-BE32-E72D297353CC}">
              <c16:uniqueId val="{00000001-3E4F-4703-AE04-FB475D25B4D7}"/>
            </c:ext>
          </c:extLst>
        </c:ser>
        <c:dLbls>
          <c:showLegendKey val="0"/>
          <c:showVal val="0"/>
          <c:showCatName val="0"/>
          <c:showSerName val="0"/>
          <c:showPercent val="0"/>
          <c:showBubbleSize val="0"/>
        </c:dLbls>
        <c:marker val="1"/>
        <c:smooth val="0"/>
        <c:axId val="576916328"/>
        <c:axId val="576915936"/>
      </c:lineChart>
      <c:dateAx>
        <c:axId val="576916328"/>
        <c:scaling>
          <c:orientation val="minMax"/>
        </c:scaling>
        <c:delete val="1"/>
        <c:axPos val="b"/>
        <c:numFmt formatCode="ge" sourceLinked="1"/>
        <c:majorTickMark val="none"/>
        <c:minorTickMark val="none"/>
        <c:tickLblPos val="none"/>
        <c:crossAx val="576915936"/>
        <c:crosses val="autoZero"/>
        <c:auto val="1"/>
        <c:lblOffset val="100"/>
        <c:baseTimeUnit val="years"/>
      </c:dateAx>
      <c:valAx>
        <c:axId val="5769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87-45CA-A633-4DC7ED6E3A19}"/>
            </c:ext>
          </c:extLst>
        </c:ser>
        <c:dLbls>
          <c:showLegendKey val="0"/>
          <c:showVal val="0"/>
          <c:showCatName val="0"/>
          <c:showSerName val="0"/>
          <c:showPercent val="0"/>
          <c:showBubbleSize val="0"/>
        </c:dLbls>
        <c:gapWidth val="150"/>
        <c:axId val="576913584"/>
        <c:axId val="57690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787-45CA-A633-4DC7ED6E3A19}"/>
            </c:ext>
          </c:extLst>
        </c:ser>
        <c:dLbls>
          <c:showLegendKey val="0"/>
          <c:showVal val="0"/>
          <c:showCatName val="0"/>
          <c:showSerName val="0"/>
          <c:showPercent val="0"/>
          <c:showBubbleSize val="0"/>
        </c:dLbls>
        <c:marker val="1"/>
        <c:smooth val="0"/>
        <c:axId val="576913584"/>
        <c:axId val="576908880"/>
      </c:lineChart>
      <c:dateAx>
        <c:axId val="576913584"/>
        <c:scaling>
          <c:orientation val="minMax"/>
        </c:scaling>
        <c:delete val="1"/>
        <c:axPos val="b"/>
        <c:numFmt formatCode="ge" sourceLinked="1"/>
        <c:majorTickMark val="none"/>
        <c:minorTickMark val="none"/>
        <c:tickLblPos val="none"/>
        <c:crossAx val="576908880"/>
        <c:crosses val="autoZero"/>
        <c:auto val="1"/>
        <c:lblOffset val="100"/>
        <c:baseTimeUnit val="years"/>
      </c:dateAx>
      <c:valAx>
        <c:axId val="57690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488.95</c:v>
                </c:pt>
                <c:pt idx="1">
                  <c:v>491.77</c:v>
                </c:pt>
                <c:pt idx="2">
                  <c:v>639.12</c:v>
                </c:pt>
                <c:pt idx="3">
                  <c:v>634.85</c:v>
                </c:pt>
                <c:pt idx="4">
                  <c:v>640.21</c:v>
                </c:pt>
              </c:numCache>
            </c:numRef>
          </c:val>
          <c:extLst xmlns:c16r2="http://schemas.microsoft.com/office/drawing/2015/06/chart">
            <c:ext xmlns:c16="http://schemas.microsoft.com/office/drawing/2014/chart" uri="{C3380CC4-5D6E-409C-BE32-E72D297353CC}">
              <c16:uniqueId val="{00000000-B6AB-4E82-AE6B-2C9FA88131D0}"/>
            </c:ext>
          </c:extLst>
        </c:ser>
        <c:dLbls>
          <c:showLegendKey val="0"/>
          <c:showVal val="0"/>
          <c:showCatName val="0"/>
          <c:showSerName val="0"/>
          <c:showPercent val="0"/>
          <c:showBubbleSize val="0"/>
        </c:dLbls>
        <c:gapWidth val="150"/>
        <c:axId val="576912016"/>
        <c:axId val="57691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extLst xmlns:c16r2="http://schemas.microsoft.com/office/drawing/2015/06/chart">
            <c:ext xmlns:c16="http://schemas.microsoft.com/office/drawing/2014/chart" uri="{C3380CC4-5D6E-409C-BE32-E72D297353CC}">
              <c16:uniqueId val="{00000001-B6AB-4E82-AE6B-2C9FA88131D0}"/>
            </c:ext>
          </c:extLst>
        </c:ser>
        <c:dLbls>
          <c:showLegendKey val="0"/>
          <c:showVal val="0"/>
          <c:showCatName val="0"/>
          <c:showSerName val="0"/>
          <c:showPercent val="0"/>
          <c:showBubbleSize val="0"/>
        </c:dLbls>
        <c:marker val="1"/>
        <c:smooth val="0"/>
        <c:axId val="576912016"/>
        <c:axId val="576912408"/>
      </c:lineChart>
      <c:dateAx>
        <c:axId val="576912016"/>
        <c:scaling>
          <c:orientation val="minMax"/>
        </c:scaling>
        <c:delete val="1"/>
        <c:axPos val="b"/>
        <c:numFmt formatCode="ge" sourceLinked="1"/>
        <c:majorTickMark val="none"/>
        <c:minorTickMark val="none"/>
        <c:tickLblPos val="none"/>
        <c:crossAx val="576912408"/>
        <c:crosses val="autoZero"/>
        <c:auto val="1"/>
        <c:lblOffset val="100"/>
        <c:baseTimeUnit val="years"/>
      </c:dateAx>
      <c:valAx>
        <c:axId val="57691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173.52</c:v>
                </c:pt>
                <c:pt idx="1">
                  <c:v>124.45</c:v>
                </c:pt>
                <c:pt idx="2">
                  <c:v>24.59</c:v>
                </c:pt>
                <c:pt idx="3">
                  <c:v>24.13</c:v>
                </c:pt>
                <c:pt idx="4">
                  <c:v>27.18</c:v>
                </c:pt>
              </c:numCache>
            </c:numRef>
          </c:val>
          <c:extLst xmlns:c16r2="http://schemas.microsoft.com/office/drawing/2015/06/chart">
            <c:ext xmlns:c16="http://schemas.microsoft.com/office/drawing/2014/chart" uri="{C3380CC4-5D6E-409C-BE32-E72D297353CC}">
              <c16:uniqueId val="{00000000-6721-466C-A752-3530CDF9A65E}"/>
            </c:ext>
          </c:extLst>
        </c:ser>
        <c:dLbls>
          <c:showLegendKey val="0"/>
          <c:showVal val="0"/>
          <c:showCatName val="0"/>
          <c:showSerName val="0"/>
          <c:showPercent val="0"/>
          <c:showBubbleSize val="0"/>
        </c:dLbls>
        <c:gapWidth val="150"/>
        <c:axId val="576913976"/>
        <c:axId val="5769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extLst xmlns:c16r2="http://schemas.microsoft.com/office/drawing/2015/06/chart">
            <c:ext xmlns:c16="http://schemas.microsoft.com/office/drawing/2014/chart" uri="{C3380CC4-5D6E-409C-BE32-E72D297353CC}">
              <c16:uniqueId val="{00000001-6721-466C-A752-3530CDF9A65E}"/>
            </c:ext>
          </c:extLst>
        </c:ser>
        <c:dLbls>
          <c:showLegendKey val="0"/>
          <c:showVal val="0"/>
          <c:showCatName val="0"/>
          <c:showSerName val="0"/>
          <c:showPercent val="0"/>
          <c:showBubbleSize val="0"/>
        </c:dLbls>
        <c:marker val="1"/>
        <c:smooth val="0"/>
        <c:axId val="576913976"/>
        <c:axId val="576914368"/>
      </c:lineChart>
      <c:dateAx>
        <c:axId val="576913976"/>
        <c:scaling>
          <c:orientation val="minMax"/>
        </c:scaling>
        <c:delete val="1"/>
        <c:axPos val="b"/>
        <c:numFmt formatCode="ge" sourceLinked="1"/>
        <c:majorTickMark val="none"/>
        <c:minorTickMark val="none"/>
        <c:tickLblPos val="none"/>
        <c:crossAx val="576914368"/>
        <c:crosses val="autoZero"/>
        <c:auto val="1"/>
        <c:lblOffset val="100"/>
        <c:baseTimeUnit val="years"/>
      </c:dateAx>
      <c:valAx>
        <c:axId val="5769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1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2873.83</c:v>
                </c:pt>
                <c:pt idx="1">
                  <c:v>2920.82</c:v>
                </c:pt>
                <c:pt idx="2">
                  <c:v>2698.52</c:v>
                </c:pt>
                <c:pt idx="3">
                  <c:v>2750.93</c:v>
                </c:pt>
                <c:pt idx="4">
                  <c:v>925.52</c:v>
                </c:pt>
              </c:numCache>
            </c:numRef>
          </c:val>
          <c:extLst xmlns:c16r2="http://schemas.microsoft.com/office/drawing/2015/06/chart">
            <c:ext xmlns:c16="http://schemas.microsoft.com/office/drawing/2014/chart" uri="{C3380CC4-5D6E-409C-BE32-E72D297353CC}">
              <c16:uniqueId val="{00000000-2163-4AD7-8379-1BDB4C526B06}"/>
            </c:ext>
          </c:extLst>
        </c:ser>
        <c:dLbls>
          <c:showLegendKey val="0"/>
          <c:showVal val="0"/>
          <c:showCatName val="0"/>
          <c:showSerName val="0"/>
          <c:showPercent val="0"/>
          <c:showBubbleSize val="0"/>
        </c:dLbls>
        <c:gapWidth val="150"/>
        <c:axId val="576923384"/>
        <c:axId val="57692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2163-4AD7-8379-1BDB4C526B06}"/>
            </c:ext>
          </c:extLst>
        </c:ser>
        <c:dLbls>
          <c:showLegendKey val="0"/>
          <c:showVal val="0"/>
          <c:showCatName val="0"/>
          <c:showSerName val="0"/>
          <c:showPercent val="0"/>
          <c:showBubbleSize val="0"/>
        </c:dLbls>
        <c:marker val="1"/>
        <c:smooth val="0"/>
        <c:axId val="576923384"/>
        <c:axId val="576922992"/>
      </c:lineChart>
      <c:dateAx>
        <c:axId val="576923384"/>
        <c:scaling>
          <c:orientation val="minMax"/>
        </c:scaling>
        <c:delete val="1"/>
        <c:axPos val="b"/>
        <c:numFmt formatCode="ge" sourceLinked="1"/>
        <c:majorTickMark val="none"/>
        <c:minorTickMark val="none"/>
        <c:tickLblPos val="none"/>
        <c:crossAx val="576922992"/>
        <c:crosses val="autoZero"/>
        <c:auto val="1"/>
        <c:lblOffset val="100"/>
        <c:baseTimeUnit val="years"/>
      </c:dateAx>
      <c:valAx>
        <c:axId val="57692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2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41.43</c:v>
                </c:pt>
                <c:pt idx="1">
                  <c:v>43.79</c:v>
                </c:pt>
                <c:pt idx="2">
                  <c:v>20.96</c:v>
                </c:pt>
                <c:pt idx="3">
                  <c:v>35.51</c:v>
                </c:pt>
                <c:pt idx="4">
                  <c:v>38.32</c:v>
                </c:pt>
              </c:numCache>
            </c:numRef>
          </c:val>
          <c:extLst xmlns:c16r2="http://schemas.microsoft.com/office/drawing/2015/06/chart">
            <c:ext xmlns:c16="http://schemas.microsoft.com/office/drawing/2014/chart" uri="{C3380CC4-5D6E-409C-BE32-E72D297353CC}">
              <c16:uniqueId val="{00000000-CCAA-447E-85C2-E4E486C1ECDC}"/>
            </c:ext>
          </c:extLst>
        </c:ser>
        <c:dLbls>
          <c:showLegendKey val="0"/>
          <c:showVal val="0"/>
          <c:showCatName val="0"/>
          <c:showSerName val="0"/>
          <c:showPercent val="0"/>
          <c:showBubbleSize val="0"/>
        </c:dLbls>
        <c:gapWidth val="150"/>
        <c:axId val="576921816"/>
        <c:axId val="5769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CCAA-447E-85C2-E4E486C1ECDC}"/>
            </c:ext>
          </c:extLst>
        </c:ser>
        <c:dLbls>
          <c:showLegendKey val="0"/>
          <c:showVal val="0"/>
          <c:showCatName val="0"/>
          <c:showSerName val="0"/>
          <c:showPercent val="0"/>
          <c:showBubbleSize val="0"/>
        </c:dLbls>
        <c:marker val="1"/>
        <c:smooth val="0"/>
        <c:axId val="576921816"/>
        <c:axId val="576922208"/>
      </c:lineChart>
      <c:dateAx>
        <c:axId val="576921816"/>
        <c:scaling>
          <c:orientation val="minMax"/>
        </c:scaling>
        <c:delete val="1"/>
        <c:axPos val="b"/>
        <c:numFmt formatCode="ge" sourceLinked="1"/>
        <c:majorTickMark val="none"/>
        <c:minorTickMark val="none"/>
        <c:tickLblPos val="none"/>
        <c:crossAx val="576922208"/>
        <c:crosses val="autoZero"/>
        <c:auto val="1"/>
        <c:lblOffset val="100"/>
        <c:baseTimeUnit val="years"/>
      </c:dateAx>
      <c:valAx>
        <c:axId val="5769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92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437.86</c:v>
                </c:pt>
                <c:pt idx="1">
                  <c:v>416.99</c:v>
                </c:pt>
                <c:pt idx="2">
                  <c:v>871.23</c:v>
                </c:pt>
                <c:pt idx="3">
                  <c:v>513.24</c:v>
                </c:pt>
                <c:pt idx="4">
                  <c:v>476.41</c:v>
                </c:pt>
              </c:numCache>
            </c:numRef>
          </c:val>
          <c:extLst xmlns:c16r2="http://schemas.microsoft.com/office/drawing/2015/06/chart">
            <c:ext xmlns:c16="http://schemas.microsoft.com/office/drawing/2014/chart" uri="{C3380CC4-5D6E-409C-BE32-E72D297353CC}">
              <c16:uniqueId val="{00000000-1B8B-417A-A5B6-C7C289AE214B}"/>
            </c:ext>
          </c:extLst>
        </c:ser>
        <c:dLbls>
          <c:showLegendKey val="0"/>
          <c:showVal val="0"/>
          <c:showCatName val="0"/>
          <c:showSerName val="0"/>
          <c:showPercent val="0"/>
          <c:showBubbleSize val="0"/>
        </c:dLbls>
        <c:gapWidth val="150"/>
        <c:axId val="555475384"/>
        <c:axId val="55547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1B8B-417A-A5B6-C7C289AE214B}"/>
            </c:ext>
          </c:extLst>
        </c:ser>
        <c:dLbls>
          <c:showLegendKey val="0"/>
          <c:showVal val="0"/>
          <c:showCatName val="0"/>
          <c:showSerName val="0"/>
          <c:showPercent val="0"/>
          <c:showBubbleSize val="0"/>
        </c:dLbls>
        <c:marker val="1"/>
        <c:smooth val="0"/>
        <c:axId val="555475384"/>
        <c:axId val="555476168"/>
      </c:lineChart>
      <c:dateAx>
        <c:axId val="555475384"/>
        <c:scaling>
          <c:orientation val="minMax"/>
        </c:scaling>
        <c:delete val="1"/>
        <c:axPos val="b"/>
        <c:numFmt formatCode="ge" sourceLinked="1"/>
        <c:majorTickMark val="none"/>
        <c:minorTickMark val="none"/>
        <c:tickLblPos val="none"/>
        <c:crossAx val="555476168"/>
        <c:crosses val="autoZero"/>
        <c:auto val="1"/>
        <c:lblOffset val="100"/>
        <c:baseTimeUnit val="years"/>
      </c:dateAx>
      <c:valAx>
        <c:axId val="55547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7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28"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西脇市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119</v>
      </c>
      <c r="AE8" s="50"/>
      <c r="AF8" s="50"/>
      <c r="AG8" s="50"/>
      <c r="AH8" s="50"/>
      <c r="AI8" s="50"/>
      <c r="AJ8" s="50"/>
      <c r="AK8" s="4"/>
      <c r="AL8" s="51">
        <f>データ!S6</f>
        <v>41654</v>
      </c>
      <c r="AM8" s="51"/>
      <c r="AN8" s="51"/>
      <c r="AO8" s="51"/>
      <c r="AP8" s="51"/>
      <c r="AQ8" s="51"/>
      <c r="AR8" s="51"/>
      <c r="AS8" s="51"/>
      <c r="AT8" s="46">
        <f>データ!T6</f>
        <v>132.44</v>
      </c>
      <c r="AU8" s="46"/>
      <c r="AV8" s="46"/>
      <c r="AW8" s="46"/>
      <c r="AX8" s="46"/>
      <c r="AY8" s="46"/>
      <c r="AZ8" s="46"/>
      <c r="BA8" s="46"/>
      <c r="BB8" s="46">
        <f>データ!U6</f>
        <v>314.51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46.68</v>
      </c>
      <c r="J10" s="46"/>
      <c r="K10" s="46"/>
      <c r="L10" s="46"/>
      <c r="M10" s="46"/>
      <c r="N10" s="46"/>
      <c r="O10" s="46"/>
      <c r="P10" s="46">
        <f>データ!P6</f>
        <v>15.76</v>
      </c>
      <c r="Q10" s="46"/>
      <c r="R10" s="46"/>
      <c r="S10" s="46"/>
      <c r="T10" s="46"/>
      <c r="U10" s="46"/>
      <c r="V10" s="46"/>
      <c r="W10" s="46">
        <f>データ!Q6</f>
        <v>93.82</v>
      </c>
      <c r="X10" s="46"/>
      <c r="Y10" s="46"/>
      <c r="Z10" s="46"/>
      <c r="AA10" s="46"/>
      <c r="AB10" s="46"/>
      <c r="AC10" s="46"/>
      <c r="AD10" s="51">
        <f>データ!R6</f>
        <v>3564</v>
      </c>
      <c r="AE10" s="51"/>
      <c r="AF10" s="51"/>
      <c r="AG10" s="51"/>
      <c r="AH10" s="51"/>
      <c r="AI10" s="51"/>
      <c r="AJ10" s="51"/>
      <c r="AK10" s="2"/>
      <c r="AL10" s="51">
        <f>データ!V6</f>
        <v>6524</v>
      </c>
      <c r="AM10" s="51"/>
      <c r="AN10" s="51"/>
      <c r="AO10" s="51"/>
      <c r="AP10" s="51"/>
      <c r="AQ10" s="51"/>
      <c r="AR10" s="51"/>
      <c r="AS10" s="51"/>
      <c r="AT10" s="46">
        <f>データ!W6</f>
        <v>2.15</v>
      </c>
      <c r="AU10" s="46"/>
      <c r="AV10" s="46"/>
      <c r="AW10" s="46"/>
      <c r="AX10" s="46"/>
      <c r="AY10" s="46"/>
      <c r="AZ10" s="46"/>
      <c r="BA10" s="46"/>
      <c r="BB10" s="46">
        <f>データ!X6</f>
        <v>3034.42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282138</v>
      </c>
      <c r="D6" s="34">
        <f t="shared" si="3"/>
        <v>46</v>
      </c>
      <c r="E6" s="34">
        <f t="shared" si="3"/>
        <v>17</v>
      </c>
      <c r="F6" s="34">
        <f t="shared" si="3"/>
        <v>5</v>
      </c>
      <c r="G6" s="34">
        <f t="shared" si="3"/>
        <v>0</v>
      </c>
      <c r="H6" s="34" t="str">
        <f t="shared" si="3"/>
        <v>兵庫県　西脇市</v>
      </c>
      <c r="I6" s="34" t="str">
        <f t="shared" si="3"/>
        <v>法適用</v>
      </c>
      <c r="J6" s="34" t="str">
        <f t="shared" si="3"/>
        <v>下水道事業</v>
      </c>
      <c r="K6" s="34" t="str">
        <f t="shared" si="3"/>
        <v>農業集落排水</v>
      </c>
      <c r="L6" s="34" t="str">
        <f t="shared" si="3"/>
        <v>F2</v>
      </c>
      <c r="M6" s="34">
        <f t="shared" si="3"/>
        <v>0</v>
      </c>
      <c r="N6" s="35" t="str">
        <f t="shared" si="3"/>
        <v>-</v>
      </c>
      <c r="O6" s="35">
        <f t="shared" si="3"/>
        <v>46.68</v>
      </c>
      <c r="P6" s="35">
        <f t="shared" si="3"/>
        <v>15.76</v>
      </c>
      <c r="Q6" s="35">
        <f t="shared" si="3"/>
        <v>93.82</v>
      </c>
      <c r="R6" s="35">
        <f t="shared" si="3"/>
        <v>3564</v>
      </c>
      <c r="S6" s="35">
        <f t="shared" si="3"/>
        <v>41654</v>
      </c>
      <c r="T6" s="35">
        <f t="shared" si="3"/>
        <v>132.44</v>
      </c>
      <c r="U6" s="35">
        <f t="shared" si="3"/>
        <v>314.51</v>
      </c>
      <c r="V6" s="35">
        <f t="shared" si="3"/>
        <v>6524</v>
      </c>
      <c r="W6" s="35">
        <f t="shared" si="3"/>
        <v>2.15</v>
      </c>
      <c r="X6" s="35">
        <f t="shared" si="3"/>
        <v>3034.42</v>
      </c>
      <c r="Y6" s="36">
        <f>IF(Y7="",NA(),Y7)</f>
        <v>100.41</v>
      </c>
      <c r="Z6" s="36">
        <f t="shared" ref="Z6:AH6" si="4">IF(Z7="",NA(),Z7)</f>
        <v>100.63</v>
      </c>
      <c r="AA6" s="36">
        <f t="shared" si="4"/>
        <v>85.98</v>
      </c>
      <c r="AB6" s="36">
        <f t="shared" si="4"/>
        <v>101.26</v>
      </c>
      <c r="AC6" s="36">
        <f t="shared" si="4"/>
        <v>99.21</v>
      </c>
      <c r="AD6" s="36">
        <f t="shared" si="4"/>
        <v>92.74</v>
      </c>
      <c r="AE6" s="36">
        <f t="shared" si="4"/>
        <v>93.62</v>
      </c>
      <c r="AF6" s="36">
        <f t="shared" si="4"/>
        <v>97.53</v>
      </c>
      <c r="AG6" s="36">
        <f t="shared" si="4"/>
        <v>99.64</v>
      </c>
      <c r="AH6" s="36">
        <f t="shared" si="4"/>
        <v>99.66</v>
      </c>
      <c r="AI6" s="35" t="str">
        <f>IF(AI7="","",IF(AI7="-","【-】","【"&amp;SUBSTITUTE(TEXT(AI7,"#,##0.00"),"-","△")&amp;"】"))</f>
        <v>【99.11】</v>
      </c>
      <c r="AJ6" s="36">
        <f>IF(AJ7="",NA(),AJ7)</f>
        <v>488.95</v>
      </c>
      <c r="AK6" s="36">
        <f t="shared" ref="AK6:AS6" si="5">IF(AK7="",NA(),AK7)</f>
        <v>491.77</v>
      </c>
      <c r="AL6" s="36">
        <f t="shared" si="5"/>
        <v>639.12</v>
      </c>
      <c r="AM6" s="36">
        <f t="shared" si="5"/>
        <v>634.85</v>
      </c>
      <c r="AN6" s="36">
        <f t="shared" si="5"/>
        <v>640.21</v>
      </c>
      <c r="AO6" s="36">
        <f t="shared" si="5"/>
        <v>243.13</v>
      </c>
      <c r="AP6" s="36">
        <f t="shared" si="5"/>
        <v>280.08</v>
      </c>
      <c r="AQ6" s="36">
        <f t="shared" si="5"/>
        <v>223.09</v>
      </c>
      <c r="AR6" s="36">
        <f t="shared" si="5"/>
        <v>214.61</v>
      </c>
      <c r="AS6" s="36">
        <f t="shared" si="5"/>
        <v>225.39</v>
      </c>
      <c r="AT6" s="35" t="str">
        <f>IF(AT7="","",IF(AT7="-","【-】","【"&amp;SUBSTITUTE(TEXT(AT7,"#,##0.00"),"-","△")&amp;"】"))</f>
        <v>【206.58】</v>
      </c>
      <c r="AU6" s="36">
        <f>IF(AU7="",NA(),AU7)</f>
        <v>173.52</v>
      </c>
      <c r="AV6" s="36">
        <f t="shared" ref="AV6:BD6" si="6">IF(AV7="",NA(),AV7)</f>
        <v>124.45</v>
      </c>
      <c r="AW6" s="36">
        <f t="shared" si="6"/>
        <v>24.59</v>
      </c>
      <c r="AX6" s="36">
        <f t="shared" si="6"/>
        <v>24.13</v>
      </c>
      <c r="AY6" s="36">
        <f t="shared" si="6"/>
        <v>27.18</v>
      </c>
      <c r="AZ6" s="36">
        <f t="shared" si="6"/>
        <v>162.52000000000001</v>
      </c>
      <c r="BA6" s="36">
        <f t="shared" si="6"/>
        <v>124.2</v>
      </c>
      <c r="BB6" s="36">
        <f t="shared" si="6"/>
        <v>33.03</v>
      </c>
      <c r="BC6" s="36">
        <f t="shared" si="6"/>
        <v>29.45</v>
      </c>
      <c r="BD6" s="36">
        <f t="shared" si="6"/>
        <v>31.84</v>
      </c>
      <c r="BE6" s="35" t="str">
        <f>IF(BE7="","",IF(BE7="-","【-】","【"&amp;SUBSTITUTE(TEXT(BE7,"#,##0.00"),"-","△")&amp;"】"))</f>
        <v>【34.54】</v>
      </c>
      <c r="BF6" s="36">
        <f>IF(BF7="",NA(),BF7)</f>
        <v>2873.83</v>
      </c>
      <c r="BG6" s="36">
        <f t="shared" ref="BG6:BO6" si="7">IF(BG7="",NA(),BG7)</f>
        <v>2920.82</v>
      </c>
      <c r="BH6" s="36">
        <f t="shared" si="7"/>
        <v>2698.52</v>
      </c>
      <c r="BI6" s="36">
        <f t="shared" si="7"/>
        <v>2750.93</v>
      </c>
      <c r="BJ6" s="36">
        <f t="shared" si="7"/>
        <v>925.52</v>
      </c>
      <c r="BK6" s="36">
        <f t="shared" si="7"/>
        <v>1197.82</v>
      </c>
      <c r="BL6" s="36">
        <f t="shared" si="7"/>
        <v>1126.77</v>
      </c>
      <c r="BM6" s="36">
        <f t="shared" si="7"/>
        <v>1044.8</v>
      </c>
      <c r="BN6" s="36">
        <f t="shared" si="7"/>
        <v>1081.8</v>
      </c>
      <c r="BO6" s="36">
        <f t="shared" si="7"/>
        <v>974.93</v>
      </c>
      <c r="BP6" s="35" t="str">
        <f>IF(BP7="","",IF(BP7="-","【-】","【"&amp;SUBSTITUTE(TEXT(BP7,"#,##0.00"),"-","△")&amp;"】"))</f>
        <v>【914.53】</v>
      </c>
      <c r="BQ6" s="36">
        <f>IF(BQ7="",NA(),BQ7)</f>
        <v>41.43</v>
      </c>
      <c r="BR6" s="36">
        <f t="shared" ref="BR6:BZ6" si="8">IF(BR7="",NA(),BR7)</f>
        <v>43.79</v>
      </c>
      <c r="BS6" s="36">
        <f t="shared" si="8"/>
        <v>20.96</v>
      </c>
      <c r="BT6" s="36">
        <f t="shared" si="8"/>
        <v>35.51</v>
      </c>
      <c r="BU6" s="36">
        <f t="shared" si="8"/>
        <v>38.32</v>
      </c>
      <c r="BV6" s="36">
        <f t="shared" si="8"/>
        <v>51.03</v>
      </c>
      <c r="BW6" s="36">
        <f t="shared" si="8"/>
        <v>50.9</v>
      </c>
      <c r="BX6" s="36">
        <f t="shared" si="8"/>
        <v>50.82</v>
      </c>
      <c r="BY6" s="36">
        <f t="shared" si="8"/>
        <v>52.19</v>
      </c>
      <c r="BZ6" s="36">
        <f t="shared" si="8"/>
        <v>55.32</v>
      </c>
      <c r="CA6" s="35" t="str">
        <f>IF(CA7="","",IF(CA7="-","【-】","【"&amp;SUBSTITUTE(TEXT(CA7,"#,##0.00"),"-","△")&amp;"】"))</f>
        <v>【55.73】</v>
      </c>
      <c r="CB6" s="36">
        <f>IF(CB7="",NA(),CB7)</f>
        <v>437.86</v>
      </c>
      <c r="CC6" s="36">
        <f t="shared" ref="CC6:CK6" si="9">IF(CC7="",NA(),CC7)</f>
        <v>416.99</v>
      </c>
      <c r="CD6" s="36">
        <f t="shared" si="9"/>
        <v>871.23</v>
      </c>
      <c r="CE6" s="36">
        <f t="shared" si="9"/>
        <v>513.24</v>
      </c>
      <c r="CF6" s="36">
        <f t="shared" si="9"/>
        <v>476.41</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51.7</v>
      </c>
      <c r="CN6" s="36">
        <f t="shared" ref="CN6:CV6" si="10">IF(CN7="",NA(),CN7)</f>
        <v>51.35</v>
      </c>
      <c r="CO6" s="36">
        <f t="shared" si="10"/>
        <v>54.69</v>
      </c>
      <c r="CP6" s="36">
        <f t="shared" si="10"/>
        <v>54.9</v>
      </c>
      <c r="CQ6" s="36">
        <f t="shared" si="10"/>
        <v>53.94</v>
      </c>
      <c r="CR6" s="36">
        <f t="shared" si="10"/>
        <v>54.74</v>
      </c>
      <c r="CS6" s="36">
        <f t="shared" si="10"/>
        <v>53.78</v>
      </c>
      <c r="CT6" s="36">
        <f t="shared" si="10"/>
        <v>53.24</v>
      </c>
      <c r="CU6" s="36">
        <f t="shared" si="10"/>
        <v>52.31</v>
      </c>
      <c r="CV6" s="36">
        <f t="shared" si="10"/>
        <v>60.65</v>
      </c>
      <c r="CW6" s="35" t="str">
        <f>IF(CW7="","",IF(CW7="-","【-】","【"&amp;SUBSTITUTE(TEXT(CW7,"#,##0.00"),"-","△")&amp;"】"))</f>
        <v>【59.15】</v>
      </c>
      <c r="CX6" s="36">
        <f>IF(CX7="",NA(),CX7)</f>
        <v>90.7</v>
      </c>
      <c r="CY6" s="36">
        <f t="shared" ref="CY6:DG6" si="11">IF(CY7="",NA(),CY7)</f>
        <v>91.06</v>
      </c>
      <c r="CZ6" s="36">
        <f t="shared" si="11"/>
        <v>91.82</v>
      </c>
      <c r="DA6" s="36">
        <f t="shared" si="11"/>
        <v>91.75</v>
      </c>
      <c r="DB6" s="36">
        <f t="shared" si="11"/>
        <v>91.11</v>
      </c>
      <c r="DC6" s="36">
        <f t="shared" si="11"/>
        <v>83.88</v>
      </c>
      <c r="DD6" s="36">
        <f t="shared" si="11"/>
        <v>84.06</v>
      </c>
      <c r="DE6" s="36">
        <f t="shared" si="11"/>
        <v>84.07</v>
      </c>
      <c r="DF6" s="36">
        <f t="shared" si="11"/>
        <v>84.32</v>
      </c>
      <c r="DG6" s="36">
        <f t="shared" si="11"/>
        <v>84.58</v>
      </c>
      <c r="DH6" s="35" t="str">
        <f>IF(DH7="","",IF(DH7="-","【-】","【"&amp;SUBSTITUTE(TEXT(DH7,"#,##0.00"),"-","△")&amp;"】"))</f>
        <v>【85.01】</v>
      </c>
      <c r="DI6" s="36">
        <f>IF(DI7="",NA(),DI7)</f>
        <v>7.25</v>
      </c>
      <c r="DJ6" s="36">
        <f t="shared" ref="DJ6:DR6" si="12">IF(DJ7="",NA(),DJ7)</f>
        <v>8.83</v>
      </c>
      <c r="DK6" s="36">
        <f t="shared" si="12"/>
        <v>23.59</v>
      </c>
      <c r="DL6" s="36">
        <f t="shared" si="12"/>
        <v>26.82</v>
      </c>
      <c r="DM6" s="36">
        <f t="shared" si="12"/>
        <v>29.84</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282138</v>
      </c>
      <c r="D7" s="38">
        <v>46</v>
      </c>
      <c r="E7" s="38">
        <v>17</v>
      </c>
      <c r="F7" s="38">
        <v>5</v>
      </c>
      <c r="G7" s="38">
        <v>0</v>
      </c>
      <c r="H7" s="38" t="s">
        <v>108</v>
      </c>
      <c r="I7" s="38" t="s">
        <v>109</v>
      </c>
      <c r="J7" s="38" t="s">
        <v>110</v>
      </c>
      <c r="K7" s="38" t="s">
        <v>111</v>
      </c>
      <c r="L7" s="38" t="s">
        <v>112</v>
      </c>
      <c r="M7" s="38"/>
      <c r="N7" s="39" t="s">
        <v>113</v>
      </c>
      <c r="O7" s="39">
        <v>46.68</v>
      </c>
      <c r="P7" s="39">
        <v>15.76</v>
      </c>
      <c r="Q7" s="39">
        <v>93.82</v>
      </c>
      <c r="R7" s="39">
        <v>3564</v>
      </c>
      <c r="S7" s="39">
        <v>41654</v>
      </c>
      <c r="T7" s="39">
        <v>132.44</v>
      </c>
      <c r="U7" s="39">
        <v>314.51</v>
      </c>
      <c r="V7" s="39">
        <v>6524</v>
      </c>
      <c r="W7" s="39">
        <v>2.15</v>
      </c>
      <c r="X7" s="39">
        <v>3034.42</v>
      </c>
      <c r="Y7" s="39">
        <v>100.41</v>
      </c>
      <c r="Z7" s="39">
        <v>100.63</v>
      </c>
      <c r="AA7" s="39">
        <v>85.98</v>
      </c>
      <c r="AB7" s="39">
        <v>101.26</v>
      </c>
      <c r="AC7" s="39">
        <v>99.21</v>
      </c>
      <c r="AD7" s="39">
        <v>92.74</v>
      </c>
      <c r="AE7" s="39">
        <v>93.62</v>
      </c>
      <c r="AF7" s="39">
        <v>97.53</v>
      </c>
      <c r="AG7" s="39">
        <v>99.64</v>
      </c>
      <c r="AH7" s="39">
        <v>99.66</v>
      </c>
      <c r="AI7" s="39">
        <v>99.11</v>
      </c>
      <c r="AJ7" s="39">
        <v>488.95</v>
      </c>
      <c r="AK7" s="39">
        <v>491.77</v>
      </c>
      <c r="AL7" s="39">
        <v>639.12</v>
      </c>
      <c r="AM7" s="39">
        <v>634.85</v>
      </c>
      <c r="AN7" s="39">
        <v>640.21</v>
      </c>
      <c r="AO7" s="39">
        <v>243.13</v>
      </c>
      <c r="AP7" s="39">
        <v>280.08</v>
      </c>
      <c r="AQ7" s="39">
        <v>223.09</v>
      </c>
      <c r="AR7" s="39">
        <v>214.61</v>
      </c>
      <c r="AS7" s="39">
        <v>225.39</v>
      </c>
      <c r="AT7" s="39">
        <v>206.58</v>
      </c>
      <c r="AU7" s="39">
        <v>173.52</v>
      </c>
      <c r="AV7" s="39">
        <v>124.45</v>
      </c>
      <c r="AW7" s="39">
        <v>24.59</v>
      </c>
      <c r="AX7" s="39">
        <v>24.13</v>
      </c>
      <c r="AY7" s="39">
        <v>27.18</v>
      </c>
      <c r="AZ7" s="39">
        <v>162.52000000000001</v>
      </c>
      <c r="BA7" s="39">
        <v>124.2</v>
      </c>
      <c r="BB7" s="39">
        <v>33.03</v>
      </c>
      <c r="BC7" s="39">
        <v>29.45</v>
      </c>
      <c r="BD7" s="39">
        <v>31.84</v>
      </c>
      <c r="BE7" s="39">
        <v>34.54</v>
      </c>
      <c r="BF7" s="39">
        <v>2873.83</v>
      </c>
      <c r="BG7" s="39">
        <v>2920.82</v>
      </c>
      <c r="BH7" s="39">
        <v>2698.52</v>
      </c>
      <c r="BI7" s="39">
        <v>2750.93</v>
      </c>
      <c r="BJ7" s="39">
        <v>925.52</v>
      </c>
      <c r="BK7" s="39">
        <v>1197.82</v>
      </c>
      <c r="BL7" s="39">
        <v>1126.77</v>
      </c>
      <c r="BM7" s="39">
        <v>1044.8</v>
      </c>
      <c r="BN7" s="39">
        <v>1081.8</v>
      </c>
      <c r="BO7" s="39">
        <v>974.93</v>
      </c>
      <c r="BP7" s="39">
        <v>914.53</v>
      </c>
      <c r="BQ7" s="39">
        <v>41.43</v>
      </c>
      <c r="BR7" s="39">
        <v>43.79</v>
      </c>
      <c r="BS7" s="39">
        <v>20.96</v>
      </c>
      <c r="BT7" s="39">
        <v>35.51</v>
      </c>
      <c r="BU7" s="39">
        <v>38.32</v>
      </c>
      <c r="BV7" s="39">
        <v>51.03</v>
      </c>
      <c r="BW7" s="39">
        <v>50.9</v>
      </c>
      <c r="BX7" s="39">
        <v>50.82</v>
      </c>
      <c r="BY7" s="39">
        <v>52.19</v>
      </c>
      <c r="BZ7" s="39">
        <v>55.32</v>
      </c>
      <c r="CA7" s="39">
        <v>55.73</v>
      </c>
      <c r="CB7" s="39">
        <v>437.86</v>
      </c>
      <c r="CC7" s="39">
        <v>416.99</v>
      </c>
      <c r="CD7" s="39">
        <v>871.23</v>
      </c>
      <c r="CE7" s="39">
        <v>513.24</v>
      </c>
      <c r="CF7" s="39">
        <v>476.41</v>
      </c>
      <c r="CG7" s="39">
        <v>289.60000000000002</v>
      </c>
      <c r="CH7" s="39">
        <v>293.27</v>
      </c>
      <c r="CI7" s="39">
        <v>300.52</v>
      </c>
      <c r="CJ7" s="39">
        <v>296.14</v>
      </c>
      <c r="CK7" s="39">
        <v>283.17</v>
      </c>
      <c r="CL7" s="39">
        <v>276.77999999999997</v>
      </c>
      <c r="CM7" s="39">
        <v>51.7</v>
      </c>
      <c r="CN7" s="39">
        <v>51.35</v>
      </c>
      <c r="CO7" s="39">
        <v>54.69</v>
      </c>
      <c r="CP7" s="39">
        <v>54.9</v>
      </c>
      <c r="CQ7" s="39">
        <v>53.94</v>
      </c>
      <c r="CR7" s="39">
        <v>54.74</v>
      </c>
      <c r="CS7" s="39">
        <v>53.78</v>
      </c>
      <c r="CT7" s="39">
        <v>53.24</v>
      </c>
      <c r="CU7" s="39">
        <v>52.31</v>
      </c>
      <c r="CV7" s="39">
        <v>60.65</v>
      </c>
      <c r="CW7" s="39">
        <v>59.15</v>
      </c>
      <c r="CX7" s="39">
        <v>90.7</v>
      </c>
      <c r="CY7" s="39">
        <v>91.06</v>
      </c>
      <c r="CZ7" s="39">
        <v>91.82</v>
      </c>
      <c r="DA7" s="39">
        <v>91.75</v>
      </c>
      <c r="DB7" s="39">
        <v>91.11</v>
      </c>
      <c r="DC7" s="39">
        <v>83.88</v>
      </c>
      <c r="DD7" s="39">
        <v>84.06</v>
      </c>
      <c r="DE7" s="39">
        <v>84.07</v>
      </c>
      <c r="DF7" s="39">
        <v>84.32</v>
      </c>
      <c r="DG7" s="39">
        <v>84.58</v>
      </c>
      <c r="DH7" s="39">
        <v>85.01</v>
      </c>
      <c r="DI7" s="39">
        <v>7.25</v>
      </c>
      <c r="DJ7" s="39">
        <v>8.83</v>
      </c>
      <c r="DK7" s="39">
        <v>23.59</v>
      </c>
      <c r="DL7" s="39">
        <v>26.82</v>
      </c>
      <c r="DM7" s="39">
        <v>29.84</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2018-02-13T10:56:38Z</cp:lastPrinted>
  <dcterms:created xsi:type="dcterms:W3CDTF">2017-12-25T01:58:38Z</dcterms:created>
  <dcterms:modified xsi:type="dcterms:W3CDTF">2018-02-13T11:11:04Z</dcterms:modified>
  <cp:category/>
</cp:coreProperties>
</file>