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se-kousuke\Desktop\経営比較分析表\下水道\"/>
    </mc:Choice>
  </mc:AlternateContent>
  <workbookProtection workbookPassword="B319" lockStructure="1"/>
  <bookViews>
    <workbookView xWindow="0" yWindow="0" windowWidth="20490" windowHeight="777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W8" i="4"/>
  <c r="P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<sst xmlns="http://schemas.openxmlformats.org/spreadsheetml/2006/main" count="240" uniqueCount="123">
  <si>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</si>
  <si>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</si>
  <si>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</si>
  <si>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</si>
  <si>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</si>
  <si>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</si>
  <si>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</si>
  <si>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</si>
  <si>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</si>
  <si>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</si>
  <si>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</si>
  <si>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</si>
  <si>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</si>
  <si>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</si>
  <si>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</si>
  <si>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</si>
  <si>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</si>
  <si>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</si>
  <si>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</si>
  <si>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</si>
  <si>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</si>
  <si>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</si>
  <si>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</si>
  <si>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</si>
  <si>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</si>
  <si>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</si>
  <si>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</si>
  <si>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</si>
  <si>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</si>
  <si>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</si>
  <si>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</si>
  <si>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</si>
  <si>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</si>
  <si>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</si>
  <si>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</si>
  <si>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</si>
  <si>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</si>
  <si>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</si>
  <si>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</si>
  <si>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</si>
  <si>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</si>
  <si>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</si>
  <si>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</si>
  <si>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</si>
  <si>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</si>
  <si>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</si>
  <si>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</si>
  <si>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</si>
  <si>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</si>
  <si>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</si>
  <si>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</si>
  <si>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</si>
  <si>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</si>
  <si>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</si>
  <si>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</si>
  <si>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</si>
  <si>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</si>
  <si>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</si>
  <si>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</si>
  <si>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</si>
  <si>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</si>
  <si>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</si>
  <si>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</si>
  <si>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</si>
  <si>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</si>
  <si>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</si>
  <si>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</si>
  <si>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</si>
  <si>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</si>
  <si>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</si>
  <si>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</si>
  <si>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</si>
  <si>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</si>
  <si>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</si>
  <si>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</si>
  <si>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</si>
  <si>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</si>
  <si>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</si>
  <si>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</si>
  <si>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</si>
  <si>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</si>
  <si>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</si>
  <si>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</si>
  <si>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</si>
  <si>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</si>
  <si>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</si>
  <si>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</si>
  <si>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</si>
  <si>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</si>
  <si>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</si>
  <si>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</si>
  <si>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</si>
  <si>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</si>
  <si>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</si>
  <si>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</si>
  <si>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</si>
  <si>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</si>
  <si>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</si>
  <si>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</si>
  <si>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</si>
  <si>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</si>
  <si>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</si>
  <si>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</si>
  <si>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</si>
  <si>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</si>
  <si>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</si>
  <si>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</si>
  <si>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</si>
  <si>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西脇市</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</si>
  <si>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</si>
  <si>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</si>
  <si>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</si>
  <si>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</si>
  <si>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</si>
  <si>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</si>
  <si>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</si>
  <si>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</si>
  <si>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</si>
  <si>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</si>
  <si>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</si>
  <si>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公共下水道事業は、旧西脇市区域の市街化区域を中心とした集落を対象に、加古川上流流域下水道として整備され、平成６年６月６日に供用開始し、下水道普及率はほぼ100％となっています。
　しかし、人口減少や節水意識の向上などにより、使用料収入が減少する中で、流域下水道施設建設負担金や維持管理負担金を支払う必要があります。
　そのため、使用料収入の増収につながる水洗化率の向上を図るとともに、平成29年１月に策定した「下水道事業経営戦略」に基づき、維持管理費の更なる削減に努め、経営基盤を強化していきたいと考えています。</t>
    <rPh sb="1" eb="6">
      <t>コウキョウゲスイドウ</t>
    </rPh>
    <rPh sb="6" eb="8">
      <t>ジギョウ</t>
    </rPh>
    <rPh sb="10" eb="11">
      <t>キュウ</t>
    </rPh>
    <rPh sb="11" eb="14">
      <t>ニシワキシ</t>
    </rPh>
    <rPh sb="14" eb="16">
      <t>クイキ</t>
    </rPh>
    <rPh sb="17" eb="20">
      <t>シガイカ</t>
    </rPh>
    <rPh sb="20" eb="22">
      <t>クイキ</t>
    </rPh>
    <rPh sb="23" eb="25">
      <t>チュウシン</t>
    </rPh>
    <rPh sb="28" eb="30">
      <t>シュウラク</t>
    </rPh>
    <rPh sb="31" eb="33">
      <t>タイショウ</t>
    </rPh>
    <rPh sb="35" eb="38">
      <t>カコガワ</t>
    </rPh>
    <rPh sb="38" eb="40">
      <t>ジョウリュウ</t>
    </rPh>
    <rPh sb="40" eb="42">
      <t>リュウイキ</t>
    </rPh>
    <rPh sb="42" eb="45">
      <t>ゲスイドウ</t>
    </rPh>
    <rPh sb="48" eb="50">
      <t>セイビ</t>
    </rPh>
    <rPh sb="53" eb="55">
      <t>ヘイセイ</t>
    </rPh>
    <rPh sb="56" eb="57">
      <t>ネン</t>
    </rPh>
    <rPh sb="58" eb="59">
      <t>ガツ</t>
    </rPh>
    <rPh sb="60" eb="61">
      <t>ニチ</t>
    </rPh>
    <rPh sb="62" eb="64">
      <t>キョウヨウ</t>
    </rPh>
    <rPh sb="64" eb="66">
      <t>カイシ</t>
    </rPh>
    <rPh sb="68" eb="71">
      <t>ゲスイドウ</t>
    </rPh>
    <rPh sb="71" eb="73">
      <t>フキュウ</t>
    </rPh>
    <rPh sb="73" eb="74">
      <t>リツ</t>
    </rPh>
    <rPh sb="95" eb="97">
      <t>ジンコウ</t>
    </rPh>
    <rPh sb="97" eb="99">
      <t>ゲンショウ</t>
    </rPh>
    <rPh sb="100" eb="102">
      <t>セッスイ</t>
    </rPh>
    <rPh sb="102" eb="104">
      <t>イシキ</t>
    </rPh>
    <rPh sb="105" eb="107">
      <t>コウジョウ</t>
    </rPh>
    <rPh sb="113" eb="116">
      <t>シヨウリョウ</t>
    </rPh>
    <rPh sb="116" eb="118">
      <t>シュウニュウ</t>
    </rPh>
    <rPh sb="119" eb="121">
      <t>ゲンショウ</t>
    </rPh>
    <rPh sb="123" eb="124">
      <t>ナカ</t>
    </rPh>
    <rPh sb="126" eb="128">
      <t>リュウイキ</t>
    </rPh>
    <rPh sb="128" eb="131">
      <t>ゲスイドウ</t>
    </rPh>
    <rPh sb="131" eb="133">
      <t>シセツ</t>
    </rPh>
    <rPh sb="133" eb="135">
      <t>ケンセツ</t>
    </rPh>
    <rPh sb="135" eb="138">
      <t>フタンキン</t>
    </rPh>
    <rPh sb="139" eb="141">
      <t>イジ</t>
    </rPh>
    <rPh sb="141" eb="143">
      <t>カンリ</t>
    </rPh>
    <rPh sb="143" eb="146">
      <t>フタンキン</t>
    </rPh>
    <rPh sb="147" eb="149">
      <t>シハラ</t>
    </rPh>
    <rPh sb="150" eb="152">
      <t>ヒツヨウ</t>
    </rPh>
    <rPh sb="165" eb="168">
      <t>シヨウリョウ</t>
    </rPh>
    <rPh sb="168" eb="170">
      <t>シュウニュウ</t>
    </rPh>
    <rPh sb="171" eb="173">
      <t>ゾウシュウ</t>
    </rPh>
    <rPh sb="178" eb="181">
      <t>スイセンカ</t>
    </rPh>
    <rPh sb="181" eb="182">
      <t>リツ</t>
    </rPh>
    <rPh sb="183" eb="185">
      <t>コウジョウ</t>
    </rPh>
    <rPh sb="186" eb="187">
      <t>ハカ</t>
    </rPh>
    <rPh sb="193" eb="195">
      <t>ヘイセイ</t>
    </rPh>
    <rPh sb="197" eb="198">
      <t>ネン</t>
    </rPh>
    <rPh sb="199" eb="200">
      <t>ガツ</t>
    </rPh>
    <rPh sb="201" eb="203">
      <t>サクテイ</t>
    </rPh>
    <rPh sb="206" eb="209">
      <t>ゲスイドウ</t>
    </rPh>
    <rPh sb="209" eb="211">
      <t>ジギョウ</t>
    </rPh>
    <rPh sb="211" eb="213">
      <t>ケイエイ</t>
    </rPh>
    <rPh sb="213" eb="215">
      <t>センリャク</t>
    </rPh>
    <rPh sb="217" eb="218">
      <t>モト</t>
    </rPh>
    <rPh sb="221" eb="223">
      <t>イジ</t>
    </rPh>
    <rPh sb="223" eb="226">
      <t>カンリヒ</t>
    </rPh>
    <rPh sb="227" eb="228">
      <t>サラ</t>
    </rPh>
    <rPh sb="230" eb="232">
      <t>サクゲン</t>
    </rPh>
    <rPh sb="233" eb="234">
      <t>ツト</t>
    </rPh>
    <rPh sb="236" eb="238">
      <t>ケイエイ</t>
    </rPh>
    <rPh sb="238" eb="240">
      <t>キバン</t>
    </rPh>
    <rPh sb="241" eb="243">
      <t>キョウカ</t>
    </rPh>
    <rPh sb="250" eb="251">
      <t>カンガ</t>
    </rPh>
    <phoneticPr fontId="4"/>
  </si>
  <si>
    <t>①有形固定資産減価償却率は、年々上昇し施設の老朽化が進んでいますが、全国平均よりは低い状況であります。
②③法定耐用年数を超えた管渠はありませんので、管渠老朽化率及び管渠改善率は０であります。</t>
    <rPh sb="1" eb="3">
      <t>ユウケイ</t>
    </rPh>
    <rPh sb="3" eb="5">
      <t>コテイ</t>
    </rPh>
    <rPh sb="5" eb="7">
      <t>シサン</t>
    </rPh>
    <rPh sb="7" eb="9">
      <t>ゲンカ</t>
    </rPh>
    <rPh sb="9" eb="11">
      <t>ショウキャク</t>
    </rPh>
    <rPh sb="11" eb="12">
      <t>リツ</t>
    </rPh>
    <rPh sb="14" eb="16">
      <t>ネンネン</t>
    </rPh>
    <rPh sb="16" eb="18">
      <t>ジョウショウ</t>
    </rPh>
    <rPh sb="19" eb="21">
      <t>シセツ</t>
    </rPh>
    <rPh sb="22" eb="25">
      <t>ロウキュウカ</t>
    </rPh>
    <rPh sb="26" eb="27">
      <t>スス</t>
    </rPh>
    <rPh sb="34" eb="36">
      <t>ゼンコク</t>
    </rPh>
    <rPh sb="36" eb="38">
      <t>ヘイキン</t>
    </rPh>
    <rPh sb="41" eb="42">
      <t>ヒク</t>
    </rPh>
    <rPh sb="43" eb="45">
      <t>ジョウキョウ</t>
    </rPh>
    <rPh sb="54" eb="56">
      <t>ホウテイ</t>
    </rPh>
    <rPh sb="56" eb="58">
      <t>タイヨウ</t>
    </rPh>
    <rPh sb="58" eb="60">
      <t>ネンスウ</t>
    </rPh>
    <rPh sb="61" eb="62">
      <t>コ</t>
    </rPh>
    <rPh sb="64" eb="66">
      <t>カンキョ</t>
    </rPh>
    <rPh sb="75" eb="77">
      <t>カンキョ</t>
    </rPh>
    <rPh sb="77" eb="80">
      <t>ロウキュウカ</t>
    </rPh>
    <rPh sb="80" eb="81">
      <t>リツ</t>
    </rPh>
    <rPh sb="81" eb="82">
      <t>オヨ</t>
    </rPh>
    <rPh sb="83" eb="85">
      <t>カンキョ</t>
    </rPh>
    <rPh sb="85" eb="87">
      <t>カイゼン</t>
    </rPh>
    <rPh sb="87" eb="88">
      <t>リツ</t>
    </rPh>
    <phoneticPr fontId="4"/>
  </si>
  <si>
    <t>①経常収支比率は、100％をわずかに下回っています。安定した経営を維持するためには、更なる費用削減が必要となっています。
②累積欠損金は発生していません。使用料収入は年々減少していましたが、平成28年度は増加しています。
③流動比率は、余剰資金を保有していないため、全国平均を下回っています。
④企業債残高対事業規模比率は、企業債の借入額よりも償還のスピードが速くなったため、前年度より大幅に減少しています。
⑤経費回収率は、前年度より汚水処理費が減少し使用料が増加したことにより、上昇しています。また、100％を大きく超えて上昇傾向で推移しています。
⑥汚水処理原価は、前年度より汚水処理費が減少し有収水量が増加したことにより、下がっており、全国平均より低くなっています。
⑦施設利用率は、流域下水道に接続しているため、表示がありません。
⑧水洗化率は、毎年未接続世帯を訪問し水洗化啓発に努めた結果、年々上昇しています。</t>
    <rPh sb="1" eb="3">
      <t>ケイジョウ</t>
    </rPh>
    <rPh sb="3" eb="5">
      <t>シュウシ</t>
    </rPh>
    <rPh sb="5" eb="7">
      <t>ヒリツ</t>
    </rPh>
    <rPh sb="18" eb="20">
      <t>シタマワ</t>
    </rPh>
    <rPh sb="26" eb="28">
      <t>アンテイ</t>
    </rPh>
    <rPh sb="30" eb="32">
      <t>ケイエイ</t>
    </rPh>
    <rPh sb="33" eb="35">
      <t>イジ</t>
    </rPh>
    <rPh sb="42" eb="43">
      <t>サラ</t>
    </rPh>
    <rPh sb="45" eb="47">
      <t>ヒヨウ</t>
    </rPh>
    <rPh sb="47" eb="49">
      <t>サクゲン</t>
    </rPh>
    <rPh sb="50" eb="52">
      <t>ヒツヨウ</t>
    </rPh>
    <rPh sb="62" eb="64">
      <t>ルイセキ</t>
    </rPh>
    <rPh sb="64" eb="67">
      <t>ケッソンキン</t>
    </rPh>
    <rPh sb="68" eb="70">
      <t>ハッセイ</t>
    </rPh>
    <rPh sb="77" eb="80">
      <t>シヨウリョウ</t>
    </rPh>
    <rPh sb="80" eb="82">
      <t>シュウニュウ</t>
    </rPh>
    <rPh sb="83" eb="85">
      <t>ネンネン</t>
    </rPh>
    <rPh sb="85" eb="87">
      <t>ゲンショウ</t>
    </rPh>
    <rPh sb="95" eb="97">
      <t>ヘイセイ</t>
    </rPh>
    <rPh sb="99" eb="101">
      <t>ネンド</t>
    </rPh>
    <rPh sb="102" eb="104">
      <t>ゾウカ</t>
    </rPh>
    <rPh sb="112" eb="114">
      <t>リュウドウ</t>
    </rPh>
    <rPh sb="114" eb="116">
      <t>ヒリツ</t>
    </rPh>
    <rPh sb="118" eb="120">
      <t>ヨジョウ</t>
    </rPh>
    <rPh sb="120" eb="122">
      <t>シキン</t>
    </rPh>
    <rPh sb="123" eb="125">
      <t>ホユウ</t>
    </rPh>
    <rPh sb="133" eb="135">
      <t>ゼンコク</t>
    </rPh>
    <rPh sb="135" eb="137">
      <t>ヘイキン</t>
    </rPh>
    <rPh sb="138" eb="140">
      <t>シタマワ</t>
    </rPh>
    <rPh sb="148" eb="150">
      <t>キギョウ</t>
    </rPh>
    <rPh sb="150" eb="151">
      <t>サイ</t>
    </rPh>
    <rPh sb="151" eb="153">
      <t>ザンダカ</t>
    </rPh>
    <rPh sb="153" eb="154">
      <t>タイ</t>
    </rPh>
    <rPh sb="156" eb="158">
      <t>キボ</t>
    </rPh>
    <rPh sb="159" eb="160">
      <t>リツ</t>
    </rPh>
    <rPh sb="162" eb="164">
      <t>キギョウ</t>
    </rPh>
    <rPh sb="164" eb="165">
      <t>サイ</t>
    </rPh>
    <rPh sb="166" eb="168">
      <t>カリイレ</t>
    </rPh>
    <rPh sb="168" eb="169">
      <t>ガク</t>
    </rPh>
    <rPh sb="172" eb="174">
      <t>ショウカン</t>
    </rPh>
    <rPh sb="180" eb="181">
      <t>ハヤ</t>
    </rPh>
    <rPh sb="188" eb="191">
      <t>ゼンネンド</t>
    </rPh>
    <rPh sb="193" eb="195">
      <t>オオハバ</t>
    </rPh>
    <rPh sb="196" eb="198">
      <t>ゲンショウ</t>
    </rPh>
    <rPh sb="206" eb="208">
      <t>ケイヒ</t>
    </rPh>
    <rPh sb="208" eb="210">
      <t>カイシュウ</t>
    </rPh>
    <rPh sb="210" eb="211">
      <t>リツ</t>
    </rPh>
    <rPh sb="213" eb="216">
      <t>ゼンネンド</t>
    </rPh>
    <rPh sb="218" eb="220">
      <t>オスイ</t>
    </rPh>
    <rPh sb="220" eb="222">
      <t>ショリ</t>
    </rPh>
    <rPh sb="222" eb="223">
      <t>ヒ</t>
    </rPh>
    <rPh sb="224" eb="226">
      <t>ゲンショウ</t>
    </rPh>
    <rPh sb="227" eb="230">
      <t>シヨウリョウ</t>
    </rPh>
    <rPh sb="231" eb="233">
      <t>ゾウカ</t>
    </rPh>
    <rPh sb="241" eb="243">
      <t>ジョウショウ</t>
    </rPh>
    <rPh sb="257" eb="258">
      <t>オオ</t>
    </rPh>
    <rPh sb="260" eb="261">
      <t>コ</t>
    </rPh>
    <rPh sb="263" eb="265">
      <t>ジョウショウ</t>
    </rPh>
    <rPh sb="265" eb="267">
      <t>ケイコウ</t>
    </rPh>
    <rPh sb="268" eb="270">
      <t>スイイ</t>
    </rPh>
    <rPh sb="278" eb="280">
      <t>オスイ</t>
    </rPh>
    <rPh sb="280" eb="282">
      <t>ショリ</t>
    </rPh>
    <rPh sb="282" eb="284">
      <t>ゲンカ</t>
    </rPh>
    <rPh sb="286" eb="289">
      <t>ゼンネンド</t>
    </rPh>
    <rPh sb="291" eb="293">
      <t>オスイ</t>
    </rPh>
    <rPh sb="293" eb="295">
      <t>ショリ</t>
    </rPh>
    <rPh sb="295" eb="296">
      <t>ヒ</t>
    </rPh>
    <rPh sb="297" eb="299">
      <t>ゲンショウ</t>
    </rPh>
    <rPh sb="300" eb="302">
      <t>ユウシュウ</t>
    </rPh>
    <rPh sb="302" eb="304">
      <t>スイリョウ</t>
    </rPh>
    <rPh sb="305" eb="307">
      <t>ゾウカ</t>
    </rPh>
    <rPh sb="339" eb="341">
      <t>シセツ</t>
    </rPh>
    <rPh sb="341" eb="343">
      <t>リヨウ</t>
    </rPh>
    <rPh sb="343" eb="344">
      <t>リツ</t>
    </rPh>
    <rPh sb="346" eb="351">
      <t>リュウイキゲスイドウ</t>
    </rPh>
    <rPh sb="352" eb="354">
      <t>セツゾク</t>
    </rPh>
    <rPh sb="361" eb="363">
      <t>ヒョウジ</t>
    </rPh>
    <rPh sb="372" eb="375">
      <t>スイセンカ</t>
    </rPh>
    <rPh sb="375" eb="376">
      <t>リツ</t>
    </rPh>
    <rPh sb="378" eb="380">
      <t>マイトシ</t>
    </rPh>
    <rPh sb="380" eb="383">
      <t>ミセツゾク</t>
    </rPh>
    <rPh sb="383" eb="385">
      <t>セタイ</t>
    </rPh>
    <rPh sb="386" eb="388">
      <t>ホウモン</t>
    </rPh>
    <rPh sb="389" eb="392">
      <t>スイセンカ</t>
    </rPh>
    <rPh sb="392" eb="394">
      <t>ケイハツ</t>
    </rPh>
    <rPh sb="395" eb="396">
      <t>ツト</t>
    </rPh>
    <rPh sb="398" eb="400">
      <t>ケッカ</t>
    </rPh>
    <rPh sb="401" eb="403">
      <t>ネンネン</t>
    </rPh>
    <rPh sb="403" eb="40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</si>
</sst>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EB-4E08-9588-980981322381}"/>
            </c:ext>
          </c:extLst>
        </c:ser>
        <c:dLbls>
          <c:showLegendKey val="0"/>
          <c:showVal val="0"/>
          <c:showCatName val="0"/>
          <c:showSerName val="0"/>
          <c:showPercent val="0"/>
          <c:showBubbleSize val="0"/>
        </c:dLbls>
        <c:gapWidth val="150"/>
        <c:axId val="474140520"/>
        <c:axId val="47413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extLst xmlns:c16r2="http://schemas.microsoft.com/office/drawing/2015/06/chart">
            <c:ext xmlns:c16="http://schemas.microsoft.com/office/drawing/2014/chart" uri="{C3380CC4-5D6E-409C-BE32-E72D297353CC}">
              <c16:uniqueId val="{00000001-BBEB-4E08-9588-980981322381}"/>
            </c:ext>
          </c:extLst>
        </c:ser>
        <c:dLbls>
          <c:showLegendKey val="0"/>
          <c:showVal val="0"/>
          <c:showCatName val="0"/>
          <c:showSerName val="0"/>
          <c:showPercent val="0"/>
          <c:showBubbleSize val="0"/>
        </c:dLbls>
        <c:marker val="1"/>
        <c:smooth val="0"/>
        <c:axId val="474140520"/>
        <c:axId val="474139344"/>
      </c:lineChart>
      <c:dateAx>
        <c:axId val="474140520"/>
        <c:scaling>
          <c:orientation val="minMax"/>
        </c:scaling>
        <c:delete val="1"/>
        <c:axPos val="b"/>
        <c:numFmt formatCode="ge" sourceLinked="1"/>
        <c:majorTickMark val="none"/>
        <c:minorTickMark val="none"/>
        <c:tickLblPos val="none"/>
        <c:crossAx val="474139344"/>
        <c:crosses val="autoZero"/>
        <c:auto val="1"/>
        <c:lblOffset val="100"/>
        <c:baseTimeUnit val="years"/>
      </c:dateAx>
      <c:valAx>
        <c:axId val="47413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4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A8D-41F5-82DC-E2F473252BF6}"/>
            </c:ext>
          </c:extLst>
        </c:ser>
        <c:dLbls>
          <c:showLegendKey val="0"/>
          <c:showVal val="0"/>
          <c:showCatName val="0"/>
          <c:showSerName val="0"/>
          <c:showPercent val="0"/>
          <c:showBubbleSize val="0"/>
        </c:dLbls>
        <c:gapWidth val="150"/>
        <c:axId val="555479696"/>
        <c:axId val="55547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extLst xmlns:c16r2="http://schemas.microsoft.com/office/drawing/2015/06/chart">
            <c:ext xmlns:c16="http://schemas.microsoft.com/office/drawing/2014/chart" uri="{C3380CC4-5D6E-409C-BE32-E72D297353CC}">
              <c16:uniqueId val="{00000001-BA8D-41F5-82DC-E2F473252BF6}"/>
            </c:ext>
          </c:extLst>
        </c:ser>
        <c:dLbls>
          <c:showLegendKey val="0"/>
          <c:showVal val="0"/>
          <c:showCatName val="0"/>
          <c:showSerName val="0"/>
          <c:showPercent val="0"/>
          <c:showBubbleSize val="0"/>
        </c:dLbls>
        <c:marker val="1"/>
        <c:smooth val="0"/>
        <c:axId val="555479696"/>
        <c:axId val="555476952"/>
      </c:lineChart>
      <c:dateAx>
        <c:axId val="555479696"/>
        <c:scaling>
          <c:orientation val="minMax"/>
        </c:scaling>
        <c:delete val="1"/>
        <c:axPos val="b"/>
        <c:numFmt formatCode="ge" sourceLinked="1"/>
        <c:majorTickMark val="none"/>
        <c:minorTickMark val="none"/>
        <c:tickLblPos val="none"/>
        <c:crossAx val="555476952"/>
        <c:crosses val="autoZero"/>
        <c:auto val="1"/>
        <c:lblOffset val="100"/>
        <c:baseTimeUnit val="years"/>
      </c:dateAx>
      <c:valAx>
        <c:axId val="55547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7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83.97</c:v>
                </c:pt>
                <c:pt idx="1">
                  <c:v>85.43</c:v>
                </c:pt>
                <c:pt idx="2">
                  <c:v>86.79</c:v>
                </c:pt>
                <c:pt idx="3">
                  <c:v>87.72</c:v>
                </c:pt>
                <c:pt idx="4">
                  <c:v>88.61</c:v>
                </c:pt>
              </c:numCache>
            </c:numRef>
          </c:val>
          <c:extLst xmlns:c16r2="http://schemas.microsoft.com/office/drawing/2015/06/chart">
            <c:ext xmlns:c16="http://schemas.microsoft.com/office/drawing/2014/chart" uri="{C3380CC4-5D6E-409C-BE32-E72D297353CC}">
              <c16:uniqueId val="{00000000-F71E-46EB-BF39-2BB7AE846DCB}"/>
            </c:ext>
          </c:extLst>
        </c:ser>
        <c:dLbls>
          <c:showLegendKey val="0"/>
          <c:showVal val="0"/>
          <c:showCatName val="0"/>
          <c:showSerName val="0"/>
          <c:showPercent val="0"/>
          <c:showBubbleSize val="0"/>
        </c:dLbls>
        <c:gapWidth val="150"/>
        <c:axId val="555480872"/>
        <c:axId val="5554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extLst xmlns:c16r2="http://schemas.microsoft.com/office/drawing/2015/06/chart">
            <c:ext xmlns:c16="http://schemas.microsoft.com/office/drawing/2014/chart" uri="{C3380CC4-5D6E-409C-BE32-E72D297353CC}">
              <c16:uniqueId val="{00000001-F71E-46EB-BF39-2BB7AE846DCB}"/>
            </c:ext>
          </c:extLst>
        </c:ser>
        <c:dLbls>
          <c:showLegendKey val="0"/>
          <c:showVal val="0"/>
          <c:showCatName val="0"/>
          <c:showSerName val="0"/>
          <c:showPercent val="0"/>
          <c:showBubbleSize val="0"/>
        </c:dLbls>
        <c:marker val="1"/>
        <c:smooth val="0"/>
        <c:axId val="555480872"/>
        <c:axId val="555477344"/>
      </c:lineChart>
      <c:dateAx>
        <c:axId val="555480872"/>
        <c:scaling>
          <c:orientation val="minMax"/>
        </c:scaling>
        <c:delete val="1"/>
        <c:axPos val="b"/>
        <c:numFmt formatCode="ge" sourceLinked="1"/>
        <c:majorTickMark val="none"/>
        <c:minorTickMark val="none"/>
        <c:tickLblPos val="none"/>
        <c:crossAx val="555477344"/>
        <c:crosses val="autoZero"/>
        <c:auto val="1"/>
        <c:lblOffset val="100"/>
        <c:baseTimeUnit val="years"/>
      </c:dateAx>
      <c:valAx>
        <c:axId val="5554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8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104.61</c:v>
                </c:pt>
                <c:pt idx="1">
                  <c:v>101.79</c:v>
                </c:pt>
                <c:pt idx="2">
                  <c:v>107.59</c:v>
                </c:pt>
                <c:pt idx="3">
                  <c:v>101.6</c:v>
                </c:pt>
                <c:pt idx="4">
                  <c:v>99.56</c:v>
                </c:pt>
              </c:numCache>
            </c:numRef>
          </c:val>
          <c:extLst xmlns:c16r2="http://schemas.microsoft.com/office/drawing/2015/06/chart">
            <c:ext xmlns:c16="http://schemas.microsoft.com/office/drawing/2014/chart" uri="{C3380CC4-5D6E-409C-BE32-E72D297353CC}">
              <c16:uniqueId val="{00000000-F18C-4E8E-AE2E-6ACE80FF094A}"/>
            </c:ext>
          </c:extLst>
        </c:ser>
        <c:dLbls>
          <c:showLegendKey val="0"/>
          <c:showVal val="0"/>
          <c:showCatName val="0"/>
          <c:showSerName val="0"/>
          <c:showPercent val="0"/>
          <c:showBubbleSize val="0"/>
        </c:dLbls>
        <c:gapWidth val="150"/>
        <c:axId val="474136208"/>
        <c:axId val="47413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102.09</c:v>
                </c:pt>
                <c:pt idx="1">
                  <c:v>104.18</c:v>
                </c:pt>
                <c:pt idx="2">
                  <c:v>108.69</c:v>
                </c:pt>
                <c:pt idx="3">
                  <c:v>110.8</c:v>
                </c:pt>
                <c:pt idx="4">
                  <c:v>110.07</c:v>
                </c:pt>
              </c:numCache>
            </c:numRef>
          </c:val>
          <c:smooth val="0"/>
          <c:extLst xmlns:c16r2="http://schemas.microsoft.com/office/drawing/2015/06/chart">
            <c:ext xmlns:c16="http://schemas.microsoft.com/office/drawing/2014/chart" uri="{C3380CC4-5D6E-409C-BE32-E72D297353CC}">
              <c16:uniqueId val="{00000001-F18C-4E8E-AE2E-6ACE80FF094A}"/>
            </c:ext>
          </c:extLst>
        </c:ser>
        <c:dLbls>
          <c:showLegendKey val="0"/>
          <c:showVal val="0"/>
          <c:showCatName val="0"/>
          <c:showSerName val="0"/>
          <c:showPercent val="0"/>
          <c:showBubbleSize val="0"/>
        </c:dLbls>
        <c:marker val="1"/>
        <c:smooth val="0"/>
        <c:axId val="474136208"/>
        <c:axId val="474138168"/>
      </c:lineChart>
      <c:dateAx>
        <c:axId val="474136208"/>
        <c:scaling>
          <c:orientation val="minMax"/>
        </c:scaling>
        <c:delete val="1"/>
        <c:axPos val="b"/>
        <c:numFmt formatCode="ge" sourceLinked="1"/>
        <c:majorTickMark val="none"/>
        <c:minorTickMark val="none"/>
        <c:tickLblPos val="none"/>
        <c:crossAx val="474138168"/>
        <c:crosses val="autoZero"/>
        <c:auto val="1"/>
        <c:lblOffset val="100"/>
        <c:baseTimeUnit val="years"/>
      </c:dateAx>
      <c:valAx>
        <c:axId val="47413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3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4.43</c:v>
                </c:pt>
                <c:pt idx="1">
                  <c:v>5.55</c:v>
                </c:pt>
                <c:pt idx="2">
                  <c:v>12.96</c:v>
                </c:pt>
                <c:pt idx="3">
                  <c:v>15.13</c:v>
                </c:pt>
                <c:pt idx="4">
                  <c:v>17.25</c:v>
                </c:pt>
              </c:numCache>
            </c:numRef>
          </c:val>
          <c:extLst xmlns:c16r2="http://schemas.microsoft.com/office/drawing/2015/06/chart">
            <c:ext xmlns:c16="http://schemas.microsoft.com/office/drawing/2014/chart" uri="{C3380CC4-5D6E-409C-BE32-E72D297353CC}">
              <c16:uniqueId val="{00000000-B774-4083-8CB4-E1A4A6A9ECD6}"/>
            </c:ext>
          </c:extLst>
        </c:ser>
        <c:dLbls>
          <c:showLegendKey val="0"/>
          <c:showVal val="0"/>
          <c:showCatName val="0"/>
          <c:showSerName val="0"/>
          <c:showPercent val="0"/>
          <c:showBubbleSize val="0"/>
        </c:dLbls>
        <c:gapWidth val="150"/>
        <c:axId val="474136992"/>
        <c:axId val="47413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12.61</c:v>
                </c:pt>
                <c:pt idx="1">
                  <c:v>14.44</c:v>
                </c:pt>
                <c:pt idx="2">
                  <c:v>21.09</c:v>
                </c:pt>
                <c:pt idx="3">
                  <c:v>22.6</c:v>
                </c:pt>
                <c:pt idx="4">
                  <c:v>26.91</c:v>
                </c:pt>
              </c:numCache>
            </c:numRef>
          </c:val>
          <c:smooth val="0"/>
          <c:extLst xmlns:c16r2="http://schemas.microsoft.com/office/drawing/2015/06/chart">
            <c:ext xmlns:c16="http://schemas.microsoft.com/office/drawing/2014/chart" uri="{C3380CC4-5D6E-409C-BE32-E72D297353CC}">
              <c16:uniqueId val="{00000001-B774-4083-8CB4-E1A4A6A9ECD6}"/>
            </c:ext>
          </c:extLst>
        </c:ser>
        <c:dLbls>
          <c:showLegendKey val="0"/>
          <c:showVal val="0"/>
          <c:showCatName val="0"/>
          <c:showSerName val="0"/>
          <c:showPercent val="0"/>
          <c:showBubbleSize val="0"/>
        </c:dLbls>
        <c:marker val="1"/>
        <c:smooth val="0"/>
        <c:axId val="474136992"/>
        <c:axId val="474137384"/>
      </c:lineChart>
      <c:dateAx>
        <c:axId val="474136992"/>
        <c:scaling>
          <c:orientation val="minMax"/>
        </c:scaling>
        <c:delete val="1"/>
        <c:axPos val="b"/>
        <c:numFmt formatCode="ge" sourceLinked="1"/>
        <c:majorTickMark val="none"/>
        <c:minorTickMark val="none"/>
        <c:tickLblPos val="none"/>
        <c:crossAx val="474137384"/>
        <c:crosses val="autoZero"/>
        <c:auto val="1"/>
        <c:lblOffset val="100"/>
        <c:baseTimeUnit val="years"/>
      </c:dateAx>
      <c:valAx>
        <c:axId val="47413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CB-4C60-94CA-2960A05761C3}"/>
            </c:ext>
          </c:extLst>
        </c:ser>
        <c:dLbls>
          <c:showLegendKey val="0"/>
          <c:showVal val="0"/>
          <c:showCatName val="0"/>
          <c:showSerName val="0"/>
          <c:showPercent val="0"/>
          <c:showBubbleSize val="0"/>
        </c:dLbls>
        <c:gapWidth val="150"/>
        <c:axId val="474134248"/>
        <c:axId val="47412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0CB-4C60-94CA-2960A05761C3}"/>
            </c:ext>
          </c:extLst>
        </c:ser>
        <c:dLbls>
          <c:showLegendKey val="0"/>
          <c:showVal val="0"/>
          <c:showCatName val="0"/>
          <c:showSerName val="0"/>
          <c:showPercent val="0"/>
          <c:showBubbleSize val="0"/>
        </c:dLbls>
        <c:marker val="1"/>
        <c:smooth val="0"/>
        <c:axId val="474134248"/>
        <c:axId val="474129936"/>
      </c:lineChart>
      <c:dateAx>
        <c:axId val="474134248"/>
        <c:scaling>
          <c:orientation val="minMax"/>
        </c:scaling>
        <c:delete val="1"/>
        <c:axPos val="b"/>
        <c:numFmt formatCode="ge" sourceLinked="1"/>
        <c:majorTickMark val="none"/>
        <c:minorTickMark val="none"/>
        <c:tickLblPos val="none"/>
        <c:crossAx val="474129936"/>
        <c:crosses val="autoZero"/>
        <c:auto val="1"/>
        <c:lblOffset val="100"/>
        <c:baseTimeUnit val="years"/>
      </c:dateAx>
      <c:valAx>
        <c:axId val="47412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3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91-43C7-839C-6092EA2C5D41}"/>
            </c:ext>
          </c:extLst>
        </c:ser>
        <c:dLbls>
          <c:showLegendKey val="0"/>
          <c:showVal val="0"/>
          <c:showCatName val="0"/>
          <c:showSerName val="0"/>
          <c:showPercent val="0"/>
          <c:showBubbleSize val="0"/>
        </c:dLbls>
        <c:gapWidth val="150"/>
        <c:axId val="474131504"/>
        <c:axId val="47413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100.29</c:v>
                </c:pt>
                <c:pt idx="1">
                  <c:v>95.59</c:v>
                </c:pt>
                <c:pt idx="2">
                  <c:v>29.24</c:v>
                </c:pt>
                <c:pt idx="3">
                  <c:v>31.45</c:v>
                </c:pt>
                <c:pt idx="4">
                  <c:v>31.4</c:v>
                </c:pt>
              </c:numCache>
            </c:numRef>
          </c:val>
          <c:smooth val="0"/>
          <c:extLst xmlns:c16r2="http://schemas.microsoft.com/office/drawing/2015/06/chart">
            <c:ext xmlns:c16="http://schemas.microsoft.com/office/drawing/2014/chart" uri="{C3380CC4-5D6E-409C-BE32-E72D297353CC}">
              <c16:uniqueId val="{00000001-7E91-43C7-839C-6092EA2C5D41}"/>
            </c:ext>
          </c:extLst>
        </c:ser>
        <c:dLbls>
          <c:showLegendKey val="0"/>
          <c:showVal val="0"/>
          <c:showCatName val="0"/>
          <c:showSerName val="0"/>
          <c:showPercent val="0"/>
          <c:showBubbleSize val="0"/>
        </c:dLbls>
        <c:marker val="1"/>
        <c:smooth val="0"/>
        <c:axId val="474131504"/>
        <c:axId val="474131896"/>
      </c:lineChart>
      <c:dateAx>
        <c:axId val="474131504"/>
        <c:scaling>
          <c:orientation val="minMax"/>
        </c:scaling>
        <c:delete val="1"/>
        <c:axPos val="b"/>
        <c:numFmt formatCode="ge" sourceLinked="1"/>
        <c:majorTickMark val="none"/>
        <c:minorTickMark val="none"/>
        <c:tickLblPos val="none"/>
        <c:crossAx val="474131896"/>
        <c:crosses val="autoZero"/>
        <c:auto val="1"/>
        <c:lblOffset val="100"/>
        <c:baseTimeUnit val="years"/>
      </c:dateAx>
      <c:valAx>
        <c:axId val="47413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3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132.07</c:v>
                </c:pt>
                <c:pt idx="1">
                  <c:v>401.14</c:v>
                </c:pt>
                <c:pt idx="2">
                  <c:v>34.24</c:v>
                </c:pt>
                <c:pt idx="3">
                  <c:v>37.909999999999997</c:v>
                </c:pt>
                <c:pt idx="4">
                  <c:v>44.24</c:v>
                </c:pt>
              </c:numCache>
            </c:numRef>
          </c:val>
          <c:extLst xmlns:c16r2="http://schemas.microsoft.com/office/drawing/2015/06/chart">
            <c:ext xmlns:c16="http://schemas.microsoft.com/office/drawing/2014/chart" uri="{C3380CC4-5D6E-409C-BE32-E72D297353CC}">
              <c16:uniqueId val="{00000000-54E8-44E3-A05B-E105F0C64201}"/>
            </c:ext>
          </c:extLst>
        </c:ser>
        <c:dLbls>
          <c:showLegendKey val="0"/>
          <c:showVal val="0"/>
          <c:showCatName val="0"/>
          <c:showSerName val="0"/>
          <c:showPercent val="0"/>
          <c:showBubbleSize val="0"/>
        </c:dLbls>
        <c:gapWidth val="150"/>
        <c:axId val="474133072"/>
        <c:axId val="47413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372.33</c:v>
                </c:pt>
                <c:pt idx="1">
                  <c:v>318.06</c:v>
                </c:pt>
                <c:pt idx="2">
                  <c:v>68.510000000000005</c:v>
                </c:pt>
                <c:pt idx="3">
                  <c:v>70.16</c:v>
                </c:pt>
                <c:pt idx="4">
                  <c:v>79.709999999999994</c:v>
                </c:pt>
              </c:numCache>
            </c:numRef>
          </c:val>
          <c:smooth val="0"/>
          <c:extLst xmlns:c16r2="http://schemas.microsoft.com/office/drawing/2015/06/chart">
            <c:ext xmlns:c16="http://schemas.microsoft.com/office/drawing/2014/chart" uri="{C3380CC4-5D6E-409C-BE32-E72D297353CC}">
              <c16:uniqueId val="{00000001-54E8-44E3-A05B-E105F0C64201}"/>
            </c:ext>
          </c:extLst>
        </c:ser>
        <c:dLbls>
          <c:showLegendKey val="0"/>
          <c:showVal val="0"/>
          <c:showCatName val="0"/>
          <c:showSerName val="0"/>
          <c:showPercent val="0"/>
          <c:showBubbleSize val="0"/>
        </c:dLbls>
        <c:marker val="1"/>
        <c:smooth val="0"/>
        <c:axId val="474133072"/>
        <c:axId val="474133464"/>
      </c:lineChart>
      <c:dateAx>
        <c:axId val="474133072"/>
        <c:scaling>
          <c:orientation val="minMax"/>
        </c:scaling>
        <c:delete val="1"/>
        <c:axPos val="b"/>
        <c:numFmt formatCode="ge" sourceLinked="1"/>
        <c:majorTickMark val="none"/>
        <c:minorTickMark val="none"/>
        <c:tickLblPos val="none"/>
        <c:crossAx val="474133464"/>
        <c:crosses val="autoZero"/>
        <c:auto val="1"/>
        <c:lblOffset val="100"/>
        <c:baseTimeUnit val="years"/>
      </c:dateAx>
      <c:valAx>
        <c:axId val="47413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3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1455.95</c:v>
                </c:pt>
                <c:pt idx="1">
                  <c:v>1467.13</c:v>
                </c:pt>
                <c:pt idx="2">
                  <c:v>1477.42</c:v>
                </c:pt>
                <c:pt idx="3">
                  <c:v>1380.33</c:v>
                </c:pt>
                <c:pt idx="4">
                  <c:v>445.42</c:v>
                </c:pt>
              </c:numCache>
            </c:numRef>
          </c:val>
          <c:extLst xmlns:c16r2="http://schemas.microsoft.com/office/drawing/2015/06/chart">
            <c:ext xmlns:c16="http://schemas.microsoft.com/office/drawing/2014/chart" uri="{C3380CC4-5D6E-409C-BE32-E72D297353CC}">
              <c16:uniqueId val="{00000000-5DD4-4D89-941D-3B1CACC6AFA8}"/>
            </c:ext>
          </c:extLst>
        </c:ser>
        <c:dLbls>
          <c:showLegendKey val="0"/>
          <c:showVal val="0"/>
          <c:showCatName val="0"/>
          <c:showSerName val="0"/>
          <c:showPercent val="0"/>
          <c:showBubbleSize val="0"/>
        </c:dLbls>
        <c:gapWidth val="150"/>
        <c:axId val="474140912"/>
        <c:axId val="4741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extLst xmlns:c16r2="http://schemas.microsoft.com/office/drawing/2015/06/chart">
            <c:ext xmlns:c16="http://schemas.microsoft.com/office/drawing/2014/chart" uri="{C3380CC4-5D6E-409C-BE32-E72D297353CC}">
              <c16:uniqueId val="{00000001-5DD4-4D89-941D-3B1CACC6AFA8}"/>
            </c:ext>
          </c:extLst>
        </c:ser>
        <c:dLbls>
          <c:showLegendKey val="0"/>
          <c:showVal val="0"/>
          <c:showCatName val="0"/>
          <c:showSerName val="0"/>
          <c:showPercent val="0"/>
          <c:showBubbleSize val="0"/>
        </c:dLbls>
        <c:marker val="1"/>
        <c:smooth val="0"/>
        <c:axId val="474140912"/>
        <c:axId val="474143264"/>
      </c:lineChart>
      <c:dateAx>
        <c:axId val="474140912"/>
        <c:scaling>
          <c:orientation val="minMax"/>
        </c:scaling>
        <c:delete val="1"/>
        <c:axPos val="b"/>
        <c:numFmt formatCode="ge" sourceLinked="1"/>
        <c:majorTickMark val="none"/>
        <c:minorTickMark val="none"/>
        <c:tickLblPos val="none"/>
        <c:crossAx val="474143264"/>
        <c:crosses val="autoZero"/>
        <c:auto val="1"/>
        <c:lblOffset val="100"/>
        <c:baseTimeUnit val="years"/>
      </c:dateAx>
      <c:valAx>
        <c:axId val="4741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4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110.99</c:v>
                </c:pt>
                <c:pt idx="1">
                  <c:v>107.31</c:v>
                </c:pt>
                <c:pt idx="2">
                  <c:v>108.08</c:v>
                </c:pt>
                <c:pt idx="3">
                  <c:v>111.47</c:v>
                </c:pt>
                <c:pt idx="4">
                  <c:v>119.32</c:v>
                </c:pt>
              </c:numCache>
            </c:numRef>
          </c:val>
          <c:extLst xmlns:c16r2="http://schemas.microsoft.com/office/drawing/2015/06/chart">
            <c:ext xmlns:c16="http://schemas.microsoft.com/office/drawing/2014/chart" uri="{C3380CC4-5D6E-409C-BE32-E72D297353CC}">
              <c16:uniqueId val="{00000000-D9D7-4F12-A575-2BC6C8427DD5}"/>
            </c:ext>
          </c:extLst>
        </c:ser>
        <c:dLbls>
          <c:showLegendKey val="0"/>
          <c:showVal val="0"/>
          <c:showCatName val="0"/>
          <c:showSerName val="0"/>
          <c:showPercent val="0"/>
          <c:showBubbleSize val="0"/>
        </c:dLbls>
        <c:gapWidth val="150"/>
        <c:axId val="474142872"/>
        <c:axId val="4741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extLst xmlns:c16r2="http://schemas.microsoft.com/office/drawing/2015/06/chart">
            <c:ext xmlns:c16="http://schemas.microsoft.com/office/drawing/2014/chart" uri="{C3380CC4-5D6E-409C-BE32-E72D297353CC}">
              <c16:uniqueId val="{00000001-D9D7-4F12-A575-2BC6C8427DD5}"/>
            </c:ext>
          </c:extLst>
        </c:ser>
        <c:dLbls>
          <c:showLegendKey val="0"/>
          <c:showVal val="0"/>
          <c:showCatName val="0"/>
          <c:showSerName val="0"/>
          <c:showPercent val="0"/>
          <c:showBubbleSize val="0"/>
        </c:dLbls>
        <c:marker val="1"/>
        <c:smooth val="0"/>
        <c:axId val="474142872"/>
        <c:axId val="474141696"/>
      </c:lineChart>
      <c:dateAx>
        <c:axId val="474142872"/>
        <c:scaling>
          <c:orientation val="minMax"/>
        </c:scaling>
        <c:delete val="1"/>
        <c:axPos val="b"/>
        <c:numFmt formatCode="ge" sourceLinked="1"/>
        <c:majorTickMark val="none"/>
        <c:minorTickMark val="none"/>
        <c:tickLblPos val="none"/>
        <c:crossAx val="474141696"/>
        <c:crosses val="autoZero"/>
        <c:auto val="1"/>
        <c:lblOffset val="100"/>
        <c:baseTimeUnit val="years"/>
      </c:dateAx>
      <c:valAx>
        <c:axId val="4741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14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187.12</c:v>
                </c:pt>
                <c:pt idx="1">
                  <c:v>192.74</c:v>
                </c:pt>
                <c:pt idx="2">
                  <c:v>181.23</c:v>
                </c:pt>
                <c:pt idx="3">
                  <c:v>174.26</c:v>
                </c:pt>
                <c:pt idx="4">
                  <c:v>163.1</c:v>
                </c:pt>
              </c:numCache>
            </c:numRef>
          </c:val>
          <c:extLst xmlns:c16r2="http://schemas.microsoft.com/office/drawing/2015/06/chart">
            <c:ext xmlns:c16="http://schemas.microsoft.com/office/drawing/2014/chart" uri="{C3380CC4-5D6E-409C-BE32-E72D297353CC}">
              <c16:uniqueId val="{00000000-557C-4C37-BC4D-F0459168BB51}"/>
            </c:ext>
          </c:extLst>
        </c:ser>
        <c:dLbls>
          <c:showLegendKey val="0"/>
          <c:showVal val="0"/>
          <c:showCatName val="0"/>
          <c:showSerName val="0"/>
          <c:showPercent val="0"/>
          <c:showBubbleSize val="0"/>
        </c:dLbls>
        <c:gapWidth val="150"/>
        <c:axId val="555483616"/>
        <c:axId val="55548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extLst xmlns:c16r2="http://schemas.microsoft.com/office/drawing/2015/06/chart">
            <c:ext xmlns:c16="http://schemas.microsoft.com/office/drawing/2014/chart" uri="{C3380CC4-5D6E-409C-BE32-E72D297353CC}">
              <c16:uniqueId val="{00000001-557C-4C37-BC4D-F0459168BB51}"/>
            </c:ext>
          </c:extLst>
        </c:ser>
        <c:dLbls>
          <c:showLegendKey val="0"/>
          <c:showVal val="0"/>
          <c:showCatName val="0"/>
          <c:showSerName val="0"/>
          <c:showPercent val="0"/>
          <c:showBubbleSize val="0"/>
        </c:dLbls>
        <c:marker val="1"/>
        <c:smooth val="0"/>
        <c:axId val="555483616"/>
        <c:axId val="555485576"/>
      </c:lineChart>
      <c:dateAx>
        <c:axId val="555483616"/>
        <c:scaling>
          <c:orientation val="minMax"/>
        </c:scaling>
        <c:delete val="1"/>
        <c:axPos val="b"/>
        <c:numFmt formatCode="ge" sourceLinked="1"/>
        <c:majorTickMark val="none"/>
        <c:minorTickMark val="none"/>
        <c:tickLblPos val="none"/>
        <c:crossAx val="555485576"/>
        <c:crosses val="autoZero"/>
        <c:auto val="1"/>
        <c:lblOffset val="100"/>
        <c:baseTimeUnit val="years"/>
      </c:dateAx>
      <c:valAx>
        <c:axId val="55548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西脇市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
        <v>119</v>
      </c>
      <c r="AE8" s="50"/>
      <c r="AF8" s="50"/>
      <c r="AG8" s="50"/>
      <c r="AH8" s="50"/>
      <c r="AI8" s="50"/>
      <c r="AJ8" s="50"/>
      <c r="AK8" s="4"/>
      <c r="AL8" s="51">
        <f>データ!S6</f>
        <v>41654</v>
      </c>
      <c r="AM8" s="51"/>
      <c r="AN8" s="51"/>
      <c r="AO8" s="51"/>
      <c r="AP8" s="51"/>
      <c r="AQ8" s="51"/>
      <c r="AR8" s="51"/>
      <c r="AS8" s="51"/>
      <c r="AT8" s="46">
        <f>データ!T6</f>
        <v>132.44</v>
      </c>
      <c r="AU8" s="46"/>
      <c r="AV8" s="46"/>
      <c r="AW8" s="46"/>
      <c r="AX8" s="46"/>
      <c r="AY8" s="46"/>
      <c r="AZ8" s="46"/>
      <c r="BA8" s="46"/>
      <c r="BB8" s="46">
        <f>データ!U6</f>
        <v>314.51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56.61</v>
      </c>
      <c r="J10" s="46"/>
      <c r="K10" s="46"/>
      <c r="L10" s="46"/>
      <c r="M10" s="46"/>
      <c r="N10" s="46"/>
      <c r="O10" s="46"/>
      <c r="P10" s="46">
        <f>データ!P6</f>
        <v>61.51</v>
      </c>
      <c r="Q10" s="46"/>
      <c r="R10" s="46"/>
      <c r="S10" s="46"/>
      <c r="T10" s="46"/>
      <c r="U10" s="46"/>
      <c r="V10" s="46"/>
      <c r="W10" s="46">
        <f>データ!Q6</f>
        <v>92.56</v>
      </c>
      <c r="X10" s="46"/>
      <c r="Y10" s="46"/>
      <c r="Z10" s="46"/>
      <c r="AA10" s="46"/>
      <c r="AB10" s="46"/>
      <c r="AC10" s="46"/>
      <c r="AD10" s="51">
        <f>データ!R6</f>
        <v>3564</v>
      </c>
      <c r="AE10" s="51"/>
      <c r="AF10" s="51"/>
      <c r="AG10" s="51"/>
      <c r="AH10" s="51"/>
      <c r="AI10" s="51"/>
      <c r="AJ10" s="51"/>
      <c r="AK10" s="2"/>
      <c r="AL10" s="51">
        <f>データ!V6</f>
        <v>25467</v>
      </c>
      <c r="AM10" s="51"/>
      <c r="AN10" s="51"/>
      <c r="AO10" s="51"/>
      <c r="AP10" s="51"/>
      <c r="AQ10" s="51"/>
      <c r="AR10" s="51"/>
      <c r="AS10" s="51"/>
      <c r="AT10" s="46">
        <f>データ!W6</f>
        <v>11.03</v>
      </c>
      <c r="AU10" s="46"/>
      <c r="AV10" s="46"/>
      <c r="AW10" s="46"/>
      <c r="AX10" s="46"/>
      <c r="AY10" s="46"/>
      <c r="AZ10" s="46"/>
      <c r="BA10" s="46"/>
      <c r="BB10" s="46">
        <f>データ!X6</f>
        <v>2308.88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282138</v>
      </c>
      <c r="D6" s="34">
        <f t="shared" si="3"/>
        <v>46</v>
      </c>
      <c r="E6" s="34">
        <f t="shared" si="3"/>
        <v>17</v>
      </c>
      <c r="F6" s="34">
        <f t="shared" si="3"/>
        <v>1</v>
      </c>
      <c r="G6" s="34">
        <f t="shared" si="3"/>
        <v>0</v>
      </c>
      <c r="H6" s="34" t="str">
        <f t="shared" si="3"/>
        <v>兵庫県　西脇市</v>
      </c>
      <c r="I6" s="34" t="str">
        <f t="shared" si="3"/>
        <v>法適用</v>
      </c>
      <c r="J6" s="34" t="str">
        <f t="shared" si="3"/>
        <v>下水道事業</v>
      </c>
      <c r="K6" s="34" t="str">
        <f t="shared" si="3"/>
        <v>公共下水道</v>
      </c>
      <c r="L6" s="34" t="str">
        <f t="shared" si="3"/>
        <v>Cd2</v>
      </c>
      <c r="M6" s="34">
        <f t="shared" si="3"/>
        <v>0</v>
      </c>
      <c r="N6" s="35" t="str">
        <f t="shared" si="3"/>
        <v>-</v>
      </c>
      <c r="O6" s="35">
        <f t="shared" si="3"/>
        <v>56.61</v>
      </c>
      <c r="P6" s="35">
        <f t="shared" si="3"/>
        <v>61.51</v>
      </c>
      <c r="Q6" s="35">
        <f t="shared" si="3"/>
        <v>92.56</v>
      </c>
      <c r="R6" s="35">
        <f t="shared" si="3"/>
        <v>3564</v>
      </c>
      <c r="S6" s="35">
        <f t="shared" si="3"/>
        <v>41654</v>
      </c>
      <c r="T6" s="35">
        <f t="shared" si="3"/>
        <v>132.44</v>
      </c>
      <c r="U6" s="35">
        <f t="shared" si="3"/>
        <v>314.51</v>
      </c>
      <c r="V6" s="35">
        <f t="shared" si="3"/>
        <v>25467</v>
      </c>
      <c r="W6" s="35">
        <f t="shared" si="3"/>
        <v>11.03</v>
      </c>
      <c r="X6" s="35">
        <f t="shared" si="3"/>
        <v>2308.88</v>
      </c>
      <c r="Y6" s="36">
        <f>IF(Y7="",NA(),Y7)</f>
        <v>104.61</v>
      </c>
      <c r="Z6" s="36">
        <f t="shared" ref="Z6:AH6" si="4">IF(Z7="",NA(),Z7)</f>
        <v>101.79</v>
      </c>
      <c r="AA6" s="36">
        <f t="shared" si="4"/>
        <v>107.59</v>
      </c>
      <c r="AB6" s="36">
        <f t="shared" si="4"/>
        <v>101.6</v>
      </c>
      <c r="AC6" s="36">
        <f t="shared" si="4"/>
        <v>99.56</v>
      </c>
      <c r="AD6" s="36">
        <f t="shared" si="4"/>
        <v>102.09</v>
      </c>
      <c r="AE6" s="36">
        <f t="shared" si="4"/>
        <v>104.18</v>
      </c>
      <c r="AF6" s="36">
        <f t="shared" si="4"/>
        <v>108.69</v>
      </c>
      <c r="AG6" s="36">
        <f t="shared" si="4"/>
        <v>110.8</v>
      </c>
      <c r="AH6" s="36">
        <f t="shared" si="4"/>
        <v>110.07</v>
      </c>
      <c r="AI6" s="35" t="str">
        <f>IF(AI7="","",IF(AI7="-","【-】","【"&amp;SUBSTITUTE(TEXT(AI7,"#,##0.00"),"-","△")&amp;"】"))</f>
        <v>【108.57】</v>
      </c>
      <c r="AJ6" s="35">
        <f>IF(AJ7="",NA(),AJ7)</f>
        <v>0</v>
      </c>
      <c r="AK6" s="35">
        <f t="shared" ref="AK6:AS6" si="5">IF(AK7="",NA(),AK7)</f>
        <v>0</v>
      </c>
      <c r="AL6" s="35">
        <f t="shared" si="5"/>
        <v>0</v>
      </c>
      <c r="AM6" s="35">
        <f t="shared" si="5"/>
        <v>0</v>
      </c>
      <c r="AN6" s="35">
        <f t="shared" si="5"/>
        <v>0</v>
      </c>
      <c r="AO6" s="36">
        <f t="shared" si="5"/>
        <v>100.29</v>
      </c>
      <c r="AP6" s="36">
        <f t="shared" si="5"/>
        <v>95.59</v>
      </c>
      <c r="AQ6" s="36">
        <f t="shared" si="5"/>
        <v>29.24</v>
      </c>
      <c r="AR6" s="36">
        <f t="shared" si="5"/>
        <v>31.45</v>
      </c>
      <c r="AS6" s="36">
        <f t="shared" si="5"/>
        <v>31.4</v>
      </c>
      <c r="AT6" s="35" t="str">
        <f>IF(AT7="","",IF(AT7="-","【-】","【"&amp;SUBSTITUTE(TEXT(AT7,"#,##0.00"),"-","△")&amp;"】"))</f>
        <v>【4.38】</v>
      </c>
      <c r="AU6" s="36">
        <f>IF(AU7="",NA(),AU7)</f>
        <v>132.07</v>
      </c>
      <c r="AV6" s="36">
        <f t="shared" ref="AV6:BD6" si="6">IF(AV7="",NA(),AV7)</f>
        <v>401.14</v>
      </c>
      <c r="AW6" s="36">
        <f t="shared" si="6"/>
        <v>34.24</v>
      </c>
      <c r="AX6" s="36">
        <f t="shared" si="6"/>
        <v>37.909999999999997</v>
      </c>
      <c r="AY6" s="36">
        <f t="shared" si="6"/>
        <v>44.24</v>
      </c>
      <c r="AZ6" s="36">
        <f t="shared" si="6"/>
        <v>372.33</v>
      </c>
      <c r="BA6" s="36">
        <f t="shared" si="6"/>
        <v>318.06</v>
      </c>
      <c r="BB6" s="36">
        <f t="shared" si="6"/>
        <v>68.510000000000005</v>
      </c>
      <c r="BC6" s="36">
        <f t="shared" si="6"/>
        <v>70.16</v>
      </c>
      <c r="BD6" s="36">
        <f t="shared" si="6"/>
        <v>79.709999999999994</v>
      </c>
      <c r="BE6" s="35" t="str">
        <f>IF(BE7="","",IF(BE7="-","【-】","【"&amp;SUBSTITUTE(TEXT(BE7,"#,##0.00"),"-","△")&amp;"】"))</f>
        <v>【59.95】</v>
      </c>
      <c r="BF6" s="36">
        <f>IF(BF7="",NA(),BF7)</f>
        <v>1455.95</v>
      </c>
      <c r="BG6" s="36">
        <f t="shared" ref="BG6:BO6" si="7">IF(BG7="",NA(),BG7)</f>
        <v>1467.13</v>
      </c>
      <c r="BH6" s="36">
        <f t="shared" si="7"/>
        <v>1477.42</v>
      </c>
      <c r="BI6" s="36">
        <f t="shared" si="7"/>
        <v>1380.33</v>
      </c>
      <c r="BJ6" s="36">
        <f t="shared" si="7"/>
        <v>445.42</v>
      </c>
      <c r="BK6" s="36">
        <f t="shared" si="7"/>
        <v>1309.43</v>
      </c>
      <c r="BL6" s="36">
        <f t="shared" si="7"/>
        <v>1306.92</v>
      </c>
      <c r="BM6" s="36">
        <f t="shared" si="7"/>
        <v>1203.71</v>
      </c>
      <c r="BN6" s="36">
        <f t="shared" si="7"/>
        <v>1162.3599999999999</v>
      </c>
      <c r="BO6" s="36">
        <f t="shared" si="7"/>
        <v>1047.6500000000001</v>
      </c>
      <c r="BP6" s="35" t="str">
        <f>IF(BP7="","",IF(BP7="-","【-】","【"&amp;SUBSTITUTE(TEXT(BP7,"#,##0.00"),"-","△")&amp;"】"))</f>
        <v>【728.30】</v>
      </c>
      <c r="BQ6" s="36">
        <f>IF(BQ7="",NA(),BQ7)</f>
        <v>110.99</v>
      </c>
      <c r="BR6" s="36">
        <f t="shared" ref="BR6:BZ6" si="8">IF(BR7="",NA(),BR7)</f>
        <v>107.31</v>
      </c>
      <c r="BS6" s="36">
        <f t="shared" si="8"/>
        <v>108.08</v>
      </c>
      <c r="BT6" s="36">
        <f t="shared" si="8"/>
        <v>111.47</v>
      </c>
      <c r="BU6" s="36">
        <f t="shared" si="8"/>
        <v>119.32</v>
      </c>
      <c r="BV6" s="36">
        <f t="shared" si="8"/>
        <v>67.59</v>
      </c>
      <c r="BW6" s="36">
        <f t="shared" si="8"/>
        <v>68.510000000000005</v>
      </c>
      <c r="BX6" s="36">
        <f t="shared" si="8"/>
        <v>69.739999999999995</v>
      </c>
      <c r="BY6" s="36">
        <f t="shared" si="8"/>
        <v>68.209999999999994</v>
      </c>
      <c r="BZ6" s="36">
        <f t="shared" si="8"/>
        <v>74.040000000000006</v>
      </c>
      <c r="CA6" s="35" t="str">
        <f>IF(CA7="","",IF(CA7="-","【-】","【"&amp;SUBSTITUTE(TEXT(CA7,"#,##0.00"),"-","△")&amp;"】"))</f>
        <v>【100.04】</v>
      </c>
      <c r="CB6" s="36">
        <f>IF(CB7="",NA(),CB7)</f>
        <v>187.12</v>
      </c>
      <c r="CC6" s="36">
        <f t="shared" ref="CC6:CK6" si="9">IF(CC7="",NA(),CC7)</f>
        <v>192.74</v>
      </c>
      <c r="CD6" s="36">
        <f t="shared" si="9"/>
        <v>181.23</v>
      </c>
      <c r="CE6" s="36">
        <f t="shared" si="9"/>
        <v>174.26</v>
      </c>
      <c r="CF6" s="36">
        <f t="shared" si="9"/>
        <v>163.1</v>
      </c>
      <c r="CG6" s="36">
        <f t="shared" si="9"/>
        <v>251.88</v>
      </c>
      <c r="CH6" s="36">
        <f t="shared" si="9"/>
        <v>247.43</v>
      </c>
      <c r="CI6" s="36">
        <f t="shared" si="9"/>
        <v>248.89</v>
      </c>
      <c r="CJ6" s="36">
        <f t="shared" si="9"/>
        <v>250.84</v>
      </c>
      <c r="CK6" s="36">
        <f t="shared" si="9"/>
        <v>235.61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49.29</v>
      </c>
      <c r="CS6" s="36">
        <f t="shared" si="10"/>
        <v>50.32</v>
      </c>
      <c r="CT6" s="36">
        <f t="shared" si="10"/>
        <v>49.89</v>
      </c>
      <c r="CU6" s="36">
        <f t="shared" si="10"/>
        <v>49.39</v>
      </c>
      <c r="CV6" s="36">
        <f t="shared" si="10"/>
        <v>49.25</v>
      </c>
      <c r="CW6" s="35" t="str">
        <f>IF(CW7="","",IF(CW7="-","【-】","【"&amp;SUBSTITUTE(TEXT(CW7,"#,##0.00"),"-","△")&amp;"】"))</f>
        <v>【60.09】</v>
      </c>
      <c r="CX6" s="36">
        <f>IF(CX7="",NA(),CX7)</f>
        <v>83.97</v>
      </c>
      <c r="CY6" s="36">
        <f t="shared" ref="CY6:DG6" si="11">IF(CY7="",NA(),CY7)</f>
        <v>85.43</v>
      </c>
      <c r="CZ6" s="36">
        <f t="shared" si="11"/>
        <v>86.79</v>
      </c>
      <c r="DA6" s="36">
        <f t="shared" si="11"/>
        <v>87.72</v>
      </c>
      <c r="DB6" s="36">
        <f t="shared" si="11"/>
        <v>88.61</v>
      </c>
      <c r="DC6" s="36">
        <f t="shared" si="11"/>
        <v>84.31</v>
      </c>
      <c r="DD6" s="36">
        <f t="shared" si="11"/>
        <v>84.57</v>
      </c>
      <c r="DE6" s="36">
        <f t="shared" si="11"/>
        <v>84.73</v>
      </c>
      <c r="DF6" s="36">
        <f t="shared" si="11"/>
        <v>83.96</v>
      </c>
      <c r="DG6" s="36">
        <f t="shared" si="11"/>
        <v>84.12</v>
      </c>
      <c r="DH6" s="35" t="str">
        <f>IF(DH7="","",IF(DH7="-","【-】","【"&amp;SUBSTITUTE(TEXT(DH7,"#,##0.00"),"-","△")&amp;"】"))</f>
        <v>【94.90】</v>
      </c>
      <c r="DI6" s="36">
        <f>IF(DI7="",NA(),DI7)</f>
        <v>4.43</v>
      </c>
      <c r="DJ6" s="36">
        <f t="shared" ref="DJ6:DR6" si="12">IF(DJ7="",NA(),DJ7)</f>
        <v>5.55</v>
      </c>
      <c r="DK6" s="36">
        <f t="shared" si="12"/>
        <v>12.96</v>
      </c>
      <c r="DL6" s="36">
        <f t="shared" si="12"/>
        <v>15.13</v>
      </c>
      <c r="DM6" s="36">
        <f t="shared" si="12"/>
        <v>17.25</v>
      </c>
      <c r="DN6" s="36">
        <f t="shared" si="12"/>
        <v>12.61</v>
      </c>
      <c r="DO6" s="36">
        <f t="shared" si="12"/>
        <v>14.44</v>
      </c>
      <c r="DP6" s="36">
        <f t="shared" si="12"/>
        <v>21.09</v>
      </c>
      <c r="DQ6" s="36">
        <f t="shared" si="12"/>
        <v>22.6</v>
      </c>
      <c r="DR6" s="36">
        <f t="shared" si="12"/>
        <v>26.91</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7.0000000000000007E-2</v>
      </c>
      <c r="EK6" s="36">
        <f t="shared" si="14"/>
        <v>0.14000000000000001</v>
      </c>
      <c r="EL6" s="36">
        <f t="shared" si="14"/>
        <v>0.03</v>
      </c>
      <c r="EM6" s="36">
        <f t="shared" si="14"/>
        <v>0.15</v>
      </c>
      <c r="EN6" s="36">
        <f t="shared" si="14"/>
        <v>0.1</v>
      </c>
      <c r="EO6" s="35" t="str">
        <f>IF(EO7="","",IF(EO7="-","【-】","【"&amp;SUBSTITUTE(TEXT(EO7,"#,##0.00"),"-","△")&amp;"】"))</f>
        <v>【0.27】</v>
      </c>
    </row>
    <row r="7" spans="1:148" s="37" customFormat="1">
      <c r="A7" s="29"/>
      <c r="B7" s="38">
        <v>2016</v>
      </c>
      <c r="C7" s="38">
        <v>282138</v>
      </c>
      <c r="D7" s="38">
        <v>46</v>
      </c>
      <c r="E7" s="38">
        <v>17</v>
      </c>
      <c r="F7" s="38">
        <v>1</v>
      </c>
      <c r="G7" s="38">
        <v>0</v>
      </c>
      <c r="H7" s="38" t="s">
        <v>108</v>
      </c>
      <c r="I7" s="38" t="s">
        <v>109</v>
      </c>
      <c r="J7" s="38" t="s">
        <v>110</v>
      </c>
      <c r="K7" s="38" t="s">
        <v>111</v>
      </c>
      <c r="L7" s="38" t="s">
        <v>112</v>
      </c>
      <c r="M7" s="38"/>
      <c r="N7" s="39" t="s">
        <v>113</v>
      </c>
      <c r="O7" s="39">
        <v>56.61</v>
      </c>
      <c r="P7" s="39">
        <v>61.51</v>
      </c>
      <c r="Q7" s="39">
        <v>92.56</v>
      </c>
      <c r="R7" s="39">
        <v>3564</v>
      </c>
      <c r="S7" s="39">
        <v>41654</v>
      </c>
      <c r="T7" s="39">
        <v>132.44</v>
      </c>
      <c r="U7" s="39">
        <v>314.51</v>
      </c>
      <c r="V7" s="39">
        <v>25467</v>
      </c>
      <c r="W7" s="39">
        <v>11.03</v>
      </c>
      <c r="X7" s="39">
        <v>2308.88</v>
      </c>
      <c r="Y7" s="39">
        <v>104.61</v>
      </c>
      <c r="Z7" s="39">
        <v>101.79</v>
      </c>
      <c r="AA7" s="39">
        <v>107.59</v>
      </c>
      <c r="AB7" s="39">
        <v>101.6</v>
      </c>
      <c r="AC7" s="39">
        <v>99.56</v>
      </c>
      <c r="AD7" s="39">
        <v>102.09</v>
      </c>
      <c r="AE7" s="39">
        <v>104.18</v>
      </c>
      <c r="AF7" s="39">
        <v>108.69</v>
      </c>
      <c r="AG7" s="39">
        <v>110.8</v>
      </c>
      <c r="AH7" s="39">
        <v>110.07</v>
      </c>
      <c r="AI7" s="39">
        <v>108.57</v>
      </c>
      <c r="AJ7" s="39">
        <v>0</v>
      </c>
      <c r="AK7" s="39">
        <v>0</v>
      </c>
      <c r="AL7" s="39">
        <v>0</v>
      </c>
      <c r="AM7" s="39">
        <v>0</v>
      </c>
      <c r="AN7" s="39">
        <v>0</v>
      </c>
      <c r="AO7" s="39">
        <v>100.29</v>
      </c>
      <c r="AP7" s="39">
        <v>95.59</v>
      </c>
      <c r="AQ7" s="39">
        <v>29.24</v>
      </c>
      <c r="AR7" s="39">
        <v>31.45</v>
      </c>
      <c r="AS7" s="39">
        <v>31.4</v>
      </c>
      <c r="AT7" s="39">
        <v>4.38</v>
      </c>
      <c r="AU7" s="39">
        <v>132.07</v>
      </c>
      <c r="AV7" s="39">
        <v>401.14</v>
      </c>
      <c r="AW7" s="39">
        <v>34.24</v>
      </c>
      <c r="AX7" s="39">
        <v>37.909999999999997</v>
      </c>
      <c r="AY7" s="39">
        <v>44.24</v>
      </c>
      <c r="AZ7" s="39">
        <v>372.33</v>
      </c>
      <c r="BA7" s="39">
        <v>318.06</v>
      </c>
      <c r="BB7" s="39">
        <v>68.510000000000005</v>
      </c>
      <c r="BC7" s="39">
        <v>70.16</v>
      </c>
      <c r="BD7" s="39">
        <v>79.709999999999994</v>
      </c>
      <c r="BE7" s="39">
        <v>59.95</v>
      </c>
      <c r="BF7" s="39">
        <v>1455.95</v>
      </c>
      <c r="BG7" s="39">
        <v>1467.13</v>
      </c>
      <c r="BH7" s="39">
        <v>1477.42</v>
      </c>
      <c r="BI7" s="39">
        <v>1380.33</v>
      </c>
      <c r="BJ7" s="39">
        <v>445.42</v>
      </c>
      <c r="BK7" s="39">
        <v>1309.43</v>
      </c>
      <c r="BL7" s="39">
        <v>1306.92</v>
      </c>
      <c r="BM7" s="39">
        <v>1203.71</v>
      </c>
      <c r="BN7" s="39">
        <v>1162.3599999999999</v>
      </c>
      <c r="BO7" s="39">
        <v>1047.6500000000001</v>
      </c>
      <c r="BP7" s="39">
        <v>728.3</v>
      </c>
      <c r="BQ7" s="39">
        <v>110.99</v>
      </c>
      <c r="BR7" s="39">
        <v>107.31</v>
      </c>
      <c r="BS7" s="39">
        <v>108.08</v>
      </c>
      <c r="BT7" s="39">
        <v>111.47</v>
      </c>
      <c r="BU7" s="39">
        <v>119.32</v>
      </c>
      <c r="BV7" s="39">
        <v>67.59</v>
      </c>
      <c r="BW7" s="39">
        <v>68.510000000000005</v>
      </c>
      <c r="BX7" s="39">
        <v>69.739999999999995</v>
      </c>
      <c r="BY7" s="39">
        <v>68.209999999999994</v>
      </c>
      <c r="BZ7" s="39">
        <v>74.040000000000006</v>
      </c>
      <c r="CA7" s="39">
        <v>100.04</v>
      </c>
      <c r="CB7" s="39">
        <v>187.12</v>
      </c>
      <c r="CC7" s="39">
        <v>192.74</v>
      </c>
      <c r="CD7" s="39">
        <v>181.23</v>
      </c>
      <c r="CE7" s="39">
        <v>174.26</v>
      </c>
      <c r="CF7" s="39">
        <v>163.1</v>
      </c>
      <c r="CG7" s="39">
        <v>251.88</v>
      </c>
      <c r="CH7" s="39">
        <v>247.43</v>
      </c>
      <c r="CI7" s="39">
        <v>248.89</v>
      </c>
      <c r="CJ7" s="39">
        <v>250.84</v>
      </c>
      <c r="CK7" s="39">
        <v>235.61</v>
      </c>
      <c r="CL7" s="39">
        <v>137.82</v>
      </c>
      <c r="CM7" s="39" t="s">
        <v>113</v>
      </c>
      <c r="CN7" s="39" t="s">
        <v>113</v>
      </c>
      <c r="CO7" s="39" t="s">
        <v>113</v>
      </c>
      <c r="CP7" s="39" t="s">
        <v>113</v>
      </c>
      <c r="CQ7" s="39" t="s">
        <v>113</v>
      </c>
      <c r="CR7" s="39">
        <v>49.29</v>
      </c>
      <c r="CS7" s="39">
        <v>50.32</v>
      </c>
      <c r="CT7" s="39">
        <v>49.89</v>
      </c>
      <c r="CU7" s="39">
        <v>49.39</v>
      </c>
      <c r="CV7" s="39">
        <v>49.25</v>
      </c>
      <c r="CW7" s="39">
        <v>60.09</v>
      </c>
      <c r="CX7" s="39">
        <v>83.97</v>
      </c>
      <c r="CY7" s="39">
        <v>85.43</v>
      </c>
      <c r="CZ7" s="39">
        <v>86.79</v>
      </c>
      <c r="DA7" s="39">
        <v>87.72</v>
      </c>
      <c r="DB7" s="39">
        <v>88.61</v>
      </c>
      <c r="DC7" s="39">
        <v>84.31</v>
      </c>
      <c r="DD7" s="39">
        <v>84.57</v>
      </c>
      <c r="DE7" s="39">
        <v>84.73</v>
      </c>
      <c r="DF7" s="39">
        <v>83.96</v>
      </c>
      <c r="DG7" s="39">
        <v>84.12</v>
      </c>
      <c r="DH7" s="39">
        <v>94.9</v>
      </c>
      <c r="DI7" s="39">
        <v>4.43</v>
      </c>
      <c r="DJ7" s="39">
        <v>5.55</v>
      </c>
      <c r="DK7" s="39">
        <v>12.96</v>
      </c>
      <c r="DL7" s="39">
        <v>15.13</v>
      </c>
      <c r="DM7" s="39">
        <v>17.25</v>
      </c>
      <c r="DN7" s="39">
        <v>12.61</v>
      </c>
      <c r="DO7" s="39">
        <v>14.44</v>
      </c>
      <c r="DP7" s="39">
        <v>21.09</v>
      </c>
      <c r="DQ7" s="39">
        <v>22.6</v>
      </c>
      <c r="DR7" s="39">
        <v>26.91</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7.0000000000000007E-2</v>
      </c>
      <c r="EK7" s="39">
        <v>0.14000000000000001</v>
      </c>
      <c r="EL7" s="39">
        <v>0.03</v>
      </c>
      <c r="EM7" s="39">
        <v>0.15</v>
      </c>
      <c r="EN7" s="39">
        <v>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2018-02-13T10:55:28Z</cp:lastPrinted>
  <dcterms:created xsi:type="dcterms:W3CDTF">2017-12-25T01:52:37Z</dcterms:created>
  <dcterms:modified xsi:type="dcterms:W3CDTF">2018-02-13T11:10:43Z</dcterms:modified>
  <cp:category/>
</cp:coreProperties>
</file>