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P8" i="4"/>
  <c r="I8" i="4"/>
  <c r="B6"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<sst xmlns="http://schemas.openxmlformats.org/spreadsheetml/2006/main" count="301" uniqueCount="123">
  <si>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</si>
  <si>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</si>
  <si>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</si>
  <si>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</si>
  <si>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</si>
  <si>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</si>
  <si>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</si>
  <si>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</si>
  <si>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</si>
  <si>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</si>
  <si>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</si>
  <si>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</si>
  <si>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</si>
  <si>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</si>
  <si>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</si>
  <si>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</si>
  <si>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</si>
  <si>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</si>
  <si>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</si>
  <si>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</si>
  <si>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</si>
  <si>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</si>
  <si>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</si>
  <si>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</si>
  <si>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</si>
  <si>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</si>
  <si>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</si>
  <si>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</si>
  <si>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</si>
  <si>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</si>
  <si>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</si>
  <si>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</si>
  <si>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</si>
  <si>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</si>
  <si>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</si>
  <si>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</si>
  <si>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</si>
  <si>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</si>
  <si>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</si>
  <si>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</si>
  <si>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</si>
  <si>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</si>
  <si>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</si>
  <si>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</si>
  <si>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</si>
  <si>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</si>
  <si>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</si>
  <si>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</si>
  <si>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</si>
  <si>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</si>
  <si>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</si>
  <si>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</si>
  <si>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</si>
  <si>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</si>
  <si>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</si>
  <si>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</si>
  <si>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</si>
  <si>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</si>
  <si>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</si>
  <si>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</si>
  <si>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</si>
  <si>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</si>
  <si>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</si>
  <si>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</si>
  <si>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</si>
  <si>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</si>
  <si>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</si>
  <si>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</si>
  <si>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</si>
  <si>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</si>
  <si>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</si>
  <si>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</si>
  <si>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</si>
  <si>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</si>
  <si>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</si>
  <si>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</si>
  <si>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</si>
  <si>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</si>
  <si>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</si>
  <si>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</si>
  <si>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</si>
  <si>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</si>
  <si>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</si>
  <si>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</si>
  <si>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</si>
  <si>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</si>
  <si>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</si>
  <si>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</si>
  <si>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</si>
  <si>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</si>
  <si>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</si>
  <si>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</si>
  <si>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</si>
  <si>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</si>
  <si>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</si>
  <si>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</si>
  <si>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</si>
  <si>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</si>
  <si>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</si>
  <si>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</si>
  <si>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</si>
  <si>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</si>
  <si>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</si>
  <si>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</si>
  <si>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</si>
  <si>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</si>
  <si>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</si>
  <si>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</si>
  <si>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加古川市</t>
  </si>
  <si>
    <t>法適用</t>
  </si>
  <si>
    <t>下水道事業</t>
  </si>
  <si>
    <t>農業集落排水</t>
  </si>
  <si>
    <t>F3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</si>
  <si>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</si>
  <si>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</si>
  <si>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</si>
  <si>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</si>
  <si>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</si>
  <si>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</si>
  <si>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</si>
  <si>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処理施設を設けない整備手法により、建設費用・維持管理費用の節減を図っているものの、やはり事業運営には使用料収入に加え、一般会計からの補助金が必要不可欠である。平成29年度以降は、処理施設の廃止による維持管理費の削減で、収支の改善を図っていく。
　また、市内全域の下水道整備が概成する平成37年度には、行常水すまし館の近くに下水道管渠が整備されることから、処理施設を廃止し、下水道への直接接続が可能かどうかを今後検討する。</t>
    <rPh sb="204" eb="206">
      <t>コンゴ</t>
    </rPh>
    <phoneticPr fontId="4"/>
  </si>
  <si>
    <t>　当該事業は、平成10年度から建設事業を開始している。現段階では管渠の老朽化については大きな問題はないと考えられるが、今後とも適切な維持管理に努めていく必要がある。
　処理施設に関しては、指標には現れていないものの、老朽化が進んでいる。2箇所の処理施設（野村水すまし館・行常水すまし館）については、平成29年度から機能強化対策事業等補助事業を利用し、施設の更新を行っている。</t>
    <rPh sb="119" eb="121">
      <t>カショ</t>
    </rPh>
    <rPh sb="122" eb="124">
      <t>ショリ</t>
    </rPh>
    <rPh sb="124" eb="126">
      <t>シセツ</t>
    </rPh>
    <phoneticPr fontId="4"/>
  </si>
  <si>
    <t>　平成27年度からの農業集落排水事業に地方公営企業法を適用し、企業会計に移行した。そのため平成26年度以前の数値については、”－”となっている。
　市内にある農業集落排水5地区のうち、2地区は単独での処理施設を建設せずに下水道管渠へ直接接続し、建設費用・維持管理費用の圧縮を図っている。
　平成28年度末には、さらに1地区の処理施設（磐東水すまし館）を廃止し、下水道管渠へ直接接続し、施設持管理費を削減し、効率的な経営を行っている。
・④企業債残高対事業規模比率
　企業債残高の規模を表す指標だが、”0”となっている理由は、企業債の元利償還金を繰出基準に基づく公費負担で賄っている。そのため、企業債残高全額を一般会計負担額として取り扱っているため、数値が”0”となっている。
・⑧水洗化率
　下水道整備区域内における接続割合を示す指標だが、農業集落排水地域は、市街化調整区域の中でも過疎化が進んでいる地域でもあり、対象者の高齢化等の理由から水洗化率が低くなっていると考えられる。
　引き続き、下水道の果たす役割などを広報しながら、早期接続を促していく。</t>
    <rPh sb="10" eb="11">
      <t>ノウ</t>
    </rPh>
    <rPh sb="11" eb="12">
      <t>ギョウ</t>
    </rPh>
    <rPh sb="12" eb="14">
      <t>シュウラク</t>
    </rPh>
    <rPh sb="14" eb="16">
      <t>ハイスイ</t>
    </rPh>
    <rPh sb="187" eb="189">
      <t>チョクセツ</t>
    </rPh>
    <rPh sb="193" eb="195">
      <t>シセツ</t>
    </rPh>
    <rPh sb="200" eb="202">
      <t>サクゲン</t>
    </rPh>
    <rPh sb="206" eb="207">
      <t>テキ</t>
    </rPh>
    <rPh sb="208" eb="210">
      <t>ケイエイ</t>
    </rPh>
    <rPh sb="211" eb="212">
      <t>オコナ</t>
    </rPh>
    <rPh sb="260" eb="262">
      <t>リユウ</t>
    </rPh>
    <rPh sb="351" eb="353">
      <t>セイビ</t>
    </rPh>
    <rPh sb="443" eb="444">
      <t>ヒ</t>
    </rPh>
    <rPh sb="445" eb="446">
      <t>ツヅ</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</si>
</sst>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9407744"/>
        <c:axId val="10059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0.03</c:v>
                </c:pt>
              </c:numCache>
            </c:numRef>
          </c:val>
          <c:smooth val="0"/>
        </c:ser>
        <c:dLbls>
          <c:showLegendKey val="0"/>
          <c:showVal val="0"/>
          <c:showCatName val="0"/>
          <c:showSerName val="0"/>
          <c:showPercent val="0"/>
          <c:showBubbleSize val="0"/>
        </c:dLbls>
        <c:marker val="1"/>
        <c:smooth val="0"/>
        <c:axId val="99407744"/>
        <c:axId val="100597760"/>
      </c:lineChart>
      <c:dateAx>
        <c:axId val="99407744"/>
        <c:scaling>
          <c:orientation val="minMax"/>
        </c:scaling>
        <c:delete val="1"/>
        <c:axPos val="b"/>
        <c:numFmt formatCode="ge" sourceLinked="1"/>
        <c:majorTickMark val="none"/>
        <c:minorTickMark val="none"/>
        <c:tickLblPos val="none"/>
        <c:crossAx val="100597760"/>
        <c:crosses val="autoZero"/>
        <c:auto val="1"/>
        <c:lblOffset val="100"/>
        <c:baseTimeUnit val="years"/>
      </c:dateAx>
      <c:valAx>
        <c:axId val="10059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77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45.5</c:v>
                </c:pt>
                <c:pt idx="4">
                  <c:v>44.78</c:v>
                </c:pt>
              </c:numCache>
            </c:numRef>
          </c:val>
        </c:ser>
        <c:dLbls>
          <c:showLegendKey val="0"/>
          <c:showVal val="0"/>
          <c:showCatName val="0"/>
          <c:showSerName val="0"/>
          <c:showPercent val="0"/>
          <c:showBubbleSize val="0"/>
        </c:dLbls>
        <c:gapWidth val="150"/>
        <c:axId val="102034432"/>
        <c:axId val="10205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44.69</c:v>
                </c:pt>
                <c:pt idx="4">
                  <c:v>42.84</c:v>
                </c:pt>
              </c:numCache>
            </c:numRef>
          </c:val>
          <c:smooth val="0"/>
        </c:ser>
        <c:dLbls>
          <c:showLegendKey val="0"/>
          <c:showVal val="0"/>
          <c:showCatName val="0"/>
          <c:showSerName val="0"/>
          <c:showPercent val="0"/>
          <c:showBubbleSize val="0"/>
        </c:dLbls>
        <c:marker val="1"/>
        <c:smooth val="0"/>
        <c:axId val="102034432"/>
        <c:axId val="102057088"/>
      </c:lineChart>
      <c:dateAx>
        <c:axId val="102034432"/>
        <c:scaling>
          <c:orientation val="minMax"/>
        </c:scaling>
        <c:delete val="1"/>
        <c:axPos val="b"/>
        <c:numFmt formatCode="ge" sourceLinked="1"/>
        <c:majorTickMark val="none"/>
        <c:minorTickMark val="none"/>
        <c:tickLblPos val="none"/>
        <c:crossAx val="102057088"/>
        <c:crosses val="autoZero"/>
        <c:auto val="1"/>
        <c:lblOffset val="100"/>
        <c:baseTimeUnit val="years"/>
      </c:dateAx>
      <c:valAx>
        <c:axId val="10205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52.39</c:v>
                </c:pt>
                <c:pt idx="4">
                  <c:v>51.8</c:v>
                </c:pt>
              </c:numCache>
            </c:numRef>
          </c:val>
        </c:ser>
        <c:dLbls>
          <c:showLegendKey val="0"/>
          <c:showVal val="0"/>
          <c:showCatName val="0"/>
          <c:showSerName val="0"/>
          <c:showPercent val="0"/>
          <c:showBubbleSize val="0"/>
        </c:dLbls>
        <c:gapWidth val="150"/>
        <c:axId val="102082816"/>
        <c:axId val="1020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69.67</c:v>
                </c:pt>
                <c:pt idx="4">
                  <c:v>66.3</c:v>
                </c:pt>
              </c:numCache>
            </c:numRef>
          </c:val>
          <c:smooth val="0"/>
        </c:ser>
        <c:dLbls>
          <c:showLegendKey val="0"/>
          <c:showVal val="0"/>
          <c:showCatName val="0"/>
          <c:showSerName val="0"/>
          <c:showPercent val="0"/>
          <c:showBubbleSize val="0"/>
        </c:dLbls>
        <c:marker val="1"/>
        <c:smooth val="0"/>
        <c:axId val="102082816"/>
        <c:axId val="102089088"/>
      </c:lineChart>
      <c:dateAx>
        <c:axId val="102082816"/>
        <c:scaling>
          <c:orientation val="minMax"/>
        </c:scaling>
        <c:delete val="1"/>
        <c:axPos val="b"/>
        <c:numFmt formatCode="ge" sourceLinked="1"/>
        <c:majorTickMark val="none"/>
        <c:minorTickMark val="none"/>
        <c:tickLblPos val="none"/>
        <c:crossAx val="102089088"/>
        <c:crosses val="autoZero"/>
        <c:auto val="1"/>
        <c:lblOffset val="100"/>
        <c:baseTimeUnit val="years"/>
      </c:dateAx>
      <c:valAx>
        <c:axId val="1020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08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118.64</c:v>
                </c:pt>
                <c:pt idx="4">
                  <c:v>118.61</c:v>
                </c:pt>
              </c:numCache>
            </c:numRef>
          </c:val>
        </c:ser>
        <c:dLbls>
          <c:showLegendKey val="0"/>
          <c:showVal val="0"/>
          <c:showCatName val="0"/>
          <c:showSerName val="0"/>
          <c:showPercent val="0"/>
          <c:showBubbleSize val="0"/>
        </c:dLbls>
        <c:gapWidth val="150"/>
        <c:axId val="100623872"/>
        <c:axId val="10062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111.6</c:v>
                </c:pt>
                <c:pt idx="4">
                  <c:v>105.64</c:v>
                </c:pt>
              </c:numCache>
            </c:numRef>
          </c:val>
          <c:smooth val="0"/>
        </c:ser>
        <c:dLbls>
          <c:showLegendKey val="0"/>
          <c:showVal val="0"/>
          <c:showCatName val="0"/>
          <c:showSerName val="0"/>
          <c:showPercent val="0"/>
          <c:showBubbleSize val="0"/>
        </c:dLbls>
        <c:marker val="1"/>
        <c:smooth val="0"/>
        <c:axId val="100623872"/>
        <c:axId val="100625792"/>
      </c:lineChart>
      <c:dateAx>
        <c:axId val="100623872"/>
        <c:scaling>
          <c:orientation val="minMax"/>
        </c:scaling>
        <c:delete val="1"/>
        <c:axPos val="b"/>
        <c:numFmt formatCode="ge" sourceLinked="1"/>
        <c:majorTickMark val="none"/>
        <c:minorTickMark val="none"/>
        <c:tickLblPos val="none"/>
        <c:crossAx val="100625792"/>
        <c:crosses val="autoZero"/>
        <c:auto val="1"/>
        <c:lblOffset val="100"/>
        <c:baseTimeUnit val="years"/>
      </c:dateAx>
      <c:valAx>
        <c:axId val="10062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3.44</c:v>
                </c:pt>
                <c:pt idx="4">
                  <c:v>6.88</c:v>
                </c:pt>
              </c:numCache>
            </c:numRef>
          </c:val>
        </c:ser>
        <c:dLbls>
          <c:showLegendKey val="0"/>
          <c:showVal val="0"/>
          <c:showCatName val="0"/>
          <c:showSerName val="0"/>
          <c:showPercent val="0"/>
          <c:showBubbleSize val="0"/>
        </c:dLbls>
        <c:gapWidth val="150"/>
        <c:axId val="100652160"/>
        <c:axId val="10065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18.39</c:v>
                </c:pt>
                <c:pt idx="4">
                  <c:v>10.45</c:v>
                </c:pt>
              </c:numCache>
            </c:numRef>
          </c:val>
          <c:smooth val="0"/>
        </c:ser>
        <c:dLbls>
          <c:showLegendKey val="0"/>
          <c:showVal val="0"/>
          <c:showCatName val="0"/>
          <c:showSerName val="0"/>
          <c:showPercent val="0"/>
          <c:showBubbleSize val="0"/>
        </c:dLbls>
        <c:marker val="1"/>
        <c:smooth val="0"/>
        <c:axId val="100652160"/>
        <c:axId val="100654080"/>
      </c:lineChart>
      <c:dateAx>
        <c:axId val="100652160"/>
        <c:scaling>
          <c:orientation val="minMax"/>
        </c:scaling>
        <c:delete val="1"/>
        <c:axPos val="b"/>
        <c:numFmt formatCode="ge" sourceLinked="1"/>
        <c:majorTickMark val="none"/>
        <c:minorTickMark val="none"/>
        <c:tickLblPos val="none"/>
        <c:crossAx val="100654080"/>
        <c:crosses val="autoZero"/>
        <c:auto val="1"/>
        <c:lblOffset val="100"/>
        <c:baseTimeUnit val="years"/>
      </c:dateAx>
      <c:valAx>
        <c:axId val="10065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5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01806848"/>
        <c:axId val="1018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01806848"/>
        <c:axId val="101808768"/>
      </c:lineChart>
      <c:dateAx>
        <c:axId val="101806848"/>
        <c:scaling>
          <c:orientation val="minMax"/>
        </c:scaling>
        <c:delete val="1"/>
        <c:axPos val="b"/>
        <c:numFmt formatCode="ge" sourceLinked="1"/>
        <c:majorTickMark val="none"/>
        <c:minorTickMark val="none"/>
        <c:tickLblPos val="none"/>
        <c:crossAx val="101808768"/>
        <c:crosses val="autoZero"/>
        <c:auto val="1"/>
        <c:lblOffset val="100"/>
        <c:baseTimeUnit val="years"/>
      </c:dateAx>
      <c:valAx>
        <c:axId val="1018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461.32</c:v>
                </c:pt>
                <c:pt idx="4">
                  <c:v>331.13</c:v>
                </c:pt>
              </c:numCache>
            </c:numRef>
          </c:val>
        </c:ser>
        <c:dLbls>
          <c:showLegendKey val="0"/>
          <c:showVal val="0"/>
          <c:showCatName val="0"/>
          <c:showSerName val="0"/>
          <c:showPercent val="0"/>
          <c:showBubbleSize val="0"/>
        </c:dLbls>
        <c:gapWidth val="150"/>
        <c:axId val="102111488"/>
        <c:axId val="10212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367.95</c:v>
                </c:pt>
                <c:pt idx="4">
                  <c:v>247.72</c:v>
                </c:pt>
              </c:numCache>
            </c:numRef>
          </c:val>
          <c:smooth val="0"/>
        </c:ser>
        <c:dLbls>
          <c:showLegendKey val="0"/>
          <c:showVal val="0"/>
          <c:showCatName val="0"/>
          <c:showSerName val="0"/>
          <c:showPercent val="0"/>
          <c:showBubbleSize val="0"/>
        </c:dLbls>
        <c:marker val="1"/>
        <c:smooth val="0"/>
        <c:axId val="102111488"/>
        <c:axId val="102121856"/>
      </c:lineChart>
      <c:dateAx>
        <c:axId val="102111488"/>
        <c:scaling>
          <c:orientation val="minMax"/>
        </c:scaling>
        <c:delete val="1"/>
        <c:axPos val="b"/>
        <c:numFmt formatCode="ge" sourceLinked="1"/>
        <c:majorTickMark val="none"/>
        <c:minorTickMark val="none"/>
        <c:tickLblPos val="none"/>
        <c:crossAx val="102121856"/>
        <c:crosses val="autoZero"/>
        <c:auto val="1"/>
        <c:lblOffset val="100"/>
        <c:baseTimeUnit val="years"/>
      </c:dateAx>
      <c:valAx>
        <c:axId val="10212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1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13.64</c:v>
                </c:pt>
                <c:pt idx="4">
                  <c:v>18.46</c:v>
                </c:pt>
              </c:numCache>
            </c:numRef>
          </c:val>
        </c:ser>
        <c:dLbls>
          <c:showLegendKey val="0"/>
          <c:showVal val="0"/>
          <c:showCatName val="0"/>
          <c:showSerName val="0"/>
          <c:showPercent val="0"/>
          <c:showBubbleSize val="0"/>
        </c:dLbls>
        <c:gapWidth val="150"/>
        <c:axId val="102156544"/>
        <c:axId val="10216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153.97</c:v>
                </c:pt>
                <c:pt idx="4">
                  <c:v>103.15</c:v>
                </c:pt>
              </c:numCache>
            </c:numRef>
          </c:val>
          <c:smooth val="0"/>
        </c:ser>
        <c:dLbls>
          <c:showLegendKey val="0"/>
          <c:showVal val="0"/>
          <c:showCatName val="0"/>
          <c:showSerName val="0"/>
          <c:showPercent val="0"/>
          <c:showBubbleSize val="0"/>
        </c:dLbls>
        <c:marker val="1"/>
        <c:smooth val="0"/>
        <c:axId val="102156544"/>
        <c:axId val="102162816"/>
      </c:lineChart>
      <c:dateAx>
        <c:axId val="102156544"/>
        <c:scaling>
          <c:orientation val="minMax"/>
        </c:scaling>
        <c:delete val="1"/>
        <c:axPos val="b"/>
        <c:numFmt formatCode="ge" sourceLinked="1"/>
        <c:majorTickMark val="none"/>
        <c:minorTickMark val="none"/>
        <c:tickLblPos val="none"/>
        <c:crossAx val="102162816"/>
        <c:crosses val="autoZero"/>
        <c:auto val="1"/>
        <c:lblOffset val="100"/>
        <c:baseTimeUnit val="years"/>
      </c:dateAx>
      <c:valAx>
        <c:axId val="1021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01857152"/>
        <c:axId val="1018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979.89</c:v>
                </c:pt>
                <c:pt idx="4">
                  <c:v>1051.43</c:v>
                </c:pt>
              </c:numCache>
            </c:numRef>
          </c:val>
          <c:smooth val="0"/>
        </c:ser>
        <c:dLbls>
          <c:showLegendKey val="0"/>
          <c:showVal val="0"/>
          <c:showCatName val="0"/>
          <c:showSerName val="0"/>
          <c:showPercent val="0"/>
          <c:showBubbleSize val="0"/>
        </c:dLbls>
        <c:marker val="1"/>
        <c:smooth val="0"/>
        <c:axId val="101857152"/>
        <c:axId val="101867520"/>
      </c:lineChart>
      <c:dateAx>
        <c:axId val="101857152"/>
        <c:scaling>
          <c:orientation val="minMax"/>
        </c:scaling>
        <c:delete val="1"/>
        <c:axPos val="b"/>
        <c:numFmt formatCode="ge" sourceLinked="1"/>
        <c:majorTickMark val="none"/>
        <c:minorTickMark val="none"/>
        <c:tickLblPos val="none"/>
        <c:crossAx val="101867520"/>
        <c:crosses val="autoZero"/>
        <c:auto val="1"/>
        <c:lblOffset val="100"/>
        <c:baseTimeUnit val="years"/>
      </c:dateAx>
      <c:valAx>
        <c:axId val="1018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5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44.83</c:v>
                </c:pt>
                <c:pt idx="4">
                  <c:v>46.54</c:v>
                </c:pt>
              </c:numCache>
            </c:numRef>
          </c:val>
        </c:ser>
        <c:dLbls>
          <c:showLegendKey val="0"/>
          <c:showVal val="0"/>
          <c:showCatName val="0"/>
          <c:showSerName val="0"/>
          <c:showPercent val="0"/>
          <c:showBubbleSize val="0"/>
        </c:dLbls>
        <c:gapWidth val="150"/>
        <c:axId val="101979648"/>
        <c:axId val="10198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41.34</c:v>
                </c:pt>
                <c:pt idx="4">
                  <c:v>40.06</c:v>
                </c:pt>
              </c:numCache>
            </c:numRef>
          </c:val>
          <c:smooth val="0"/>
        </c:ser>
        <c:dLbls>
          <c:showLegendKey val="0"/>
          <c:showVal val="0"/>
          <c:showCatName val="0"/>
          <c:showSerName val="0"/>
          <c:showPercent val="0"/>
          <c:showBubbleSize val="0"/>
        </c:dLbls>
        <c:marker val="1"/>
        <c:smooth val="0"/>
        <c:axId val="101979648"/>
        <c:axId val="101981568"/>
      </c:lineChart>
      <c:dateAx>
        <c:axId val="101979648"/>
        <c:scaling>
          <c:orientation val="minMax"/>
        </c:scaling>
        <c:delete val="1"/>
        <c:axPos val="b"/>
        <c:numFmt formatCode="ge" sourceLinked="1"/>
        <c:majorTickMark val="none"/>
        <c:minorTickMark val="none"/>
        <c:tickLblPos val="none"/>
        <c:crossAx val="101981568"/>
        <c:crosses val="autoZero"/>
        <c:auto val="1"/>
        <c:lblOffset val="100"/>
        <c:baseTimeUnit val="years"/>
      </c:dateAx>
      <c:valAx>
        <c:axId val="10198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7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297.99</c:v>
                </c:pt>
                <c:pt idx="4">
                  <c:v>288.94</c:v>
                </c:pt>
              </c:numCache>
            </c:numRef>
          </c:val>
        </c:ser>
        <c:dLbls>
          <c:showLegendKey val="0"/>
          <c:showVal val="0"/>
          <c:showCatName val="0"/>
          <c:showSerName val="0"/>
          <c:showPercent val="0"/>
          <c:showBubbleSize val="0"/>
        </c:dLbls>
        <c:gapWidth val="150"/>
        <c:axId val="101997568"/>
        <c:axId val="10202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357.49</c:v>
                </c:pt>
                <c:pt idx="4">
                  <c:v>355.22</c:v>
                </c:pt>
              </c:numCache>
            </c:numRef>
          </c:val>
          <c:smooth val="0"/>
        </c:ser>
        <c:dLbls>
          <c:showLegendKey val="0"/>
          <c:showVal val="0"/>
          <c:showCatName val="0"/>
          <c:showSerName val="0"/>
          <c:showPercent val="0"/>
          <c:showBubbleSize val="0"/>
        </c:dLbls>
        <c:marker val="1"/>
        <c:smooth val="0"/>
        <c:axId val="101997568"/>
        <c:axId val="102020224"/>
      </c:lineChart>
      <c:dateAx>
        <c:axId val="101997568"/>
        <c:scaling>
          <c:orientation val="minMax"/>
        </c:scaling>
        <c:delete val="1"/>
        <c:axPos val="b"/>
        <c:numFmt formatCode="ge" sourceLinked="1"/>
        <c:majorTickMark val="none"/>
        <c:minorTickMark val="none"/>
        <c:tickLblPos val="none"/>
        <c:crossAx val="102020224"/>
        <c:crosses val="autoZero"/>
        <c:auto val="1"/>
        <c:lblOffset val="100"/>
        <c:baseTimeUnit val="years"/>
      </c:dateAx>
      <c:valAx>
        <c:axId val="10202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99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20"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加古川市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F3</v>
      </c>
      <c r="X8" s="73"/>
      <c r="Y8" s="73"/>
      <c r="Z8" s="73"/>
      <c r="AA8" s="73"/>
      <c r="AB8" s="73"/>
      <c r="AC8" s="73"/>
      <c r="AD8" s="74" t="s">
        <v>119</v>
      </c>
      <c r="AE8" s="74"/>
      <c r="AF8" s="74"/>
      <c r="AG8" s="74"/>
      <c r="AH8" s="74"/>
      <c r="AI8" s="74"/>
      <c r="AJ8" s="74"/>
      <c r="AK8" s="4"/>
      <c r="AL8" s="68">
        <f>データ!S6</f>
        <v>268541</v>
      </c>
      <c r="AM8" s="68"/>
      <c r="AN8" s="68"/>
      <c r="AO8" s="68"/>
      <c r="AP8" s="68"/>
      <c r="AQ8" s="68"/>
      <c r="AR8" s="68"/>
      <c r="AS8" s="68"/>
      <c r="AT8" s="67">
        <f>データ!T6</f>
        <v>138.47999999999999</v>
      </c>
      <c r="AU8" s="67"/>
      <c r="AV8" s="67"/>
      <c r="AW8" s="67"/>
      <c r="AX8" s="67"/>
      <c r="AY8" s="67"/>
      <c r="AZ8" s="67"/>
      <c r="BA8" s="67"/>
      <c r="BB8" s="67">
        <f>データ!U6</f>
        <v>1939.2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32.479999999999997</v>
      </c>
      <c r="J10" s="67"/>
      <c r="K10" s="67"/>
      <c r="L10" s="67"/>
      <c r="M10" s="67"/>
      <c r="N10" s="67"/>
      <c r="O10" s="67"/>
      <c r="P10" s="67">
        <f>データ!P6</f>
        <v>1.1399999999999999</v>
      </c>
      <c r="Q10" s="67"/>
      <c r="R10" s="67"/>
      <c r="S10" s="67"/>
      <c r="T10" s="67"/>
      <c r="U10" s="67"/>
      <c r="V10" s="67"/>
      <c r="W10" s="67">
        <f>データ!Q6</f>
        <v>96.73</v>
      </c>
      <c r="X10" s="67"/>
      <c r="Y10" s="67"/>
      <c r="Z10" s="67"/>
      <c r="AA10" s="67"/>
      <c r="AB10" s="67"/>
      <c r="AC10" s="67"/>
      <c r="AD10" s="68">
        <f>データ!R6</f>
        <v>2484</v>
      </c>
      <c r="AE10" s="68"/>
      <c r="AF10" s="68"/>
      <c r="AG10" s="68"/>
      <c r="AH10" s="68"/>
      <c r="AI10" s="68"/>
      <c r="AJ10" s="68"/>
      <c r="AK10" s="2"/>
      <c r="AL10" s="68">
        <f>データ!V6</f>
        <v>3056</v>
      </c>
      <c r="AM10" s="68"/>
      <c r="AN10" s="68"/>
      <c r="AO10" s="68"/>
      <c r="AP10" s="68"/>
      <c r="AQ10" s="68"/>
      <c r="AR10" s="68"/>
      <c r="AS10" s="68"/>
      <c r="AT10" s="67">
        <f>データ!W6</f>
        <v>0.36</v>
      </c>
      <c r="AU10" s="67"/>
      <c r="AV10" s="67"/>
      <c r="AW10" s="67"/>
      <c r="AX10" s="67"/>
      <c r="AY10" s="67"/>
      <c r="AZ10" s="67"/>
      <c r="BA10" s="67"/>
      <c r="BB10" s="67">
        <f>データ!X6</f>
        <v>8488.89</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282103</v>
      </c>
      <c r="D6" s="34">
        <f t="shared" si="3"/>
        <v>46</v>
      </c>
      <c r="E6" s="34">
        <f t="shared" si="3"/>
        <v>17</v>
      </c>
      <c r="F6" s="34">
        <f t="shared" si="3"/>
        <v>5</v>
      </c>
      <c r="G6" s="34">
        <f t="shared" si="3"/>
        <v>0</v>
      </c>
      <c r="H6" s="34" t="str">
        <f t="shared" si="3"/>
        <v>兵庫県　加古川市</v>
      </c>
      <c r="I6" s="34" t="str">
        <f t="shared" si="3"/>
        <v>法適用</v>
      </c>
      <c r="J6" s="34" t="str">
        <f t="shared" si="3"/>
        <v>下水道事業</v>
      </c>
      <c r="K6" s="34" t="str">
        <f t="shared" si="3"/>
        <v>農業集落排水</v>
      </c>
      <c r="L6" s="34" t="str">
        <f t="shared" si="3"/>
        <v>F3</v>
      </c>
      <c r="M6" s="34">
        <f t="shared" si="3"/>
        <v>0</v>
      </c>
      <c r="N6" s="35" t="str">
        <f t="shared" si="3"/>
        <v>-</v>
      </c>
      <c r="O6" s="35">
        <f t="shared" si="3"/>
        <v>32.479999999999997</v>
      </c>
      <c r="P6" s="35">
        <f t="shared" si="3"/>
        <v>1.1399999999999999</v>
      </c>
      <c r="Q6" s="35">
        <f t="shared" si="3"/>
        <v>96.73</v>
      </c>
      <c r="R6" s="35">
        <f t="shared" si="3"/>
        <v>2484</v>
      </c>
      <c r="S6" s="35">
        <f t="shared" si="3"/>
        <v>268541</v>
      </c>
      <c r="T6" s="35">
        <f t="shared" si="3"/>
        <v>138.47999999999999</v>
      </c>
      <c r="U6" s="35">
        <f t="shared" si="3"/>
        <v>1939.2</v>
      </c>
      <c r="V6" s="35">
        <f t="shared" si="3"/>
        <v>3056</v>
      </c>
      <c r="W6" s="35">
        <f t="shared" si="3"/>
        <v>0.36</v>
      </c>
      <c r="X6" s="35">
        <f t="shared" si="3"/>
        <v>8488.89</v>
      </c>
      <c r="Y6" s="36" t="str">
        <f>IF(Y7="",NA(),Y7)</f>
        <v>-</v>
      </c>
      <c r="Z6" s="36" t="str">
        <f t="shared" ref="Z6:AH6" si="4">IF(Z7="",NA(),Z7)</f>
        <v>-</v>
      </c>
      <c r="AA6" s="36" t="str">
        <f t="shared" si="4"/>
        <v>-</v>
      </c>
      <c r="AB6" s="36">
        <f t="shared" si="4"/>
        <v>118.64</v>
      </c>
      <c r="AC6" s="36">
        <f t="shared" si="4"/>
        <v>118.61</v>
      </c>
      <c r="AD6" s="36" t="str">
        <f t="shared" si="4"/>
        <v>-</v>
      </c>
      <c r="AE6" s="36" t="str">
        <f t="shared" si="4"/>
        <v>-</v>
      </c>
      <c r="AF6" s="36" t="str">
        <f t="shared" si="4"/>
        <v>-</v>
      </c>
      <c r="AG6" s="36">
        <f t="shared" si="4"/>
        <v>111.6</v>
      </c>
      <c r="AH6" s="36">
        <f t="shared" si="4"/>
        <v>105.64</v>
      </c>
      <c r="AI6" s="35" t="str">
        <f>IF(AI7="","",IF(AI7="-","【-】","【"&amp;SUBSTITUTE(TEXT(AI7,"#,##0.00"),"-","△")&amp;"】"))</f>
        <v>【99.11】</v>
      </c>
      <c r="AJ6" s="36" t="str">
        <f>IF(AJ7="",NA(),AJ7)</f>
        <v>-</v>
      </c>
      <c r="AK6" s="36" t="str">
        <f t="shared" ref="AK6:AS6" si="5">IF(AK7="",NA(),AK7)</f>
        <v>-</v>
      </c>
      <c r="AL6" s="36" t="str">
        <f t="shared" si="5"/>
        <v>-</v>
      </c>
      <c r="AM6" s="36">
        <f t="shared" si="5"/>
        <v>461.32</v>
      </c>
      <c r="AN6" s="36">
        <f t="shared" si="5"/>
        <v>331.13</v>
      </c>
      <c r="AO6" s="36" t="str">
        <f t="shared" si="5"/>
        <v>-</v>
      </c>
      <c r="AP6" s="36" t="str">
        <f t="shared" si="5"/>
        <v>-</v>
      </c>
      <c r="AQ6" s="36" t="str">
        <f t="shared" si="5"/>
        <v>-</v>
      </c>
      <c r="AR6" s="36">
        <f t="shared" si="5"/>
        <v>367.95</v>
      </c>
      <c r="AS6" s="36">
        <f t="shared" si="5"/>
        <v>247.72</v>
      </c>
      <c r="AT6" s="35" t="str">
        <f>IF(AT7="","",IF(AT7="-","【-】","【"&amp;SUBSTITUTE(TEXT(AT7,"#,##0.00"),"-","△")&amp;"】"))</f>
        <v>【206.58】</v>
      </c>
      <c r="AU6" s="36" t="str">
        <f>IF(AU7="",NA(),AU7)</f>
        <v>-</v>
      </c>
      <c r="AV6" s="36" t="str">
        <f t="shared" ref="AV6:BD6" si="6">IF(AV7="",NA(),AV7)</f>
        <v>-</v>
      </c>
      <c r="AW6" s="36" t="str">
        <f t="shared" si="6"/>
        <v>-</v>
      </c>
      <c r="AX6" s="36">
        <f t="shared" si="6"/>
        <v>13.64</v>
      </c>
      <c r="AY6" s="36">
        <f t="shared" si="6"/>
        <v>18.46</v>
      </c>
      <c r="AZ6" s="36" t="str">
        <f t="shared" si="6"/>
        <v>-</v>
      </c>
      <c r="BA6" s="36" t="str">
        <f t="shared" si="6"/>
        <v>-</v>
      </c>
      <c r="BB6" s="36" t="str">
        <f t="shared" si="6"/>
        <v>-</v>
      </c>
      <c r="BC6" s="36">
        <f t="shared" si="6"/>
        <v>153.97</v>
      </c>
      <c r="BD6" s="36">
        <f t="shared" si="6"/>
        <v>103.15</v>
      </c>
      <c r="BE6" s="35" t="str">
        <f>IF(BE7="","",IF(BE7="-","【-】","【"&amp;SUBSTITUTE(TEXT(BE7,"#,##0.00"),"-","△")&amp;"】"))</f>
        <v>【34.54】</v>
      </c>
      <c r="BF6" s="36" t="str">
        <f>IF(BF7="",NA(),BF7)</f>
        <v>-</v>
      </c>
      <c r="BG6" s="36" t="str">
        <f t="shared" ref="BG6:BO6" si="7">IF(BG7="",NA(),BG7)</f>
        <v>-</v>
      </c>
      <c r="BH6" s="36" t="str">
        <f t="shared" si="7"/>
        <v>-</v>
      </c>
      <c r="BI6" s="35">
        <f t="shared" si="7"/>
        <v>0</v>
      </c>
      <c r="BJ6" s="35">
        <f t="shared" si="7"/>
        <v>0</v>
      </c>
      <c r="BK6" s="36" t="str">
        <f t="shared" si="7"/>
        <v>-</v>
      </c>
      <c r="BL6" s="36" t="str">
        <f t="shared" si="7"/>
        <v>-</v>
      </c>
      <c r="BM6" s="36" t="str">
        <f t="shared" si="7"/>
        <v>-</v>
      </c>
      <c r="BN6" s="36">
        <f t="shared" si="7"/>
        <v>979.89</v>
      </c>
      <c r="BO6" s="36">
        <f t="shared" si="7"/>
        <v>1051.43</v>
      </c>
      <c r="BP6" s="35" t="str">
        <f>IF(BP7="","",IF(BP7="-","【-】","【"&amp;SUBSTITUTE(TEXT(BP7,"#,##0.00"),"-","△")&amp;"】"))</f>
        <v>【914.53】</v>
      </c>
      <c r="BQ6" s="36" t="str">
        <f>IF(BQ7="",NA(),BQ7)</f>
        <v>-</v>
      </c>
      <c r="BR6" s="36" t="str">
        <f t="shared" ref="BR6:BZ6" si="8">IF(BR7="",NA(),BR7)</f>
        <v>-</v>
      </c>
      <c r="BS6" s="36" t="str">
        <f t="shared" si="8"/>
        <v>-</v>
      </c>
      <c r="BT6" s="36">
        <f t="shared" si="8"/>
        <v>44.83</v>
      </c>
      <c r="BU6" s="36">
        <f t="shared" si="8"/>
        <v>46.54</v>
      </c>
      <c r="BV6" s="36" t="str">
        <f t="shared" si="8"/>
        <v>-</v>
      </c>
      <c r="BW6" s="36" t="str">
        <f t="shared" si="8"/>
        <v>-</v>
      </c>
      <c r="BX6" s="36" t="str">
        <f t="shared" si="8"/>
        <v>-</v>
      </c>
      <c r="BY6" s="36">
        <f t="shared" si="8"/>
        <v>41.34</v>
      </c>
      <c r="BZ6" s="36">
        <f t="shared" si="8"/>
        <v>40.06</v>
      </c>
      <c r="CA6" s="35" t="str">
        <f>IF(CA7="","",IF(CA7="-","【-】","【"&amp;SUBSTITUTE(TEXT(CA7,"#,##0.00"),"-","△")&amp;"】"))</f>
        <v>【55.73】</v>
      </c>
      <c r="CB6" s="36" t="str">
        <f>IF(CB7="",NA(),CB7)</f>
        <v>-</v>
      </c>
      <c r="CC6" s="36" t="str">
        <f t="shared" ref="CC6:CK6" si="9">IF(CC7="",NA(),CC7)</f>
        <v>-</v>
      </c>
      <c r="CD6" s="36" t="str">
        <f t="shared" si="9"/>
        <v>-</v>
      </c>
      <c r="CE6" s="36">
        <f t="shared" si="9"/>
        <v>297.99</v>
      </c>
      <c r="CF6" s="36">
        <f t="shared" si="9"/>
        <v>288.94</v>
      </c>
      <c r="CG6" s="36" t="str">
        <f t="shared" si="9"/>
        <v>-</v>
      </c>
      <c r="CH6" s="36" t="str">
        <f t="shared" si="9"/>
        <v>-</v>
      </c>
      <c r="CI6" s="36" t="str">
        <f t="shared" si="9"/>
        <v>-</v>
      </c>
      <c r="CJ6" s="36">
        <f t="shared" si="9"/>
        <v>357.49</v>
      </c>
      <c r="CK6" s="36">
        <f t="shared" si="9"/>
        <v>355.22</v>
      </c>
      <c r="CL6" s="35" t="str">
        <f>IF(CL7="","",IF(CL7="-","【-】","【"&amp;SUBSTITUTE(TEXT(CL7,"#,##0.00"),"-","△")&amp;"】"))</f>
        <v>【276.78】</v>
      </c>
      <c r="CM6" s="36" t="str">
        <f>IF(CM7="",NA(),CM7)</f>
        <v>-</v>
      </c>
      <c r="CN6" s="36" t="str">
        <f t="shared" ref="CN6:CV6" si="10">IF(CN7="",NA(),CN7)</f>
        <v>-</v>
      </c>
      <c r="CO6" s="36" t="str">
        <f t="shared" si="10"/>
        <v>-</v>
      </c>
      <c r="CP6" s="36">
        <f t="shared" si="10"/>
        <v>45.5</v>
      </c>
      <c r="CQ6" s="36">
        <f t="shared" si="10"/>
        <v>44.78</v>
      </c>
      <c r="CR6" s="36" t="str">
        <f t="shared" si="10"/>
        <v>-</v>
      </c>
      <c r="CS6" s="36" t="str">
        <f t="shared" si="10"/>
        <v>-</v>
      </c>
      <c r="CT6" s="36" t="str">
        <f t="shared" si="10"/>
        <v>-</v>
      </c>
      <c r="CU6" s="36">
        <f t="shared" si="10"/>
        <v>44.69</v>
      </c>
      <c r="CV6" s="36">
        <f t="shared" si="10"/>
        <v>42.84</v>
      </c>
      <c r="CW6" s="35" t="str">
        <f>IF(CW7="","",IF(CW7="-","【-】","【"&amp;SUBSTITUTE(TEXT(CW7,"#,##0.00"),"-","△")&amp;"】"))</f>
        <v>【59.15】</v>
      </c>
      <c r="CX6" s="36" t="str">
        <f>IF(CX7="",NA(),CX7)</f>
        <v>-</v>
      </c>
      <c r="CY6" s="36" t="str">
        <f t="shared" ref="CY6:DG6" si="11">IF(CY7="",NA(),CY7)</f>
        <v>-</v>
      </c>
      <c r="CZ6" s="36" t="str">
        <f t="shared" si="11"/>
        <v>-</v>
      </c>
      <c r="DA6" s="36">
        <f t="shared" si="11"/>
        <v>52.39</v>
      </c>
      <c r="DB6" s="36">
        <f t="shared" si="11"/>
        <v>51.8</v>
      </c>
      <c r="DC6" s="36" t="str">
        <f t="shared" si="11"/>
        <v>-</v>
      </c>
      <c r="DD6" s="36" t="str">
        <f t="shared" si="11"/>
        <v>-</v>
      </c>
      <c r="DE6" s="36" t="str">
        <f t="shared" si="11"/>
        <v>-</v>
      </c>
      <c r="DF6" s="36">
        <f t="shared" si="11"/>
        <v>69.67</v>
      </c>
      <c r="DG6" s="36">
        <f t="shared" si="11"/>
        <v>66.3</v>
      </c>
      <c r="DH6" s="35" t="str">
        <f>IF(DH7="","",IF(DH7="-","【-】","【"&amp;SUBSTITUTE(TEXT(DH7,"#,##0.00"),"-","△")&amp;"】"))</f>
        <v>【85.01】</v>
      </c>
      <c r="DI6" s="36" t="str">
        <f>IF(DI7="",NA(),DI7)</f>
        <v>-</v>
      </c>
      <c r="DJ6" s="36" t="str">
        <f t="shared" ref="DJ6:DR6" si="12">IF(DJ7="",NA(),DJ7)</f>
        <v>-</v>
      </c>
      <c r="DK6" s="36" t="str">
        <f t="shared" si="12"/>
        <v>-</v>
      </c>
      <c r="DL6" s="36">
        <f t="shared" si="12"/>
        <v>3.44</v>
      </c>
      <c r="DM6" s="36">
        <f t="shared" si="12"/>
        <v>6.88</v>
      </c>
      <c r="DN6" s="36" t="str">
        <f t="shared" si="12"/>
        <v>-</v>
      </c>
      <c r="DO6" s="36" t="str">
        <f t="shared" si="12"/>
        <v>-</v>
      </c>
      <c r="DP6" s="36" t="str">
        <f t="shared" si="12"/>
        <v>-</v>
      </c>
      <c r="DQ6" s="36">
        <f t="shared" si="12"/>
        <v>18.39</v>
      </c>
      <c r="DR6" s="36">
        <f t="shared" si="12"/>
        <v>10.45</v>
      </c>
      <c r="DS6" s="35" t="str">
        <f>IF(DS7="","",IF(DS7="-","【-】","【"&amp;SUBSTITUTE(TEXT(DS7,"#,##0.00"),"-","△")&amp;"】"))</f>
        <v>【22.37】</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5">
        <f t="shared" si="13"/>
        <v>0</v>
      </c>
      <c r="EC6" s="35">
        <f t="shared" si="13"/>
        <v>0</v>
      </c>
      <c r="ED6" s="35" t="str">
        <f>IF(ED7="","",IF(ED7="-","【-】","【"&amp;SUBSTITUTE(TEXT(ED7,"#,##0.00"),"-","△")&amp;"】"))</f>
        <v>【0.00】</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0.02</v>
      </c>
      <c r="EN6" s="36">
        <f t="shared" si="14"/>
        <v>0.03</v>
      </c>
      <c r="EO6" s="35" t="str">
        <f>IF(EO7="","",IF(EO7="-","【-】","【"&amp;SUBSTITUTE(TEXT(EO7,"#,##0.00"),"-","△")&amp;"】"))</f>
        <v>【1.58】</v>
      </c>
    </row>
    <row r="7" spans="1:148" s="37" customFormat="1">
      <c r="A7" s="29"/>
      <c r="B7" s="38">
        <v>2016</v>
      </c>
      <c r="C7" s="38">
        <v>282103</v>
      </c>
      <c r="D7" s="38">
        <v>46</v>
      </c>
      <c r="E7" s="38">
        <v>17</v>
      </c>
      <c r="F7" s="38">
        <v>5</v>
      </c>
      <c r="G7" s="38">
        <v>0</v>
      </c>
      <c r="H7" s="38" t="s">
        <v>108</v>
      </c>
      <c r="I7" s="38" t="s">
        <v>109</v>
      </c>
      <c r="J7" s="38" t="s">
        <v>110</v>
      </c>
      <c r="K7" s="38" t="s">
        <v>111</v>
      </c>
      <c r="L7" s="38" t="s">
        <v>112</v>
      </c>
      <c r="M7" s="38"/>
      <c r="N7" s="39" t="s">
        <v>113</v>
      </c>
      <c r="O7" s="39">
        <v>32.479999999999997</v>
      </c>
      <c r="P7" s="39">
        <v>1.1399999999999999</v>
      </c>
      <c r="Q7" s="39">
        <v>96.73</v>
      </c>
      <c r="R7" s="39">
        <v>2484</v>
      </c>
      <c r="S7" s="39">
        <v>268541</v>
      </c>
      <c r="T7" s="39">
        <v>138.47999999999999</v>
      </c>
      <c r="U7" s="39">
        <v>1939.2</v>
      </c>
      <c r="V7" s="39">
        <v>3056</v>
      </c>
      <c r="W7" s="39">
        <v>0.36</v>
      </c>
      <c r="X7" s="39">
        <v>8488.89</v>
      </c>
      <c r="Y7" s="39" t="s">
        <v>113</v>
      </c>
      <c r="Z7" s="39" t="s">
        <v>113</v>
      </c>
      <c r="AA7" s="39" t="s">
        <v>113</v>
      </c>
      <c r="AB7" s="39">
        <v>118.64</v>
      </c>
      <c r="AC7" s="39">
        <v>118.61</v>
      </c>
      <c r="AD7" s="39" t="s">
        <v>113</v>
      </c>
      <c r="AE7" s="39" t="s">
        <v>113</v>
      </c>
      <c r="AF7" s="39" t="s">
        <v>113</v>
      </c>
      <c r="AG7" s="39">
        <v>111.6</v>
      </c>
      <c r="AH7" s="39">
        <v>105.64</v>
      </c>
      <c r="AI7" s="39">
        <v>99.11</v>
      </c>
      <c r="AJ7" s="39" t="s">
        <v>113</v>
      </c>
      <c r="AK7" s="39" t="s">
        <v>113</v>
      </c>
      <c r="AL7" s="39" t="s">
        <v>113</v>
      </c>
      <c r="AM7" s="39">
        <v>461.32</v>
      </c>
      <c r="AN7" s="39">
        <v>331.13</v>
      </c>
      <c r="AO7" s="39" t="s">
        <v>113</v>
      </c>
      <c r="AP7" s="39" t="s">
        <v>113</v>
      </c>
      <c r="AQ7" s="39" t="s">
        <v>113</v>
      </c>
      <c r="AR7" s="39">
        <v>367.95</v>
      </c>
      <c r="AS7" s="39">
        <v>247.72</v>
      </c>
      <c r="AT7" s="39">
        <v>206.58</v>
      </c>
      <c r="AU7" s="39" t="s">
        <v>113</v>
      </c>
      <c r="AV7" s="39" t="s">
        <v>113</v>
      </c>
      <c r="AW7" s="39" t="s">
        <v>113</v>
      </c>
      <c r="AX7" s="39">
        <v>13.64</v>
      </c>
      <c r="AY7" s="39">
        <v>18.46</v>
      </c>
      <c r="AZ7" s="39" t="s">
        <v>113</v>
      </c>
      <c r="BA7" s="39" t="s">
        <v>113</v>
      </c>
      <c r="BB7" s="39" t="s">
        <v>113</v>
      </c>
      <c r="BC7" s="39">
        <v>153.97</v>
      </c>
      <c r="BD7" s="39">
        <v>103.15</v>
      </c>
      <c r="BE7" s="39">
        <v>34.54</v>
      </c>
      <c r="BF7" s="39" t="s">
        <v>113</v>
      </c>
      <c r="BG7" s="39" t="s">
        <v>113</v>
      </c>
      <c r="BH7" s="39" t="s">
        <v>113</v>
      </c>
      <c r="BI7" s="39">
        <v>0</v>
      </c>
      <c r="BJ7" s="39">
        <v>0</v>
      </c>
      <c r="BK7" s="39" t="s">
        <v>113</v>
      </c>
      <c r="BL7" s="39" t="s">
        <v>113</v>
      </c>
      <c r="BM7" s="39" t="s">
        <v>113</v>
      </c>
      <c r="BN7" s="39">
        <v>979.89</v>
      </c>
      <c r="BO7" s="39">
        <v>1051.43</v>
      </c>
      <c r="BP7" s="39">
        <v>914.53</v>
      </c>
      <c r="BQ7" s="39" t="s">
        <v>113</v>
      </c>
      <c r="BR7" s="39" t="s">
        <v>113</v>
      </c>
      <c r="BS7" s="39" t="s">
        <v>113</v>
      </c>
      <c r="BT7" s="39">
        <v>44.83</v>
      </c>
      <c r="BU7" s="39">
        <v>46.54</v>
      </c>
      <c r="BV7" s="39" t="s">
        <v>113</v>
      </c>
      <c r="BW7" s="39" t="s">
        <v>113</v>
      </c>
      <c r="BX7" s="39" t="s">
        <v>113</v>
      </c>
      <c r="BY7" s="39">
        <v>41.34</v>
      </c>
      <c r="BZ7" s="39">
        <v>40.06</v>
      </c>
      <c r="CA7" s="39">
        <v>55.73</v>
      </c>
      <c r="CB7" s="39" t="s">
        <v>113</v>
      </c>
      <c r="CC7" s="39" t="s">
        <v>113</v>
      </c>
      <c r="CD7" s="39" t="s">
        <v>113</v>
      </c>
      <c r="CE7" s="39">
        <v>297.99</v>
      </c>
      <c r="CF7" s="39">
        <v>288.94</v>
      </c>
      <c r="CG7" s="39" t="s">
        <v>113</v>
      </c>
      <c r="CH7" s="39" t="s">
        <v>113</v>
      </c>
      <c r="CI7" s="39" t="s">
        <v>113</v>
      </c>
      <c r="CJ7" s="39">
        <v>357.49</v>
      </c>
      <c r="CK7" s="39">
        <v>355.22</v>
      </c>
      <c r="CL7" s="39">
        <v>276.77999999999997</v>
      </c>
      <c r="CM7" s="39" t="s">
        <v>113</v>
      </c>
      <c r="CN7" s="39" t="s">
        <v>113</v>
      </c>
      <c r="CO7" s="39" t="s">
        <v>113</v>
      </c>
      <c r="CP7" s="39">
        <v>45.5</v>
      </c>
      <c r="CQ7" s="39">
        <v>44.78</v>
      </c>
      <c r="CR7" s="39" t="s">
        <v>113</v>
      </c>
      <c r="CS7" s="39" t="s">
        <v>113</v>
      </c>
      <c r="CT7" s="39" t="s">
        <v>113</v>
      </c>
      <c r="CU7" s="39">
        <v>44.69</v>
      </c>
      <c r="CV7" s="39">
        <v>42.84</v>
      </c>
      <c r="CW7" s="39">
        <v>59.15</v>
      </c>
      <c r="CX7" s="39" t="s">
        <v>113</v>
      </c>
      <c r="CY7" s="39" t="s">
        <v>113</v>
      </c>
      <c r="CZ7" s="39" t="s">
        <v>113</v>
      </c>
      <c r="DA7" s="39">
        <v>52.39</v>
      </c>
      <c r="DB7" s="39">
        <v>51.8</v>
      </c>
      <c r="DC7" s="39" t="s">
        <v>113</v>
      </c>
      <c r="DD7" s="39" t="s">
        <v>113</v>
      </c>
      <c r="DE7" s="39" t="s">
        <v>113</v>
      </c>
      <c r="DF7" s="39">
        <v>69.67</v>
      </c>
      <c r="DG7" s="39">
        <v>66.3</v>
      </c>
      <c r="DH7" s="39">
        <v>85.01</v>
      </c>
      <c r="DI7" s="39" t="s">
        <v>113</v>
      </c>
      <c r="DJ7" s="39" t="s">
        <v>113</v>
      </c>
      <c r="DK7" s="39" t="s">
        <v>113</v>
      </c>
      <c r="DL7" s="39">
        <v>3.44</v>
      </c>
      <c r="DM7" s="39">
        <v>6.88</v>
      </c>
      <c r="DN7" s="39" t="s">
        <v>113</v>
      </c>
      <c r="DO7" s="39" t="s">
        <v>113</v>
      </c>
      <c r="DP7" s="39" t="s">
        <v>113</v>
      </c>
      <c r="DQ7" s="39">
        <v>18.39</v>
      </c>
      <c r="DR7" s="39">
        <v>10.45</v>
      </c>
      <c r="DS7" s="39">
        <v>22.37</v>
      </c>
      <c r="DT7" s="39" t="s">
        <v>113</v>
      </c>
      <c r="DU7" s="39" t="s">
        <v>113</v>
      </c>
      <c r="DV7" s="39" t="s">
        <v>113</v>
      </c>
      <c r="DW7" s="39">
        <v>0</v>
      </c>
      <c r="DX7" s="39">
        <v>0</v>
      </c>
      <c r="DY7" s="39" t="s">
        <v>113</v>
      </c>
      <c r="DZ7" s="39" t="s">
        <v>113</v>
      </c>
      <c r="EA7" s="39" t="s">
        <v>113</v>
      </c>
      <c r="EB7" s="39">
        <v>0</v>
      </c>
      <c r="EC7" s="39">
        <v>0</v>
      </c>
      <c r="ED7" s="39">
        <v>0</v>
      </c>
      <c r="EE7" s="39" t="s">
        <v>113</v>
      </c>
      <c r="EF7" s="39" t="s">
        <v>113</v>
      </c>
      <c r="EG7" s="39" t="s">
        <v>113</v>
      </c>
      <c r="EH7" s="39">
        <v>0</v>
      </c>
      <c r="EI7" s="39">
        <v>0</v>
      </c>
      <c r="EJ7" s="39" t="s">
        <v>113</v>
      </c>
      <c r="EK7" s="39" t="s">
        <v>113</v>
      </c>
      <c r="EL7" s="39" t="s">
        <v>113</v>
      </c>
      <c r="EM7" s="39">
        <v>0.02</v>
      </c>
      <c r="EN7" s="39">
        <v>0.03</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川上　智弘</cp:lastModifiedBy>
  <cp:lastPrinted>2018-02-06T10:26:46Z</cp:lastPrinted>
  <dcterms:created xsi:type="dcterms:W3CDTF">2017-12-25T01:58:37Z</dcterms:created>
  <dcterms:modified xsi:type="dcterms:W3CDTF">2018-02-06T10:33:09Z</dcterms:modified>
  <cp:category/>
</cp:coreProperties>
</file>