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M6" i="5"/>
  <c r="L6" i="5"/>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P10" i="4"/>
  <c r="B10" i="4"/>
  <c r="AT8" i="4"/>
  <c r="W8" i="4"/>
  <c r="B6" i="4"/>
  <c r="C10" i="5" l="1"/>
  <c r="D10" i="5"/>
  <c r="E10" i="5"/>
  <c r="B10" i="5"/>
</calcChain>
</file>

<file path=xl/sharedStrings.xml><?xml version="1.0" encoding="utf-8"?>
<sst xmlns="http://schemas.openxmlformats.org/spreadsheetml/2006/main" count="303" uniqueCount="123">
  <si>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</si>
  <si>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</si>
  <si>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</si>
  <si>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</si>
  <si>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</si>
  <si>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</si>
  <si>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</si>
  <si>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</si>
  <si>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</si>
  <si>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</si>
  <si>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</si>
  <si>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</si>
  <si>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</si>
  <si>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</si>
  <si>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</si>
  <si>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</si>
  <si>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</si>
  <si>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</si>
  <si>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</si>
  <si>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</si>
  <si>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</si>
  <si>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</si>
  <si>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</si>
  <si>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</si>
  <si>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</si>
  <si>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</si>
  <si>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</si>
  <si>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</si>
  <si>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</si>
  <si>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</si>
  <si>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</si>
  <si>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</si>
  <si>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</si>
  <si>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</si>
  <si>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</si>
  <si>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</si>
  <si>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</si>
  <si>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</si>
  <si>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</si>
  <si>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</si>
  <si>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</si>
  <si>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</si>
  <si>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</si>
  <si>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</si>
  <si>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</si>
  <si>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</si>
  <si>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</si>
  <si>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</si>
  <si>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</si>
  <si>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</si>
  <si>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</si>
  <si>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</si>
  <si>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</si>
  <si>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</si>
  <si>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</si>
  <si>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</si>
  <si>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</si>
  <si>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</si>
  <si>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</si>
  <si>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</si>
  <si>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</si>
  <si>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</si>
  <si>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</si>
  <si>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</si>
  <si>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</si>
  <si>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</si>
  <si>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</si>
  <si>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</si>
  <si>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</si>
  <si>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</si>
  <si>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</si>
  <si>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</si>
  <si>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</si>
  <si>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</si>
  <si>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</si>
  <si>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</si>
  <si>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</si>
  <si>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</si>
  <si>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</si>
  <si>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</si>
  <si>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</si>
  <si>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</si>
  <si>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</si>
  <si>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</si>
  <si>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</si>
  <si>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</si>
  <si>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</si>
  <si>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</si>
  <si>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</si>
  <si>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</si>
  <si>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</si>
  <si>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</si>
  <si>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</si>
  <si>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</si>
  <si>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</si>
  <si>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</si>
  <si>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</si>
  <si>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</si>
  <si>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</si>
  <si>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</si>
  <si>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</si>
  <si>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</si>
  <si>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</si>
  <si>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</si>
  <si>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</si>
  <si>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</si>
  <si>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</si>
  <si>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</si>
  <si>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加古川市</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</si>
  <si>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</si>
  <si>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</si>
  <si>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</si>
  <si>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</si>
  <si>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</si>
  <si>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</si>
  <si>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</si>
  <si>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</si>
  <si>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</si>
  <si>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</si>
  <si>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過去に実施した大規模投資に伴う企業債の償還により、財務体質はかなり硬直化しており、平成31年度の企業債の償還のピークまで各種指標の大幅な改善は難しい状況にある。
　現在、平成37年度の下水道整備概成に向けて、事業に取り組んでいることろである。まずは、一刻も早く未普及地域の解消に努めるとともに、新規接続者を増加させ使用料収入を確保することで、⑤経費回収率の向上などを図っていく。</t>
    <rPh sb="83" eb="85">
      <t>ゲンザイ</t>
    </rPh>
    <rPh sb="86" eb="88">
      <t>ヘイセイ</t>
    </rPh>
    <rPh sb="90" eb="91">
      <t>ネン</t>
    </rPh>
    <rPh sb="91" eb="92">
      <t>ド</t>
    </rPh>
    <rPh sb="93" eb="96">
      <t>ゲスイドウ</t>
    </rPh>
    <rPh sb="96" eb="98">
      <t>セイビ</t>
    </rPh>
    <rPh sb="98" eb="100">
      <t>ガイセイ</t>
    </rPh>
    <rPh sb="101" eb="102">
      <t>ム</t>
    </rPh>
    <rPh sb="105" eb="107">
      <t>ジギョウ</t>
    </rPh>
    <rPh sb="108" eb="109">
      <t>ト</t>
    </rPh>
    <rPh sb="110" eb="111">
      <t>ク</t>
    </rPh>
    <rPh sb="126" eb="128">
      <t>イッコク</t>
    </rPh>
    <rPh sb="129" eb="130">
      <t>ハヤ</t>
    </rPh>
    <rPh sb="131" eb="134">
      <t>ミフキュウ</t>
    </rPh>
    <rPh sb="134" eb="136">
      <t>チイキ</t>
    </rPh>
    <rPh sb="137" eb="139">
      <t>カイショウ</t>
    </rPh>
    <rPh sb="140" eb="141">
      <t>ツト</t>
    </rPh>
    <rPh sb="148" eb="150">
      <t>シンキ</t>
    </rPh>
    <rPh sb="150" eb="152">
      <t>セツゾク</t>
    </rPh>
    <rPh sb="152" eb="153">
      <t>シャ</t>
    </rPh>
    <rPh sb="154" eb="156">
      <t>ゾウカ</t>
    </rPh>
    <rPh sb="158" eb="161">
      <t>シヨウリョウ</t>
    </rPh>
    <rPh sb="161" eb="163">
      <t>シュウニュウ</t>
    </rPh>
    <rPh sb="164" eb="166">
      <t>カクホ</t>
    </rPh>
    <rPh sb="173" eb="175">
      <t>ケイヒ</t>
    </rPh>
    <rPh sb="175" eb="177">
      <t>カイシュウ</t>
    </rPh>
    <rPh sb="177" eb="178">
      <t>リツ</t>
    </rPh>
    <rPh sb="179" eb="181">
      <t>コウジョウ</t>
    </rPh>
    <rPh sb="184" eb="185">
      <t>ハカ</t>
    </rPh>
    <phoneticPr fontId="4"/>
  </si>
  <si>
    <t>　当該事業は、平成6年度から建設事業を開始し、約20年が経過した。下水道管渠の耐用年数は50年であり、現段階では管渠の老朽化について特段考慮する必要はないと考えられるが、今後とも適切な維持管理に努めていく。</t>
    <phoneticPr fontId="4"/>
  </si>
  <si>
    <t>自治体職員</t>
    <rPh sb="0" eb="3">
      <t>ジチタイ</t>
    </rPh>
    <rPh sb="3" eb="5">
      <t>ショクイン</t>
    </rPh>
    <phoneticPr fontId="4"/>
  </si>
  <si>
    <t>・平成27年度から特定環境保全公共下水道事業に地方公営企業法を適用し、企業会計に移行した。そのため平成26年度以前の数値については、”－”となっている。また、「⑦施設利用率」も、終末処理場を保有していないため、”－”となっている。
・④企業債残高対事業規模比率
　企業債残高の規模を表す指標だが、平成27年度に比べ数値は大きく低下（改善）しているものの、依然全国平均や類似団体平均に比べ、数値は高い（悪い）。
・⑧水洗化率
　下水道整備区域内における接続割合を示す指標だが、新規整備を進めており、接続者が増加していることから、数値は上昇（好転）している。
　引き続き水洗化助成金や下水道の果たす役割などを広報しながら、早期接続を促していく。</t>
    <rPh sb="9" eb="11">
      <t>トクテイ</t>
    </rPh>
    <rPh sb="11" eb="13">
      <t>カンキョウ</t>
    </rPh>
    <rPh sb="13" eb="15">
      <t>ホゼン</t>
    </rPh>
    <rPh sb="148" eb="150">
      <t>ヘイセイ</t>
    </rPh>
    <rPh sb="152" eb="153">
      <t>ネン</t>
    </rPh>
    <rPh sb="153" eb="154">
      <t>ド</t>
    </rPh>
    <rPh sb="155" eb="156">
      <t>クラ</t>
    </rPh>
    <rPh sb="157" eb="159">
      <t>スウチ</t>
    </rPh>
    <rPh sb="160" eb="161">
      <t>オオ</t>
    </rPh>
    <rPh sb="163" eb="165">
      <t>テイカ</t>
    </rPh>
    <rPh sb="166" eb="168">
      <t>カイゼン</t>
    </rPh>
    <rPh sb="177" eb="179">
      <t>イゼン</t>
    </rPh>
    <rPh sb="179" eb="181">
      <t>ゼンコク</t>
    </rPh>
    <rPh sb="181" eb="183">
      <t>ヘイキン</t>
    </rPh>
    <rPh sb="184" eb="186">
      <t>ルイジ</t>
    </rPh>
    <rPh sb="186" eb="188">
      <t>ダンタイ</t>
    </rPh>
    <rPh sb="188" eb="190">
      <t>ヘイキン</t>
    </rPh>
    <rPh sb="191" eb="192">
      <t>クラ</t>
    </rPh>
    <rPh sb="194" eb="196">
      <t>スウチ</t>
    </rPh>
    <rPh sb="197" eb="198">
      <t>タカ</t>
    </rPh>
    <rPh sb="200" eb="201">
      <t>ワル</t>
    </rPh>
    <rPh sb="207" eb="210">
      <t>スイセンカ</t>
    </rPh>
    <rPh sb="210" eb="211">
      <t>リツ</t>
    </rPh>
    <rPh sb="216" eb="218">
      <t>セイビ</t>
    </rPh>
    <rPh sb="237" eb="239">
      <t>シンキ</t>
    </rPh>
    <rPh sb="239" eb="241">
      <t>セイビ</t>
    </rPh>
    <rPh sb="242" eb="243">
      <t>スス</t>
    </rPh>
    <rPh sb="248" eb="250">
      <t>セツゾク</t>
    </rPh>
    <rPh sb="250" eb="251">
      <t>シャ</t>
    </rPh>
    <rPh sb="252" eb="254">
      <t>ゾウカ</t>
    </rPh>
    <rPh sb="263" eb="265">
      <t>スウチ</t>
    </rPh>
    <rPh sb="266" eb="268">
      <t>ジョウショウ</t>
    </rPh>
    <rPh sb="269" eb="271">
      <t>コウテン</t>
    </rPh>
    <rPh sb="314" eb="315">
      <t>ウナガ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</si>
</sst>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95934720"/>
        <c:axId val="10177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7.0000000000000007E-2</c:v>
                </c:pt>
                <c:pt idx="4">
                  <c:v>0.09</c:v>
                </c:pt>
              </c:numCache>
            </c:numRef>
          </c:val>
          <c:smooth val="0"/>
        </c:ser>
        <c:dLbls>
          <c:showLegendKey val="0"/>
          <c:showVal val="0"/>
          <c:showCatName val="0"/>
          <c:showSerName val="0"/>
          <c:showPercent val="0"/>
          <c:showBubbleSize val="0"/>
        </c:dLbls>
        <c:marker val="1"/>
        <c:smooth val="0"/>
        <c:axId val="95934720"/>
        <c:axId val="101777792"/>
      </c:lineChart>
      <c:dateAx>
        <c:axId val="95934720"/>
        <c:scaling>
          <c:orientation val="minMax"/>
        </c:scaling>
        <c:delete val="1"/>
        <c:axPos val="b"/>
        <c:numFmt formatCode="ge" sourceLinked="1"/>
        <c:majorTickMark val="none"/>
        <c:minorTickMark val="none"/>
        <c:tickLblPos val="none"/>
        <c:crossAx val="101777792"/>
        <c:crosses val="autoZero"/>
        <c:auto val="1"/>
        <c:lblOffset val="100"/>
        <c:baseTimeUnit val="years"/>
      </c:dateAx>
      <c:valAx>
        <c:axId val="10177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3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2034048"/>
        <c:axId val="10205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41.35</c:v>
                </c:pt>
                <c:pt idx="4">
                  <c:v>42.9</c:v>
                </c:pt>
              </c:numCache>
            </c:numRef>
          </c:val>
          <c:smooth val="0"/>
        </c:ser>
        <c:dLbls>
          <c:showLegendKey val="0"/>
          <c:showVal val="0"/>
          <c:showCatName val="0"/>
          <c:showSerName val="0"/>
          <c:showPercent val="0"/>
          <c:showBubbleSize val="0"/>
        </c:dLbls>
        <c:marker val="1"/>
        <c:smooth val="0"/>
        <c:axId val="102034048"/>
        <c:axId val="102056704"/>
      </c:lineChart>
      <c:dateAx>
        <c:axId val="102034048"/>
        <c:scaling>
          <c:orientation val="minMax"/>
        </c:scaling>
        <c:delete val="1"/>
        <c:axPos val="b"/>
        <c:numFmt formatCode="ge" sourceLinked="1"/>
        <c:majorTickMark val="none"/>
        <c:minorTickMark val="none"/>
        <c:tickLblPos val="none"/>
        <c:crossAx val="102056704"/>
        <c:crosses val="autoZero"/>
        <c:auto val="1"/>
        <c:lblOffset val="100"/>
        <c:baseTimeUnit val="years"/>
      </c:dateAx>
      <c:valAx>
        <c:axId val="10205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3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66.900000000000006</c:v>
                </c:pt>
                <c:pt idx="4">
                  <c:v>75.83</c:v>
                </c:pt>
              </c:numCache>
            </c:numRef>
          </c:val>
        </c:ser>
        <c:dLbls>
          <c:showLegendKey val="0"/>
          <c:showVal val="0"/>
          <c:showCatName val="0"/>
          <c:showSerName val="0"/>
          <c:showPercent val="0"/>
          <c:showBubbleSize val="0"/>
        </c:dLbls>
        <c:gapWidth val="150"/>
        <c:axId val="102082816"/>
        <c:axId val="10208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82.9</c:v>
                </c:pt>
                <c:pt idx="4">
                  <c:v>83.5</c:v>
                </c:pt>
              </c:numCache>
            </c:numRef>
          </c:val>
          <c:smooth val="0"/>
        </c:ser>
        <c:dLbls>
          <c:showLegendKey val="0"/>
          <c:showVal val="0"/>
          <c:showCatName val="0"/>
          <c:showSerName val="0"/>
          <c:showPercent val="0"/>
          <c:showBubbleSize val="0"/>
        </c:dLbls>
        <c:marker val="1"/>
        <c:smooth val="0"/>
        <c:axId val="102082816"/>
        <c:axId val="102089088"/>
      </c:lineChart>
      <c:dateAx>
        <c:axId val="102082816"/>
        <c:scaling>
          <c:orientation val="minMax"/>
        </c:scaling>
        <c:delete val="1"/>
        <c:axPos val="b"/>
        <c:numFmt formatCode="ge" sourceLinked="1"/>
        <c:majorTickMark val="none"/>
        <c:minorTickMark val="none"/>
        <c:tickLblPos val="none"/>
        <c:crossAx val="102089088"/>
        <c:crosses val="autoZero"/>
        <c:auto val="1"/>
        <c:lblOffset val="100"/>
        <c:baseTimeUnit val="years"/>
      </c:dateAx>
      <c:valAx>
        <c:axId val="10208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8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95.02</c:v>
                </c:pt>
                <c:pt idx="4">
                  <c:v>89.69</c:v>
                </c:pt>
              </c:numCache>
            </c:numRef>
          </c:val>
        </c:ser>
        <c:dLbls>
          <c:showLegendKey val="0"/>
          <c:showVal val="0"/>
          <c:showCatName val="0"/>
          <c:showSerName val="0"/>
          <c:showPercent val="0"/>
          <c:showBubbleSize val="0"/>
        </c:dLbls>
        <c:gapWidth val="150"/>
        <c:axId val="101799808"/>
        <c:axId val="10180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100.94</c:v>
                </c:pt>
                <c:pt idx="4">
                  <c:v>100.85</c:v>
                </c:pt>
              </c:numCache>
            </c:numRef>
          </c:val>
          <c:smooth val="0"/>
        </c:ser>
        <c:dLbls>
          <c:showLegendKey val="0"/>
          <c:showVal val="0"/>
          <c:showCatName val="0"/>
          <c:showSerName val="0"/>
          <c:showPercent val="0"/>
          <c:showBubbleSize val="0"/>
        </c:dLbls>
        <c:marker val="1"/>
        <c:smooth val="0"/>
        <c:axId val="101799808"/>
        <c:axId val="101806080"/>
      </c:lineChart>
      <c:dateAx>
        <c:axId val="101799808"/>
        <c:scaling>
          <c:orientation val="minMax"/>
        </c:scaling>
        <c:delete val="1"/>
        <c:axPos val="b"/>
        <c:numFmt formatCode="ge" sourceLinked="1"/>
        <c:majorTickMark val="none"/>
        <c:minorTickMark val="none"/>
        <c:tickLblPos val="none"/>
        <c:crossAx val="101806080"/>
        <c:crosses val="autoZero"/>
        <c:auto val="1"/>
        <c:lblOffset val="100"/>
        <c:baseTimeUnit val="years"/>
      </c:dateAx>
      <c:valAx>
        <c:axId val="10180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9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2.67</c:v>
                </c:pt>
                <c:pt idx="4">
                  <c:v>5.17</c:v>
                </c:pt>
              </c:numCache>
            </c:numRef>
          </c:val>
        </c:ser>
        <c:dLbls>
          <c:showLegendKey val="0"/>
          <c:showVal val="0"/>
          <c:showCatName val="0"/>
          <c:showSerName val="0"/>
          <c:showPercent val="0"/>
          <c:showBubbleSize val="0"/>
        </c:dLbls>
        <c:gapWidth val="150"/>
        <c:axId val="101832192"/>
        <c:axId val="10183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22.79</c:v>
                </c:pt>
                <c:pt idx="4">
                  <c:v>22.77</c:v>
                </c:pt>
              </c:numCache>
            </c:numRef>
          </c:val>
          <c:smooth val="0"/>
        </c:ser>
        <c:dLbls>
          <c:showLegendKey val="0"/>
          <c:showVal val="0"/>
          <c:showCatName val="0"/>
          <c:showSerName val="0"/>
          <c:showPercent val="0"/>
          <c:showBubbleSize val="0"/>
        </c:dLbls>
        <c:marker val="1"/>
        <c:smooth val="0"/>
        <c:axId val="101832192"/>
        <c:axId val="101834112"/>
      </c:lineChart>
      <c:dateAx>
        <c:axId val="101832192"/>
        <c:scaling>
          <c:orientation val="minMax"/>
        </c:scaling>
        <c:delete val="1"/>
        <c:axPos val="b"/>
        <c:numFmt formatCode="ge" sourceLinked="1"/>
        <c:majorTickMark val="none"/>
        <c:minorTickMark val="none"/>
        <c:tickLblPos val="none"/>
        <c:crossAx val="101834112"/>
        <c:crosses val="autoZero"/>
        <c:auto val="1"/>
        <c:lblOffset val="100"/>
        <c:baseTimeUnit val="years"/>
      </c:dateAx>
      <c:valAx>
        <c:axId val="10183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3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101741696"/>
        <c:axId val="10174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0.04</c:v>
                </c:pt>
                <c:pt idx="4" formatCode="#,##0.00;&quot;△&quot;#,##0.00">
                  <c:v>0</c:v>
                </c:pt>
              </c:numCache>
            </c:numRef>
          </c:val>
          <c:smooth val="0"/>
        </c:ser>
        <c:dLbls>
          <c:showLegendKey val="0"/>
          <c:showVal val="0"/>
          <c:showCatName val="0"/>
          <c:showSerName val="0"/>
          <c:showPercent val="0"/>
          <c:showBubbleSize val="0"/>
        </c:dLbls>
        <c:marker val="1"/>
        <c:smooth val="0"/>
        <c:axId val="101741696"/>
        <c:axId val="101743616"/>
      </c:lineChart>
      <c:dateAx>
        <c:axId val="101741696"/>
        <c:scaling>
          <c:orientation val="minMax"/>
        </c:scaling>
        <c:delete val="1"/>
        <c:axPos val="b"/>
        <c:numFmt formatCode="ge" sourceLinked="1"/>
        <c:majorTickMark val="none"/>
        <c:minorTickMark val="none"/>
        <c:tickLblPos val="none"/>
        <c:crossAx val="101743616"/>
        <c:crosses val="autoZero"/>
        <c:auto val="1"/>
        <c:lblOffset val="100"/>
        <c:baseTimeUnit val="years"/>
      </c:dateAx>
      <c:valAx>
        <c:axId val="10174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4169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30.23</c:v>
                </c:pt>
                <c:pt idx="4">
                  <c:v>62.78</c:v>
                </c:pt>
              </c:numCache>
            </c:numRef>
          </c:val>
        </c:ser>
        <c:dLbls>
          <c:showLegendKey val="0"/>
          <c:showVal val="0"/>
          <c:showCatName val="0"/>
          <c:showSerName val="0"/>
          <c:showPercent val="0"/>
          <c:showBubbleSize val="0"/>
        </c:dLbls>
        <c:gapWidth val="150"/>
        <c:axId val="102111872"/>
        <c:axId val="10211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101.85</c:v>
                </c:pt>
                <c:pt idx="4">
                  <c:v>110.77</c:v>
                </c:pt>
              </c:numCache>
            </c:numRef>
          </c:val>
          <c:smooth val="0"/>
        </c:ser>
        <c:dLbls>
          <c:showLegendKey val="0"/>
          <c:showVal val="0"/>
          <c:showCatName val="0"/>
          <c:showSerName val="0"/>
          <c:showPercent val="0"/>
          <c:showBubbleSize val="0"/>
        </c:dLbls>
        <c:marker val="1"/>
        <c:smooth val="0"/>
        <c:axId val="102111872"/>
        <c:axId val="102118144"/>
      </c:lineChart>
      <c:dateAx>
        <c:axId val="102111872"/>
        <c:scaling>
          <c:orientation val="minMax"/>
        </c:scaling>
        <c:delete val="1"/>
        <c:axPos val="b"/>
        <c:numFmt formatCode="ge" sourceLinked="1"/>
        <c:majorTickMark val="none"/>
        <c:minorTickMark val="none"/>
        <c:tickLblPos val="none"/>
        <c:crossAx val="102118144"/>
        <c:crosses val="autoZero"/>
        <c:auto val="1"/>
        <c:lblOffset val="100"/>
        <c:baseTimeUnit val="years"/>
      </c:dateAx>
      <c:valAx>
        <c:axId val="10211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1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18.399999999999999</c:v>
                </c:pt>
                <c:pt idx="4">
                  <c:v>12.97</c:v>
                </c:pt>
              </c:numCache>
            </c:numRef>
          </c:val>
        </c:ser>
        <c:dLbls>
          <c:showLegendKey val="0"/>
          <c:showVal val="0"/>
          <c:showCatName val="0"/>
          <c:showSerName val="0"/>
          <c:showPercent val="0"/>
          <c:showBubbleSize val="0"/>
        </c:dLbls>
        <c:gapWidth val="150"/>
        <c:axId val="102156928"/>
        <c:axId val="10216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49.07</c:v>
                </c:pt>
                <c:pt idx="4">
                  <c:v>46.78</c:v>
                </c:pt>
              </c:numCache>
            </c:numRef>
          </c:val>
          <c:smooth val="0"/>
        </c:ser>
        <c:dLbls>
          <c:showLegendKey val="0"/>
          <c:showVal val="0"/>
          <c:showCatName val="0"/>
          <c:showSerName val="0"/>
          <c:showPercent val="0"/>
          <c:showBubbleSize val="0"/>
        </c:dLbls>
        <c:marker val="1"/>
        <c:smooth val="0"/>
        <c:axId val="102156928"/>
        <c:axId val="102163200"/>
      </c:lineChart>
      <c:dateAx>
        <c:axId val="102156928"/>
        <c:scaling>
          <c:orientation val="minMax"/>
        </c:scaling>
        <c:delete val="1"/>
        <c:axPos val="b"/>
        <c:numFmt formatCode="ge" sourceLinked="1"/>
        <c:majorTickMark val="none"/>
        <c:minorTickMark val="none"/>
        <c:tickLblPos val="none"/>
        <c:crossAx val="102163200"/>
        <c:crosses val="autoZero"/>
        <c:auto val="1"/>
        <c:lblOffset val="100"/>
        <c:baseTimeUnit val="years"/>
      </c:dateAx>
      <c:valAx>
        <c:axId val="10216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5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4114.8500000000004</c:v>
                </c:pt>
                <c:pt idx="4">
                  <c:v>3793.14</c:v>
                </c:pt>
              </c:numCache>
            </c:numRef>
          </c:val>
        </c:ser>
        <c:dLbls>
          <c:showLegendKey val="0"/>
          <c:showVal val="0"/>
          <c:showCatName val="0"/>
          <c:showSerName val="0"/>
          <c:showPercent val="0"/>
          <c:showBubbleSize val="0"/>
        </c:dLbls>
        <c:gapWidth val="150"/>
        <c:axId val="101857536"/>
        <c:axId val="10186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1434.89</c:v>
                </c:pt>
                <c:pt idx="4">
                  <c:v>1298.9100000000001</c:v>
                </c:pt>
              </c:numCache>
            </c:numRef>
          </c:val>
          <c:smooth val="0"/>
        </c:ser>
        <c:dLbls>
          <c:showLegendKey val="0"/>
          <c:showVal val="0"/>
          <c:showCatName val="0"/>
          <c:showSerName val="0"/>
          <c:showPercent val="0"/>
          <c:showBubbleSize val="0"/>
        </c:dLbls>
        <c:marker val="1"/>
        <c:smooth val="0"/>
        <c:axId val="101857536"/>
        <c:axId val="101867904"/>
      </c:lineChart>
      <c:dateAx>
        <c:axId val="101857536"/>
        <c:scaling>
          <c:orientation val="minMax"/>
        </c:scaling>
        <c:delete val="1"/>
        <c:axPos val="b"/>
        <c:numFmt formatCode="ge" sourceLinked="1"/>
        <c:majorTickMark val="none"/>
        <c:minorTickMark val="none"/>
        <c:tickLblPos val="none"/>
        <c:crossAx val="101867904"/>
        <c:crosses val="autoZero"/>
        <c:auto val="1"/>
        <c:lblOffset val="100"/>
        <c:baseTimeUnit val="years"/>
      </c:dateAx>
      <c:valAx>
        <c:axId val="10186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5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53.61</c:v>
                </c:pt>
                <c:pt idx="4">
                  <c:v>106.38</c:v>
                </c:pt>
              </c:numCache>
            </c:numRef>
          </c:val>
        </c:ser>
        <c:dLbls>
          <c:showLegendKey val="0"/>
          <c:showVal val="0"/>
          <c:showCatName val="0"/>
          <c:showSerName val="0"/>
          <c:showPercent val="0"/>
          <c:showBubbleSize val="0"/>
        </c:dLbls>
        <c:gapWidth val="150"/>
        <c:axId val="101980032"/>
        <c:axId val="10198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66.22</c:v>
                </c:pt>
                <c:pt idx="4">
                  <c:v>69.87</c:v>
                </c:pt>
              </c:numCache>
            </c:numRef>
          </c:val>
          <c:smooth val="0"/>
        </c:ser>
        <c:dLbls>
          <c:showLegendKey val="0"/>
          <c:showVal val="0"/>
          <c:showCatName val="0"/>
          <c:showSerName val="0"/>
          <c:showPercent val="0"/>
          <c:showBubbleSize val="0"/>
        </c:dLbls>
        <c:marker val="1"/>
        <c:smooth val="0"/>
        <c:axId val="101980032"/>
        <c:axId val="101986304"/>
      </c:lineChart>
      <c:dateAx>
        <c:axId val="101980032"/>
        <c:scaling>
          <c:orientation val="minMax"/>
        </c:scaling>
        <c:delete val="1"/>
        <c:axPos val="b"/>
        <c:numFmt formatCode="ge" sourceLinked="1"/>
        <c:majorTickMark val="none"/>
        <c:minorTickMark val="none"/>
        <c:tickLblPos val="none"/>
        <c:crossAx val="101986304"/>
        <c:crosses val="autoZero"/>
        <c:auto val="1"/>
        <c:lblOffset val="100"/>
        <c:baseTimeUnit val="years"/>
      </c:dateAx>
      <c:valAx>
        <c:axId val="10198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8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296.35000000000002</c:v>
                </c:pt>
                <c:pt idx="4">
                  <c:v>138.19</c:v>
                </c:pt>
              </c:numCache>
            </c:numRef>
          </c:val>
        </c:ser>
        <c:dLbls>
          <c:showLegendKey val="0"/>
          <c:showVal val="0"/>
          <c:showCatName val="0"/>
          <c:showSerName val="0"/>
          <c:showPercent val="0"/>
          <c:showBubbleSize val="0"/>
        </c:dLbls>
        <c:gapWidth val="150"/>
        <c:axId val="101997952"/>
        <c:axId val="10202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246.72</c:v>
                </c:pt>
                <c:pt idx="4">
                  <c:v>234.96</c:v>
                </c:pt>
              </c:numCache>
            </c:numRef>
          </c:val>
          <c:smooth val="0"/>
        </c:ser>
        <c:dLbls>
          <c:showLegendKey val="0"/>
          <c:showVal val="0"/>
          <c:showCatName val="0"/>
          <c:showSerName val="0"/>
          <c:showPercent val="0"/>
          <c:showBubbleSize val="0"/>
        </c:dLbls>
        <c:marker val="1"/>
        <c:smooth val="0"/>
        <c:axId val="101997952"/>
        <c:axId val="102020608"/>
      </c:lineChart>
      <c:dateAx>
        <c:axId val="101997952"/>
        <c:scaling>
          <c:orientation val="minMax"/>
        </c:scaling>
        <c:delete val="1"/>
        <c:axPos val="b"/>
        <c:numFmt formatCode="ge" sourceLinked="1"/>
        <c:majorTickMark val="none"/>
        <c:minorTickMark val="none"/>
        <c:tickLblPos val="none"/>
        <c:crossAx val="102020608"/>
        <c:crosses val="autoZero"/>
        <c:auto val="1"/>
        <c:lblOffset val="100"/>
        <c:baseTimeUnit val="years"/>
      </c:dateAx>
      <c:valAx>
        <c:axId val="10202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9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7" sqref="BL47:BZ6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兵庫県　加古川市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特定環境保全公共下水道</v>
      </c>
      <c r="Q8" s="73"/>
      <c r="R8" s="73"/>
      <c r="S8" s="73"/>
      <c r="T8" s="73"/>
      <c r="U8" s="73"/>
      <c r="V8" s="73"/>
      <c r="W8" s="73" t="str">
        <f>データ!L6</f>
        <v>D2</v>
      </c>
      <c r="X8" s="73"/>
      <c r="Y8" s="73"/>
      <c r="Z8" s="73"/>
      <c r="AA8" s="73"/>
      <c r="AB8" s="73"/>
      <c r="AC8" s="73"/>
      <c r="AD8" s="74" t="s">
        <v>121</v>
      </c>
      <c r="AE8" s="74"/>
      <c r="AF8" s="74"/>
      <c r="AG8" s="74"/>
      <c r="AH8" s="74"/>
      <c r="AI8" s="74"/>
      <c r="AJ8" s="74"/>
      <c r="AK8" s="4"/>
      <c r="AL8" s="68">
        <f>データ!S6</f>
        <v>268541</v>
      </c>
      <c r="AM8" s="68"/>
      <c r="AN8" s="68"/>
      <c r="AO8" s="68"/>
      <c r="AP8" s="68"/>
      <c r="AQ8" s="68"/>
      <c r="AR8" s="68"/>
      <c r="AS8" s="68"/>
      <c r="AT8" s="67">
        <f>データ!T6</f>
        <v>138.47999999999999</v>
      </c>
      <c r="AU8" s="67"/>
      <c r="AV8" s="67"/>
      <c r="AW8" s="67"/>
      <c r="AX8" s="67"/>
      <c r="AY8" s="67"/>
      <c r="AZ8" s="67"/>
      <c r="BA8" s="67"/>
      <c r="BB8" s="67">
        <f>データ!U6</f>
        <v>1939.2</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c r="A10" s="2"/>
      <c r="B10" s="67" t="str">
        <f>データ!N6</f>
        <v>-</v>
      </c>
      <c r="C10" s="67"/>
      <c r="D10" s="67"/>
      <c r="E10" s="67"/>
      <c r="F10" s="67"/>
      <c r="G10" s="67"/>
      <c r="H10" s="67"/>
      <c r="I10" s="67">
        <f>データ!O6</f>
        <v>37.229999999999997</v>
      </c>
      <c r="J10" s="67"/>
      <c r="K10" s="67"/>
      <c r="L10" s="67"/>
      <c r="M10" s="67"/>
      <c r="N10" s="67"/>
      <c r="O10" s="67"/>
      <c r="P10" s="67">
        <f>データ!P6</f>
        <v>2.6</v>
      </c>
      <c r="Q10" s="67"/>
      <c r="R10" s="67"/>
      <c r="S10" s="67"/>
      <c r="T10" s="67"/>
      <c r="U10" s="67"/>
      <c r="V10" s="67"/>
      <c r="W10" s="67">
        <f>データ!Q6</f>
        <v>86.93</v>
      </c>
      <c r="X10" s="67"/>
      <c r="Y10" s="67"/>
      <c r="Z10" s="67"/>
      <c r="AA10" s="67"/>
      <c r="AB10" s="67"/>
      <c r="AC10" s="67"/>
      <c r="AD10" s="68">
        <f>データ!R6</f>
        <v>2484</v>
      </c>
      <c r="AE10" s="68"/>
      <c r="AF10" s="68"/>
      <c r="AG10" s="68"/>
      <c r="AH10" s="68"/>
      <c r="AI10" s="68"/>
      <c r="AJ10" s="68"/>
      <c r="AK10" s="2"/>
      <c r="AL10" s="68">
        <f>データ!V6</f>
        <v>6971</v>
      </c>
      <c r="AM10" s="68"/>
      <c r="AN10" s="68"/>
      <c r="AO10" s="68"/>
      <c r="AP10" s="68"/>
      <c r="AQ10" s="68"/>
      <c r="AR10" s="68"/>
      <c r="AS10" s="68"/>
      <c r="AT10" s="67">
        <f>データ!W6</f>
        <v>1.36</v>
      </c>
      <c r="AU10" s="67"/>
      <c r="AV10" s="67"/>
      <c r="AW10" s="67"/>
      <c r="AX10" s="67"/>
      <c r="AY10" s="67"/>
      <c r="AZ10" s="67"/>
      <c r="BA10" s="67"/>
      <c r="BB10" s="67">
        <f>データ!X6</f>
        <v>5125.74</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119</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282103</v>
      </c>
      <c r="D6" s="34">
        <f t="shared" si="3"/>
        <v>46</v>
      </c>
      <c r="E6" s="34">
        <f t="shared" si="3"/>
        <v>17</v>
      </c>
      <c r="F6" s="34">
        <f t="shared" si="3"/>
        <v>4</v>
      </c>
      <c r="G6" s="34">
        <f t="shared" si="3"/>
        <v>0</v>
      </c>
      <c r="H6" s="34" t="str">
        <f t="shared" si="3"/>
        <v>兵庫県　加古川市</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37.229999999999997</v>
      </c>
      <c r="P6" s="35">
        <f t="shared" si="3"/>
        <v>2.6</v>
      </c>
      <c r="Q6" s="35">
        <f t="shared" si="3"/>
        <v>86.93</v>
      </c>
      <c r="R6" s="35">
        <f t="shared" si="3"/>
        <v>2484</v>
      </c>
      <c r="S6" s="35">
        <f t="shared" si="3"/>
        <v>268541</v>
      </c>
      <c r="T6" s="35">
        <f t="shared" si="3"/>
        <v>138.47999999999999</v>
      </c>
      <c r="U6" s="35">
        <f t="shared" si="3"/>
        <v>1939.2</v>
      </c>
      <c r="V6" s="35">
        <f t="shared" si="3"/>
        <v>6971</v>
      </c>
      <c r="W6" s="35">
        <f t="shared" si="3"/>
        <v>1.36</v>
      </c>
      <c r="X6" s="35">
        <f t="shared" si="3"/>
        <v>5125.74</v>
      </c>
      <c r="Y6" s="36" t="str">
        <f>IF(Y7="",NA(),Y7)</f>
        <v>-</v>
      </c>
      <c r="Z6" s="36" t="str">
        <f t="shared" ref="Z6:AH6" si="4">IF(Z7="",NA(),Z7)</f>
        <v>-</v>
      </c>
      <c r="AA6" s="36" t="str">
        <f t="shared" si="4"/>
        <v>-</v>
      </c>
      <c r="AB6" s="36">
        <f t="shared" si="4"/>
        <v>95.02</v>
      </c>
      <c r="AC6" s="36">
        <f t="shared" si="4"/>
        <v>89.69</v>
      </c>
      <c r="AD6" s="36" t="str">
        <f t="shared" si="4"/>
        <v>-</v>
      </c>
      <c r="AE6" s="36" t="str">
        <f t="shared" si="4"/>
        <v>-</v>
      </c>
      <c r="AF6" s="36" t="str">
        <f t="shared" si="4"/>
        <v>-</v>
      </c>
      <c r="AG6" s="36">
        <f t="shared" si="4"/>
        <v>100.94</v>
      </c>
      <c r="AH6" s="36">
        <f t="shared" si="4"/>
        <v>100.85</v>
      </c>
      <c r="AI6" s="35" t="str">
        <f>IF(AI7="","",IF(AI7="-","【-】","【"&amp;SUBSTITUTE(TEXT(AI7,"#,##0.00"),"-","△")&amp;"】"))</f>
        <v>【100.66】</v>
      </c>
      <c r="AJ6" s="36" t="str">
        <f>IF(AJ7="",NA(),AJ7)</f>
        <v>-</v>
      </c>
      <c r="AK6" s="36" t="str">
        <f t="shared" ref="AK6:AS6" si="5">IF(AK7="",NA(),AK7)</f>
        <v>-</v>
      </c>
      <c r="AL6" s="36" t="str">
        <f t="shared" si="5"/>
        <v>-</v>
      </c>
      <c r="AM6" s="36">
        <f t="shared" si="5"/>
        <v>30.23</v>
      </c>
      <c r="AN6" s="36">
        <f t="shared" si="5"/>
        <v>62.78</v>
      </c>
      <c r="AO6" s="36" t="str">
        <f t="shared" si="5"/>
        <v>-</v>
      </c>
      <c r="AP6" s="36" t="str">
        <f t="shared" si="5"/>
        <v>-</v>
      </c>
      <c r="AQ6" s="36" t="str">
        <f t="shared" si="5"/>
        <v>-</v>
      </c>
      <c r="AR6" s="36">
        <f t="shared" si="5"/>
        <v>101.85</v>
      </c>
      <c r="AS6" s="36">
        <f t="shared" si="5"/>
        <v>110.77</v>
      </c>
      <c r="AT6" s="35" t="str">
        <f>IF(AT7="","",IF(AT7="-","【-】","【"&amp;SUBSTITUTE(TEXT(AT7,"#,##0.00"),"-","△")&amp;"】"))</f>
        <v>【105.22】</v>
      </c>
      <c r="AU6" s="36" t="str">
        <f>IF(AU7="",NA(),AU7)</f>
        <v>-</v>
      </c>
      <c r="AV6" s="36" t="str">
        <f t="shared" ref="AV6:BD6" si="6">IF(AV7="",NA(),AV7)</f>
        <v>-</v>
      </c>
      <c r="AW6" s="36" t="str">
        <f t="shared" si="6"/>
        <v>-</v>
      </c>
      <c r="AX6" s="36">
        <f t="shared" si="6"/>
        <v>18.399999999999999</v>
      </c>
      <c r="AY6" s="36">
        <f t="shared" si="6"/>
        <v>12.97</v>
      </c>
      <c r="AZ6" s="36" t="str">
        <f t="shared" si="6"/>
        <v>-</v>
      </c>
      <c r="BA6" s="36" t="str">
        <f t="shared" si="6"/>
        <v>-</v>
      </c>
      <c r="BB6" s="36" t="str">
        <f t="shared" si="6"/>
        <v>-</v>
      </c>
      <c r="BC6" s="36">
        <f t="shared" si="6"/>
        <v>49.07</v>
      </c>
      <c r="BD6" s="36">
        <f t="shared" si="6"/>
        <v>46.78</v>
      </c>
      <c r="BE6" s="35" t="str">
        <f>IF(BE7="","",IF(BE7="-","【-】","【"&amp;SUBSTITUTE(TEXT(BE7,"#,##0.00"),"-","△")&amp;"】"))</f>
        <v>【54.12】</v>
      </c>
      <c r="BF6" s="36" t="str">
        <f>IF(BF7="",NA(),BF7)</f>
        <v>-</v>
      </c>
      <c r="BG6" s="36" t="str">
        <f t="shared" ref="BG6:BO6" si="7">IF(BG7="",NA(),BG7)</f>
        <v>-</v>
      </c>
      <c r="BH6" s="36" t="str">
        <f t="shared" si="7"/>
        <v>-</v>
      </c>
      <c r="BI6" s="36">
        <f t="shared" si="7"/>
        <v>4114.8500000000004</v>
      </c>
      <c r="BJ6" s="36">
        <f t="shared" si="7"/>
        <v>3793.14</v>
      </c>
      <c r="BK6" s="36" t="str">
        <f t="shared" si="7"/>
        <v>-</v>
      </c>
      <c r="BL6" s="36" t="str">
        <f t="shared" si="7"/>
        <v>-</v>
      </c>
      <c r="BM6" s="36" t="str">
        <f t="shared" si="7"/>
        <v>-</v>
      </c>
      <c r="BN6" s="36">
        <f t="shared" si="7"/>
        <v>1434.89</v>
      </c>
      <c r="BO6" s="36">
        <f t="shared" si="7"/>
        <v>1298.9100000000001</v>
      </c>
      <c r="BP6" s="35" t="str">
        <f>IF(BP7="","",IF(BP7="-","【-】","【"&amp;SUBSTITUTE(TEXT(BP7,"#,##0.00"),"-","△")&amp;"】"))</f>
        <v>【1,348.09】</v>
      </c>
      <c r="BQ6" s="36" t="str">
        <f>IF(BQ7="",NA(),BQ7)</f>
        <v>-</v>
      </c>
      <c r="BR6" s="36" t="str">
        <f t="shared" ref="BR6:BZ6" si="8">IF(BR7="",NA(),BR7)</f>
        <v>-</v>
      </c>
      <c r="BS6" s="36" t="str">
        <f t="shared" si="8"/>
        <v>-</v>
      </c>
      <c r="BT6" s="36">
        <f t="shared" si="8"/>
        <v>53.61</v>
      </c>
      <c r="BU6" s="36">
        <f t="shared" si="8"/>
        <v>106.38</v>
      </c>
      <c r="BV6" s="36" t="str">
        <f t="shared" si="8"/>
        <v>-</v>
      </c>
      <c r="BW6" s="36" t="str">
        <f t="shared" si="8"/>
        <v>-</v>
      </c>
      <c r="BX6" s="36" t="str">
        <f t="shared" si="8"/>
        <v>-</v>
      </c>
      <c r="BY6" s="36">
        <f t="shared" si="8"/>
        <v>66.22</v>
      </c>
      <c r="BZ6" s="36">
        <f t="shared" si="8"/>
        <v>69.87</v>
      </c>
      <c r="CA6" s="35" t="str">
        <f>IF(CA7="","",IF(CA7="-","【-】","【"&amp;SUBSTITUTE(TEXT(CA7,"#,##0.00"),"-","△")&amp;"】"))</f>
        <v>【69.80】</v>
      </c>
      <c r="CB6" s="36" t="str">
        <f>IF(CB7="",NA(),CB7)</f>
        <v>-</v>
      </c>
      <c r="CC6" s="36" t="str">
        <f t="shared" ref="CC6:CK6" si="9">IF(CC7="",NA(),CC7)</f>
        <v>-</v>
      </c>
      <c r="CD6" s="36" t="str">
        <f t="shared" si="9"/>
        <v>-</v>
      </c>
      <c r="CE6" s="36">
        <f t="shared" si="9"/>
        <v>296.35000000000002</v>
      </c>
      <c r="CF6" s="36">
        <f t="shared" si="9"/>
        <v>138.19</v>
      </c>
      <c r="CG6" s="36" t="str">
        <f t="shared" si="9"/>
        <v>-</v>
      </c>
      <c r="CH6" s="36" t="str">
        <f t="shared" si="9"/>
        <v>-</v>
      </c>
      <c r="CI6" s="36" t="str">
        <f t="shared" si="9"/>
        <v>-</v>
      </c>
      <c r="CJ6" s="36">
        <f t="shared" si="9"/>
        <v>246.72</v>
      </c>
      <c r="CK6" s="36">
        <f t="shared" si="9"/>
        <v>234.96</v>
      </c>
      <c r="CL6" s="35" t="str">
        <f>IF(CL7="","",IF(CL7="-","【-】","【"&amp;SUBSTITUTE(TEXT(CL7,"#,##0.00"),"-","△")&amp;"】"))</f>
        <v>【232.54】</v>
      </c>
      <c r="CM6" s="36" t="str">
        <f>IF(CM7="",NA(),CM7)</f>
        <v>-</v>
      </c>
      <c r="CN6" s="36" t="str">
        <f t="shared" ref="CN6:CV6" si="10">IF(CN7="",NA(),CN7)</f>
        <v>-</v>
      </c>
      <c r="CO6" s="36" t="str">
        <f t="shared" si="10"/>
        <v>-</v>
      </c>
      <c r="CP6" s="36" t="str">
        <f t="shared" si="10"/>
        <v>-</v>
      </c>
      <c r="CQ6" s="36" t="str">
        <f t="shared" si="10"/>
        <v>-</v>
      </c>
      <c r="CR6" s="36" t="str">
        <f t="shared" si="10"/>
        <v>-</v>
      </c>
      <c r="CS6" s="36" t="str">
        <f t="shared" si="10"/>
        <v>-</v>
      </c>
      <c r="CT6" s="36" t="str">
        <f t="shared" si="10"/>
        <v>-</v>
      </c>
      <c r="CU6" s="36">
        <f t="shared" si="10"/>
        <v>41.35</v>
      </c>
      <c r="CV6" s="36">
        <f t="shared" si="10"/>
        <v>42.9</v>
      </c>
      <c r="CW6" s="35" t="str">
        <f>IF(CW7="","",IF(CW7="-","【-】","【"&amp;SUBSTITUTE(TEXT(CW7,"#,##0.00"),"-","△")&amp;"】"))</f>
        <v>【42.17】</v>
      </c>
      <c r="CX6" s="36" t="str">
        <f>IF(CX7="",NA(),CX7)</f>
        <v>-</v>
      </c>
      <c r="CY6" s="36" t="str">
        <f t="shared" ref="CY6:DG6" si="11">IF(CY7="",NA(),CY7)</f>
        <v>-</v>
      </c>
      <c r="CZ6" s="36" t="str">
        <f t="shared" si="11"/>
        <v>-</v>
      </c>
      <c r="DA6" s="36">
        <f t="shared" si="11"/>
        <v>66.900000000000006</v>
      </c>
      <c r="DB6" s="36">
        <f t="shared" si="11"/>
        <v>75.83</v>
      </c>
      <c r="DC6" s="36" t="str">
        <f t="shared" si="11"/>
        <v>-</v>
      </c>
      <c r="DD6" s="36" t="str">
        <f t="shared" si="11"/>
        <v>-</v>
      </c>
      <c r="DE6" s="36" t="str">
        <f t="shared" si="11"/>
        <v>-</v>
      </c>
      <c r="DF6" s="36">
        <f t="shared" si="11"/>
        <v>82.9</v>
      </c>
      <c r="DG6" s="36">
        <f t="shared" si="11"/>
        <v>83.5</v>
      </c>
      <c r="DH6" s="35" t="str">
        <f>IF(DH7="","",IF(DH7="-","【-】","【"&amp;SUBSTITUTE(TEXT(DH7,"#,##0.00"),"-","△")&amp;"】"))</f>
        <v>【82.30】</v>
      </c>
      <c r="DI6" s="36" t="str">
        <f>IF(DI7="",NA(),DI7)</f>
        <v>-</v>
      </c>
      <c r="DJ6" s="36" t="str">
        <f t="shared" ref="DJ6:DR6" si="12">IF(DJ7="",NA(),DJ7)</f>
        <v>-</v>
      </c>
      <c r="DK6" s="36" t="str">
        <f t="shared" si="12"/>
        <v>-</v>
      </c>
      <c r="DL6" s="36">
        <f t="shared" si="12"/>
        <v>2.67</v>
      </c>
      <c r="DM6" s="36">
        <f t="shared" si="12"/>
        <v>5.17</v>
      </c>
      <c r="DN6" s="36" t="str">
        <f t="shared" si="12"/>
        <v>-</v>
      </c>
      <c r="DO6" s="36" t="str">
        <f t="shared" si="12"/>
        <v>-</v>
      </c>
      <c r="DP6" s="36" t="str">
        <f t="shared" si="12"/>
        <v>-</v>
      </c>
      <c r="DQ6" s="36">
        <f t="shared" si="12"/>
        <v>22.79</v>
      </c>
      <c r="DR6" s="36">
        <f t="shared" si="12"/>
        <v>22.77</v>
      </c>
      <c r="DS6" s="35" t="str">
        <f>IF(DS7="","",IF(DS7="-","【-】","【"&amp;SUBSTITUTE(TEXT(DS7,"#,##0.00"),"-","△")&amp;"】"))</f>
        <v>【23.63】</v>
      </c>
      <c r="DT6" s="36" t="str">
        <f>IF(DT7="",NA(),DT7)</f>
        <v>-</v>
      </c>
      <c r="DU6" s="36" t="str">
        <f t="shared" ref="DU6:EC6" si="13">IF(DU7="",NA(),DU7)</f>
        <v>-</v>
      </c>
      <c r="DV6" s="36" t="str">
        <f t="shared" si="13"/>
        <v>-</v>
      </c>
      <c r="DW6" s="35">
        <f t="shared" si="13"/>
        <v>0</v>
      </c>
      <c r="DX6" s="35">
        <f t="shared" si="13"/>
        <v>0</v>
      </c>
      <c r="DY6" s="36" t="str">
        <f t="shared" si="13"/>
        <v>-</v>
      </c>
      <c r="DZ6" s="36" t="str">
        <f t="shared" si="13"/>
        <v>-</v>
      </c>
      <c r="EA6" s="36" t="str">
        <f t="shared" si="13"/>
        <v>-</v>
      </c>
      <c r="EB6" s="36">
        <f t="shared" si="13"/>
        <v>0.04</v>
      </c>
      <c r="EC6" s="35">
        <f t="shared" si="13"/>
        <v>0</v>
      </c>
      <c r="ED6" s="35" t="str">
        <f>IF(ED7="","",IF(ED7="-","【-】","【"&amp;SUBSTITUTE(TEXT(ED7,"#,##0.00"),"-","△")&amp;"】"))</f>
        <v>【0.00】</v>
      </c>
      <c r="EE6" s="36" t="str">
        <f>IF(EE7="",NA(),EE7)</f>
        <v>-</v>
      </c>
      <c r="EF6" s="36" t="str">
        <f t="shared" ref="EF6:EN6" si="14">IF(EF7="",NA(),EF7)</f>
        <v>-</v>
      </c>
      <c r="EG6" s="36" t="str">
        <f t="shared" si="14"/>
        <v>-</v>
      </c>
      <c r="EH6" s="35">
        <f t="shared" si="14"/>
        <v>0</v>
      </c>
      <c r="EI6" s="35">
        <f t="shared" si="14"/>
        <v>0</v>
      </c>
      <c r="EJ6" s="36" t="str">
        <f t="shared" si="14"/>
        <v>-</v>
      </c>
      <c r="EK6" s="36" t="str">
        <f t="shared" si="14"/>
        <v>-</v>
      </c>
      <c r="EL6" s="36" t="str">
        <f t="shared" si="14"/>
        <v>-</v>
      </c>
      <c r="EM6" s="36">
        <f t="shared" si="14"/>
        <v>7.0000000000000007E-2</v>
      </c>
      <c r="EN6" s="36">
        <f t="shared" si="14"/>
        <v>0.09</v>
      </c>
      <c r="EO6" s="35" t="str">
        <f>IF(EO7="","",IF(EO7="-","【-】","【"&amp;SUBSTITUTE(TEXT(EO7,"#,##0.00"),"-","△")&amp;"】"))</f>
        <v>【0.09】</v>
      </c>
    </row>
    <row r="7" spans="1:148" s="37" customFormat="1">
      <c r="A7" s="29"/>
      <c r="B7" s="38">
        <v>2016</v>
      </c>
      <c r="C7" s="38">
        <v>282103</v>
      </c>
      <c r="D7" s="38">
        <v>46</v>
      </c>
      <c r="E7" s="38">
        <v>17</v>
      </c>
      <c r="F7" s="38">
        <v>4</v>
      </c>
      <c r="G7" s="38">
        <v>0</v>
      </c>
      <c r="H7" s="38" t="s">
        <v>108</v>
      </c>
      <c r="I7" s="38" t="s">
        <v>109</v>
      </c>
      <c r="J7" s="38" t="s">
        <v>110</v>
      </c>
      <c r="K7" s="38" t="s">
        <v>111</v>
      </c>
      <c r="L7" s="38" t="s">
        <v>112</v>
      </c>
      <c r="M7" s="38"/>
      <c r="N7" s="39" t="s">
        <v>113</v>
      </c>
      <c r="O7" s="39">
        <v>37.229999999999997</v>
      </c>
      <c r="P7" s="39">
        <v>2.6</v>
      </c>
      <c r="Q7" s="39">
        <v>86.93</v>
      </c>
      <c r="R7" s="39">
        <v>2484</v>
      </c>
      <c r="S7" s="39">
        <v>268541</v>
      </c>
      <c r="T7" s="39">
        <v>138.47999999999999</v>
      </c>
      <c r="U7" s="39">
        <v>1939.2</v>
      </c>
      <c r="V7" s="39">
        <v>6971</v>
      </c>
      <c r="W7" s="39">
        <v>1.36</v>
      </c>
      <c r="X7" s="39">
        <v>5125.74</v>
      </c>
      <c r="Y7" s="39" t="s">
        <v>113</v>
      </c>
      <c r="Z7" s="39" t="s">
        <v>113</v>
      </c>
      <c r="AA7" s="39" t="s">
        <v>113</v>
      </c>
      <c r="AB7" s="39">
        <v>95.02</v>
      </c>
      <c r="AC7" s="39">
        <v>89.69</v>
      </c>
      <c r="AD7" s="39" t="s">
        <v>113</v>
      </c>
      <c r="AE7" s="39" t="s">
        <v>113</v>
      </c>
      <c r="AF7" s="39" t="s">
        <v>113</v>
      </c>
      <c r="AG7" s="39">
        <v>100.94</v>
      </c>
      <c r="AH7" s="39">
        <v>100.85</v>
      </c>
      <c r="AI7" s="39">
        <v>100.66</v>
      </c>
      <c r="AJ7" s="39" t="s">
        <v>113</v>
      </c>
      <c r="AK7" s="39" t="s">
        <v>113</v>
      </c>
      <c r="AL7" s="39" t="s">
        <v>113</v>
      </c>
      <c r="AM7" s="39">
        <v>30.23</v>
      </c>
      <c r="AN7" s="39">
        <v>62.78</v>
      </c>
      <c r="AO7" s="39" t="s">
        <v>113</v>
      </c>
      <c r="AP7" s="39" t="s">
        <v>113</v>
      </c>
      <c r="AQ7" s="39" t="s">
        <v>113</v>
      </c>
      <c r="AR7" s="39">
        <v>101.85</v>
      </c>
      <c r="AS7" s="39">
        <v>110.77</v>
      </c>
      <c r="AT7" s="39">
        <v>105.22</v>
      </c>
      <c r="AU7" s="39" t="s">
        <v>113</v>
      </c>
      <c r="AV7" s="39" t="s">
        <v>113</v>
      </c>
      <c r="AW7" s="39" t="s">
        <v>113</v>
      </c>
      <c r="AX7" s="39">
        <v>18.399999999999999</v>
      </c>
      <c r="AY7" s="39">
        <v>12.97</v>
      </c>
      <c r="AZ7" s="39" t="s">
        <v>113</v>
      </c>
      <c r="BA7" s="39" t="s">
        <v>113</v>
      </c>
      <c r="BB7" s="39" t="s">
        <v>113</v>
      </c>
      <c r="BC7" s="39">
        <v>49.07</v>
      </c>
      <c r="BD7" s="39">
        <v>46.78</v>
      </c>
      <c r="BE7" s="39">
        <v>54.12</v>
      </c>
      <c r="BF7" s="39" t="s">
        <v>113</v>
      </c>
      <c r="BG7" s="39" t="s">
        <v>113</v>
      </c>
      <c r="BH7" s="39" t="s">
        <v>113</v>
      </c>
      <c r="BI7" s="39">
        <v>4114.8500000000004</v>
      </c>
      <c r="BJ7" s="39">
        <v>3793.14</v>
      </c>
      <c r="BK7" s="39" t="s">
        <v>113</v>
      </c>
      <c r="BL7" s="39" t="s">
        <v>113</v>
      </c>
      <c r="BM7" s="39" t="s">
        <v>113</v>
      </c>
      <c r="BN7" s="39">
        <v>1434.89</v>
      </c>
      <c r="BO7" s="39">
        <v>1298.9100000000001</v>
      </c>
      <c r="BP7" s="39">
        <v>1348.09</v>
      </c>
      <c r="BQ7" s="39" t="s">
        <v>113</v>
      </c>
      <c r="BR7" s="39" t="s">
        <v>113</v>
      </c>
      <c r="BS7" s="39" t="s">
        <v>113</v>
      </c>
      <c r="BT7" s="39">
        <v>53.61</v>
      </c>
      <c r="BU7" s="39">
        <v>106.38</v>
      </c>
      <c r="BV7" s="39" t="s">
        <v>113</v>
      </c>
      <c r="BW7" s="39" t="s">
        <v>113</v>
      </c>
      <c r="BX7" s="39" t="s">
        <v>113</v>
      </c>
      <c r="BY7" s="39">
        <v>66.22</v>
      </c>
      <c r="BZ7" s="39">
        <v>69.87</v>
      </c>
      <c r="CA7" s="39">
        <v>69.8</v>
      </c>
      <c r="CB7" s="39" t="s">
        <v>113</v>
      </c>
      <c r="CC7" s="39" t="s">
        <v>113</v>
      </c>
      <c r="CD7" s="39" t="s">
        <v>113</v>
      </c>
      <c r="CE7" s="39">
        <v>296.35000000000002</v>
      </c>
      <c r="CF7" s="39">
        <v>138.19</v>
      </c>
      <c r="CG7" s="39" t="s">
        <v>113</v>
      </c>
      <c r="CH7" s="39" t="s">
        <v>113</v>
      </c>
      <c r="CI7" s="39" t="s">
        <v>113</v>
      </c>
      <c r="CJ7" s="39">
        <v>246.72</v>
      </c>
      <c r="CK7" s="39">
        <v>234.96</v>
      </c>
      <c r="CL7" s="39">
        <v>232.54</v>
      </c>
      <c r="CM7" s="39" t="s">
        <v>113</v>
      </c>
      <c r="CN7" s="39" t="s">
        <v>113</v>
      </c>
      <c r="CO7" s="39" t="s">
        <v>113</v>
      </c>
      <c r="CP7" s="39" t="s">
        <v>113</v>
      </c>
      <c r="CQ7" s="39" t="s">
        <v>113</v>
      </c>
      <c r="CR7" s="39" t="s">
        <v>113</v>
      </c>
      <c r="CS7" s="39" t="s">
        <v>113</v>
      </c>
      <c r="CT7" s="39" t="s">
        <v>113</v>
      </c>
      <c r="CU7" s="39">
        <v>41.35</v>
      </c>
      <c r="CV7" s="39">
        <v>42.9</v>
      </c>
      <c r="CW7" s="39">
        <v>42.17</v>
      </c>
      <c r="CX7" s="39" t="s">
        <v>113</v>
      </c>
      <c r="CY7" s="39" t="s">
        <v>113</v>
      </c>
      <c r="CZ7" s="39" t="s">
        <v>113</v>
      </c>
      <c r="DA7" s="39">
        <v>66.900000000000006</v>
      </c>
      <c r="DB7" s="39">
        <v>75.83</v>
      </c>
      <c r="DC7" s="39" t="s">
        <v>113</v>
      </c>
      <c r="DD7" s="39" t="s">
        <v>113</v>
      </c>
      <c r="DE7" s="39" t="s">
        <v>113</v>
      </c>
      <c r="DF7" s="39">
        <v>82.9</v>
      </c>
      <c r="DG7" s="39">
        <v>83.5</v>
      </c>
      <c r="DH7" s="39">
        <v>82.3</v>
      </c>
      <c r="DI7" s="39" t="s">
        <v>113</v>
      </c>
      <c r="DJ7" s="39" t="s">
        <v>113</v>
      </c>
      <c r="DK7" s="39" t="s">
        <v>113</v>
      </c>
      <c r="DL7" s="39">
        <v>2.67</v>
      </c>
      <c r="DM7" s="39">
        <v>5.17</v>
      </c>
      <c r="DN7" s="39" t="s">
        <v>113</v>
      </c>
      <c r="DO7" s="39" t="s">
        <v>113</v>
      </c>
      <c r="DP7" s="39" t="s">
        <v>113</v>
      </c>
      <c r="DQ7" s="39">
        <v>22.79</v>
      </c>
      <c r="DR7" s="39">
        <v>22.77</v>
      </c>
      <c r="DS7" s="39">
        <v>23.63</v>
      </c>
      <c r="DT7" s="39" t="s">
        <v>113</v>
      </c>
      <c r="DU7" s="39" t="s">
        <v>113</v>
      </c>
      <c r="DV7" s="39" t="s">
        <v>113</v>
      </c>
      <c r="DW7" s="39">
        <v>0</v>
      </c>
      <c r="DX7" s="39">
        <v>0</v>
      </c>
      <c r="DY7" s="39" t="s">
        <v>113</v>
      </c>
      <c r="DZ7" s="39" t="s">
        <v>113</v>
      </c>
      <c r="EA7" s="39" t="s">
        <v>113</v>
      </c>
      <c r="EB7" s="39">
        <v>0.04</v>
      </c>
      <c r="EC7" s="39">
        <v>0</v>
      </c>
      <c r="ED7" s="39">
        <v>0</v>
      </c>
      <c r="EE7" s="39" t="s">
        <v>113</v>
      </c>
      <c r="EF7" s="39" t="s">
        <v>113</v>
      </c>
      <c r="EG7" s="39" t="s">
        <v>113</v>
      </c>
      <c r="EH7" s="39">
        <v>0</v>
      </c>
      <c r="EI7" s="39">
        <v>0</v>
      </c>
      <c r="EJ7" s="39" t="s">
        <v>113</v>
      </c>
      <c r="EK7" s="39" t="s">
        <v>113</v>
      </c>
      <c r="EL7" s="39" t="s">
        <v>113</v>
      </c>
      <c r="EM7" s="39">
        <v>7.0000000000000007E-2</v>
      </c>
      <c r="EN7" s="39">
        <v>0.09</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川上　智弘</cp:lastModifiedBy>
  <cp:lastPrinted>2018-02-06T10:00:14Z</cp:lastPrinted>
  <dcterms:created xsi:type="dcterms:W3CDTF">2017-12-25T01:56:23Z</dcterms:created>
  <dcterms:modified xsi:type="dcterms:W3CDTF">2018-02-06T10:00:15Z</dcterms:modified>
  <cp:category/>
</cp:coreProperties>
</file>