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BZ30" i="4"/>
  <c r="LT76" i="4"/>
  <c r="GQ51" i="4"/>
  <c r="LH30" i="4"/>
  <c r="IE76" i="4"/>
  <c r="GQ30" i="4"/>
  <c r="BZ51" i="4"/>
  <c r="HP76" i="4"/>
  <c r="BG51" i="4"/>
  <c r="BG30" i="4"/>
  <c r="FX51" i="4"/>
  <c r="AV76" i="4"/>
  <c r="KO51" i="4"/>
  <c r="FX30" i="4"/>
  <c r="LE76" i="4"/>
  <c r="KO30" i="4"/>
  <c r="HA76" i="4"/>
  <c r="AN51" i="4"/>
  <c r="FE30" i="4"/>
  <c r="AG76" i="4"/>
  <c r="KP76" i="4"/>
  <c r="JV30" i="4"/>
  <c r="AN30" i="4"/>
  <c r="JV51" i="4"/>
  <c r="FE51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<sst xmlns="http://schemas.openxmlformats.org/spreadsheetml/2006/main" count="286" uniqueCount="136">
  <si>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</si>
  <si>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</si>
  <si>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</si>
  <si>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</si>
  <si>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</si>
  <si>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</si>
  <si>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</si>
  <si>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</si>
  <si>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</si>
  <si>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</si>
  <si>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</si>
  <si>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</si>
  <si>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</si>
  <si>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</si>
  <si>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</si>
  <si>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</si>
  <si>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</si>
  <si>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</si>
  <si>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</si>
  <si>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</si>
  <si>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</si>
  <si>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</si>
  <si>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</si>
  <si>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</si>
  <si>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</si>
  <si>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</si>
  <si>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</si>
  <si>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</si>
  <si>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</si>
  <si>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</si>
  <si>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</si>
  <si>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</si>
  <si>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</si>
  <si>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</si>
  <si>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</si>
  <si>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</si>
  <si>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</si>
  <si>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</si>
  <si>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</si>
  <si>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</si>
  <si>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</si>
  <si>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</si>
  <si>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</si>
  <si>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</si>
  <si>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</si>
  <si>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</si>
  <si>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</si>
  <si>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</si>
  <si>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</si>
  <si>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</si>
  <si>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</si>
  <si>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</si>
  <si>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</si>
  <si>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</si>
  <si>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</si>
  <si>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</si>
  <si>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</si>
  <si>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</si>
  <si>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</si>
  <si>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</si>
  <si>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</si>
  <si>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</si>
  <si>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</si>
  <si>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</si>
  <si>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</si>
  <si>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</si>
  <si>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</si>
  <si>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</si>
  <si>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</si>
  <si>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</si>
  <si>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</si>
  <si>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</si>
  <si>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</si>
  <si>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</si>
  <si>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</si>
  <si>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</si>
  <si>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</si>
  <si>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</si>
  <si>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</si>
  <si>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</si>
  <si>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</si>
  <si>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</si>
  <si>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</si>
  <si>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</si>
  <si>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</si>
  <si>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</si>
  <si>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</si>
  <si>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</si>
  <si>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</si>
  <si>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</si>
  <si>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</si>
  <si>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</si>
  <si>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</si>
  <si>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</si>
  <si>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</si>
  <si>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</si>
  <si>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</si>
  <si>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</si>
  <si>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</si>
  <si>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</si>
  <si>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</si>
  <si>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</si>
  <si>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</si>
  <si>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</si>
  <si>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</si>
  <si>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</si>
  <si>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</si>
  <si>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</si>
  <si>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</si>
  <si>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</si>
  <si>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</si>
  <si>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</si>
  <si>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</si>
  <si>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</si>
  <si>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兵庫県　豊岡市</t>
  </si>
  <si>
    <t>西の丸駐車場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</si>
  <si>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</si>
  <si>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</si>
  <si>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</si>
  <si>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</si>
  <si>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</si>
  <si>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</si>
  <si>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</si>
  <si>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</si>
  <si>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</si>
  <si>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</si>
  <si>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</si>
  <si>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</si>
  <si>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</si>
  <si>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</si>
  <si>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</si>
  <si>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</si>
  <si>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駐車場整備にかかる起債の償還が順調に進んでいるため、徐々に良好な状況となっている。
　なお、平成29年度に起債の償還が完了する見込みであり、今後は更に良好な状況になる見込みである。</t>
    <phoneticPr fontId="6"/>
  </si>
  <si>
    <t>　平日の稼働率が低く、観光中心地からやや離れた場所に立地していることもあり、全体的に稼働率が低い状況である。</t>
    <rPh sb="1" eb="3">
      <t>ヘイジツ</t>
    </rPh>
    <rPh sb="4" eb="6">
      <t>カドウ</t>
    </rPh>
    <rPh sb="6" eb="7">
      <t>リツ</t>
    </rPh>
    <rPh sb="8" eb="9">
      <t>ヒク</t>
    </rPh>
    <rPh sb="38" eb="41">
      <t>ゼンタイテキ</t>
    </rPh>
    <rPh sb="42" eb="44">
      <t>カドウ</t>
    </rPh>
    <rPh sb="44" eb="45">
      <t>リツ</t>
    </rPh>
    <rPh sb="46" eb="47">
      <t>ヒク</t>
    </rPh>
    <rPh sb="48" eb="50">
      <t>ジョウキョウ</t>
    </rPh>
    <phoneticPr fontId="6"/>
  </si>
  <si>
    <t>　現状は、駐車場整備にかかる起債の償還が完了していないため、収益的収支比率、他会計補助金比率、駐車台数一台当たりの他会計補助金額の数値が悪い状況である。
　しかしながら、売上高ＧＯＰ比率は良好な数値であり、平成29年度に起債の償還が完了する見込みであることから、今後は良好な状況になる見込みである。</t>
    <phoneticPr fontId="6"/>
  </si>
  <si>
    <t>　現状としては、駐車場整備にかかる起債の償還が完了していないため、収益等の一部の数値が悪い状況ではあるが、起債の償還が完了すれば、概ね良好な経営状況になる見込みである。　
　しかしながら、稼働率が低く、観光客数が年々減少傾向であることから、今後の安定した駐車場経営のため、観光客数回復に向けた施策および駐車場経営のあり方について、現在検討中である。</t>
    <rPh sb="35" eb="36">
      <t>トウ</t>
    </rPh>
    <rPh sb="37" eb="39">
      <t>イチブ</t>
    </rPh>
    <rPh sb="53" eb="55">
      <t>キサイ</t>
    </rPh>
    <rPh sb="56" eb="58">
      <t>ショウカン</t>
    </rPh>
    <rPh sb="59" eb="61">
      <t>カンリョウ</t>
    </rPh>
    <rPh sb="65" eb="66">
      <t>オオム</t>
    </rPh>
    <rPh sb="67" eb="69">
      <t>リョウコウ</t>
    </rPh>
    <rPh sb="70" eb="72">
      <t>ケイエイ</t>
    </rPh>
    <rPh sb="72" eb="74">
      <t>ジョウキョウ</t>
    </rPh>
    <rPh sb="77" eb="79">
      <t>ミコ</t>
    </rPh>
    <rPh sb="94" eb="96">
      <t>カドウ</t>
    </rPh>
    <rPh sb="96" eb="97">
      <t>リツ</t>
    </rPh>
    <rPh sb="98" eb="99">
      <t>ヒク</t>
    </rPh>
    <rPh sb="165" eb="167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</si>
</sst>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10" xfId="1" applyFont="1" applyFill="1" applyBorder="1" applyAlignment="1" applyProtection="1">
      <alignment horizontal="left" vertical="top" wrapText="1"/>
      <protection locked="0"/>
    </xf>
    <xf numFmtId="0" fontId="7" fillId="0" borderId="1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80.8</c:v>
                </c:pt>
                <c:pt idx="1">
                  <c:v>78</c:v>
                </c:pt>
                <c:pt idx="2">
                  <c:v>83.9</c:v>
                </c:pt>
                <c:pt idx="3">
                  <c:v>69.5</c:v>
                </c:pt>
                <c:pt idx="4">
                  <c:v>199.4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55392"/>
        <c:axId val="12215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55392"/>
        <c:axId val="122157312"/>
      </c:lineChart>
      <c:dateAx>
        <c:axId val="12215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157312"/>
        <c:crosses val="autoZero"/>
        <c:auto val="1"/>
        <c:lblOffset val="100"/>
        <c:baseTimeUnit val="years"/>
      </c:dateAx>
      <c:valAx>
        <c:axId val="12215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15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926.4</c:v>
                </c:pt>
                <c:pt idx="1">
                  <c:v>680.4</c:v>
                </c:pt>
                <c:pt idx="2">
                  <c:v>513.6</c:v>
                </c:pt>
                <c:pt idx="3">
                  <c:v>318</c:v>
                </c:pt>
                <c:pt idx="4">
                  <c:v>133.4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59040"/>
        <c:axId val="14076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9040"/>
        <c:axId val="140761344"/>
      </c:lineChart>
      <c:dateAx>
        <c:axId val="140759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61344"/>
        <c:crosses val="autoZero"/>
        <c:auto val="1"/>
        <c:lblOffset val="100"/>
        <c:baseTimeUnit val="years"/>
      </c:dateAx>
      <c:valAx>
        <c:axId val="14076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59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54656"/>
        <c:axId val="22780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4656"/>
        <c:axId val="227804672"/>
      </c:lineChart>
      <c:dateAx>
        <c:axId val="227654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804672"/>
        <c:crosses val="autoZero"/>
        <c:auto val="1"/>
        <c:lblOffset val="100"/>
        <c:baseTimeUnit val="years"/>
      </c:dateAx>
      <c:valAx>
        <c:axId val="22780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54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104"/>
        <c:axId val="23476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7104"/>
        <c:axId val="234769024"/>
      </c:lineChart>
      <c:dateAx>
        <c:axId val="23476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769024"/>
        <c:crosses val="autoZero"/>
        <c:auto val="1"/>
        <c:lblOffset val="100"/>
        <c:baseTimeUnit val="years"/>
      </c:dateAx>
      <c:valAx>
        <c:axId val="23476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767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35.1</c:v>
                </c:pt>
                <c:pt idx="1">
                  <c:v>28.5</c:v>
                </c:pt>
                <c:pt idx="2">
                  <c:v>36.200000000000003</c:v>
                </c:pt>
                <c:pt idx="3">
                  <c:v>20.9</c:v>
                </c:pt>
                <c:pt idx="4">
                  <c:v>27.9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02400"/>
        <c:axId val="238104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02400"/>
        <c:axId val="238104576"/>
      </c:lineChart>
      <c:dateAx>
        <c:axId val="23810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104576"/>
        <c:crosses val="autoZero"/>
        <c:auto val="1"/>
        <c:lblOffset val="100"/>
        <c:baseTimeUnit val="years"/>
      </c:dateAx>
      <c:valAx>
        <c:axId val="238104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102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421</c:v>
                </c:pt>
                <c:pt idx="1">
                  <c:v>317</c:v>
                </c:pt>
                <c:pt idx="2">
                  <c:v>405</c:v>
                </c:pt>
                <c:pt idx="3">
                  <c:v>212</c:v>
                </c:pt>
                <c:pt idx="4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26848"/>
        <c:axId val="244129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26848"/>
        <c:axId val="244129152"/>
      </c:lineChart>
      <c:dateAx>
        <c:axId val="24412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129152"/>
        <c:crosses val="autoZero"/>
        <c:auto val="1"/>
        <c:lblOffset val="100"/>
        <c:baseTimeUnit val="years"/>
      </c:dateAx>
      <c:valAx>
        <c:axId val="244129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4126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66.7</c:v>
                </c:pt>
                <c:pt idx="2">
                  <c:v>66.7</c:v>
                </c:pt>
                <c:pt idx="3">
                  <c:v>73</c:v>
                </c:pt>
                <c:pt idx="4">
                  <c:v>66.7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74944"/>
        <c:axId val="12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74944"/>
        <c:axId val="122276864"/>
      </c:lineChart>
      <c:dateAx>
        <c:axId val="12227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276864"/>
        <c:crosses val="autoZero"/>
        <c:auto val="1"/>
        <c:lblOffset val="100"/>
        <c:baseTimeUnit val="years"/>
      </c:dateAx>
      <c:valAx>
        <c:axId val="12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27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92</c:v>
                </c:pt>
                <c:pt idx="1">
                  <c:v>93.1</c:v>
                </c:pt>
                <c:pt idx="2">
                  <c:v>91.6</c:v>
                </c:pt>
                <c:pt idx="3">
                  <c:v>92.4</c:v>
                </c:pt>
                <c:pt idx="4">
                  <c:v>84.4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41312"/>
        <c:axId val="14014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1312"/>
        <c:axId val="140143232"/>
      </c:lineChart>
      <c:dateAx>
        <c:axId val="14014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43232"/>
        <c:crosses val="autoZero"/>
        <c:auto val="1"/>
        <c:lblOffset val="100"/>
        <c:baseTimeUnit val="years"/>
      </c:dateAx>
      <c:valAx>
        <c:axId val="14014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141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7182</c:v>
                </c:pt>
                <c:pt idx="1">
                  <c:v>7843</c:v>
                </c:pt>
                <c:pt idx="2">
                  <c:v>7495</c:v>
                </c:pt>
                <c:pt idx="3">
                  <c:v>7675</c:v>
                </c:pt>
                <c:pt idx="4">
                  <c:v>6549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2160"/>
        <c:axId val="14049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2160"/>
        <c:axId val="140494336"/>
      </c:lineChart>
      <c:dateAx>
        <c:axId val="14049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4336"/>
        <c:crosses val="autoZero"/>
        <c:auto val="1"/>
        <c:lblOffset val="100"/>
        <c:baseTimeUnit val="years"/>
      </c:dateAx>
      <c:valAx>
        <c:axId val="14049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492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  <c r="IR2" s="143"/>
      <c r="IS2" s="143"/>
      <c r="IT2" s="143"/>
      <c r="IU2" s="143"/>
      <c r="IV2" s="143"/>
      <c r="IW2" s="143"/>
      <c r="IX2" s="143"/>
      <c r="IY2" s="143"/>
      <c r="IZ2" s="143"/>
      <c r="JA2" s="143"/>
      <c r="JB2" s="143"/>
      <c r="JC2" s="143"/>
      <c r="JD2" s="143"/>
      <c r="JE2" s="143"/>
      <c r="JF2" s="143"/>
      <c r="JG2" s="143"/>
      <c r="JH2" s="143"/>
      <c r="JI2" s="143"/>
      <c r="JJ2" s="143"/>
      <c r="JK2" s="143"/>
      <c r="JL2" s="143"/>
      <c r="JM2" s="143"/>
      <c r="JN2" s="143"/>
      <c r="JO2" s="143"/>
      <c r="JP2" s="143"/>
      <c r="JQ2" s="143"/>
      <c r="JR2" s="143"/>
      <c r="JS2" s="143"/>
      <c r="JT2" s="143"/>
      <c r="JU2" s="143"/>
      <c r="JV2" s="143"/>
      <c r="JW2" s="143"/>
      <c r="JX2" s="143"/>
      <c r="JY2" s="143"/>
      <c r="JZ2" s="143"/>
      <c r="KA2" s="143"/>
      <c r="KB2" s="143"/>
      <c r="KC2" s="143"/>
      <c r="KD2" s="143"/>
      <c r="KE2" s="143"/>
      <c r="KF2" s="143"/>
      <c r="KG2" s="143"/>
      <c r="KH2" s="143"/>
      <c r="KI2" s="143"/>
      <c r="KJ2" s="143"/>
      <c r="KK2" s="143"/>
      <c r="KL2" s="143"/>
      <c r="KM2" s="143"/>
      <c r="KN2" s="143"/>
      <c r="KO2" s="143"/>
      <c r="KP2" s="143"/>
      <c r="KQ2" s="143"/>
      <c r="KR2" s="143"/>
      <c r="KS2" s="143"/>
      <c r="KT2" s="143"/>
      <c r="KU2" s="143"/>
      <c r="KV2" s="143"/>
      <c r="KW2" s="143"/>
      <c r="KX2" s="143"/>
      <c r="KY2" s="143"/>
      <c r="KZ2" s="143"/>
      <c r="LA2" s="143"/>
      <c r="LB2" s="143"/>
      <c r="LC2" s="143"/>
      <c r="LD2" s="143"/>
      <c r="LE2" s="143"/>
      <c r="LF2" s="143"/>
      <c r="LG2" s="143"/>
      <c r="LH2" s="143"/>
      <c r="LI2" s="143"/>
      <c r="LJ2" s="143"/>
      <c r="LK2" s="143"/>
      <c r="LL2" s="143"/>
      <c r="LM2" s="143"/>
      <c r="LN2" s="143"/>
      <c r="LO2" s="143"/>
      <c r="LP2" s="143"/>
      <c r="LQ2" s="143"/>
      <c r="LR2" s="143"/>
      <c r="LS2" s="143"/>
      <c r="LT2" s="143"/>
      <c r="LU2" s="143"/>
      <c r="LV2" s="143"/>
      <c r="LW2" s="143"/>
      <c r="LX2" s="143"/>
      <c r="LY2" s="143"/>
      <c r="LZ2" s="143"/>
      <c r="MA2" s="143"/>
      <c r="MB2" s="143"/>
      <c r="MC2" s="143"/>
      <c r="MD2" s="143"/>
      <c r="ME2" s="143"/>
      <c r="MF2" s="143"/>
      <c r="MG2" s="143"/>
      <c r="MH2" s="143"/>
      <c r="MI2" s="143"/>
      <c r="MJ2" s="143"/>
      <c r="MK2" s="143"/>
      <c r="ML2" s="143"/>
      <c r="MM2" s="143"/>
      <c r="MN2" s="143"/>
      <c r="MO2" s="143"/>
      <c r="MP2" s="143"/>
      <c r="MQ2" s="143"/>
      <c r="MR2" s="143"/>
      <c r="MS2" s="143"/>
      <c r="MT2" s="143"/>
      <c r="MU2" s="143"/>
      <c r="MV2" s="143"/>
      <c r="MW2" s="143"/>
      <c r="MX2" s="143"/>
      <c r="MY2" s="143"/>
      <c r="MZ2" s="143"/>
      <c r="NA2" s="143"/>
      <c r="NB2" s="143"/>
      <c r="NC2" s="143"/>
      <c r="ND2" s="143"/>
      <c r="NE2" s="143"/>
      <c r="NF2" s="143"/>
      <c r="NG2" s="143"/>
      <c r="NH2" s="143"/>
      <c r="NI2" s="143"/>
      <c r="NJ2" s="143"/>
      <c r="NK2" s="143"/>
      <c r="NL2" s="143"/>
      <c r="NM2" s="143"/>
      <c r="NN2" s="143"/>
      <c r="NO2" s="143"/>
      <c r="NP2" s="143"/>
      <c r="NQ2" s="143"/>
      <c r="NR2" s="143"/>
    </row>
    <row r="3" spans="1:382" ht="9.75" customHeight="1">
      <c r="A3" s="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  <c r="IX3" s="143"/>
      <c r="IY3" s="143"/>
      <c r="IZ3" s="143"/>
      <c r="JA3" s="143"/>
      <c r="JB3" s="143"/>
      <c r="JC3" s="143"/>
      <c r="JD3" s="143"/>
      <c r="JE3" s="143"/>
      <c r="JF3" s="143"/>
      <c r="JG3" s="143"/>
      <c r="JH3" s="143"/>
      <c r="JI3" s="143"/>
      <c r="JJ3" s="143"/>
      <c r="JK3" s="143"/>
      <c r="JL3" s="143"/>
      <c r="JM3" s="143"/>
      <c r="JN3" s="143"/>
      <c r="JO3" s="143"/>
      <c r="JP3" s="143"/>
      <c r="JQ3" s="143"/>
      <c r="JR3" s="143"/>
      <c r="JS3" s="143"/>
      <c r="JT3" s="143"/>
      <c r="JU3" s="143"/>
      <c r="JV3" s="143"/>
      <c r="JW3" s="143"/>
      <c r="JX3" s="143"/>
      <c r="JY3" s="143"/>
      <c r="JZ3" s="143"/>
      <c r="KA3" s="143"/>
      <c r="KB3" s="143"/>
      <c r="KC3" s="143"/>
      <c r="KD3" s="143"/>
      <c r="KE3" s="143"/>
      <c r="KF3" s="143"/>
      <c r="KG3" s="143"/>
      <c r="KH3" s="143"/>
      <c r="KI3" s="143"/>
      <c r="KJ3" s="143"/>
      <c r="KK3" s="143"/>
      <c r="KL3" s="143"/>
      <c r="KM3" s="143"/>
      <c r="KN3" s="143"/>
      <c r="KO3" s="143"/>
      <c r="KP3" s="143"/>
      <c r="KQ3" s="143"/>
      <c r="KR3" s="143"/>
      <c r="KS3" s="143"/>
      <c r="KT3" s="143"/>
      <c r="KU3" s="143"/>
      <c r="KV3" s="143"/>
      <c r="KW3" s="143"/>
      <c r="KX3" s="143"/>
      <c r="KY3" s="143"/>
      <c r="KZ3" s="143"/>
      <c r="LA3" s="143"/>
      <c r="LB3" s="143"/>
      <c r="LC3" s="143"/>
      <c r="LD3" s="143"/>
      <c r="LE3" s="143"/>
      <c r="LF3" s="143"/>
      <c r="LG3" s="143"/>
      <c r="LH3" s="143"/>
      <c r="LI3" s="143"/>
      <c r="LJ3" s="143"/>
      <c r="LK3" s="143"/>
      <c r="LL3" s="143"/>
      <c r="LM3" s="143"/>
      <c r="LN3" s="143"/>
      <c r="LO3" s="143"/>
      <c r="LP3" s="143"/>
      <c r="LQ3" s="143"/>
      <c r="LR3" s="143"/>
      <c r="LS3" s="143"/>
      <c r="LT3" s="143"/>
      <c r="LU3" s="143"/>
      <c r="LV3" s="143"/>
      <c r="LW3" s="143"/>
      <c r="LX3" s="143"/>
      <c r="LY3" s="143"/>
      <c r="LZ3" s="143"/>
      <c r="MA3" s="143"/>
      <c r="MB3" s="143"/>
      <c r="MC3" s="143"/>
      <c r="MD3" s="143"/>
      <c r="ME3" s="143"/>
      <c r="MF3" s="143"/>
      <c r="MG3" s="143"/>
      <c r="MH3" s="143"/>
      <c r="MI3" s="143"/>
      <c r="MJ3" s="143"/>
      <c r="MK3" s="143"/>
      <c r="ML3" s="143"/>
      <c r="MM3" s="143"/>
      <c r="MN3" s="143"/>
      <c r="MO3" s="143"/>
      <c r="MP3" s="143"/>
      <c r="MQ3" s="143"/>
      <c r="MR3" s="143"/>
      <c r="MS3" s="143"/>
      <c r="MT3" s="143"/>
      <c r="MU3" s="143"/>
      <c r="MV3" s="143"/>
      <c r="MW3" s="143"/>
      <c r="MX3" s="143"/>
      <c r="MY3" s="143"/>
      <c r="MZ3" s="143"/>
      <c r="NA3" s="143"/>
      <c r="NB3" s="143"/>
      <c r="NC3" s="143"/>
      <c r="ND3" s="143"/>
      <c r="NE3" s="143"/>
      <c r="NF3" s="143"/>
      <c r="NG3" s="143"/>
      <c r="NH3" s="143"/>
      <c r="NI3" s="143"/>
      <c r="NJ3" s="143"/>
      <c r="NK3" s="143"/>
      <c r="NL3" s="143"/>
      <c r="NM3" s="143"/>
      <c r="NN3" s="143"/>
      <c r="NO3" s="143"/>
      <c r="NP3" s="143"/>
      <c r="NQ3" s="143"/>
      <c r="NR3" s="143"/>
    </row>
    <row r="4" spans="1:382" ht="9.75" customHeight="1">
      <c r="A4" s="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143"/>
      <c r="JQ4" s="143"/>
      <c r="JR4" s="143"/>
      <c r="JS4" s="143"/>
      <c r="JT4" s="143"/>
      <c r="JU4" s="143"/>
      <c r="JV4" s="143"/>
      <c r="JW4" s="143"/>
      <c r="JX4" s="143"/>
      <c r="JY4" s="143"/>
      <c r="JZ4" s="143"/>
      <c r="KA4" s="143"/>
      <c r="KB4" s="143"/>
      <c r="KC4" s="143"/>
      <c r="KD4" s="143"/>
      <c r="KE4" s="143"/>
      <c r="KF4" s="143"/>
      <c r="KG4" s="143"/>
      <c r="KH4" s="143"/>
      <c r="KI4" s="143"/>
      <c r="KJ4" s="143"/>
      <c r="KK4" s="143"/>
      <c r="KL4" s="143"/>
      <c r="KM4" s="143"/>
      <c r="KN4" s="143"/>
      <c r="KO4" s="143"/>
      <c r="KP4" s="143"/>
      <c r="KQ4" s="143"/>
      <c r="KR4" s="143"/>
      <c r="KS4" s="143"/>
      <c r="KT4" s="143"/>
      <c r="KU4" s="143"/>
      <c r="KV4" s="143"/>
      <c r="KW4" s="143"/>
      <c r="KX4" s="143"/>
      <c r="KY4" s="143"/>
      <c r="KZ4" s="143"/>
      <c r="LA4" s="143"/>
      <c r="LB4" s="143"/>
      <c r="LC4" s="143"/>
      <c r="LD4" s="143"/>
      <c r="LE4" s="143"/>
      <c r="LF4" s="143"/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43"/>
      <c r="MN4" s="143"/>
      <c r="MO4" s="143"/>
      <c r="MP4" s="143"/>
      <c r="MQ4" s="143"/>
      <c r="MR4" s="143"/>
      <c r="MS4" s="143"/>
      <c r="MT4" s="143"/>
      <c r="MU4" s="143"/>
      <c r="MV4" s="143"/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44" t="str">
        <f>データ!H6&amp;"　"&amp;データ!I6</f>
        <v>兵庫県豊岡市　西の丸駐車場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6" t="s">
        <v>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8"/>
      <c r="AQ7" s="136" t="s">
        <v>2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8"/>
      <c r="CF7" s="136" t="s">
        <v>3</v>
      </c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8"/>
      <c r="DU7" s="145" t="s">
        <v>4</v>
      </c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39" t="s">
        <v>5</v>
      </c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9" t="s">
        <v>6</v>
      </c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  <c r="IW7" s="139"/>
      <c r="IX7" s="139"/>
      <c r="IY7" s="139"/>
      <c r="IZ7" s="139"/>
      <c r="JA7" s="139"/>
      <c r="JB7" s="139"/>
      <c r="JC7" s="139"/>
      <c r="JD7" s="139"/>
      <c r="JE7" s="139"/>
      <c r="JF7" s="139"/>
      <c r="JG7" s="139"/>
      <c r="JH7" s="139"/>
      <c r="JI7" s="139"/>
      <c r="JJ7" s="139"/>
      <c r="JK7" s="139"/>
      <c r="JL7" s="139"/>
      <c r="JM7" s="139"/>
      <c r="JN7" s="139"/>
      <c r="JO7" s="139"/>
      <c r="JP7" s="139"/>
      <c r="JQ7" s="139" t="s">
        <v>7</v>
      </c>
      <c r="JR7" s="139"/>
      <c r="JS7" s="139"/>
      <c r="JT7" s="139"/>
      <c r="JU7" s="139"/>
      <c r="JV7" s="139"/>
      <c r="JW7" s="139"/>
      <c r="JX7" s="139"/>
      <c r="JY7" s="139"/>
      <c r="JZ7" s="139"/>
      <c r="KA7" s="139"/>
      <c r="KB7" s="139"/>
      <c r="KC7" s="139"/>
      <c r="KD7" s="139"/>
      <c r="KE7" s="139"/>
      <c r="KF7" s="139"/>
      <c r="KG7" s="139"/>
      <c r="KH7" s="139"/>
      <c r="KI7" s="139"/>
      <c r="KJ7" s="139"/>
      <c r="KK7" s="139"/>
      <c r="KL7" s="139"/>
      <c r="KM7" s="139"/>
      <c r="KN7" s="139"/>
      <c r="KO7" s="139"/>
      <c r="KP7" s="139"/>
      <c r="KQ7" s="139"/>
      <c r="KR7" s="139"/>
      <c r="KS7" s="139"/>
      <c r="KT7" s="139"/>
      <c r="KU7" s="139"/>
      <c r="KV7" s="139"/>
      <c r="KW7" s="139"/>
      <c r="KX7" s="139"/>
      <c r="KY7" s="139"/>
      <c r="KZ7" s="139"/>
      <c r="LA7" s="139"/>
      <c r="LB7" s="139"/>
      <c r="LC7" s="139"/>
      <c r="LD7" s="139"/>
      <c r="LE7" s="139"/>
      <c r="LF7" s="139"/>
      <c r="LG7" s="139"/>
      <c r="LH7" s="139"/>
      <c r="LI7" s="139"/>
      <c r="LJ7" s="139" t="s">
        <v>8</v>
      </c>
      <c r="LK7" s="139"/>
      <c r="LL7" s="139"/>
      <c r="LM7" s="139"/>
      <c r="LN7" s="139"/>
      <c r="LO7" s="139"/>
      <c r="LP7" s="139"/>
      <c r="LQ7" s="139"/>
      <c r="LR7" s="139"/>
      <c r="LS7" s="139"/>
      <c r="LT7" s="139"/>
      <c r="LU7" s="139"/>
      <c r="LV7" s="139"/>
      <c r="LW7" s="139"/>
      <c r="LX7" s="139"/>
      <c r="LY7" s="139"/>
      <c r="LZ7" s="139"/>
      <c r="MA7" s="139"/>
      <c r="MB7" s="139"/>
      <c r="MC7" s="139"/>
      <c r="MD7" s="139"/>
      <c r="ME7" s="139"/>
      <c r="MF7" s="139"/>
      <c r="MG7" s="139"/>
      <c r="MH7" s="139"/>
      <c r="MI7" s="139"/>
      <c r="MJ7" s="139"/>
      <c r="MK7" s="139"/>
      <c r="ML7" s="139"/>
      <c r="MM7" s="139"/>
      <c r="MN7" s="139"/>
      <c r="MO7" s="139"/>
      <c r="MP7" s="139"/>
      <c r="MQ7" s="139"/>
      <c r="MR7" s="139"/>
      <c r="MS7" s="139"/>
      <c r="MT7" s="139"/>
      <c r="MU7" s="139"/>
      <c r="MV7" s="139"/>
      <c r="MW7" s="139"/>
      <c r="MX7" s="139"/>
      <c r="MY7" s="139"/>
      <c r="MZ7" s="139"/>
      <c r="NA7" s="139"/>
      <c r="NB7" s="139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6" t="str">
        <f>データ!J7</f>
        <v>法非適用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8"/>
      <c r="AQ8" s="126" t="str">
        <f>データ!K7</f>
        <v>駐車場整備事業</v>
      </c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8"/>
      <c r="CF8" s="126" t="str">
        <f>データ!L7</f>
        <v>-</v>
      </c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8"/>
      <c r="DU8" s="130" t="str">
        <f>データ!M7</f>
        <v>Ａ３Ｂ２</v>
      </c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40" t="s">
        <v>131</v>
      </c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30" t="str">
        <f>データ!S7</f>
        <v>公共施設</v>
      </c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 t="str">
        <f>データ!T7</f>
        <v>無</v>
      </c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29">
        <f>データ!U7</f>
        <v>2950</v>
      </c>
      <c r="LK8" s="129"/>
      <c r="LL8" s="129"/>
      <c r="LM8" s="129"/>
      <c r="LN8" s="129"/>
      <c r="LO8" s="129"/>
      <c r="LP8" s="129"/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4"/>
      <c r="ND8" s="134" t="s">
        <v>10</v>
      </c>
      <c r="NE8" s="135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6" t="s">
        <v>12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8"/>
      <c r="AQ9" s="136" t="s">
        <v>13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8"/>
      <c r="CF9" s="136" t="s">
        <v>14</v>
      </c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8"/>
      <c r="DU9" s="139" t="s">
        <v>15</v>
      </c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9" t="s">
        <v>16</v>
      </c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  <c r="IW9" s="139"/>
      <c r="IX9" s="139"/>
      <c r="IY9" s="139"/>
      <c r="IZ9" s="139"/>
      <c r="JA9" s="139"/>
      <c r="JB9" s="139"/>
      <c r="JC9" s="139"/>
      <c r="JD9" s="139"/>
      <c r="JE9" s="139"/>
      <c r="JF9" s="139"/>
      <c r="JG9" s="139"/>
      <c r="JH9" s="139"/>
      <c r="JI9" s="139"/>
      <c r="JJ9" s="139"/>
      <c r="JK9" s="139"/>
      <c r="JL9" s="139"/>
      <c r="JM9" s="139"/>
      <c r="JN9" s="139"/>
      <c r="JO9" s="139"/>
      <c r="JP9" s="139"/>
      <c r="JQ9" s="139" t="s">
        <v>17</v>
      </c>
      <c r="JR9" s="139"/>
      <c r="JS9" s="139"/>
      <c r="JT9" s="139"/>
      <c r="JU9" s="139"/>
      <c r="JV9" s="139"/>
      <c r="JW9" s="139"/>
      <c r="JX9" s="139"/>
      <c r="JY9" s="139"/>
      <c r="JZ9" s="139"/>
      <c r="KA9" s="139"/>
      <c r="KB9" s="139"/>
      <c r="KC9" s="139"/>
      <c r="KD9" s="139"/>
      <c r="KE9" s="139"/>
      <c r="KF9" s="139"/>
      <c r="KG9" s="139"/>
      <c r="KH9" s="139"/>
      <c r="KI9" s="139"/>
      <c r="KJ9" s="139"/>
      <c r="KK9" s="139"/>
      <c r="KL9" s="139"/>
      <c r="KM9" s="139"/>
      <c r="KN9" s="139"/>
      <c r="KO9" s="139"/>
      <c r="KP9" s="139"/>
      <c r="KQ9" s="139"/>
      <c r="KR9" s="139"/>
      <c r="KS9" s="139"/>
      <c r="KT9" s="139"/>
      <c r="KU9" s="139"/>
      <c r="KV9" s="139"/>
      <c r="KW9" s="139"/>
      <c r="KX9" s="139"/>
      <c r="KY9" s="139"/>
      <c r="KZ9" s="139"/>
      <c r="LA9" s="139"/>
      <c r="LB9" s="139"/>
      <c r="LC9" s="139"/>
      <c r="LD9" s="139"/>
      <c r="LE9" s="139"/>
      <c r="LF9" s="139"/>
      <c r="LG9" s="139"/>
      <c r="LH9" s="139"/>
      <c r="LI9" s="139"/>
      <c r="LJ9" s="139" t="s">
        <v>18</v>
      </c>
      <c r="LK9" s="139"/>
      <c r="LL9" s="139"/>
      <c r="LM9" s="139"/>
      <c r="LN9" s="139"/>
      <c r="LO9" s="139"/>
      <c r="LP9" s="139"/>
      <c r="LQ9" s="139"/>
      <c r="LR9" s="139"/>
      <c r="LS9" s="139"/>
      <c r="LT9" s="139"/>
      <c r="LU9" s="139"/>
      <c r="LV9" s="139"/>
      <c r="LW9" s="139"/>
      <c r="LX9" s="139"/>
      <c r="LY9" s="139"/>
      <c r="LZ9" s="139"/>
      <c r="MA9" s="139"/>
      <c r="MB9" s="139"/>
      <c r="MC9" s="139"/>
      <c r="MD9" s="139"/>
      <c r="ME9" s="139"/>
      <c r="MF9" s="139"/>
      <c r="MG9" s="139"/>
      <c r="MH9" s="139"/>
      <c r="MI9" s="139"/>
      <c r="MJ9" s="139"/>
      <c r="MK9" s="139"/>
      <c r="ML9" s="139"/>
      <c r="MM9" s="139"/>
      <c r="MN9" s="139"/>
      <c r="MO9" s="139"/>
      <c r="MP9" s="139"/>
      <c r="MQ9" s="139"/>
      <c r="MR9" s="139"/>
      <c r="MS9" s="139"/>
      <c r="MT9" s="139"/>
      <c r="MU9" s="139"/>
      <c r="MV9" s="139"/>
      <c r="MW9" s="139"/>
      <c r="MX9" s="139"/>
      <c r="MY9" s="139"/>
      <c r="MZ9" s="139"/>
      <c r="NA9" s="139"/>
      <c r="NB9" s="139"/>
      <c r="NC9" s="4"/>
      <c r="ND9" s="141" t="s">
        <v>19</v>
      </c>
      <c r="NE9" s="142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23" t="str">
        <f>データ!O7</f>
        <v>該当数値なし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5"/>
      <c r="AQ10" s="126" t="str">
        <f>データ!P7</f>
        <v>届出駐車場</v>
      </c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8"/>
      <c r="CF10" s="126" t="str">
        <f>データ!Q7</f>
        <v>広場式</v>
      </c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8"/>
      <c r="DU10" s="129">
        <f>データ!R7</f>
        <v>19</v>
      </c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9">
        <f>データ!V7</f>
        <v>63</v>
      </c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>
        <f>データ!W7</f>
        <v>1200</v>
      </c>
      <c r="JR10" s="129"/>
      <c r="JS10" s="129"/>
      <c r="JT10" s="129"/>
      <c r="JU10" s="129"/>
      <c r="JV10" s="129"/>
      <c r="JW10" s="129"/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30" t="str">
        <f>データ!X7</f>
        <v>導入なし</v>
      </c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2"/>
      <c r="ND10" s="131" t="s">
        <v>21</v>
      </c>
      <c r="NE10" s="12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32" t="s">
        <v>23</v>
      </c>
      <c r="NE11" s="132"/>
      <c r="NF11" s="132"/>
      <c r="NG11" s="132"/>
      <c r="NH11" s="132"/>
      <c r="NI11" s="132"/>
      <c r="NJ11" s="132"/>
      <c r="NK11" s="132"/>
      <c r="NL11" s="132"/>
      <c r="NM11" s="132"/>
      <c r="NN11" s="132"/>
      <c r="NO11" s="132"/>
      <c r="NP11" s="132"/>
      <c r="NQ11" s="132"/>
      <c r="NR11" s="132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32"/>
      <c r="NE12" s="132"/>
      <c r="NF12" s="132"/>
      <c r="NG12" s="132"/>
      <c r="NH12" s="132"/>
      <c r="NI12" s="132"/>
      <c r="NJ12" s="132"/>
      <c r="NK12" s="132"/>
      <c r="NL12" s="132"/>
      <c r="NM12" s="132"/>
      <c r="NN12" s="132"/>
      <c r="NO12" s="132"/>
      <c r="NP12" s="132"/>
      <c r="NQ12" s="132"/>
      <c r="NR12" s="132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3"/>
      <c r="NE13" s="133"/>
      <c r="NF13" s="133"/>
      <c r="NG13" s="133"/>
      <c r="NH13" s="133"/>
      <c r="NI13" s="133"/>
      <c r="NJ13" s="133"/>
      <c r="NK13" s="133"/>
      <c r="NL13" s="133"/>
      <c r="NM13" s="133"/>
      <c r="NN13" s="133"/>
      <c r="NO13" s="133"/>
      <c r="NP13" s="133"/>
      <c r="NQ13" s="133"/>
      <c r="NR13" s="133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134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21">
        <f>データ!$B$11</f>
        <v>40909</v>
      </c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>
        <f>データ!$C$11</f>
        <v>41275</v>
      </c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>
        <f>データ!$D$11</f>
        <v>41640</v>
      </c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>
        <f>データ!$E$11</f>
        <v>42005</v>
      </c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>
        <f>データ!$F$11</f>
        <v>42370</v>
      </c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21">
        <f>データ!$B$11</f>
        <v>40909</v>
      </c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>
        <f>データ!$C$11</f>
        <v>41275</v>
      </c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>
        <f>データ!$D$11</f>
        <v>41640</v>
      </c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>
        <f>データ!$E$11</f>
        <v>42005</v>
      </c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>
        <f>データ!$F$11</f>
        <v>42370</v>
      </c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21">
        <f>データ!$B$11</f>
        <v>40909</v>
      </c>
      <c r="JD30" s="121"/>
      <c r="JE30" s="121"/>
      <c r="JF30" s="121"/>
      <c r="JG30" s="121"/>
      <c r="JH30" s="121"/>
      <c r="JI30" s="121"/>
      <c r="JJ30" s="121"/>
      <c r="JK30" s="121"/>
      <c r="JL30" s="121"/>
      <c r="JM30" s="121"/>
      <c r="JN30" s="121"/>
      <c r="JO30" s="121"/>
      <c r="JP30" s="121"/>
      <c r="JQ30" s="121"/>
      <c r="JR30" s="121"/>
      <c r="JS30" s="121"/>
      <c r="JT30" s="121"/>
      <c r="JU30" s="121"/>
      <c r="JV30" s="121">
        <f>データ!$C$11</f>
        <v>41275</v>
      </c>
      <c r="JW30" s="121"/>
      <c r="JX30" s="121"/>
      <c r="JY30" s="121"/>
      <c r="JZ30" s="121"/>
      <c r="KA30" s="121"/>
      <c r="KB30" s="121"/>
      <c r="KC30" s="121"/>
      <c r="KD30" s="121"/>
      <c r="KE30" s="121"/>
      <c r="KF30" s="121"/>
      <c r="KG30" s="121"/>
      <c r="KH30" s="121"/>
      <c r="KI30" s="121"/>
      <c r="KJ30" s="121"/>
      <c r="KK30" s="121"/>
      <c r="KL30" s="121"/>
      <c r="KM30" s="121"/>
      <c r="KN30" s="121"/>
      <c r="KO30" s="121">
        <f>データ!$D$11</f>
        <v>41640</v>
      </c>
      <c r="KP30" s="121"/>
      <c r="KQ30" s="121"/>
      <c r="KR30" s="121"/>
      <c r="KS30" s="121"/>
      <c r="KT30" s="121"/>
      <c r="KU30" s="121"/>
      <c r="KV30" s="121"/>
      <c r="KW30" s="121"/>
      <c r="KX30" s="121"/>
      <c r="KY30" s="121"/>
      <c r="KZ30" s="121"/>
      <c r="LA30" s="121"/>
      <c r="LB30" s="121"/>
      <c r="LC30" s="121"/>
      <c r="LD30" s="121"/>
      <c r="LE30" s="121"/>
      <c r="LF30" s="121"/>
      <c r="LG30" s="121"/>
      <c r="LH30" s="121">
        <f>データ!$E$11</f>
        <v>42005</v>
      </c>
      <c r="LI30" s="121"/>
      <c r="LJ30" s="121"/>
      <c r="LK30" s="121"/>
      <c r="LL30" s="121"/>
      <c r="LM30" s="121"/>
      <c r="LN30" s="121"/>
      <c r="LO30" s="121"/>
      <c r="LP30" s="121"/>
      <c r="LQ30" s="121"/>
      <c r="LR30" s="121"/>
      <c r="LS30" s="121"/>
      <c r="LT30" s="121"/>
      <c r="LU30" s="121"/>
      <c r="LV30" s="121"/>
      <c r="LW30" s="121"/>
      <c r="LX30" s="121"/>
      <c r="LY30" s="121"/>
      <c r="LZ30" s="121"/>
      <c r="MA30" s="121">
        <f>データ!$F$11</f>
        <v>42370</v>
      </c>
      <c r="MB30" s="121"/>
      <c r="MC30" s="121"/>
      <c r="MD30" s="121"/>
      <c r="ME30" s="121"/>
      <c r="MF30" s="121"/>
      <c r="MG30" s="121"/>
      <c r="MH30" s="121"/>
      <c r="MI30" s="121"/>
      <c r="MJ30" s="121"/>
      <c r="MK30" s="121"/>
      <c r="ML30" s="121"/>
      <c r="MM30" s="121"/>
      <c r="MN30" s="121"/>
      <c r="MO30" s="121"/>
      <c r="MP30" s="121"/>
      <c r="MQ30" s="121"/>
      <c r="MR30" s="121"/>
      <c r="MS30" s="121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80.8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78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83.9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69.5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199.4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35.1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28.5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36.200000000000003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20.9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27.9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61.9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66.7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66.7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73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66.7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5" t="s">
        <v>132</v>
      </c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7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5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7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115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7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22"/>
      <c r="IQ35" s="122"/>
      <c r="IR35" s="122"/>
      <c r="IS35" s="122"/>
      <c r="IT35" s="122"/>
      <c r="IU35" s="122"/>
      <c r="IV35" s="122"/>
      <c r="IW35" s="122"/>
      <c r="IX35" s="122"/>
      <c r="IY35" s="122"/>
      <c r="IZ35" s="122"/>
      <c r="JA35" s="122"/>
      <c r="JB35" s="122"/>
      <c r="JC35" s="122"/>
      <c r="JD35" s="122"/>
      <c r="JE35" s="122"/>
      <c r="JF35" s="122"/>
      <c r="JG35" s="122"/>
      <c r="JH35" s="122"/>
      <c r="JI35" s="122"/>
      <c r="JJ35" s="122"/>
      <c r="JK35" s="122"/>
      <c r="JL35" s="122"/>
      <c r="JM35" s="122"/>
      <c r="JN35" s="122"/>
      <c r="JO35" s="122"/>
      <c r="JP35" s="122"/>
      <c r="JQ35" s="122"/>
      <c r="JR35" s="122"/>
      <c r="JS35" s="122"/>
      <c r="JT35" s="122"/>
      <c r="JU35" s="122"/>
      <c r="JV35" s="122"/>
      <c r="JW35" s="122"/>
      <c r="JX35" s="122"/>
      <c r="JY35" s="122"/>
      <c r="JZ35" s="122"/>
      <c r="KA35" s="122"/>
      <c r="KB35" s="122"/>
      <c r="KC35" s="122"/>
      <c r="KD35" s="122"/>
      <c r="KE35" s="122"/>
      <c r="KF35" s="122"/>
      <c r="KG35" s="122"/>
      <c r="KH35" s="122"/>
      <c r="KI35" s="122"/>
      <c r="KJ35" s="122"/>
      <c r="KK35" s="122"/>
      <c r="KL35" s="122"/>
      <c r="KM35" s="122"/>
      <c r="KN35" s="122"/>
      <c r="KO35" s="122"/>
      <c r="KP35" s="122"/>
      <c r="KQ35" s="122"/>
      <c r="KR35" s="122"/>
      <c r="KS35" s="122"/>
      <c r="KT35" s="122"/>
      <c r="KU35" s="122"/>
      <c r="KV35" s="122"/>
      <c r="KW35" s="122"/>
      <c r="KX35" s="122"/>
      <c r="KY35" s="122"/>
      <c r="KZ35" s="122"/>
      <c r="LA35" s="122"/>
      <c r="LB35" s="122"/>
      <c r="LC35" s="122"/>
      <c r="LD35" s="122"/>
      <c r="LE35" s="122"/>
      <c r="LF35" s="122"/>
      <c r="LG35" s="122"/>
      <c r="LH35" s="122"/>
      <c r="LI35" s="122"/>
      <c r="LJ35" s="122"/>
      <c r="LK35" s="122"/>
      <c r="LL35" s="122"/>
      <c r="LM35" s="122"/>
      <c r="LN35" s="122"/>
      <c r="LO35" s="122"/>
      <c r="LP35" s="122"/>
      <c r="LQ35" s="122"/>
      <c r="LR35" s="122"/>
      <c r="LS35" s="122"/>
      <c r="LT35" s="122"/>
      <c r="LU35" s="122"/>
      <c r="LV35" s="122"/>
      <c r="LW35" s="122"/>
      <c r="LX35" s="122"/>
      <c r="LY35" s="122"/>
      <c r="LZ35" s="122"/>
      <c r="MA35" s="122"/>
      <c r="MB35" s="122"/>
      <c r="MC35" s="122"/>
      <c r="MD35" s="122"/>
      <c r="ME35" s="122"/>
      <c r="MF35" s="122"/>
      <c r="MG35" s="122"/>
      <c r="MH35" s="122"/>
      <c r="MI35" s="122"/>
      <c r="MJ35" s="122"/>
      <c r="MK35" s="122"/>
      <c r="ML35" s="122"/>
      <c r="MM35" s="122"/>
      <c r="MN35" s="122"/>
      <c r="MO35" s="122"/>
      <c r="MP35" s="122"/>
      <c r="MQ35" s="122"/>
      <c r="MR35" s="122"/>
      <c r="MS35" s="122"/>
      <c r="MT35" s="122"/>
      <c r="MU35" s="122"/>
      <c r="MV35" s="122"/>
      <c r="MW35" s="17"/>
      <c r="MX35" s="17"/>
      <c r="MY35" s="17"/>
      <c r="MZ35" s="17"/>
      <c r="NA35" s="17"/>
      <c r="NB35" s="18"/>
      <c r="NC35" s="2"/>
      <c r="ND35" s="115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7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5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7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5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7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5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7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5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7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5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7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5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7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5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7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5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7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5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7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5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7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5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7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5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7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5" t="s">
        <v>133</v>
      </c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7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5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7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21">
        <f>データ!$B$11</f>
        <v>40909</v>
      </c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>
        <f>データ!$C$11</f>
        <v>41275</v>
      </c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>
        <f>データ!$D$11</f>
        <v>41640</v>
      </c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>
        <f>データ!$E$11</f>
        <v>42005</v>
      </c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>
        <f>データ!$F$11</f>
        <v>42370</v>
      </c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21">
        <f>データ!$B$11</f>
        <v>40909</v>
      </c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>
        <f>データ!$C$11</f>
        <v>41275</v>
      </c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>
        <f>データ!$D$11</f>
        <v>41640</v>
      </c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>
        <f>データ!$E$11</f>
        <v>42005</v>
      </c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>
        <f>データ!$F$11</f>
        <v>42370</v>
      </c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21">
        <f>データ!$B$11</f>
        <v>40909</v>
      </c>
      <c r="JD51" s="121"/>
      <c r="JE51" s="121"/>
      <c r="JF51" s="121"/>
      <c r="JG51" s="121"/>
      <c r="JH51" s="121"/>
      <c r="JI51" s="121"/>
      <c r="JJ51" s="121"/>
      <c r="JK51" s="121"/>
      <c r="JL51" s="121"/>
      <c r="JM51" s="121"/>
      <c r="JN51" s="121"/>
      <c r="JO51" s="121"/>
      <c r="JP51" s="121"/>
      <c r="JQ51" s="121"/>
      <c r="JR51" s="121"/>
      <c r="JS51" s="121"/>
      <c r="JT51" s="121"/>
      <c r="JU51" s="121"/>
      <c r="JV51" s="121">
        <f>データ!$C$11</f>
        <v>41275</v>
      </c>
      <c r="JW51" s="121"/>
      <c r="JX51" s="121"/>
      <c r="JY51" s="121"/>
      <c r="JZ51" s="121"/>
      <c r="KA51" s="121"/>
      <c r="KB51" s="121"/>
      <c r="KC51" s="121"/>
      <c r="KD51" s="121"/>
      <c r="KE51" s="121"/>
      <c r="KF51" s="121"/>
      <c r="KG51" s="121"/>
      <c r="KH51" s="121"/>
      <c r="KI51" s="121"/>
      <c r="KJ51" s="121"/>
      <c r="KK51" s="121"/>
      <c r="KL51" s="121"/>
      <c r="KM51" s="121"/>
      <c r="KN51" s="121"/>
      <c r="KO51" s="121">
        <f>データ!$D$11</f>
        <v>41640</v>
      </c>
      <c r="KP51" s="121"/>
      <c r="KQ51" s="121"/>
      <c r="KR51" s="121"/>
      <c r="KS51" s="121"/>
      <c r="KT51" s="121"/>
      <c r="KU51" s="121"/>
      <c r="KV51" s="121"/>
      <c r="KW51" s="121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>
        <f>データ!$E$11</f>
        <v>42005</v>
      </c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>
        <f>データ!$F$11</f>
        <v>42370</v>
      </c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5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7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421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317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405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212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321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92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93.1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91.6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92.4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84.4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7182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7843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7495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7675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6549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5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7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5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7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5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7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115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7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115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7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5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7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5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7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5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7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115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7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115"/>
      <c r="NE61" s="116"/>
      <c r="NF61" s="116"/>
      <c r="NG61" s="116"/>
      <c r="NH61" s="116"/>
      <c r="NI61" s="116"/>
      <c r="NJ61" s="116"/>
      <c r="NK61" s="116"/>
      <c r="NL61" s="116"/>
      <c r="NM61" s="116"/>
      <c r="NN61" s="116"/>
      <c r="NO61" s="116"/>
      <c r="NP61" s="116"/>
      <c r="NQ61" s="116"/>
      <c r="NR61" s="117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5"/>
      <c r="NE62" s="116"/>
      <c r="NF62" s="116"/>
      <c r="NG62" s="116"/>
      <c r="NH62" s="116"/>
      <c r="NI62" s="116"/>
      <c r="NJ62" s="116"/>
      <c r="NK62" s="116"/>
      <c r="NL62" s="116"/>
      <c r="NM62" s="116"/>
      <c r="NN62" s="116"/>
      <c r="NO62" s="116"/>
      <c r="NP62" s="116"/>
      <c r="NQ62" s="116"/>
      <c r="NR62" s="117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5"/>
      <c r="NE63" s="116"/>
      <c r="NF63" s="116"/>
      <c r="NG63" s="116"/>
      <c r="NH63" s="116"/>
      <c r="NI63" s="116"/>
      <c r="NJ63" s="116"/>
      <c r="NK63" s="116"/>
      <c r="NL63" s="116"/>
      <c r="NM63" s="116"/>
      <c r="NN63" s="116"/>
      <c r="NO63" s="116"/>
      <c r="NP63" s="116"/>
      <c r="NQ63" s="116"/>
      <c r="NR63" s="117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18"/>
      <c r="NE64" s="119"/>
      <c r="NF64" s="119"/>
      <c r="NG64" s="119"/>
      <c r="NH64" s="119"/>
      <c r="NI64" s="119"/>
      <c r="NJ64" s="119"/>
      <c r="NK64" s="119"/>
      <c r="NL64" s="119"/>
      <c r="NM64" s="119"/>
      <c r="NN64" s="119"/>
      <c r="NO64" s="119"/>
      <c r="NP64" s="119"/>
      <c r="NQ64" s="119"/>
      <c r="NR64" s="120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930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926.4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680.4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513.6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318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133.4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9" t="s">
        <v>67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46" t="s">
        <v>72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53" t="s">
        <v>73</v>
      </c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4" t="s">
        <v>74</v>
      </c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 t="s">
        <v>75</v>
      </c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4" t="s">
        <v>76</v>
      </c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 t="s">
        <v>77</v>
      </c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5" t="s">
        <v>78</v>
      </c>
      <c r="CN4" s="155" t="s">
        <v>79</v>
      </c>
      <c r="CO4" s="146" t="s">
        <v>80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8"/>
      <c r="CZ4" s="153" t="s">
        <v>81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46" t="s">
        <v>82</v>
      </c>
      <c r="DL4" s="147"/>
      <c r="DM4" s="147"/>
      <c r="DN4" s="147"/>
      <c r="DO4" s="147"/>
      <c r="DP4" s="147"/>
      <c r="DQ4" s="147"/>
      <c r="DR4" s="147"/>
      <c r="DS4" s="147"/>
      <c r="DT4" s="147"/>
      <c r="DU4" s="148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6"/>
      <c r="CN5" s="156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282090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兵庫県豊岡市</v>
      </c>
      <c r="I6" s="61" t="str">
        <f t="shared" si="1"/>
        <v>西の丸駐車場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19</v>
      </c>
      <c r="S6" s="63" t="str">
        <f t="shared" si="1"/>
        <v>公共施設</v>
      </c>
      <c r="T6" s="63" t="str">
        <f t="shared" si="1"/>
        <v>無</v>
      </c>
      <c r="U6" s="64">
        <f t="shared" si="1"/>
        <v>2950</v>
      </c>
      <c r="V6" s="64">
        <f t="shared" si="1"/>
        <v>63</v>
      </c>
      <c r="W6" s="64">
        <f t="shared" si="1"/>
        <v>1200</v>
      </c>
      <c r="X6" s="63" t="str">
        <f t="shared" si="1"/>
        <v>導入なし</v>
      </c>
      <c r="Y6" s="65">
        <f>IF(Y8="-",NA(),Y8)</f>
        <v>80.8</v>
      </c>
      <c r="Z6" s="65">
        <f t="shared" ref="Z6:AH6" si="2">IF(Z8="-",NA(),Z8)</f>
        <v>78</v>
      </c>
      <c r="AA6" s="65">
        <f t="shared" si="2"/>
        <v>83.9</v>
      </c>
      <c r="AB6" s="65">
        <f t="shared" si="2"/>
        <v>69.5</v>
      </c>
      <c r="AC6" s="65">
        <f t="shared" si="2"/>
        <v>199.4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35.1</v>
      </c>
      <c r="AK6" s="65">
        <f t="shared" ref="AK6:AS6" si="3">IF(AK8="-",NA(),AK8)</f>
        <v>28.5</v>
      </c>
      <c r="AL6" s="65">
        <f t="shared" si="3"/>
        <v>36.200000000000003</v>
      </c>
      <c r="AM6" s="65">
        <f t="shared" si="3"/>
        <v>20.9</v>
      </c>
      <c r="AN6" s="65">
        <f t="shared" si="3"/>
        <v>27.9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421</v>
      </c>
      <c r="AV6" s="66">
        <f t="shared" ref="AV6:BD6" si="4">IF(AV8="-",NA(),AV8)</f>
        <v>317</v>
      </c>
      <c r="AW6" s="66">
        <f t="shared" si="4"/>
        <v>405</v>
      </c>
      <c r="AX6" s="66">
        <f t="shared" si="4"/>
        <v>212</v>
      </c>
      <c r="AY6" s="66">
        <f t="shared" si="4"/>
        <v>321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92</v>
      </c>
      <c r="BG6" s="65">
        <f t="shared" ref="BG6:BO6" si="5">IF(BG8="-",NA(),BG8)</f>
        <v>93.1</v>
      </c>
      <c r="BH6" s="65">
        <f t="shared" si="5"/>
        <v>91.6</v>
      </c>
      <c r="BI6" s="65">
        <f t="shared" si="5"/>
        <v>92.4</v>
      </c>
      <c r="BJ6" s="65">
        <f t="shared" si="5"/>
        <v>84.4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7182</v>
      </c>
      <c r="BR6" s="66">
        <f t="shared" ref="BR6:BZ6" si="6">IF(BR8="-",NA(),BR8)</f>
        <v>7843</v>
      </c>
      <c r="BS6" s="66">
        <f t="shared" si="6"/>
        <v>7495</v>
      </c>
      <c r="BT6" s="66">
        <f t="shared" si="6"/>
        <v>7675</v>
      </c>
      <c r="BU6" s="66">
        <f t="shared" si="6"/>
        <v>6549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930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926.4</v>
      </c>
      <c r="DA6" s="65">
        <f t="shared" ref="DA6:DI6" si="8">IF(DA8="-",NA(),DA8)</f>
        <v>680.4</v>
      </c>
      <c r="DB6" s="65">
        <f t="shared" si="8"/>
        <v>513.6</v>
      </c>
      <c r="DC6" s="65">
        <f t="shared" si="8"/>
        <v>318</v>
      </c>
      <c r="DD6" s="65">
        <f t="shared" si="8"/>
        <v>133.4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61.9</v>
      </c>
      <c r="DL6" s="65">
        <f t="shared" ref="DL6:DT6" si="9">IF(DL8="-",NA(),DL8)</f>
        <v>66.7</v>
      </c>
      <c r="DM6" s="65">
        <f t="shared" si="9"/>
        <v>66.7</v>
      </c>
      <c r="DN6" s="65">
        <f t="shared" si="9"/>
        <v>73</v>
      </c>
      <c r="DO6" s="65">
        <f t="shared" si="9"/>
        <v>66.7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282090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兵庫県　豊岡市</v>
      </c>
      <c r="I7" s="61" t="str">
        <f t="shared" si="10"/>
        <v>西の丸駐車場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19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2950</v>
      </c>
      <c r="V7" s="64">
        <f t="shared" si="10"/>
        <v>63</v>
      </c>
      <c r="W7" s="64">
        <f t="shared" si="10"/>
        <v>1200</v>
      </c>
      <c r="X7" s="63" t="str">
        <f t="shared" si="10"/>
        <v>導入なし</v>
      </c>
      <c r="Y7" s="65">
        <f>Y8</f>
        <v>80.8</v>
      </c>
      <c r="Z7" s="65">
        <f t="shared" ref="Z7:AH7" si="11">Z8</f>
        <v>78</v>
      </c>
      <c r="AA7" s="65">
        <f t="shared" si="11"/>
        <v>83.9</v>
      </c>
      <c r="AB7" s="65">
        <f t="shared" si="11"/>
        <v>69.5</v>
      </c>
      <c r="AC7" s="65">
        <f t="shared" si="11"/>
        <v>199.4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35.1</v>
      </c>
      <c r="AK7" s="65">
        <f t="shared" ref="AK7:AS7" si="12">AK8</f>
        <v>28.5</v>
      </c>
      <c r="AL7" s="65">
        <f t="shared" si="12"/>
        <v>36.200000000000003</v>
      </c>
      <c r="AM7" s="65">
        <f t="shared" si="12"/>
        <v>20.9</v>
      </c>
      <c r="AN7" s="65">
        <f t="shared" si="12"/>
        <v>27.9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421</v>
      </c>
      <c r="AV7" s="66">
        <f t="shared" ref="AV7:BD7" si="13">AV8</f>
        <v>317</v>
      </c>
      <c r="AW7" s="66">
        <f t="shared" si="13"/>
        <v>405</v>
      </c>
      <c r="AX7" s="66">
        <f t="shared" si="13"/>
        <v>212</v>
      </c>
      <c r="AY7" s="66">
        <f t="shared" si="13"/>
        <v>321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92</v>
      </c>
      <c r="BG7" s="65">
        <f t="shared" ref="BG7:BO7" si="14">BG8</f>
        <v>93.1</v>
      </c>
      <c r="BH7" s="65">
        <f t="shared" si="14"/>
        <v>91.6</v>
      </c>
      <c r="BI7" s="65">
        <f t="shared" si="14"/>
        <v>92.4</v>
      </c>
      <c r="BJ7" s="65">
        <f t="shared" si="14"/>
        <v>84.4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7182</v>
      </c>
      <c r="BR7" s="66">
        <f t="shared" ref="BR7:BZ7" si="15">BR8</f>
        <v>7843</v>
      </c>
      <c r="BS7" s="66">
        <f t="shared" si="15"/>
        <v>7495</v>
      </c>
      <c r="BT7" s="66">
        <f t="shared" si="15"/>
        <v>7675</v>
      </c>
      <c r="BU7" s="66">
        <f t="shared" si="15"/>
        <v>6549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930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926.4</v>
      </c>
      <c r="DA7" s="65">
        <f t="shared" ref="DA7:DI7" si="16">DA8</f>
        <v>680.4</v>
      </c>
      <c r="DB7" s="65">
        <f t="shared" si="16"/>
        <v>513.6</v>
      </c>
      <c r="DC7" s="65">
        <f t="shared" si="16"/>
        <v>318</v>
      </c>
      <c r="DD7" s="65">
        <f t="shared" si="16"/>
        <v>133.4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61.9</v>
      </c>
      <c r="DL7" s="65">
        <f t="shared" ref="DL7:DT7" si="17">DL8</f>
        <v>66.7</v>
      </c>
      <c r="DM7" s="65">
        <f t="shared" si="17"/>
        <v>66.7</v>
      </c>
      <c r="DN7" s="65">
        <f t="shared" si="17"/>
        <v>73</v>
      </c>
      <c r="DO7" s="65">
        <f t="shared" si="17"/>
        <v>66.7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282090</v>
      </c>
      <c r="D8" s="68">
        <v>47</v>
      </c>
      <c r="E8" s="68">
        <v>14</v>
      </c>
      <c r="F8" s="68">
        <v>0</v>
      </c>
      <c r="G8" s="68">
        <v>1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19</v>
      </c>
      <c r="S8" s="70" t="s">
        <v>123</v>
      </c>
      <c r="T8" s="70" t="s">
        <v>124</v>
      </c>
      <c r="U8" s="71">
        <v>2950</v>
      </c>
      <c r="V8" s="71">
        <v>63</v>
      </c>
      <c r="W8" s="71">
        <v>1200</v>
      </c>
      <c r="X8" s="70" t="s">
        <v>125</v>
      </c>
      <c r="Y8" s="72">
        <v>80.8</v>
      </c>
      <c r="Z8" s="72">
        <v>78</v>
      </c>
      <c r="AA8" s="72">
        <v>83.9</v>
      </c>
      <c r="AB8" s="72">
        <v>69.5</v>
      </c>
      <c r="AC8" s="72">
        <v>199.4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35.1</v>
      </c>
      <c r="AK8" s="72">
        <v>28.5</v>
      </c>
      <c r="AL8" s="72">
        <v>36.200000000000003</v>
      </c>
      <c r="AM8" s="72">
        <v>20.9</v>
      </c>
      <c r="AN8" s="72">
        <v>27.9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421</v>
      </c>
      <c r="AV8" s="73">
        <v>317</v>
      </c>
      <c r="AW8" s="73">
        <v>405</v>
      </c>
      <c r="AX8" s="73">
        <v>212</v>
      </c>
      <c r="AY8" s="73">
        <v>321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92</v>
      </c>
      <c r="BG8" s="72">
        <v>93.1</v>
      </c>
      <c r="BH8" s="72">
        <v>91.6</v>
      </c>
      <c r="BI8" s="72">
        <v>92.4</v>
      </c>
      <c r="BJ8" s="72">
        <v>84.4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7182</v>
      </c>
      <c r="BR8" s="73">
        <v>7843</v>
      </c>
      <c r="BS8" s="73">
        <v>7495</v>
      </c>
      <c r="BT8" s="74">
        <v>7675</v>
      </c>
      <c r="BU8" s="74">
        <v>6549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>
        <v>930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926.4</v>
      </c>
      <c r="DA8" s="72">
        <v>680.4</v>
      </c>
      <c r="DB8" s="72">
        <v>513.6</v>
      </c>
      <c r="DC8" s="72">
        <v>318</v>
      </c>
      <c r="DD8" s="72">
        <v>133.4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61.9</v>
      </c>
      <c r="DL8" s="72">
        <v>66.7</v>
      </c>
      <c r="DM8" s="72">
        <v>66.7</v>
      </c>
      <c r="DN8" s="72">
        <v>73</v>
      </c>
      <c r="DO8" s="72">
        <v>66.7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dcterms:created xsi:type="dcterms:W3CDTF">2018-02-09T01:50:27Z</dcterms:created>
  <dcterms:modified xsi:type="dcterms:W3CDTF">2018-05-24T01:02:07Z</dcterms:modified>
  <cp:category/>
</cp:coreProperties>
</file>