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shi-nishimura\Desktop\H28決算分析\"/>
    </mc:Choice>
  </mc:AlternateContent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6" i="4" s="1"/>
  <c r="BD6" i="5"/>
  <c r="BC6" i="5"/>
  <c r="BB6" i="5"/>
  <c r="BA6" i="5"/>
  <c r="AZ6" i="5"/>
  <c r="AY6" i="5"/>
  <c r="AX6" i="5"/>
  <c r="AW6" i="5"/>
  <c r="AV6" i="5"/>
  <c r="AU6" i="5"/>
  <c r="AT6" i="5"/>
  <c r="F86" i="4" s="1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I86" i="4"/>
  <c r="H86" i="4"/>
  <c r="BB10" i="4"/>
  <c r="AT10" i="4"/>
  <c r="P10" i="4"/>
  <c r="AT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<sst xmlns="http://schemas.openxmlformats.org/spreadsheetml/2006/main" count="235" uniqueCount="123">
  <si>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</si>
  <si>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</si>
  <si>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</si>
  <si>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</si>
  <si>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</si>
  <si>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</si>
  <si>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</si>
  <si>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</si>
  <si>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</si>
  <si>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</si>
  <si>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</si>
  <si>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</si>
  <si>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</si>
  <si>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</si>
  <si>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</si>
  <si>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</si>
  <si>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</si>
  <si>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</si>
  <si>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</si>
  <si>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</si>
  <si>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</si>
  <si>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</si>
  <si>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</si>
  <si>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</si>
  <si>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</si>
  <si>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</si>
  <si>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</si>
  <si>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</si>
  <si>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</si>
  <si>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</si>
  <si>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</si>
  <si>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</si>
  <si>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</si>
  <si>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</si>
  <si>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</si>
  <si>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</si>
  <si>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</si>
  <si>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</si>
  <si>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</si>
  <si>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</si>
  <si>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</si>
  <si>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</si>
  <si>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</si>
  <si>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</si>
  <si>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</si>
  <si>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</si>
  <si>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</si>
  <si>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</si>
  <si>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</si>
  <si>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</si>
  <si>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</si>
  <si>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</si>
  <si>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</si>
  <si>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</si>
  <si>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</si>
  <si>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</si>
  <si>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</si>
  <si>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</si>
  <si>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</si>
  <si>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</si>
  <si>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</si>
  <si>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</si>
  <si>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</si>
  <si>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</si>
  <si>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</si>
  <si>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</si>
  <si>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</si>
  <si>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</si>
  <si>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</si>
  <si>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</si>
  <si>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</si>
  <si>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</si>
  <si>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</si>
  <si>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</si>
  <si>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</si>
  <si>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</si>
  <si>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</si>
  <si>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</si>
  <si>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</si>
  <si>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</si>
  <si>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</si>
  <si>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</si>
  <si>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</si>
  <si>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</si>
  <si>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</si>
  <si>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</si>
  <si>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</si>
  <si>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</si>
  <si>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</si>
  <si>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</si>
  <si>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</si>
  <si>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</si>
  <si>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</si>
  <si>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</si>
  <si>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</si>
  <si>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</si>
  <si>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</si>
  <si>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</si>
  <si>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</si>
  <si>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</si>
  <si>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</si>
  <si>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</si>
  <si>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</si>
  <si>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</si>
  <si>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</si>
  <si>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</si>
  <si>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</si>
  <si>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</si>
  <si>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豊岡市</t>
  </si>
  <si>
    <t>法適用</t>
  </si>
  <si>
    <t>下水道事業</t>
  </si>
  <si>
    <t>漁業集落排水</t>
  </si>
  <si>
    <t>H2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</si>
  <si>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</si>
  <si>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</si>
  <si>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</si>
  <si>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</si>
  <si>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</si>
  <si>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</si>
  <si>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使用料改定を行い使用料収入が増えたことで、着実に改善されつつあるものの、使用料収入だけでは経費を賄うことができておらず、依然として一般会計からの繰入金に依存しており、独立採算による経営ができていない。
　また、汚水処理に係る費用が高いまま推移しているため、経営努力に勤しみ、引き続き営業費用の削減に取り組む必要がある。
　処理区の統廃合、施設の長寿命化を合理的、計画的に進めていき、効率的な業務を行うことが必要である。</t>
    <rPh sb="1" eb="4">
      <t>シヨウリョウ</t>
    </rPh>
    <rPh sb="4" eb="6">
      <t>カイテイ</t>
    </rPh>
    <rPh sb="7" eb="8">
      <t>オコナ</t>
    </rPh>
    <rPh sb="9" eb="11">
      <t>シヨウ</t>
    </rPh>
    <rPh sb="11" eb="12">
      <t>リョウ</t>
    </rPh>
    <rPh sb="12" eb="14">
      <t>シュウニュウ</t>
    </rPh>
    <rPh sb="15" eb="16">
      <t>フ</t>
    </rPh>
    <rPh sb="22" eb="24">
      <t>チャクジツ</t>
    </rPh>
    <rPh sb="25" eb="27">
      <t>カイゼン</t>
    </rPh>
    <rPh sb="37" eb="39">
      <t>シヨウ</t>
    </rPh>
    <rPh sb="39" eb="40">
      <t>リョウ</t>
    </rPh>
    <rPh sb="40" eb="42">
      <t>シュウニュウ</t>
    </rPh>
    <rPh sb="46" eb="48">
      <t>ケイヒ</t>
    </rPh>
    <rPh sb="49" eb="50">
      <t>マカナ</t>
    </rPh>
    <rPh sb="66" eb="68">
      <t>イッパン</t>
    </rPh>
    <rPh sb="68" eb="70">
      <t>カイケイ</t>
    </rPh>
    <rPh sb="73" eb="75">
      <t>クリイレ</t>
    </rPh>
    <rPh sb="75" eb="76">
      <t>キン</t>
    </rPh>
    <rPh sb="77" eb="79">
      <t>イゾン</t>
    </rPh>
    <rPh sb="84" eb="86">
      <t>ドクリツ</t>
    </rPh>
    <rPh sb="86" eb="88">
      <t>サイサン</t>
    </rPh>
    <rPh sb="91" eb="93">
      <t>ケイエイ</t>
    </rPh>
    <rPh sb="106" eb="108">
      <t>オスイ</t>
    </rPh>
    <rPh sb="108" eb="110">
      <t>ショリ</t>
    </rPh>
    <rPh sb="111" eb="112">
      <t>カカ</t>
    </rPh>
    <rPh sb="113" eb="115">
      <t>ヒヨウ</t>
    </rPh>
    <rPh sb="116" eb="117">
      <t>タカ</t>
    </rPh>
    <rPh sb="120" eb="122">
      <t>スイイ</t>
    </rPh>
    <rPh sb="129" eb="131">
      <t>ケイエイ</t>
    </rPh>
    <rPh sb="131" eb="133">
      <t>ドリョク</t>
    </rPh>
    <rPh sb="134" eb="135">
      <t>イソ</t>
    </rPh>
    <rPh sb="138" eb="139">
      <t>ヒ</t>
    </rPh>
    <rPh sb="140" eb="141">
      <t>ツヅ</t>
    </rPh>
    <rPh sb="142" eb="144">
      <t>エイギョウ</t>
    </rPh>
    <rPh sb="144" eb="146">
      <t>ヒヨウ</t>
    </rPh>
    <rPh sb="147" eb="149">
      <t>サクゲン</t>
    </rPh>
    <rPh sb="150" eb="151">
      <t>ト</t>
    </rPh>
    <rPh sb="152" eb="153">
      <t>ク</t>
    </rPh>
    <rPh sb="154" eb="156">
      <t>ヒツヨウ</t>
    </rPh>
    <rPh sb="162" eb="164">
      <t>ショリ</t>
    </rPh>
    <rPh sb="164" eb="165">
      <t>ク</t>
    </rPh>
    <rPh sb="166" eb="169">
      <t>トウハイゴウ</t>
    </rPh>
    <rPh sb="170" eb="172">
      <t>シセツ</t>
    </rPh>
    <rPh sb="173" eb="174">
      <t>チョウ</t>
    </rPh>
    <rPh sb="174" eb="176">
      <t>ジュミョウ</t>
    </rPh>
    <rPh sb="176" eb="177">
      <t>カ</t>
    </rPh>
    <rPh sb="178" eb="181">
      <t>ゴウリテキ</t>
    </rPh>
    <rPh sb="182" eb="185">
      <t>ケイカクテキ</t>
    </rPh>
    <rPh sb="186" eb="187">
      <t>スス</t>
    </rPh>
    <rPh sb="192" eb="195">
      <t>コウリツテキ</t>
    </rPh>
    <rPh sb="196" eb="198">
      <t>ギョウム</t>
    </rPh>
    <rPh sb="199" eb="200">
      <t>オコナ</t>
    </rPh>
    <rPh sb="204" eb="206">
      <t>ヒツヨウ</t>
    </rPh>
    <phoneticPr fontId="4"/>
  </si>
  <si>
    <t>　類似団体よりも償却率が高く、施設の老朽化が着実に進んでいる。
　既存施設が年々老朽化していくなかで、下水道処理区の統廃合、処理場の機能保全等を計画的に進めている。
　統廃合により統合される漁業集落排水事業の施設については、今後、施設の維持管理費の増加、下水道使用料の収入の減少が予想される状況において、処理場をポンプ場へと改築する。
　また、統合されずに残る漁業集落排水施設については、機能保全を図り適正な規模の施設にしていく。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キゾン</t>
    </rPh>
    <rPh sb="35" eb="37">
      <t>シセツ</t>
    </rPh>
    <rPh sb="38" eb="40">
      <t>ネンネン</t>
    </rPh>
    <rPh sb="40" eb="43">
      <t>ロウキュウカ</t>
    </rPh>
    <rPh sb="51" eb="54">
      <t>ゲスイドウ</t>
    </rPh>
    <rPh sb="54" eb="56">
      <t>ショリ</t>
    </rPh>
    <rPh sb="56" eb="57">
      <t>ク</t>
    </rPh>
    <rPh sb="58" eb="61">
      <t>トウハイゴウ</t>
    </rPh>
    <rPh sb="62" eb="65">
      <t>ショリジョウ</t>
    </rPh>
    <rPh sb="66" eb="68">
      <t>キノウ</t>
    </rPh>
    <rPh sb="68" eb="70">
      <t>ホゼン</t>
    </rPh>
    <rPh sb="70" eb="71">
      <t>トウ</t>
    </rPh>
    <rPh sb="72" eb="74">
      <t>ケイカク</t>
    </rPh>
    <rPh sb="74" eb="75">
      <t>テキ</t>
    </rPh>
    <rPh sb="76" eb="77">
      <t>スス</t>
    </rPh>
    <rPh sb="84" eb="87">
      <t>トウハイゴウ</t>
    </rPh>
    <rPh sb="95" eb="97">
      <t>ギョギョウ</t>
    </rPh>
    <rPh sb="97" eb="99">
      <t>シュウラク</t>
    </rPh>
    <rPh sb="99" eb="101">
      <t>ハイスイ</t>
    </rPh>
    <rPh sb="101" eb="103">
      <t>ジギョウ</t>
    </rPh>
    <rPh sb="104" eb="106">
      <t>シセツ</t>
    </rPh>
    <rPh sb="112" eb="114">
      <t>コンゴ</t>
    </rPh>
    <rPh sb="115" eb="117">
      <t>シセツ</t>
    </rPh>
    <rPh sb="118" eb="120">
      <t>イジ</t>
    </rPh>
    <rPh sb="120" eb="122">
      <t>カンリ</t>
    </rPh>
    <rPh sb="122" eb="123">
      <t>ヒ</t>
    </rPh>
    <rPh sb="124" eb="126">
      <t>ゾウカ</t>
    </rPh>
    <rPh sb="127" eb="130">
      <t>ゲスイドウ</t>
    </rPh>
    <rPh sb="130" eb="133">
      <t>シヨウリョウ</t>
    </rPh>
    <rPh sb="134" eb="136">
      <t>シュウニュウ</t>
    </rPh>
    <rPh sb="137" eb="139">
      <t>ゲンショウ</t>
    </rPh>
    <rPh sb="140" eb="142">
      <t>ヨソウ</t>
    </rPh>
    <rPh sb="145" eb="147">
      <t>ジョウキョウ</t>
    </rPh>
    <rPh sb="152" eb="154">
      <t>ショリ</t>
    </rPh>
    <rPh sb="154" eb="155">
      <t>ジョウ</t>
    </rPh>
    <rPh sb="159" eb="160">
      <t>ジョウ</t>
    </rPh>
    <rPh sb="162" eb="164">
      <t>カイチク</t>
    </rPh>
    <rPh sb="172" eb="174">
      <t>トウゴウ</t>
    </rPh>
    <rPh sb="178" eb="179">
      <t>ノコ</t>
    </rPh>
    <rPh sb="180" eb="182">
      <t>ギョギョウ</t>
    </rPh>
    <rPh sb="182" eb="184">
      <t>シュウラク</t>
    </rPh>
    <rPh sb="184" eb="186">
      <t>ハイスイ</t>
    </rPh>
    <rPh sb="186" eb="188">
      <t>シセツ</t>
    </rPh>
    <rPh sb="196" eb="198">
      <t>ホゼン</t>
    </rPh>
    <rPh sb="199" eb="200">
      <t>ハカ</t>
    </rPh>
    <rPh sb="201" eb="203">
      <t>テキセイ</t>
    </rPh>
    <rPh sb="204" eb="206">
      <t>キボ</t>
    </rPh>
    <rPh sb="207" eb="209">
      <t>シセツ</t>
    </rPh>
    <phoneticPr fontId="4"/>
  </si>
  <si>
    <t xml:space="preserve">　H28年度に使用料改定を行い、①経常収支比率は健全な数値を維持できている。使用料収入が増加したにも関わらず⑤経費回収率が低いのは、収益が一般会計からの繰入金に依存していることと、汚水処理費が高いことが理由である。汚水処理費については、⑥汚水処理原価についても同じことが言え、⑧水洗化率は高水準にあるが、有収水量は、人口減少に伴い減少傾向にあるため、結果、類似団体に比べ高い傾向にある。
　③流動比率が低い理由は、流動負債のうち企業債が占める割合が多いためである。関連して④企業債残高対事業規模比率についても多くなるが、使用料収入が増加したことで、改善が見られ、着実に企業債残高は減少している。
</t>
    <rPh sb="4" eb="6">
      <t>ネンド</t>
    </rPh>
    <rPh sb="7" eb="9">
      <t>シヨウ</t>
    </rPh>
    <rPh sb="9" eb="10">
      <t>リョウ</t>
    </rPh>
    <rPh sb="10" eb="12">
      <t>カイテイ</t>
    </rPh>
    <rPh sb="13" eb="14">
      <t>オコナ</t>
    </rPh>
    <rPh sb="17" eb="19">
      <t>ケイジョウ</t>
    </rPh>
    <rPh sb="19" eb="21">
      <t>シュウシ</t>
    </rPh>
    <rPh sb="21" eb="23">
      <t>ヒリツ</t>
    </rPh>
    <rPh sb="24" eb="26">
      <t>ケンゼン</t>
    </rPh>
    <rPh sb="27" eb="29">
      <t>スウチ</t>
    </rPh>
    <rPh sb="30" eb="32">
      <t>イジ</t>
    </rPh>
    <rPh sb="38" eb="40">
      <t>シヨウ</t>
    </rPh>
    <rPh sb="40" eb="41">
      <t>リョウ</t>
    </rPh>
    <rPh sb="41" eb="43">
      <t>シュウニュウ</t>
    </rPh>
    <rPh sb="44" eb="46">
      <t>ゾウカ</t>
    </rPh>
    <rPh sb="50" eb="51">
      <t>カカ</t>
    </rPh>
    <rPh sb="55" eb="57">
      <t>ケイヒ</t>
    </rPh>
    <rPh sb="57" eb="59">
      <t>カイシュウ</t>
    </rPh>
    <rPh sb="59" eb="60">
      <t>リツ</t>
    </rPh>
    <rPh sb="61" eb="62">
      <t>ヒク</t>
    </rPh>
    <rPh sb="66" eb="68">
      <t>シュウエキ</t>
    </rPh>
    <rPh sb="96" eb="97">
      <t>タカ</t>
    </rPh>
    <rPh sb="119" eb="121">
      <t>オスイ</t>
    </rPh>
    <rPh sb="121" eb="123">
      <t>ショリ</t>
    </rPh>
    <rPh sb="123" eb="125">
      <t>ゲンカ</t>
    </rPh>
    <rPh sb="139" eb="142">
      <t>スイセンカ</t>
    </rPh>
    <rPh sb="142" eb="143">
      <t>リツ</t>
    </rPh>
    <rPh sb="144" eb="147">
      <t>コウスイジュン</t>
    </rPh>
    <rPh sb="175" eb="177">
      <t>ケッカ</t>
    </rPh>
    <rPh sb="196" eb="198">
      <t>リュウドウ</t>
    </rPh>
    <rPh sb="198" eb="200">
      <t>ヒリツ</t>
    </rPh>
    <rPh sb="201" eb="202">
      <t>ヒク</t>
    </rPh>
    <rPh sb="203" eb="205">
      <t>リユウ</t>
    </rPh>
    <rPh sb="207" eb="209">
      <t>リュウドウ</t>
    </rPh>
    <rPh sb="209" eb="211">
      <t>フサイ</t>
    </rPh>
    <rPh sb="214" eb="216">
      <t>キギョウ</t>
    </rPh>
    <rPh sb="216" eb="217">
      <t>サイ</t>
    </rPh>
    <rPh sb="218" eb="219">
      <t>シ</t>
    </rPh>
    <rPh sb="221" eb="223">
      <t>ワリアイ</t>
    </rPh>
    <rPh sb="224" eb="225">
      <t>オオ</t>
    </rPh>
    <rPh sb="232" eb="234">
      <t>カンレン</t>
    </rPh>
    <rPh sb="237" eb="239">
      <t>キギョウ</t>
    </rPh>
    <rPh sb="239" eb="240">
      <t>サイ</t>
    </rPh>
    <rPh sb="240" eb="242">
      <t>ザンダカ</t>
    </rPh>
    <rPh sb="242" eb="243">
      <t>タイ</t>
    </rPh>
    <rPh sb="243" eb="245">
      <t>ジギョウ</t>
    </rPh>
    <rPh sb="245" eb="247">
      <t>キボ</t>
    </rPh>
    <rPh sb="247" eb="249">
      <t>ヒリツ</t>
    </rPh>
    <rPh sb="254" eb="255">
      <t>オオ</t>
    </rPh>
    <rPh sb="260" eb="262">
      <t>シヨウ</t>
    </rPh>
    <rPh sb="262" eb="263">
      <t>リョウ</t>
    </rPh>
    <rPh sb="263" eb="265">
      <t>シュウニュウ</t>
    </rPh>
    <rPh sb="266" eb="268">
      <t>ゾウカ</t>
    </rPh>
    <rPh sb="274" eb="276">
      <t>カイゼン</t>
    </rPh>
    <rPh sb="277" eb="278">
      <t>ミ</t>
    </rPh>
    <rPh sb="281" eb="283">
      <t>チャクジツ</t>
    </rPh>
    <rPh sb="284" eb="286">
      <t>キギョウ</t>
    </rPh>
    <rPh sb="286" eb="287">
      <t>サイ</t>
    </rPh>
    <rPh sb="287" eb="289">
      <t>ザンダカ</t>
    </rPh>
    <rPh sb="290" eb="292">
      <t>ゲンショウ</t>
    </rPh>
    <phoneticPr fontId="4"/>
  </si>
  <si>
    <t>自治体職員</t>
    <rPh sb="0" eb="3">
      <t>ジチタイ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</si>
</sst>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604632"/>
        <c:axId val="395605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0.14000000000000001</c:v>
                </c:pt>
                <c:pt idx="2">
                  <c:v>0.05</c:v>
                </c:pt>
                <c:pt idx="3">
                  <c:v>0.18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604632"/>
        <c:axId val="395605016"/>
      </c:lineChart>
      <c:dateAx>
        <c:axId val="395604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605016"/>
        <c:crosses val="autoZero"/>
        <c:auto val="1"/>
        <c:lblOffset val="100"/>
        <c:baseTimeUnit val="years"/>
      </c:dateAx>
      <c:valAx>
        <c:axId val="395605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604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838464"/>
        <c:axId val="395838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38.24</c:v>
                </c:pt>
                <c:pt idx="1">
                  <c:v>39.42</c:v>
                </c:pt>
                <c:pt idx="2">
                  <c:v>39.68</c:v>
                </c:pt>
                <c:pt idx="3">
                  <c:v>35.64</c:v>
                </c:pt>
                <c:pt idx="4">
                  <c:v>33.729999999999997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838464"/>
        <c:axId val="395838856"/>
      </c:lineChart>
      <c:dateAx>
        <c:axId val="395838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838856"/>
        <c:crosses val="autoZero"/>
        <c:auto val="1"/>
        <c:lblOffset val="100"/>
        <c:baseTimeUnit val="years"/>
      </c:dateAx>
      <c:valAx>
        <c:axId val="395838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838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95.4</c:v>
                </c:pt>
                <c:pt idx="1">
                  <c:v>94.52</c:v>
                </c:pt>
                <c:pt idx="2">
                  <c:v>95.16</c:v>
                </c:pt>
                <c:pt idx="3">
                  <c:v>95.72</c:v>
                </c:pt>
                <c:pt idx="4">
                  <c:v>95.58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840032"/>
        <c:axId val="395840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81.84</c:v>
                </c:pt>
                <c:pt idx="1">
                  <c:v>82.97</c:v>
                </c:pt>
                <c:pt idx="2">
                  <c:v>83.95</c:v>
                </c:pt>
                <c:pt idx="3">
                  <c:v>82.92</c:v>
                </c:pt>
                <c:pt idx="4">
                  <c:v>79.989999999999995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840032"/>
        <c:axId val="395840424"/>
      </c:lineChart>
      <c:dateAx>
        <c:axId val="395840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840424"/>
        <c:crosses val="autoZero"/>
        <c:auto val="1"/>
        <c:lblOffset val="100"/>
        <c:baseTimeUnit val="years"/>
      </c:dateAx>
      <c:valAx>
        <c:axId val="395840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840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100.02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958512"/>
        <c:axId val="39595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87.26</c:v>
                </c:pt>
                <c:pt idx="1">
                  <c:v>99.06</c:v>
                </c:pt>
                <c:pt idx="2">
                  <c:v>99.08</c:v>
                </c:pt>
                <c:pt idx="3">
                  <c:v>97.28</c:v>
                </c:pt>
                <c:pt idx="4">
                  <c:v>98.49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58512"/>
        <c:axId val="395958896"/>
      </c:lineChart>
      <c:dateAx>
        <c:axId val="395958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958896"/>
        <c:crosses val="autoZero"/>
        <c:auto val="1"/>
        <c:lblOffset val="100"/>
        <c:baseTimeUnit val="years"/>
      </c:dateAx>
      <c:valAx>
        <c:axId val="39595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958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16.79</c:v>
                </c:pt>
                <c:pt idx="1">
                  <c:v>18.75</c:v>
                </c:pt>
                <c:pt idx="2">
                  <c:v>39.450000000000003</c:v>
                </c:pt>
                <c:pt idx="3">
                  <c:v>43.16</c:v>
                </c:pt>
                <c:pt idx="4">
                  <c:v>46.88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07688"/>
        <c:axId val="396014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13.09</c:v>
                </c:pt>
                <c:pt idx="1">
                  <c:v>10.75</c:v>
                </c:pt>
                <c:pt idx="2">
                  <c:v>23.85</c:v>
                </c:pt>
                <c:pt idx="3">
                  <c:v>27.17</c:v>
                </c:pt>
                <c:pt idx="4">
                  <c:v>30.22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07688"/>
        <c:axId val="396014216"/>
      </c:lineChart>
      <c:dateAx>
        <c:axId val="396007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6014216"/>
        <c:crosses val="autoZero"/>
        <c:auto val="1"/>
        <c:lblOffset val="100"/>
        <c:baseTimeUnit val="years"/>
      </c:dateAx>
      <c:valAx>
        <c:axId val="396014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007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73920"/>
        <c:axId val="133205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73920"/>
        <c:axId val="133205784"/>
      </c:lineChart>
      <c:dateAx>
        <c:axId val="396073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205784"/>
        <c:crosses val="autoZero"/>
        <c:auto val="1"/>
        <c:lblOffset val="100"/>
        <c:baseTimeUnit val="years"/>
      </c:dateAx>
      <c:valAx>
        <c:axId val="133205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073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92520"/>
        <c:axId val="39609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464.6</c:v>
                </c:pt>
                <c:pt idx="1">
                  <c:v>233.19</c:v>
                </c:pt>
                <c:pt idx="2">
                  <c:v>221.59</c:v>
                </c:pt>
                <c:pt idx="3">
                  <c:v>244.06</c:v>
                </c:pt>
                <c:pt idx="4">
                  <c:v>294.57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92520"/>
        <c:axId val="396092912"/>
      </c:lineChart>
      <c:dateAx>
        <c:axId val="396092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6092912"/>
        <c:crosses val="autoZero"/>
        <c:auto val="1"/>
        <c:lblOffset val="100"/>
        <c:baseTimeUnit val="years"/>
      </c:dateAx>
      <c:valAx>
        <c:axId val="39609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092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186.04</c:v>
                </c:pt>
                <c:pt idx="1">
                  <c:v>116.11</c:v>
                </c:pt>
                <c:pt idx="2">
                  <c:v>74.64</c:v>
                </c:pt>
                <c:pt idx="3">
                  <c:v>131.02000000000001</c:v>
                </c:pt>
                <c:pt idx="4">
                  <c:v>10.09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94088"/>
        <c:axId val="396094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184.81</c:v>
                </c:pt>
                <c:pt idx="1">
                  <c:v>71.86</c:v>
                </c:pt>
                <c:pt idx="2">
                  <c:v>56.86</c:v>
                </c:pt>
                <c:pt idx="3">
                  <c:v>57.91</c:v>
                </c:pt>
                <c:pt idx="4">
                  <c:v>94.41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94088"/>
        <c:axId val="396094480"/>
      </c:lineChart>
      <c:dateAx>
        <c:axId val="396094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6094480"/>
        <c:crosses val="autoZero"/>
        <c:auto val="1"/>
        <c:lblOffset val="100"/>
        <c:baseTimeUnit val="years"/>
      </c:dateAx>
      <c:valAx>
        <c:axId val="396094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094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1733.34</c:v>
                </c:pt>
                <c:pt idx="1">
                  <c:v>1614.16</c:v>
                </c:pt>
                <c:pt idx="2">
                  <c:v>1547.83</c:v>
                </c:pt>
                <c:pt idx="3">
                  <c:v>1327.72</c:v>
                </c:pt>
                <c:pt idx="4">
                  <c:v>972.46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784808"/>
        <c:axId val="39578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827.19</c:v>
                </c:pt>
                <c:pt idx="1">
                  <c:v>817.63</c:v>
                </c:pt>
                <c:pt idx="2">
                  <c:v>830.5</c:v>
                </c:pt>
                <c:pt idx="3">
                  <c:v>1029.24</c:v>
                </c:pt>
                <c:pt idx="4">
                  <c:v>1063.93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784808"/>
        <c:axId val="395785200"/>
      </c:lineChart>
      <c:dateAx>
        <c:axId val="395784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785200"/>
        <c:crosses val="autoZero"/>
        <c:auto val="1"/>
        <c:lblOffset val="100"/>
        <c:baseTimeUnit val="years"/>
      </c:dateAx>
      <c:valAx>
        <c:axId val="39578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784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55.44</c:v>
                </c:pt>
                <c:pt idx="1">
                  <c:v>43.96</c:v>
                </c:pt>
                <c:pt idx="2">
                  <c:v>32.409999999999997</c:v>
                </c:pt>
                <c:pt idx="3">
                  <c:v>32.020000000000003</c:v>
                </c:pt>
                <c:pt idx="4">
                  <c:v>35.340000000000003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5786376"/>
        <c:axId val="395786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45.01</c:v>
                </c:pt>
                <c:pt idx="1">
                  <c:v>46.31</c:v>
                </c:pt>
                <c:pt idx="2">
                  <c:v>43.66</c:v>
                </c:pt>
                <c:pt idx="3">
                  <c:v>43.13</c:v>
                </c:pt>
                <c:pt idx="4">
                  <c:v>46.26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786376"/>
        <c:axId val="395786768"/>
      </c:lineChart>
      <c:dateAx>
        <c:axId val="395786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786768"/>
        <c:crosses val="autoZero"/>
        <c:auto val="1"/>
        <c:lblOffset val="100"/>
        <c:baseTimeUnit val="years"/>
      </c:dateAx>
      <c:valAx>
        <c:axId val="395786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5786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275.16000000000003</c:v>
                </c:pt>
                <c:pt idx="1">
                  <c:v>348.47</c:v>
                </c:pt>
                <c:pt idx="2">
                  <c:v>472.81</c:v>
                </c:pt>
                <c:pt idx="3">
                  <c:v>479.28</c:v>
                </c:pt>
                <c:pt idx="4">
                  <c:v>483.53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092128"/>
        <c:axId val="395787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350.91</c:v>
                </c:pt>
                <c:pt idx="1">
                  <c:v>349.08</c:v>
                </c:pt>
                <c:pt idx="2">
                  <c:v>382.09</c:v>
                </c:pt>
                <c:pt idx="3">
                  <c:v>392.03</c:v>
                </c:pt>
                <c:pt idx="4">
                  <c:v>376.4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092128"/>
        <c:axId val="395787944"/>
      </c:lineChart>
      <c:dateAx>
        <c:axId val="39609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5787944"/>
        <c:crosses val="autoZero"/>
        <c:auto val="1"/>
        <c:lblOffset val="100"/>
        <c:baseTimeUnit val="years"/>
      </c:dateAx>
      <c:valAx>
        <c:axId val="395787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609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【985.48】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K1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兵庫県　豊岡市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漁業集落排水</v>
      </c>
      <c r="Q8" s="49"/>
      <c r="R8" s="49"/>
      <c r="S8" s="49"/>
      <c r="T8" s="49"/>
      <c r="U8" s="49"/>
      <c r="V8" s="49"/>
      <c r="W8" s="49" t="str">
        <f>データ!L6</f>
        <v>H2</v>
      </c>
      <c r="X8" s="49"/>
      <c r="Y8" s="49"/>
      <c r="Z8" s="49"/>
      <c r="AA8" s="49"/>
      <c r="AB8" s="49"/>
      <c r="AC8" s="49"/>
      <c r="AD8" s="50" t="s">
        <v>122</v>
      </c>
      <c r="AE8" s="50"/>
      <c r="AF8" s="50"/>
      <c r="AG8" s="50"/>
      <c r="AH8" s="50"/>
      <c r="AI8" s="50"/>
      <c r="AJ8" s="50"/>
      <c r="AK8" s="4"/>
      <c r="AL8" s="51">
        <f>データ!S6</f>
        <v>83936</v>
      </c>
      <c r="AM8" s="51"/>
      <c r="AN8" s="51"/>
      <c r="AO8" s="51"/>
      <c r="AP8" s="51"/>
      <c r="AQ8" s="51"/>
      <c r="AR8" s="51"/>
      <c r="AS8" s="51"/>
      <c r="AT8" s="46">
        <f>データ!T6</f>
        <v>697.55</v>
      </c>
      <c r="AU8" s="46"/>
      <c r="AV8" s="46"/>
      <c r="AW8" s="46"/>
      <c r="AX8" s="46"/>
      <c r="AY8" s="46"/>
      <c r="AZ8" s="46"/>
      <c r="BA8" s="46"/>
      <c r="BB8" s="46">
        <f>データ!U6</f>
        <v>120.33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71.290000000000006</v>
      </c>
      <c r="J10" s="46"/>
      <c r="K10" s="46"/>
      <c r="L10" s="46"/>
      <c r="M10" s="46"/>
      <c r="N10" s="46"/>
      <c r="O10" s="46"/>
      <c r="P10" s="46">
        <f>データ!P6</f>
        <v>0.56999999999999995</v>
      </c>
      <c r="Q10" s="46"/>
      <c r="R10" s="46"/>
      <c r="S10" s="46"/>
      <c r="T10" s="46"/>
      <c r="U10" s="46"/>
      <c r="V10" s="46"/>
      <c r="W10" s="46">
        <f>データ!Q6</f>
        <v>97.45</v>
      </c>
      <c r="X10" s="46"/>
      <c r="Y10" s="46"/>
      <c r="Z10" s="46"/>
      <c r="AA10" s="46"/>
      <c r="AB10" s="46"/>
      <c r="AC10" s="46"/>
      <c r="AD10" s="51">
        <f>データ!R6</f>
        <v>3348</v>
      </c>
      <c r="AE10" s="51"/>
      <c r="AF10" s="51"/>
      <c r="AG10" s="51"/>
      <c r="AH10" s="51"/>
      <c r="AI10" s="51"/>
      <c r="AJ10" s="51"/>
      <c r="AK10" s="2"/>
      <c r="AL10" s="51">
        <f>データ!V6</f>
        <v>475</v>
      </c>
      <c r="AM10" s="51"/>
      <c r="AN10" s="51"/>
      <c r="AO10" s="51"/>
      <c r="AP10" s="51"/>
      <c r="AQ10" s="51"/>
      <c r="AR10" s="51"/>
      <c r="AS10" s="51"/>
      <c r="AT10" s="46">
        <f>データ!W6</f>
        <v>0.16</v>
      </c>
      <c r="AU10" s="46"/>
      <c r="AV10" s="46"/>
      <c r="AW10" s="46"/>
      <c r="AX10" s="46"/>
      <c r="AY10" s="46"/>
      <c r="AZ10" s="46"/>
      <c r="BA10" s="46"/>
      <c r="BB10" s="46">
        <f>データ!X6</f>
        <v>2968.75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121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120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【99.45】</v>
      </c>
      <c r="F86" s="27" t="str">
        <f>データ!AT6</f>
        <v>【136.52】</v>
      </c>
      <c r="G86" s="27" t="str">
        <f>データ!BE6</f>
        <v>【68.37】</v>
      </c>
      <c r="H86" s="27" t="str">
        <f>データ!BP6</f>
        <v>【985.48】</v>
      </c>
      <c r="I86" s="27" t="str">
        <f>データ!CA6</f>
        <v>【45.38】</v>
      </c>
      <c r="J86" s="27" t="str">
        <f>データ!CL6</f>
        <v>【377.04】</v>
      </c>
      <c r="K86" s="27" t="str">
        <f>データ!CW6</f>
        <v>【34.15】</v>
      </c>
      <c r="L86" s="27" t="str">
        <f>データ!DH6</f>
        <v>【78.22】</v>
      </c>
      <c r="M86" s="27" t="str">
        <f>データ!DS6</f>
        <v>【21.93】</v>
      </c>
      <c r="N86" s="27" t="str">
        <f>データ!ED6</f>
        <v>【0.00】</v>
      </c>
      <c r="O86" s="27" t="str">
        <f>データ!EO6</f>
        <v>【0.01】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282090</v>
      </c>
      <c r="D6" s="34">
        <f t="shared" si="3"/>
        <v>46</v>
      </c>
      <c r="E6" s="34">
        <f t="shared" si="3"/>
        <v>17</v>
      </c>
      <c r="F6" s="34">
        <f t="shared" si="3"/>
        <v>6</v>
      </c>
      <c r="G6" s="34">
        <f t="shared" si="3"/>
        <v>0</v>
      </c>
      <c r="H6" s="34" t="str">
        <f t="shared" si="3"/>
        <v>兵庫県　豊岡市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漁業集落排水</v>
      </c>
      <c r="L6" s="34" t="str">
        <f t="shared" si="3"/>
        <v>H2</v>
      </c>
      <c r="M6" s="34">
        <f t="shared" si="3"/>
        <v>0</v>
      </c>
      <c r="N6" s="35" t="str">
        <f t="shared" si="3"/>
        <v>-</v>
      </c>
      <c r="O6" s="35">
        <f t="shared" si="3"/>
        <v>71.290000000000006</v>
      </c>
      <c r="P6" s="35">
        <f t="shared" si="3"/>
        <v>0.56999999999999995</v>
      </c>
      <c r="Q6" s="35">
        <f t="shared" si="3"/>
        <v>97.45</v>
      </c>
      <c r="R6" s="35">
        <f t="shared" si="3"/>
        <v>3348</v>
      </c>
      <c r="S6" s="35">
        <f t="shared" si="3"/>
        <v>83936</v>
      </c>
      <c r="T6" s="35">
        <f t="shared" si="3"/>
        <v>697.55</v>
      </c>
      <c r="U6" s="35">
        <f t="shared" si="3"/>
        <v>120.33</v>
      </c>
      <c r="V6" s="35">
        <f t="shared" si="3"/>
        <v>475</v>
      </c>
      <c r="W6" s="35">
        <f t="shared" si="3"/>
        <v>0.16</v>
      </c>
      <c r="X6" s="35">
        <f t="shared" si="3"/>
        <v>2968.75</v>
      </c>
      <c r="Y6" s="36">
        <f>IF(Y7="",NA(),Y7)</f>
        <v>100</v>
      </c>
      <c r="Z6" s="36">
        <f t="shared" ref="Z6:AH6" si="4">IF(Z7="",NA(),Z7)</f>
        <v>100</v>
      </c>
      <c r="AA6" s="36">
        <f t="shared" si="4"/>
        <v>100</v>
      </c>
      <c r="AB6" s="36">
        <f t="shared" si="4"/>
        <v>100.02</v>
      </c>
      <c r="AC6" s="36">
        <f t="shared" si="4"/>
        <v>100</v>
      </c>
      <c r="AD6" s="36">
        <f t="shared" si="4"/>
        <v>87.26</v>
      </c>
      <c r="AE6" s="36">
        <f t="shared" si="4"/>
        <v>99.06</v>
      </c>
      <c r="AF6" s="36">
        <f t="shared" si="4"/>
        <v>99.08</v>
      </c>
      <c r="AG6" s="36">
        <f t="shared" si="4"/>
        <v>97.28</v>
      </c>
      <c r="AH6" s="36">
        <f t="shared" si="4"/>
        <v>98.49</v>
      </c>
      <c r="AI6" s="35" t="str">
        <f>IF(AI7="","",IF(AI7="-","【-】","【"&amp;SUBSTITUTE(TEXT(AI7,"#,##0.00"),"-","△")&amp;"】"))</f>
        <v>【99.45】</v>
      </c>
      <c r="AJ6" s="35">
        <f>IF(AJ7="",NA(),AJ7)</f>
        <v>0</v>
      </c>
      <c r="AK6" s="35">
        <f t="shared" ref="AK6:AS6" si="5">IF(AK7="",NA(),AK7)</f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6">
        <f t="shared" si="5"/>
        <v>464.6</v>
      </c>
      <c r="AP6" s="36">
        <f t="shared" si="5"/>
        <v>233.19</v>
      </c>
      <c r="AQ6" s="36">
        <f t="shared" si="5"/>
        <v>221.59</v>
      </c>
      <c r="AR6" s="36">
        <f t="shared" si="5"/>
        <v>244.06</v>
      </c>
      <c r="AS6" s="36">
        <f t="shared" si="5"/>
        <v>294.57</v>
      </c>
      <c r="AT6" s="35" t="str">
        <f>IF(AT7="","",IF(AT7="-","【-】","【"&amp;SUBSTITUTE(TEXT(AT7,"#,##0.00"),"-","△")&amp;"】"))</f>
        <v>【136.52】</v>
      </c>
      <c r="AU6" s="36">
        <f>IF(AU7="",NA(),AU7)</f>
        <v>186.04</v>
      </c>
      <c r="AV6" s="36">
        <f t="shared" ref="AV6:BD6" si="6">IF(AV7="",NA(),AV7)</f>
        <v>116.11</v>
      </c>
      <c r="AW6" s="36">
        <f t="shared" si="6"/>
        <v>74.64</v>
      </c>
      <c r="AX6" s="36">
        <f t="shared" si="6"/>
        <v>131.02000000000001</v>
      </c>
      <c r="AY6" s="36">
        <f t="shared" si="6"/>
        <v>10.09</v>
      </c>
      <c r="AZ6" s="36">
        <f t="shared" si="6"/>
        <v>184.81</v>
      </c>
      <c r="BA6" s="36">
        <f t="shared" si="6"/>
        <v>71.86</v>
      </c>
      <c r="BB6" s="36">
        <f t="shared" si="6"/>
        <v>56.86</v>
      </c>
      <c r="BC6" s="36">
        <f t="shared" si="6"/>
        <v>57.91</v>
      </c>
      <c r="BD6" s="36">
        <f t="shared" si="6"/>
        <v>94.41</v>
      </c>
      <c r="BE6" s="35" t="str">
        <f>IF(BE7="","",IF(BE7="-","【-】","【"&amp;SUBSTITUTE(TEXT(BE7,"#,##0.00"),"-","△")&amp;"】"))</f>
        <v>【68.37】</v>
      </c>
      <c r="BF6" s="36">
        <f>IF(BF7="",NA(),BF7)</f>
        <v>1733.34</v>
      </c>
      <c r="BG6" s="36">
        <f t="shared" ref="BG6:BO6" si="7">IF(BG7="",NA(),BG7)</f>
        <v>1614.16</v>
      </c>
      <c r="BH6" s="36">
        <f t="shared" si="7"/>
        <v>1547.83</v>
      </c>
      <c r="BI6" s="36">
        <f t="shared" si="7"/>
        <v>1327.72</v>
      </c>
      <c r="BJ6" s="36">
        <f t="shared" si="7"/>
        <v>972.46</v>
      </c>
      <c r="BK6" s="36">
        <f t="shared" si="7"/>
        <v>827.19</v>
      </c>
      <c r="BL6" s="36">
        <f t="shared" si="7"/>
        <v>817.63</v>
      </c>
      <c r="BM6" s="36">
        <f t="shared" si="7"/>
        <v>830.5</v>
      </c>
      <c r="BN6" s="36">
        <f t="shared" si="7"/>
        <v>1029.24</v>
      </c>
      <c r="BO6" s="36">
        <f t="shared" si="7"/>
        <v>1063.93</v>
      </c>
      <c r="BP6" s="35" t="str">
        <f>IF(BP7="","",IF(BP7="-","【-】","【"&amp;SUBSTITUTE(TEXT(BP7,"#,##0.00"),"-","△")&amp;"】"))</f>
        <v>【985.48】</v>
      </c>
      <c r="BQ6" s="36">
        <f>IF(BQ7="",NA(),BQ7)</f>
        <v>55.44</v>
      </c>
      <c r="BR6" s="36">
        <f t="shared" ref="BR6:BZ6" si="8">IF(BR7="",NA(),BR7)</f>
        <v>43.96</v>
      </c>
      <c r="BS6" s="36">
        <f t="shared" si="8"/>
        <v>32.409999999999997</v>
      </c>
      <c r="BT6" s="36">
        <f t="shared" si="8"/>
        <v>32.020000000000003</v>
      </c>
      <c r="BU6" s="36">
        <f t="shared" si="8"/>
        <v>35.340000000000003</v>
      </c>
      <c r="BV6" s="36">
        <f t="shared" si="8"/>
        <v>45.01</v>
      </c>
      <c r="BW6" s="36">
        <f t="shared" si="8"/>
        <v>46.31</v>
      </c>
      <c r="BX6" s="36">
        <f t="shared" si="8"/>
        <v>43.66</v>
      </c>
      <c r="BY6" s="36">
        <f t="shared" si="8"/>
        <v>43.13</v>
      </c>
      <c r="BZ6" s="36">
        <f t="shared" si="8"/>
        <v>46.26</v>
      </c>
      <c r="CA6" s="35" t="str">
        <f>IF(CA7="","",IF(CA7="-","【-】","【"&amp;SUBSTITUTE(TEXT(CA7,"#,##0.00"),"-","△")&amp;"】"))</f>
        <v>【45.38】</v>
      </c>
      <c r="CB6" s="36">
        <f>IF(CB7="",NA(),CB7)</f>
        <v>275.16000000000003</v>
      </c>
      <c r="CC6" s="36">
        <f t="shared" ref="CC6:CK6" si="9">IF(CC7="",NA(),CC7)</f>
        <v>348.47</v>
      </c>
      <c r="CD6" s="36">
        <f t="shared" si="9"/>
        <v>472.81</v>
      </c>
      <c r="CE6" s="36">
        <f t="shared" si="9"/>
        <v>479.28</v>
      </c>
      <c r="CF6" s="36">
        <f t="shared" si="9"/>
        <v>483.53</v>
      </c>
      <c r="CG6" s="36">
        <f t="shared" si="9"/>
        <v>350.91</v>
      </c>
      <c r="CH6" s="36">
        <f t="shared" si="9"/>
        <v>349.08</v>
      </c>
      <c r="CI6" s="36">
        <f t="shared" si="9"/>
        <v>382.09</v>
      </c>
      <c r="CJ6" s="36">
        <f t="shared" si="9"/>
        <v>392.03</v>
      </c>
      <c r="CK6" s="36">
        <f t="shared" si="9"/>
        <v>376.4</v>
      </c>
      <c r="CL6" s="35" t="str">
        <f>IF(CL7="","",IF(CL7="-","【-】","【"&amp;SUBSTITUTE(TEXT(CL7,"#,##0.00"),"-","△")&amp;"】"))</f>
        <v>【377.04】</v>
      </c>
      <c r="CM6" s="35">
        <f>IF(CM7="",NA(),CM7)</f>
        <v>0</v>
      </c>
      <c r="CN6" s="35">
        <f t="shared" ref="CN6:CV6" si="10">IF(CN7="",NA(),CN7)</f>
        <v>0</v>
      </c>
      <c r="CO6" s="35">
        <f t="shared" si="10"/>
        <v>0</v>
      </c>
      <c r="CP6" s="35">
        <f t="shared" si="10"/>
        <v>0</v>
      </c>
      <c r="CQ6" s="35">
        <f t="shared" si="10"/>
        <v>0</v>
      </c>
      <c r="CR6" s="36">
        <f t="shared" si="10"/>
        <v>38.24</v>
      </c>
      <c r="CS6" s="36">
        <f t="shared" si="10"/>
        <v>39.42</v>
      </c>
      <c r="CT6" s="36">
        <f t="shared" si="10"/>
        <v>39.68</v>
      </c>
      <c r="CU6" s="36">
        <f t="shared" si="10"/>
        <v>35.64</v>
      </c>
      <c r="CV6" s="36">
        <f t="shared" si="10"/>
        <v>33.729999999999997</v>
      </c>
      <c r="CW6" s="35" t="str">
        <f>IF(CW7="","",IF(CW7="-","【-】","【"&amp;SUBSTITUTE(TEXT(CW7,"#,##0.00"),"-","△")&amp;"】"))</f>
        <v>【34.15】</v>
      </c>
      <c r="CX6" s="36">
        <f>IF(CX7="",NA(),CX7)</f>
        <v>95.4</v>
      </c>
      <c r="CY6" s="36">
        <f t="shared" ref="CY6:DG6" si="11">IF(CY7="",NA(),CY7)</f>
        <v>94.52</v>
      </c>
      <c r="CZ6" s="36">
        <f t="shared" si="11"/>
        <v>95.16</v>
      </c>
      <c r="DA6" s="36">
        <f t="shared" si="11"/>
        <v>95.72</v>
      </c>
      <c r="DB6" s="36">
        <f t="shared" si="11"/>
        <v>95.58</v>
      </c>
      <c r="DC6" s="36">
        <f t="shared" si="11"/>
        <v>81.84</v>
      </c>
      <c r="DD6" s="36">
        <f t="shared" si="11"/>
        <v>82.97</v>
      </c>
      <c r="DE6" s="36">
        <f t="shared" si="11"/>
        <v>83.95</v>
      </c>
      <c r="DF6" s="36">
        <f t="shared" si="11"/>
        <v>82.92</v>
      </c>
      <c r="DG6" s="36">
        <f t="shared" si="11"/>
        <v>79.989999999999995</v>
      </c>
      <c r="DH6" s="35" t="str">
        <f>IF(DH7="","",IF(DH7="-","【-】","【"&amp;SUBSTITUTE(TEXT(DH7,"#,##0.00"),"-","△")&amp;"】"))</f>
        <v>【78.22】</v>
      </c>
      <c r="DI6" s="36">
        <f>IF(DI7="",NA(),DI7)</f>
        <v>16.79</v>
      </c>
      <c r="DJ6" s="36">
        <f t="shared" ref="DJ6:DR6" si="12">IF(DJ7="",NA(),DJ7)</f>
        <v>18.75</v>
      </c>
      <c r="DK6" s="36">
        <f t="shared" si="12"/>
        <v>39.450000000000003</v>
      </c>
      <c r="DL6" s="36">
        <f t="shared" si="12"/>
        <v>43.16</v>
      </c>
      <c r="DM6" s="36">
        <f t="shared" si="12"/>
        <v>46.88</v>
      </c>
      <c r="DN6" s="36">
        <f t="shared" si="12"/>
        <v>13.09</v>
      </c>
      <c r="DO6" s="36">
        <f t="shared" si="12"/>
        <v>10.75</v>
      </c>
      <c r="DP6" s="36">
        <f t="shared" si="12"/>
        <v>23.85</v>
      </c>
      <c r="DQ6" s="36">
        <f t="shared" si="12"/>
        <v>27.17</v>
      </c>
      <c r="DR6" s="36">
        <f t="shared" si="12"/>
        <v>30.22</v>
      </c>
      <c r="DS6" s="35" t="str">
        <f>IF(DS7="","",IF(DS7="-","【-】","【"&amp;SUBSTITUTE(TEXT(DS7,"#,##0.00"),"-","△")&amp;"】"))</f>
        <v>【21.93】</v>
      </c>
      <c r="DT6" s="35">
        <f>IF(DT7="",NA(),DT7)</f>
        <v>0</v>
      </c>
      <c r="DU6" s="35">
        <f t="shared" ref="DU6:EC6" si="13">IF(DU7="",NA(),DU7)</f>
        <v>0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5">
        <f t="shared" si="13"/>
        <v>0</v>
      </c>
      <c r="DZ6" s="35">
        <f t="shared" si="13"/>
        <v>0</v>
      </c>
      <c r="EA6" s="35">
        <f t="shared" si="13"/>
        <v>0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5">
        <f>IF(EE7="",NA(),EE7)</f>
        <v>0</v>
      </c>
      <c r="EF6" s="35">
        <f t="shared" ref="EF6:EN6" si="14">IF(EF7="",NA(),EF7)</f>
        <v>0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5">
        <f t="shared" si="14"/>
        <v>0</v>
      </c>
      <c r="EK6" s="36">
        <f t="shared" si="14"/>
        <v>0.14000000000000001</v>
      </c>
      <c r="EL6" s="36">
        <f t="shared" si="14"/>
        <v>0.05</v>
      </c>
      <c r="EM6" s="36">
        <f t="shared" si="14"/>
        <v>0.18</v>
      </c>
      <c r="EN6" s="36">
        <f t="shared" si="14"/>
        <v>0.01</v>
      </c>
      <c r="EO6" s="35" t="str">
        <f>IF(EO7="","",IF(EO7="-","【-】","【"&amp;SUBSTITUTE(TEXT(EO7,"#,##0.00"),"-","△")&amp;"】"))</f>
        <v>【0.01】</v>
      </c>
    </row>
    <row r="7" spans="1:148" s="37" customFormat="1">
      <c r="A7" s="29"/>
      <c r="B7" s="38">
        <v>2016</v>
      </c>
      <c r="C7" s="38">
        <v>282090</v>
      </c>
      <c r="D7" s="38">
        <v>46</v>
      </c>
      <c r="E7" s="38">
        <v>17</v>
      </c>
      <c r="F7" s="38">
        <v>6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71.290000000000006</v>
      </c>
      <c r="P7" s="39">
        <v>0.56999999999999995</v>
      </c>
      <c r="Q7" s="39">
        <v>97.45</v>
      </c>
      <c r="R7" s="39">
        <v>3348</v>
      </c>
      <c r="S7" s="39">
        <v>83936</v>
      </c>
      <c r="T7" s="39">
        <v>697.55</v>
      </c>
      <c r="U7" s="39">
        <v>120.33</v>
      </c>
      <c r="V7" s="39">
        <v>475</v>
      </c>
      <c r="W7" s="39">
        <v>0.16</v>
      </c>
      <c r="X7" s="39">
        <v>2968.75</v>
      </c>
      <c r="Y7" s="39">
        <v>100</v>
      </c>
      <c r="Z7" s="39">
        <v>100</v>
      </c>
      <c r="AA7" s="39">
        <v>100</v>
      </c>
      <c r="AB7" s="39">
        <v>100.02</v>
      </c>
      <c r="AC7" s="39">
        <v>100</v>
      </c>
      <c r="AD7" s="39">
        <v>87.26</v>
      </c>
      <c r="AE7" s="39">
        <v>99.06</v>
      </c>
      <c r="AF7" s="39">
        <v>99.08</v>
      </c>
      <c r="AG7" s="39">
        <v>97.28</v>
      </c>
      <c r="AH7" s="39">
        <v>98.49</v>
      </c>
      <c r="AI7" s="39">
        <v>99.45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464.6</v>
      </c>
      <c r="AP7" s="39">
        <v>233.19</v>
      </c>
      <c r="AQ7" s="39">
        <v>221.59</v>
      </c>
      <c r="AR7" s="39">
        <v>244.06</v>
      </c>
      <c r="AS7" s="39">
        <v>294.57</v>
      </c>
      <c r="AT7" s="39">
        <v>136.52000000000001</v>
      </c>
      <c r="AU7" s="39">
        <v>186.04</v>
      </c>
      <c r="AV7" s="39">
        <v>116.11</v>
      </c>
      <c r="AW7" s="39">
        <v>74.64</v>
      </c>
      <c r="AX7" s="39">
        <v>131.02000000000001</v>
      </c>
      <c r="AY7" s="39">
        <v>10.09</v>
      </c>
      <c r="AZ7" s="39">
        <v>184.81</v>
      </c>
      <c r="BA7" s="39">
        <v>71.86</v>
      </c>
      <c r="BB7" s="39">
        <v>56.86</v>
      </c>
      <c r="BC7" s="39">
        <v>57.91</v>
      </c>
      <c r="BD7" s="39">
        <v>94.41</v>
      </c>
      <c r="BE7" s="39">
        <v>68.37</v>
      </c>
      <c r="BF7" s="39">
        <v>1733.34</v>
      </c>
      <c r="BG7" s="39">
        <v>1614.16</v>
      </c>
      <c r="BH7" s="39">
        <v>1547.83</v>
      </c>
      <c r="BI7" s="39">
        <v>1327.72</v>
      </c>
      <c r="BJ7" s="39">
        <v>972.46</v>
      </c>
      <c r="BK7" s="39">
        <v>827.19</v>
      </c>
      <c r="BL7" s="39">
        <v>817.63</v>
      </c>
      <c r="BM7" s="39">
        <v>830.5</v>
      </c>
      <c r="BN7" s="39">
        <v>1029.24</v>
      </c>
      <c r="BO7" s="39">
        <v>1063.93</v>
      </c>
      <c r="BP7" s="39">
        <v>985.48</v>
      </c>
      <c r="BQ7" s="39">
        <v>55.44</v>
      </c>
      <c r="BR7" s="39">
        <v>43.96</v>
      </c>
      <c r="BS7" s="39">
        <v>32.409999999999997</v>
      </c>
      <c r="BT7" s="39">
        <v>32.020000000000003</v>
      </c>
      <c r="BU7" s="39">
        <v>35.340000000000003</v>
      </c>
      <c r="BV7" s="39">
        <v>45.01</v>
      </c>
      <c r="BW7" s="39">
        <v>46.31</v>
      </c>
      <c r="BX7" s="39">
        <v>43.66</v>
      </c>
      <c r="BY7" s="39">
        <v>43.13</v>
      </c>
      <c r="BZ7" s="39">
        <v>46.26</v>
      </c>
      <c r="CA7" s="39">
        <v>45.38</v>
      </c>
      <c r="CB7" s="39">
        <v>275.16000000000003</v>
      </c>
      <c r="CC7" s="39">
        <v>348.47</v>
      </c>
      <c r="CD7" s="39">
        <v>472.81</v>
      </c>
      <c r="CE7" s="39">
        <v>479.28</v>
      </c>
      <c r="CF7" s="39">
        <v>483.53</v>
      </c>
      <c r="CG7" s="39">
        <v>350.91</v>
      </c>
      <c r="CH7" s="39">
        <v>349.08</v>
      </c>
      <c r="CI7" s="39">
        <v>382.09</v>
      </c>
      <c r="CJ7" s="39">
        <v>392.03</v>
      </c>
      <c r="CK7" s="39">
        <v>376.4</v>
      </c>
      <c r="CL7" s="39">
        <v>377.04</v>
      </c>
      <c r="CM7" s="39">
        <v>0</v>
      </c>
      <c r="CN7" s="39">
        <v>0</v>
      </c>
      <c r="CO7" s="39">
        <v>0</v>
      </c>
      <c r="CP7" s="39">
        <v>0</v>
      </c>
      <c r="CQ7" s="39">
        <v>0</v>
      </c>
      <c r="CR7" s="39">
        <v>38.24</v>
      </c>
      <c r="CS7" s="39">
        <v>39.42</v>
      </c>
      <c r="CT7" s="39">
        <v>39.68</v>
      </c>
      <c r="CU7" s="39">
        <v>35.64</v>
      </c>
      <c r="CV7" s="39">
        <v>33.729999999999997</v>
      </c>
      <c r="CW7" s="39">
        <v>34.15</v>
      </c>
      <c r="CX7" s="39">
        <v>95.4</v>
      </c>
      <c r="CY7" s="39">
        <v>94.52</v>
      </c>
      <c r="CZ7" s="39">
        <v>95.16</v>
      </c>
      <c r="DA7" s="39">
        <v>95.72</v>
      </c>
      <c r="DB7" s="39">
        <v>95.58</v>
      </c>
      <c r="DC7" s="39">
        <v>81.84</v>
      </c>
      <c r="DD7" s="39">
        <v>82.97</v>
      </c>
      <c r="DE7" s="39">
        <v>83.95</v>
      </c>
      <c r="DF7" s="39">
        <v>82.92</v>
      </c>
      <c r="DG7" s="39">
        <v>79.989999999999995</v>
      </c>
      <c r="DH7" s="39">
        <v>78.22</v>
      </c>
      <c r="DI7" s="39">
        <v>16.79</v>
      </c>
      <c r="DJ7" s="39">
        <v>18.75</v>
      </c>
      <c r="DK7" s="39">
        <v>39.450000000000003</v>
      </c>
      <c r="DL7" s="39">
        <v>43.16</v>
      </c>
      <c r="DM7" s="39">
        <v>46.88</v>
      </c>
      <c r="DN7" s="39">
        <v>13.09</v>
      </c>
      <c r="DO7" s="39">
        <v>10.75</v>
      </c>
      <c r="DP7" s="39">
        <v>23.85</v>
      </c>
      <c r="DQ7" s="39">
        <v>27.17</v>
      </c>
      <c r="DR7" s="39">
        <v>30.22</v>
      </c>
      <c r="DS7" s="39">
        <v>21.93</v>
      </c>
      <c r="DT7" s="39">
        <v>0</v>
      </c>
      <c r="DU7" s="39">
        <v>0</v>
      </c>
      <c r="DV7" s="39">
        <v>0</v>
      </c>
      <c r="DW7" s="39">
        <v>0</v>
      </c>
      <c r="DX7" s="39">
        <v>0</v>
      </c>
      <c r="DY7" s="39">
        <v>0</v>
      </c>
      <c r="DZ7" s="39">
        <v>0</v>
      </c>
      <c r="EA7" s="39">
        <v>0</v>
      </c>
      <c r="EB7" s="39">
        <v>0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</v>
      </c>
      <c r="EJ7" s="39">
        <v>0</v>
      </c>
      <c r="EK7" s="39">
        <v>0.14000000000000001</v>
      </c>
      <c r="EL7" s="39">
        <v>0.05</v>
      </c>
      <c r="EM7" s="39">
        <v>0.18</v>
      </c>
      <c r="EN7" s="39">
        <v>0.01</v>
      </c>
      <c r="EO7" s="39">
        <v>0.01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西村 充史</cp:lastModifiedBy>
  <dcterms:created xsi:type="dcterms:W3CDTF">2017-12-25T01:59:26Z</dcterms:created>
  <dcterms:modified xsi:type="dcterms:W3CDTF">2018-02-06T06:33:52Z</dcterms:modified>
  <cp:category/>
</cp:coreProperties>
</file>