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MViUvr2vepNPq6pgpOVDrQ5YDXhaEvtsRYgMJOYMsjdpC7MPB4SHS9Sy8haEvA6szVM0EMzyBmQVQwMNSCuiJQ==" workbookSaltValue="KE6iDXe9+2MhlXPu0u3cPg=="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P8" i="4"/>
  <c r="I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<sst xmlns="http://schemas.openxmlformats.org/spreadsheetml/2006/main" count="235" uniqueCount="123">
  <si>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</si>
  <si>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</si>
  <si>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</si>
  <si>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</si>
  <si>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</si>
  <si>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</si>
  <si>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</si>
  <si>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</si>
  <si>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</si>
  <si>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</si>
  <si>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</si>
  <si>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</si>
  <si>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</si>
  <si>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</si>
  <si>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</si>
  <si>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</si>
  <si>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</si>
  <si>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</si>
  <si>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</si>
  <si>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</si>
  <si>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</si>
  <si>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</si>
  <si>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</si>
  <si>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</si>
  <si>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</si>
  <si>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</si>
  <si>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</si>
  <si>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</si>
  <si>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</si>
  <si>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</si>
  <si>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</si>
  <si>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</si>
  <si>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</si>
  <si>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</si>
  <si>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</si>
  <si>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</si>
  <si>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</si>
  <si>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</si>
  <si>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</si>
  <si>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</si>
  <si>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</si>
  <si>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</si>
  <si>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</si>
  <si>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</si>
  <si>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</si>
  <si>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</si>
  <si>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</si>
  <si>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</si>
  <si>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</si>
  <si>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</si>
  <si>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</si>
  <si>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</si>
  <si>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</si>
  <si>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</si>
  <si>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</si>
  <si>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</si>
  <si>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</si>
  <si>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</si>
  <si>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</si>
  <si>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</si>
  <si>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</si>
  <si>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</si>
  <si>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</si>
  <si>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</si>
  <si>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</si>
  <si>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</si>
  <si>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</si>
  <si>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</si>
  <si>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</si>
  <si>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</si>
  <si>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</si>
  <si>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</si>
  <si>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</si>
  <si>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</si>
  <si>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</si>
  <si>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</si>
  <si>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</si>
  <si>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</si>
  <si>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</si>
  <si>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</si>
  <si>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</si>
  <si>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</si>
  <si>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</si>
  <si>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</si>
  <si>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</si>
  <si>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</si>
  <si>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</si>
  <si>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</si>
  <si>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</si>
  <si>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</si>
  <si>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</si>
  <si>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</si>
  <si>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</si>
  <si>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</si>
  <si>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</si>
  <si>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</si>
  <si>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</si>
  <si>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</si>
  <si>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</si>
  <si>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</si>
  <si>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</si>
  <si>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</si>
  <si>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</si>
  <si>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</si>
  <si>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</si>
  <si>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</si>
  <si>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</si>
  <si>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</si>
  <si>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豊岡市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</si>
  <si>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</si>
  <si>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</si>
  <si>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</si>
  <si>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</si>
  <si>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</si>
  <si>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</si>
  <si>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</si>
  <si>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</si>
  <si>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</si>
  <si>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</si>
  <si>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</si>
  <si>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H28年度に使用料改定を行い、①経常収支比率、⑤経費回収率ともに改善されている。⑥汚水処理原価についても同じことが言え、類似団体と比較しても低い水準で推移している。
　③流動比率が低い理由は、流動負債のうち企業債が占める割合が多いためである。関連して④企業債残高対事業規模比率についても多くなるが、使用料収入が増加したことで改善が見られ、着実に企業債残高は減少している。
</t>
    <rPh sb="4" eb="6">
      <t>ネンド</t>
    </rPh>
    <rPh sb="7" eb="9">
      <t>シヨウ</t>
    </rPh>
    <rPh sb="9" eb="10">
      <t>リョウ</t>
    </rPh>
    <rPh sb="10" eb="12">
      <t>カイテイ</t>
    </rPh>
    <rPh sb="13" eb="14">
      <t>オコナ</t>
    </rPh>
    <rPh sb="17" eb="19">
      <t>ケイジョウ</t>
    </rPh>
    <rPh sb="19" eb="21">
      <t>シュウシ</t>
    </rPh>
    <rPh sb="21" eb="23">
      <t>ヒリツ</t>
    </rPh>
    <rPh sb="25" eb="27">
      <t>ケイヒ</t>
    </rPh>
    <rPh sb="27" eb="29">
      <t>カイシュウ</t>
    </rPh>
    <rPh sb="29" eb="30">
      <t>リツ</t>
    </rPh>
    <rPh sb="33" eb="35">
      <t>カイゼン</t>
    </rPh>
    <rPh sb="42" eb="44">
      <t>オスイ</t>
    </rPh>
    <rPh sb="44" eb="46">
      <t>ショリ</t>
    </rPh>
    <rPh sb="46" eb="48">
      <t>ゲンカ</t>
    </rPh>
    <rPh sb="61" eb="63">
      <t>ルイジ</t>
    </rPh>
    <rPh sb="63" eb="65">
      <t>ダンタイ</t>
    </rPh>
    <rPh sb="66" eb="68">
      <t>ヒカク</t>
    </rPh>
    <rPh sb="71" eb="72">
      <t>ヒク</t>
    </rPh>
    <rPh sb="73" eb="75">
      <t>スイジュン</t>
    </rPh>
    <rPh sb="76" eb="78">
      <t>スイイ</t>
    </rPh>
    <rPh sb="86" eb="88">
      <t>リュウドウ</t>
    </rPh>
    <rPh sb="88" eb="90">
      <t>ヒリツ</t>
    </rPh>
    <rPh sb="91" eb="92">
      <t>ヒク</t>
    </rPh>
    <rPh sb="93" eb="95">
      <t>リユウ</t>
    </rPh>
    <rPh sb="97" eb="99">
      <t>リュウドウ</t>
    </rPh>
    <rPh sb="99" eb="101">
      <t>フサイ</t>
    </rPh>
    <rPh sb="104" eb="106">
      <t>キギョウ</t>
    </rPh>
    <rPh sb="106" eb="107">
      <t>サイ</t>
    </rPh>
    <rPh sb="108" eb="109">
      <t>シ</t>
    </rPh>
    <rPh sb="111" eb="113">
      <t>ワリアイ</t>
    </rPh>
    <rPh sb="114" eb="115">
      <t>オオ</t>
    </rPh>
    <rPh sb="122" eb="124">
      <t>カンレン</t>
    </rPh>
    <rPh sb="127" eb="129">
      <t>キギョウ</t>
    </rPh>
    <rPh sb="129" eb="130">
      <t>サイ</t>
    </rPh>
    <rPh sb="130" eb="132">
      <t>ザンダカ</t>
    </rPh>
    <rPh sb="132" eb="133">
      <t>タイ</t>
    </rPh>
    <rPh sb="133" eb="135">
      <t>ジギョウ</t>
    </rPh>
    <rPh sb="135" eb="137">
      <t>キボ</t>
    </rPh>
    <rPh sb="137" eb="139">
      <t>ヒリツ</t>
    </rPh>
    <rPh sb="144" eb="145">
      <t>オオ</t>
    </rPh>
    <rPh sb="150" eb="152">
      <t>シヨウ</t>
    </rPh>
    <rPh sb="152" eb="153">
      <t>リョウ</t>
    </rPh>
    <rPh sb="153" eb="155">
      <t>シュウニュウ</t>
    </rPh>
    <rPh sb="156" eb="158">
      <t>ゾウカ</t>
    </rPh>
    <rPh sb="163" eb="165">
      <t>カイゼン</t>
    </rPh>
    <rPh sb="166" eb="167">
      <t>ミ</t>
    </rPh>
    <rPh sb="170" eb="172">
      <t>チャクジツ</t>
    </rPh>
    <rPh sb="173" eb="175">
      <t>キギョウ</t>
    </rPh>
    <rPh sb="175" eb="176">
      <t>サイ</t>
    </rPh>
    <rPh sb="176" eb="178">
      <t>ザンダカ</t>
    </rPh>
    <rPh sb="179" eb="181">
      <t>ゲンショウ</t>
    </rPh>
    <phoneticPr fontId="4"/>
  </si>
  <si>
    <t>　類似団体よりも償却率が高く、施設の老朽化が着実に進んでいる。
　既存施設が年々老朽化していくなかで、下水道処理区の統廃合、処理場の長寿命化対策等を計画的に進めている。
　特定環境保全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するための投資を行っていかなければならない。</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チョウジュ</t>
    </rPh>
    <rPh sb="68" eb="69">
      <t>メイ</t>
    </rPh>
    <rPh sb="69" eb="70">
      <t>カ</t>
    </rPh>
    <rPh sb="70" eb="72">
      <t>タイサク</t>
    </rPh>
    <rPh sb="72" eb="73">
      <t>トウ</t>
    </rPh>
    <rPh sb="74" eb="76">
      <t>ケイカク</t>
    </rPh>
    <rPh sb="76" eb="77">
      <t>テキ</t>
    </rPh>
    <rPh sb="78" eb="79">
      <t>スス</t>
    </rPh>
    <rPh sb="86" eb="88">
      <t>トクテイ</t>
    </rPh>
    <rPh sb="88" eb="90">
      <t>カンキョウ</t>
    </rPh>
    <rPh sb="90" eb="92">
      <t>ホゼン</t>
    </rPh>
    <rPh sb="92" eb="94">
      <t>コウキョウ</t>
    </rPh>
    <rPh sb="94" eb="97">
      <t>ゲスイドウ</t>
    </rPh>
    <rPh sb="98" eb="100">
      <t>トウゴウ</t>
    </rPh>
    <rPh sb="102" eb="103">
      <t>ガワ</t>
    </rPh>
    <rPh sb="107" eb="109">
      <t>コンゴ</t>
    </rPh>
    <rPh sb="110" eb="112">
      <t>シセツ</t>
    </rPh>
    <rPh sb="113" eb="115">
      <t>イジ</t>
    </rPh>
    <rPh sb="115" eb="117">
      <t>カンリ</t>
    </rPh>
    <rPh sb="117" eb="118">
      <t>ヒ</t>
    </rPh>
    <rPh sb="119" eb="121">
      <t>ゾウカ</t>
    </rPh>
    <rPh sb="122" eb="125">
      <t>ゲスイドウ</t>
    </rPh>
    <rPh sb="125" eb="128">
      <t>シヨウリョウ</t>
    </rPh>
    <rPh sb="129" eb="131">
      <t>シュウニュウ</t>
    </rPh>
    <rPh sb="132" eb="134">
      <t>ゲンショウ</t>
    </rPh>
    <rPh sb="135" eb="137">
      <t>ヨソウ</t>
    </rPh>
    <rPh sb="140" eb="142">
      <t>ジョウキョウ</t>
    </rPh>
    <rPh sb="147" eb="149">
      <t>ケイエイ</t>
    </rPh>
    <rPh sb="150" eb="153">
      <t>ケンゼンカ</t>
    </rPh>
    <rPh sb="154" eb="157">
      <t>アンテイカ</t>
    </rPh>
    <rPh sb="165" eb="167">
      <t>ザイゲン</t>
    </rPh>
    <rPh sb="167" eb="169">
      <t>カクホ</t>
    </rPh>
    <rPh sb="170" eb="171">
      <t>ツト</t>
    </rPh>
    <rPh sb="173" eb="176">
      <t>ゴウリテキ</t>
    </rPh>
    <rPh sb="177" eb="179">
      <t>カイチク</t>
    </rPh>
    <rPh sb="180" eb="182">
      <t>コウシン</t>
    </rPh>
    <rPh sb="185" eb="187">
      <t>タイヨウ</t>
    </rPh>
    <rPh sb="187" eb="189">
      <t>ネンスウ</t>
    </rPh>
    <rPh sb="190" eb="192">
      <t>エンシン</t>
    </rPh>
    <rPh sb="197" eb="199">
      <t>トウシ</t>
    </rPh>
    <rPh sb="200" eb="201">
      <t>オコナ</t>
    </rPh>
    <phoneticPr fontId="4"/>
  </si>
  <si>
    <t>　使用料改定を行い使用料収入が増えたことで、着実に改善されつつあるものの、使用料収入だけでは経費を賄うことができておらず、依然として一般会計からの繰入金に依存しており、独立採算による経営ができていない。
　処理区の統廃合、施設の長寿命化を合理的、計画的に進めていき、効率的な業務を行うことが必要である。</t>
    <rPh sb="1" eb="4">
      <t>シヨウリョウ</t>
    </rPh>
    <rPh sb="4" eb="6">
      <t>カイテイ</t>
    </rPh>
    <rPh sb="7" eb="8">
      <t>オコナ</t>
    </rPh>
    <rPh sb="9" eb="11">
      <t>シヨウ</t>
    </rPh>
    <rPh sb="11" eb="12">
      <t>リョウ</t>
    </rPh>
    <rPh sb="12" eb="14">
      <t>シュウニュウ</t>
    </rPh>
    <rPh sb="15" eb="16">
      <t>フ</t>
    </rPh>
    <rPh sb="22" eb="24">
      <t>チャクジツ</t>
    </rPh>
    <rPh sb="25" eb="27">
      <t>カイゼン</t>
    </rPh>
    <rPh sb="37" eb="39">
      <t>シヨウ</t>
    </rPh>
    <rPh sb="39" eb="40">
      <t>リョウ</t>
    </rPh>
    <rPh sb="40" eb="42">
      <t>シュウニュウ</t>
    </rPh>
    <rPh sb="46" eb="48">
      <t>ケイヒ</t>
    </rPh>
    <rPh sb="49" eb="50">
      <t>マカナ</t>
    </rPh>
    <rPh sb="66" eb="68">
      <t>イッパン</t>
    </rPh>
    <rPh sb="68" eb="70">
      <t>カイケイ</t>
    </rPh>
    <rPh sb="73" eb="75">
      <t>クリイレ</t>
    </rPh>
    <rPh sb="75" eb="76">
      <t>キン</t>
    </rPh>
    <rPh sb="77" eb="79">
      <t>イゾン</t>
    </rPh>
    <rPh sb="84" eb="86">
      <t>ドクリツ</t>
    </rPh>
    <rPh sb="86" eb="88">
      <t>サイサン</t>
    </rPh>
    <rPh sb="91" eb="93">
      <t>ケイエイ</t>
    </rPh>
    <rPh sb="103" eb="105">
      <t>ショリ</t>
    </rPh>
    <rPh sb="105" eb="106">
      <t>ク</t>
    </rPh>
    <rPh sb="107" eb="110">
      <t>トウハイゴウ</t>
    </rPh>
    <rPh sb="111" eb="113">
      <t>シセツ</t>
    </rPh>
    <rPh sb="114" eb="115">
      <t>チョウ</t>
    </rPh>
    <rPh sb="115" eb="117">
      <t>ジュミョウ</t>
    </rPh>
    <rPh sb="117" eb="118">
      <t>カ</t>
    </rPh>
    <rPh sb="119" eb="122">
      <t>ゴウリテキ</t>
    </rPh>
    <rPh sb="123" eb="126">
      <t>ケイカクテキ</t>
    </rPh>
    <rPh sb="127" eb="128">
      <t>スス</t>
    </rPh>
    <rPh sb="133" eb="136">
      <t>コウリツテキ</t>
    </rPh>
    <rPh sb="137" eb="139">
      <t>ギョウム</t>
    </rPh>
    <rPh sb="140" eb="141">
      <t>オコナ</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</si>
</sst>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0.35</c:v>
                </c:pt>
                <c:pt idx="4" formatCode="#,##0.00;&quot;△&quot;#,##0.00;&quot;-&quot;">
                  <c:v>0.49</c:v>
                </c:pt>
              </c:numCache>
            </c:numRef>
          </c:val>
        </c:ser>
        <c:dLbls>
          <c:showLegendKey val="0"/>
          <c:showVal val="0"/>
          <c:showCatName val="0"/>
          <c:showSerName val="0"/>
          <c:showPercent val="0"/>
          <c:showBubbleSize val="0"/>
        </c:dLbls>
        <c:gapWidth val="150"/>
        <c:axId val="178785280"/>
        <c:axId val="1788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78785280"/>
        <c:axId val="178853760"/>
      </c:lineChart>
      <c:dateAx>
        <c:axId val="178785280"/>
        <c:scaling>
          <c:orientation val="minMax"/>
        </c:scaling>
        <c:delete val="1"/>
        <c:axPos val="b"/>
        <c:numFmt formatCode="ge" sourceLinked="1"/>
        <c:majorTickMark val="none"/>
        <c:minorTickMark val="none"/>
        <c:tickLblPos val="none"/>
        <c:crossAx val="178853760"/>
        <c:crosses val="autoZero"/>
        <c:auto val="1"/>
        <c:lblOffset val="100"/>
        <c:baseTimeUnit val="years"/>
      </c:dateAx>
      <c:valAx>
        <c:axId val="1788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7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36.229999999999997</c:v>
                </c:pt>
                <c:pt idx="1">
                  <c:v>36.26</c:v>
                </c:pt>
                <c:pt idx="2">
                  <c:v>36.119999999999997</c:v>
                </c:pt>
                <c:pt idx="3" formatCode="#,##0.00;&quot;△&quot;#,##0.00">
                  <c:v>36.292335100000003</c:v>
                </c:pt>
                <c:pt idx="4">
                  <c:v>37.479999999999997</c:v>
                </c:pt>
              </c:numCache>
            </c:numRef>
          </c:val>
        </c:ser>
        <c:dLbls>
          <c:showLegendKey val="0"/>
          <c:showVal val="0"/>
          <c:showCatName val="0"/>
          <c:showSerName val="0"/>
          <c:showPercent val="0"/>
          <c:showBubbleSize val="0"/>
        </c:dLbls>
        <c:gapWidth val="150"/>
        <c:axId val="154120192"/>
        <c:axId val="1541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54120192"/>
        <c:axId val="154122112"/>
      </c:lineChart>
      <c:dateAx>
        <c:axId val="154120192"/>
        <c:scaling>
          <c:orientation val="minMax"/>
        </c:scaling>
        <c:delete val="1"/>
        <c:axPos val="b"/>
        <c:numFmt formatCode="ge" sourceLinked="1"/>
        <c:majorTickMark val="none"/>
        <c:minorTickMark val="none"/>
        <c:tickLblPos val="none"/>
        <c:crossAx val="154122112"/>
        <c:crosses val="autoZero"/>
        <c:auto val="1"/>
        <c:lblOffset val="100"/>
        <c:baseTimeUnit val="years"/>
      </c:dateAx>
      <c:valAx>
        <c:axId val="1541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88.96</c:v>
                </c:pt>
                <c:pt idx="1">
                  <c:v>89.31</c:v>
                </c:pt>
                <c:pt idx="2">
                  <c:v>89.8</c:v>
                </c:pt>
                <c:pt idx="3">
                  <c:v>90.61</c:v>
                </c:pt>
                <c:pt idx="4">
                  <c:v>91.11</c:v>
                </c:pt>
              </c:numCache>
            </c:numRef>
          </c:val>
        </c:ser>
        <c:dLbls>
          <c:showLegendKey val="0"/>
          <c:showVal val="0"/>
          <c:showCatName val="0"/>
          <c:showSerName val="0"/>
          <c:showPercent val="0"/>
          <c:showBubbleSize val="0"/>
        </c:dLbls>
        <c:gapWidth val="150"/>
        <c:axId val="154135936"/>
        <c:axId val="1541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54135936"/>
        <c:axId val="154138112"/>
      </c:lineChart>
      <c:dateAx>
        <c:axId val="154135936"/>
        <c:scaling>
          <c:orientation val="minMax"/>
        </c:scaling>
        <c:delete val="1"/>
        <c:axPos val="b"/>
        <c:numFmt formatCode="ge" sourceLinked="1"/>
        <c:majorTickMark val="none"/>
        <c:minorTickMark val="none"/>
        <c:tickLblPos val="none"/>
        <c:crossAx val="154138112"/>
        <c:crosses val="autoZero"/>
        <c:auto val="1"/>
        <c:lblOffset val="100"/>
        <c:baseTimeUnit val="years"/>
      </c:dateAx>
      <c:valAx>
        <c:axId val="1541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103.56</c:v>
                </c:pt>
                <c:pt idx="1">
                  <c:v>105.22</c:v>
                </c:pt>
                <c:pt idx="2">
                  <c:v>107.69</c:v>
                </c:pt>
                <c:pt idx="3">
                  <c:v>109.68</c:v>
                </c:pt>
                <c:pt idx="4">
                  <c:v>112.56</c:v>
                </c:pt>
              </c:numCache>
            </c:numRef>
          </c:val>
        </c:ser>
        <c:dLbls>
          <c:showLegendKey val="0"/>
          <c:showVal val="0"/>
          <c:showCatName val="0"/>
          <c:showSerName val="0"/>
          <c:showPercent val="0"/>
          <c:showBubbleSize val="0"/>
        </c:dLbls>
        <c:gapWidth val="150"/>
        <c:axId val="193835776"/>
        <c:axId val="1938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93835776"/>
        <c:axId val="193837696"/>
      </c:lineChart>
      <c:dateAx>
        <c:axId val="193835776"/>
        <c:scaling>
          <c:orientation val="minMax"/>
        </c:scaling>
        <c:delete val="1"/>
        <c:axPos val="b"/>
        <c:numFmt formatCode="ge" sourceLinked="1"/>
        <c:majorTickMark val="none"/>
        <c:minorTickMark val="none"/>
        <c:tickLblPos val="none"/>
        <c:crossAx val="193837696"/>
        <c:crosses val="autoZero"/>
        <c:auto val="1"/>
        <c:lblOffset val="100"/>
        <c:baseTimeUnit val="years"/>
      </c:dateAx>
      <c:valAx>
        <c:axId val="1938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12.6</c:v>
                </c:pt>
                <c:pt idx="1">
                  <c:v>14.01</c:v>
                </c:pt>
                <c:pt idx="2">
                  <c:v>29.77</c:v>
                </c:pt>
                <c:pt idx="3">
                  <c:v>32.07</c:v>
                </c:pt>
                <c:pt idx="4">
                  <c:v>34.44</c:v>
                </c:pt>
              </c:numCache>
            </c:numRef>
          </c:val>
        </c:ser>
        <c:dLbls>
          <c:showLegendKey val="0"/>
          <c:showVal val="0"/>
          <c:showCatName val="0"/>
          <c:showSerName val="0"/>
          <c:showPercent val="0"/>
          <c:showBubbleSize val="0"/>
        </c:dLbls>
        <c:gapWidth val="150"/>
        <c:axId val="197336448"/>
        <c:axId val="1973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97336448"/>
        <c:axId val="197335680"/>
      </c:lineChart>
      <c:dateAx>
        <c:axId val="197336448"/>
        <c:scaling>
          <c:orientation val="minMax"/>
        </c:scaling>
        <c:delete val="1"/>
        <c:axPos val="b"/>
        <c:numFmt formatCode="ge" sourceLinked="1"/>
        <c:majorTickMark val="none"/>
        <c:minorTickMark val="none"/>
        <c:tickLblPos val="none"/>
        <c:crossAx val="197335680"/>
        <c:crosses val="autoZero"/>
        <c:auto val="1"/>
        <c:lblOffset val="100"/>
        <c:baseTimeUnit val="years"/>
      </c:dateAx>
      <c:valAx>
        <c:axId val="1973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3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891904"/>
        <c:axId val="1489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48891904"/>
        <c:axId val="148971904"/>
      </c:lineChart>
      <c:dateAx>
        <c:axId val="148891904"/>
        <c:scaling>
          <c:orientation val="minMax"/>
        </c:scaling>
        <c:delete val="1"/>
        <c:axPos val="b"/>
        <c:numFmt formatCode="ge" sourceLinked="1"/>
        <c:majorTickMark val="none"/>
        <c:minorTickMark val="none"/>
        <c:tickLblPos val="none"/>
        <c:crossAx val="148971904"/>
        <c:crosses val="autoZero"/>
        <c:auto val="1"/>
        <c:lblOffset val="100"/>
        <c:baseTimeUnit val="years"/>
      </c:dateAx>
      <c:valAx>
        <c:axId val="1489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919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981632"/>
        <c:axId val="14899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48981632"/>
        <c:axId val="148996096"/>
      </c:lineChart>
      <c:dateAx>
        <c:axId val="148981632"/>
        <c:scaling>
          <c:orientation val="minMax"/>
        </c:scaling>
        <c:delete val="1"/>
        <c:axPos val="b"/>
        <c:numFmt formatCode="ge" sourceLinked="1"/>
        <c:majorTickMark val="none"/>
        <c:minorTickMark val="none"/>
        <c:tickLblPos val="none"/>
        <c:crossAx val="148996096"/>
        <c:crosses val="autoZero"/>
        <c:auto val="1"/>
        <c:lblOffset val="100"/>
        <c:baseTimeUnit val="years"/>
      </c:dateAx>
      <c:valAx>
        <c:axId val="1489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107.86</c:v>
                </c:pt>
                <c:pt idx="1">
                  <c:v>109.28</c:v>
                </c:pt>
                <c:pt idx="2">
                  <c:v>11.82</c:v>
                </c:pt>
                <c:pt idx="3">
                  <c:v>28.67</c:v>
                </c:pt>
                <c:pt idx="4">
                  <c:v>13.56</c:v>
                </c:pt>
              </c:numCache>
            </c:numRef>
          </c:val>
        </c:ser>
        <c:dLbls>
          <c:showLegendKey val="0"/>
          <c:showVal val="0"/>
          <c:showCatName val="0"/>
          <c:showSerName val="0"/>
          <c:showPercent val="0"/>
          <c:showBubbleSize val="0"/>
        </c:dLbls>
        <c:gapWidth val="150"/>
        <c:axId val="149014016"/>
        <c:axId val="1490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49014016"/>
        <c:axId val="149015936"/>
      </c:lineChart>
      <c:dateAx>
        <c:axId val="149014016"/>
        <c:scaling>
          <c:orientation val="minMax"/>
        </c:scaling>
        <c:delete val="1"/>
        <c:axPos val="b"/>
        <c:numFmt formatCode="ge" sourceLinked="1"/>
        <c:majorTickMark val="none"/>
        <c:minorTickMark val="none"/>
        <c:tickLblPos val="none"/>
        <c:crossAx val="149015936"/>
        <c:crosses val="autoZero"/>
        <c:auto val="1"/>
        <c:lblOffset val="100"/>
        <c:baseTimeUnit val="years"/>
      </c:dateAx>
      <c:valAx>
        <c:axId val="1490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1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1594.25</c:v>
                </c:pt>
                <c:pt idx="1">
                  <c:v>1591.13</c:v>
                </c:pt>
                <c:pt idx="2">
                  <c:v>2070.21</c:v>
                </c:pt>
                <c:pt idx="3">
                  <c:v>1898.42</c:v>
                </c:pt>
                <c:pt idx="4">
                  <c:v>1213.8499999999999</c:v>
                </c:pt>
              </c:numCache>
            </c:numRef>
          </c:val>
        </c:ser>
        <c:dLbls>
          <c:showLegendKey val="0"/>
          <c:showVal val="0"/>
          <c:showCatName val="0"/>
          <c:showSerName val="0"/>
          <c:showPercent val="0"/>
          <c:showBubbleSize val="0"/>
        </c:dLbls>
        <c:gapWidth val="150"/>
        <c:axId val="149025920"/>
        <c:axId val="1490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49025920"/>
        <c:axId val="149027840"/>
      </c:lineChart>
      <c:dateAx>
        <c:axId val="149025920"/>
        <c:scaling>
          <c:orientation val="minMax"/>
        </c:scaling>
        <c:delete val="1"/>
        <c:axPos val="b"/>
        <c:numFmt formatCode="ge" sourceLinked="1"/>
        <c:majorTickMark val="none"/>
        <c:minorTickMark val="none"/>
        <c:tickLblPos val="none"/>
        <c:crossAx val="149027840"/>
        <c:crosses val="autoZero"/>
        <c:auto val="1"/>
        <c:lblOffset val="100"/>
        <c:baseTimeUnit val="years"/>
      </c:dateAx>
      <c:valAx>
        <c:axId val="1490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68.73</c:v>
                </c:pt>
                <c:pt idx="1">
                  <c:v>60.85</c:v>
                </c:pt>
                <c:pt idx="2">
                  <c:v>64.73</c:v>
                </c:pt>
                <c:pt idx="3">
                  <c:v>89.42</c:v>
                </c:pt>
                <c:pt idx="4">
                  <c:v>99.5</c:v>
                </c:pt>
              </c:numCache>
            </c:numRef>
          </c:val>
        </c:ser>
        <c:dLbls>
          <c:showLegendKey val="0"/>
          <c:showVal val="0"/>
          <c:showCatName val="0"/>
          <c:showSerName val="0"/>
          <c:showPercent val="0"/>
          <c:showBubbleSize val="0"/>
        </c:dLbls>
        <c:gapWidth val="150"/>
        <c:axId val="154084096"/>
        <c:axId val="1540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54084096"/>
        <c:axId val="154086016"/>
      </c:lineChart>
      <c:dateAx>
        <c:axId val="154084096"/>
        <c:scaling>
          <c:orientation val="minMax"/>
        </c:scaling>
        <c:delete val="1"/>
        <c:axPos val="b"/>
        <c:numFmt formatCode="ge" sourceLinked="1"/>
        <c:majorTickMark val="none"/>
        <c:minorTickMark val="none"/>
        <c:tickLblPos val="none"/>
        <c:crossAx val="154086016"/>
        <c:crosses val="autoZero"/>
        <c:auto val="1"/>
        <c:lblOffset val="100"/>
        <c:baseTimeUnit val="years"/>
      </c:dateAx>
      <c:valAx>
        <c:axId val="1540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239.33</c:v>
                </c:pt>
                <c:pt idx="1">
                  <c:v>271.27999999999997</c:v>
                </c:pt>
                <c:pt idx="2">
                  <c:v>255.18</c:v>
                </c:pt>
                <c:pt idx="3">
                  <c:v>187.38</c:v>
                </c:pt>
                <c:pt idx="4">
                  <c:v>184.28</c:v>
                </c:pt>
              </c:numCache>
            </c:numRef>
          </c:val>
        </c:ser>
        <c:dLbls>
          <c:showLegendKey val="0"/>
          <c:showVal val="0"/>
          <c:showCatName val="0"/>
          <c:showSerName val="0"/>
          <c:showPercent val="0"/>
          <c:showBubbleSize val="0"/>
        </c:dLbls>
        <c:gapWidth val="150"/>
        <c:axId val="154096000"/>
        <c:axId val="1540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54096000"/>
        <c:axId val="154097920"/>
      </c:lineChart>
      <c:dateAx>
        <c:axId val="154096000"/>
        <c:scaling>
          <c:orientation val="minMax"/>
        </c:scaling>
        <c:delete val="1"/>
        <c:axPos val="b"/>
        <c:numFmt formatCode="ge" sourceLinked="1"/>
        <c:majorTickMark val="none"/>
        <c:minorTickMark val="none"/>
        <c:tickLblPos val="none"/>
        <c:crossAx val="154097920"/>
        <c:crosses val="autoZero"/>
        <c:auto val="1"/>
        <c:lblOffset val="100"/>
        <c:baseTimeUnit val="years"/>
      </c:dateAx>
      <c:valAx>
        <c:axId val="1540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兵庫県　豊岡市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83936</v>
      </c>
      <c r="AM8" s="51"/>
      <c r="AN8" s="51"/>
      <c r="AO8" s="51"/>
      <c r="AP8" s="51"/>
      <c r="AQ8" s="51"/>
      <c r="AR8" s="51"/>
      <c r="AS8" s="51"/>
      <c r="AT8" s="46">
        <f>データ!T6</f>
        <v>697.55</v>
      </c>
      <c r="AU8" s="46"/>
      <c r="AV8" s="46"/>
      <c r="AW8" s="46"/>
      <c r="AX8" s="46"/>
      <c r="AY8" s="46"/>
      <c r="AZ8" s="46"/>
      <c r="BA8" s="46"/>
      <c r="BB8" s="46">
        <f>データ!U6</f>
        <v>120.33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47.87</v>
      </c>
      <c r="J10" s="46"/>
      <c r="K10" s="46"/>
      <c r="L10" s="46"/>
      <c r="M10" s="46"/>
      <c r="N10" s="46"/>
      <c r="O10" s="46"/>
      <c r="P10" s="46">
        <f>データ!P6</f>
        <v>23.66</v>
      </c>
      <c r="Q10" s="46"/>
      <c r="R10" s="46"/>
      <c r="S10" s="46"/>
      <c r="T10" s="46"/>
      <c r="U10" s="46"/>
      <c r="V10" s="46"/>
      <c r="W10" s="46">
        <f>データ!Q6</f>
        <v>92.29</v>
      </c>
      <c r="X10" s="46"/>
      <c r="Y10" s="46"/>
      <c r="Z10" s="46"/>
      <c r="AA10" s="46"/>
      <c r="AB10" s="46"/>
      <c r="AC10" s="46"/>
      <c r="AD10" s="51">
        <f>データ!R6</f>
        <v>3348</v>
      </c>
      <c r="AE10" s="51"/>
      <c r="AF10" s="51"/>
      <c r="AG10" s="51"/>
      <c r="AH10" s="51"/>
      <c r="AI10" s="51"/>
      <c r="AJ10" s="51"/>
      <c r="AK10" s="2"/>
      <c r="AL10" s="51">
        <f>データ!V6</f>
        <v>19765</v>
      </c>
      <c r="AM10" s="51"/>
      <c r="AN10" s="51"/>
      <c r="AO10" s="51"/>
      <c r="AP10" s="51"/>
      <c r="AQ10" s="51"/>
      <c r="AR10" s="51"/>
      <c r="AS10" s="51"/>
      <c r="AT10" s="46">
        <f>データ!W6</f>
        <v>10.78</v>
      </c>
      <c r="AU10" s="46"/>
      <c r="AV10" s="46"/>
      <c r="AW10" s="46"/>
      <c r="AX10" s="46"/>
      <c r="AY10" s="46"/>
      <c r="AZ10" s="46"/>
      <c r="BA10" s="46"/>
      <c r="BB10" s="46">
        <f>データ!X6</f>
        <v>1833.49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t="13.15"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t="13.15" hidden="1" x14ac:dyDescent="0.2">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algorithmName="SHA-512" hashValue="9CXqeFcuc93eOFQL0hLOZhRLmTLJc2o+GowgrngCmCqe1S1i9oU6ZYRN/7g97QIzcrrxiSZZAZuAtN7z1L5+Rg==" saltValue="HhaH/mdfYCYWoEBgklxwk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CF1" workbookViewId="0">
      <selection activeCell="CP10" sqref="CP10"/>
    </sheetView>
  </sheetViews>
  <sheetFormatPr defaultColWidth="9"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282090</v>
      </c>
      <c r="D6" s="34">
        <f t="shared" si="3"/>
        <v>46</v>
      </c>
      <c r="E6" s="34">
        <f t="shared" si="3"/>
        <v>17</v>
      </c>
      <c r="F6" s="34">
        <f t="shared" si="3"/>
        <v>4</v>
      </c>
      <c r="G6" s="34">
        <f t="shared" si="3"/>
        <v>0</v>
      </c>
      <c r="H6" s="34" t="str">
        <f t="shared" si="3"/>
        <v>兵庫県　豊岡市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47.87</v>
      </c>
      <c r="P6" s="35">
        <f t="shared" si="3"/>
        <v>23.66</v>
      </c>
      <c r="Q6" s="35">
        <f t="shared" si="3"/>
        <v>92.29</v>
      </c>
      <c r="R6" s="35">
        <f t="shared" si="3"/>
        <v>3348</v>
      </c>
      <c r="S6" s="35">
        <f t="shared" si="3"/>
        <v>83936</v>
      </c>
      <c r="T6" s="35">
        <f t="shared" si="3"/>
        <v>697.55</v>
      </c>
      <c r="U6" s="35">
        <f t="shared" si="3"/>
        <v>120.33</v>
      </c>
      <c r="V6" s="35">
        <f t="shared" si="3"/>
        <v>19765</v>
      </c>
      <c r="W6" s="35">
        <f t="shared" si="3"/>
        <v>10.78</v>
      </c>
      <c r="X6" s="35">
        <f t="shared" si="3"/>
        <v>1833.49</v>
      </c>
      <c r="Y6" s="36">
        <f>IF(Y7="",NA(),Y7)</f>
        <v>103.56</v>
      </c>
      <c r="Z6" s="36">
        <f t="shared" ref="Z6:AH6" si="4">IF(Z7="",NA(),Z7)</f>
        <v>105.22</v>
      </c>
      <c r="AA6" s="36">
        <f t="shared" si="4"/>
        <v>107.69</v>
      </c>
      <c r="AB6" s="36">
        <f t="shared" si="4"/>
        <v>109.68</v>
      </c>
      <c r="AC6" s="36">
        <f t="shared" si="4"/>
        <v>112.56</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f>IF(AU7="",NA(),AU7)</f>
        <v>107.86</v>
      </c>
      <c r="AV6" s="36">
        <f t="shared" ref="AV6:BD6" si="6">IF(AV7="",NA(),AV7)</f>
        <v>109.28</v>
      </c>
      <c r="AW6" s="36">
        <f t="shared" si="6"/>
        <v>11.82</v>
      </c>
      <c r="AX6" s="36">
        <f t="shared" si="6"/>
        <v>28.67</v>
      </c>
      <c r="AY6" s="36">
        <f t="shared" si="6"/>
        <v>13.56</v>
      </c>
      <c r="AZ6" s="36">
        <f t="shared" si="6"/>
        <v>243.58</v>
      </c>
      <c r="BA6" s="36">
        <f t="shared" si="6"/>
        <v>290.19</v>
      </c>
      <c r="BB6" s="36">
        <f t="shared" si="6"/>
        <v>63.22</v>
      </c>
      <c r="BC6" s="36">
        <f t="shared" si="6"/>
        <v>49.07</v>
      </c>
      <c r="BD6" s="36">
        <f t="shared" si="6"/>
        <v>46.78</v>
      </c>
      <c r="BE6" s="35" t="str">
        <f>IF(BE7="","",IF(BE7="-","【-】","【"&amp;SUBSTITUTE(TEXT(BE7,"#,##0.00"),"-","△")&amp;"】"))</f>
        <v>【54.12】</v>
      </c>
      <c r="BF6" s="36">
        <f>IF(BF7="",NA(),BF7)</f>
        <v>1594.25</v>
      </c>
      <c r="BG6" s="36">
        <f t="shared" ref="BG6:BO6" si="7">IF(BG7="",NA(),BG7)</f>
        <v>1591.13</v>
      </c>
      <c r="BH6" s="36">
        <f t="shared" si="7"/>
        <v>2070.21</v>
      </c>
      <c r="BI6" s="36">
        <f t="shared" si="7"/>
        <v>1898.42</v>
      </c>
      <c r="BJ6" s="36">
        <f t="shared" si="7"/>
        <v>1213.8499999999999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68.73</v>
      </c>
      <c r="BR6" s="36">
        <f t="shared" ref="BR6:BZ6" si="8">IF(BR7="",NA(),BR7)</f>
        <v>60.85</v>
      </c>
      <c r="BS6" s="36">
        <f t="shared" si="8"/>
        <v>64.73</v>
      </c>
      <c r="BT6" s="36">
        <f t="shared" si="8"/>
        <v>89.42</v>
      </c>
      <c r="BU6" s="36">
        <f t="shared" si="8"/>
        <v>99.5</v>
      </c>
      <c r="BV6" s="36">
        <f t="shared" si="8"/>
        <v>62.83</v>
      </c>
      <c r="BW6" s="36">
        <f t="shared" si="8"/>
        <v>64.63</v>
      </c>
      <c r="BX6" s="36">
        <f t="shared" si="8"/>
        <v>66.56</v>
      </c>
      <c r="BY6" s="36">
        <f t="shared" si="8"/>
        <v>66.22</v>
      </c>
      <c r="BZ6" s="36">
        <f t="shared" si="8"/>
        <v>69.87</v>
      </c>
      <c r="CA6" s="35" t="str">
        <f>IF(CA7="","",IF(CA7="-","【-】","【"&amp;SUBSTITUTE(TEXT(CA7,"#,##0.00"),"-","△")&amp;"】"))</f>
        <v>【69.80】</v>
      </c>
      <c r="CB6" s="36">
        <f>IF(CB7="",NA(),CB7)</f>
        <v>239.33</v>
      </c>
      <c r="CC6" s="36">
        <f t="shared" ref="CC6:CK6" si="9">IF(CC7="",NA(),CC7)</f>
        <v>271.27999999999997</v>
      </c>
      <c r="CD6" s="36">
        <f t="shared" si="9"/>
        <v>255.18</v>
      </c>
      <c r="CE6" s="36">
        <f t="shared" si="9"/>
        <v>187.38</v>
      </c>
      <c r="CF6" s="36">
        <f t="shared" si="9"/>
        <v>184.28</v>
      </c>
      <c r="CG6" s="36">
        <f t="shared" si="9"/>
        <v>250.43</v>
      </c>
      <c r="CH6" s="36">
        <f t="shared" si="9"/>
        <v>245.75</v>
      </c>
      <c r="CI6" s="36">
        <f t="shared" si="9"/>
        <v>244.29</v>
      </c>
      <c r="CJ6" s="36">
        <f t="shared" si="9"/>
        <v>246.72</v>
      </c>
      <c r="CK6" s="36">
        <f t="shared" si="9"/>
        <v>234.96</v>
      </c>
      <c r="CL6" s="35" t="str">
        <f>IF(CL7="","",IF(CL7="-","【-】","【"&amp;SUBSTITUTE(TEXT(CL7,"#,##0.00"),"-","△")&amp;"】"))</f>
        <v>【232.54】</v>
      </c>
      <c r="CM6" s="36">
        <f>IF(CM7="",NA(),CM7)</f>
        <v>36.229999999999997</v>
      </c>
      <c r="CN6" s="36">
        <f t="shared" ref="CN6:CV6" si="10">IF(CN7="",NA(),CN7)</f>
        <v>36.26</v>
      </c>
      <c r="CO6" s="36">
        <f t="shared" si="10"/>
        <v>36.119999999999997</v>
      </c>
      <c r="CP6" s="35">
        <f t="shared" si="10"/>
        <v>36.292335100000003</v>
      </c>
      <c r="CQ6" s="36">
        <f t="shared" si="10"/>
        <v>37.479999999999997</v>
      </c>
      <c r="CR6" s="36">
        <f t="shared" si="10"/>
        <v>42.31</v>
      </c>
      <c r="CS6" s="36">
        <f t="shared" si="10"/>
        <v>43.65</v>
      </c>
      <c r="CT6" s="36">
        <f t="shared" si="10"/>
        <v>43.58</v>
      </c>
      <c r="CU6" s="36">
        <f t="shared" si="10"/>
        <v>41.35</v>
      </c>
      <c r="CV6" s="36">
        <f t="shared" si="10"/>
        <v>42.9</v>
      </c>
      <c r="CW6" s="35" t="str">
        <f>IF(CW7="","",IF(CW7="-","【-】","【"&amp;SUBSTITUTE(TEXT(CW7,"#,##0.00"),"-","△")&amp;"】"))</f>
        <v>【42.17】</v>
      </c>
      <c r="CX6" s="36">
        <f>IF(CX7="",NA(),CX7)</f>
        <v>88.96</v>
      </c>
      <c r="CY6" s="36">
        <f t="shared" ref="CY6:DG6" si="11">IF(CY7="",NA(),CY7)</f>
        <v>89.31</v>
      </c>
      <c r="CZ6" s="36">
        <f t="shared" si="11"/>
        <v>89.8</v>
      </c>
      <c r="DA6" s="36">
        <f t="shared" si="11"/>
        <v>90.61</v>
      </c>
      <c r="DB6" s="36">
        <f t="shared" si="11"/>
        <v>91.11</v>
      </c>
      <c r="DC6" s="36">
        <f t="shared" si="11"/>
        <v>81.3</v>
      </c>
      <c r="DD6" s="36">
        <f t="shared" si="11"/>
        <v>82.2</v>
      </c>
      <c r="DE6" s="36">
        <f t="shared" si="11"/>
        <v>82.35</v>
      </c>
      <c r="DF6" s="36">
        <f t="shared" si="11"/>
        <v>82.9</v>
      </c>
      <c r="DG6" s="36">
        <f t="shared" si="11"/>
        <v>83.5</v>
      </c>
      <c r="DH6" s="35" t="str">
        <f>IF(DH7="","",IF(DH7="-","【-】","【"&amp;SUBSTITUTE(TEXT(DH7,"#,##0.00"),"-","△")&amp;"】"))</f>
        <v>【82.30】</v>
      </c>
      <c r="DI6" s="36">
        <f>IF(DI7="",NA(),DI7)</f>
        <v>12.6</v>
      </c>
      <c r="DJ6" s="36">
        <f t="shared" ref="DJ6:DR6" si="12">IF(DJ7="",NA(),DJ7)</f>
        <v>14.01</v>
      </c>
      <c r="DK6" s="36">
        <f t="shared" si="12"/>
        <v>29.77</v>
      </c>
      <c r="DL6" s="36">
        <f t="shared" si="12"/>
        <v>32.07</v>
      </c>
      <c r="DM6" s="36">
        <f t="shared" si="12"/>
        <v>34.44</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6">
        <f t="shared" si="14"/>
        <v>0.35</v>
      </c>
      <c r="EI6" s="36">
        <f t="shared" si="14"/>
        <v>0.49</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282090</v>
      </c>
      <c r="D7" s="38">
        <v>46</v>
      </c>
      <c r="E7" s="38">
        <v>17</v>
      </c>
      <c r="F7" s="38">
        <v>4</v>
      </c>
      <c r="G7" s="38">
        <v>0</v>
      </c>
      <c r="H7" s="38" t="s">
        <v>108</v>
      </c>
      <c r="I7" s="38" t="s">
        <v>109</v>
      </c>
      <c r="J7" s="38" t="s">
        <v>110</v>
      </c>
      <c r="K7" s="38" t="s">
        <v>111</v>
      </c>
      <c r="L7" s="38" t="s">
        <v>112</v>
      </c>
      <c r="M7" s="38"/>
      <c r="N7" s="39" t="s">
        <v>113</v>
      </c>
      <c r="O7" s="39">
        <v>47.87</v>
      </c>
      <c r="P7" s="39">
        <v>23.66</v>
      </c>
      <c r="Q7" s="39">
        <v>92.29</v>
      </c>
      <c r="R7" s="39">
        <v>3348</v>
      </c>
      <c r="S7" s="39">
        <v>83936</v>
      </c>
      <c r="T7" s="39">
        <v>697.55</v>
      </c>
      <c r="U7" s="39">
        <v>120.33</v>
      </c>
      <c r="V7" s="39">
        <v>19765</v>
      </c>
      <c r="W7" s="39">
        <v>10.78</v>
      </c>
      <c r="X7" s="39">
        <v>1833.49</v>
      </c>
      <c r="Y7" s="39">
        <v>103.56</v>
      </c>
      <c r="Z7" s="39">
        <v>105.22</v>
      </c>
      <c r="AA7" s="39">
        <v>107.69</v>
      </c>
      <c r="AB7" s="39">
        <v>109.68</v>
      </c>
      <c r="AC7" s="39">
        <v>112.56</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v>107.86</v>
      </c>
      <c r="AV7" s="39">
        <v>109.28</v>
      </c>
      <c r="AW7" s="39">
        <v>11.82</v>
      </c>
      <c r="AX7" s="39">
        <v>28.67</v>
      </c>
      <c r="AY7" s="39">
        <v>13.56</v>
      </c>
      <c r="AZ7" s="39">
        <v>243.58</v>
      </c>
      <c r="BA7" s="39">
        <v>290.19</v>
      </c>
      <c r="BB7" s="39">
        <v>63.22</v>
      </c>
      <c r="BC7" s="39">
        <v>49.07</v>
      </c>
      <c r="BD7" s="39">
        <v>46.78</v>
      </c>
      <c r="BE7" s="39">
        <v>54.12</v>
      </c>
      <c r="BF7" s="39">
        <v>1594.25</v>
      </c>
      <c r="BG7" s="39">
        <v>1591.13</v>
      </c>
      <c r="BH7" s="39">
        <v>2070.21</v>
      </c>
      <c r="BI7" s="39">
        <v>1898.42</v>
      </c>
      <c r="BJ7" s="39">
        <v>1213.8499999999999</v>
      </c>
      <c r="BK7" s="39">
        <v>1622.51</v>
      </c>
      <c r="BL7" s="39">
        <v>1569.13</v>
      </c>
      <c r="BM7" s="39">
        <v>1436</v>
      </c>
      <c r="BN7" s="39">
        <v>1434.89</v>
      </c>
      <c r="BO7" s="39">
        <v>1298.9100000000001</v>
      </c>
      <c r="BP7" s="39">
        <v>1348.09</v>
      </c>
      <c r="BQ7" s="39">
        <v>68.73</v>
      </c>
      <c r="BR7" s="39">
        <v>60.85</v>
      </c>
      <c r="BS7" s="39">
        <v>64.73</v>
      </c>
      <c r="BT7" s="39">
        <v>89.42</v>
      </c>
      <c r="BU7" s="39">
        <v>99.5</v>
      </c>
      <c r="BV7" s="39">
        <v>62.83</v>
      </c>
      <c r="BW7" s="39">
        <v>64.63</v>
      </c>
      <c r="BX7" s="39">
        <v>66.56</v>
      </c>
      <c r="BY7" s="39">
        <v>66.22</v>
      </c>
      <c r="BZ7" s="39">
        <v>69.87</v>
      </c>
      <c r="CA7" s="39">
        <v>69.8</v>
      </c>
      <c r="CB7" s="39">
        <v>239.33</v>
      </c>
      <c r="CC7" s="39">
        <v>271.27999999999997</v>
      </c>
      <c r="CD7" s="39">
        <v>255.18</v>
      </c>
      <c r="CE7" s="39">
        <v>187.38</v>
      </c>
      <c r="CF7" s="39">
        <v>184.28</v>
      </c>
      <c r="CG7" s="39">
        <v>250.43</v>
      </c>
      <c r="CH7" s="39">
        <v>245.75</v>
      </c>
      <c r="CI7" s="39">
        <v>244.29</v>
      </c>
      <c r="CJ7" s="39">
        <v>246.72</v>
      </c>
      <c r="CK7" s="39">
        <v>234.96</v>
      </c>
      <c r="CL7" s="39">
        <v>232.54</v>
      </c>
      <c r="CM7" s="39">
        <v>36.229999999999997</v>
      </c>
      <c r="CN7" s="39">
        <v>36.26</v>
      </c>
      <c r="CO7" s="39">
        <v>36.119999999999997</v>
      </c>
      <c r="CP7" s="39">
        <v>36.292335100000003</v>
      </c>
      <c r="CQ7" s="39">
        <v>37.479999999999997</v>
      </c>
      <c r="CR7" s="39">
        <v>42.31</v>
      </c>
      <c r="CS7" s="39">
        <v>43.65</v>
      </c>
      <c r="CT7" s="39">
        <v>43.58</v>
      </c>
      <c r="CU7" s="39">
        <v>41.35</v>
      </c>
      <c r="CV7" s="39">
        <v>42.9</v>
      </c>
      <c r="CW7" s="39">
        <v>42.17</v>
      </c>
      <c r="CX7" s="39">
        <v>88.96</v>
      </c>
      <c r="CY7" s="39">
        <v>89.31</v>
      </c>
      <c r="CZ7" s="39">
        <v>89.8</v>
      </c>
      <c r="DA7" s="39">
        <v>90.61</v>
      </c>
      <c r="DB7" s="39">
        <v>91.11</v>
      </c>
      <c r="DC7" s="39">
        <v>81.3</v>
      </c>
      <c r="DD7" s="39">
        <v>82.2</v>
      </c>
      <c r="DE7" s="39">
        <v>82.35</v>
      </c>
      <c r="DF7" s="39">
        <v>82.9</v>
      </c>
      <c r="DG7" s="39">
        <v>83.5</v>
      </c>
      <c r="DH7" s="39">
        <v>82.3</v>
      </c>
      <c r="DI7" s="39">
        <v>12.6</v>
      </c>
      <c r="DJ7" s="39">
        <v>14.01</v>
      </c>
      <c r="DK7" s="39">
        <v>29.77</v>
      </c>
      <c r="DL7" s="39">
        <v>32.07</v>
      </c>
      <c r="DM7" s="39">
        <v>34.44</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0.35</v>
      </c>
      <c r="EI7" s="39">
        <v>0.49</v>
      </c>
      <c r="EJ7" s="39">
        <v>0.11</v>
      </c>
      <c r="EK7" s="39">
        <v>0.05</v>
      </c>
      <c r="EL7" s="39">
        <v>0.04</v>
      </c>
      <c r="EM7" s="39">
        <v>7.0000000000000007E-2</v>
      </c>
      <c r="EN7" s="39">
        <v>0.09</v>
      </c>
      <c r="EO7" s="39">
        <v>0.09</v>
      </c>
    </row>
    <row r="8" spans="1:148" ht="13.15"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2017-12-25T01:56:21Z</dcterms:created>
  <dcterms:modified xsi:type="dcterms:W3CDTF">2018-02-22T04:55:49Z</dcterms:modified>
  <cp:category/>
</cp:coreProperties>
</file>