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V6" i="5"/>
  <c r="U6" i="5"/>
  <c r="T6" i="5"/>
  <c r="S6" i="5"/>
  <c r="R6" i="5"/>
  <c r="AL8" i="4" s="1"/>
  <c r="Q6" i="5"/>
  <c r="W10" i="4" s="1"/>
  <c r="P6" i="5"/>
  <c r="P10" i="4" s="1"/>
  <c r="O6" i="5"/>
  <c r="N6" i="5"/>
  <c r="M6" i="5"/>
  <c r="L6" i="5"/>
  <c r="K6" i="5"/>
  <c r="J6" i="5"/>
  <c r="I8" i="4" s="1"/>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I85" i="4"/>
  <c r="H85" i="4"/>
  <c r="G85" i="4"/>
  <c r="BB10" i="4"/>
  <c r="AT10" i="4"/>
  <c r="AL10" i="4"/>
  <c r="I10" i="4"/>
  <c r="B10" i="4"/>
  <c r="BB8" i="4"/>
  <c r="AT8" i="4"/>
  <c r="W8" i="4"/>
  <c r="P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<sst xmlns="http://schemas.openxmlformats.org/spreadsheetml/2006/main" count="232" uniqueCount="120">
  <si>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</si>
  <si>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</si>
  <si>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</si>
  <si>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</si>
  <si>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</si>
  <si>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</si>
  <si>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</si>
  <si>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</si>
  <si>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</si>
  <si>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</si>
  <si>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</si>
  <si>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</si>
  <si>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</si>
  <si>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</si>
  <si>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</si>
  <si>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</si>
  <si>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</si>
  <si>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</si>
  <si>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</si>
  <si>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</si>
  <si>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</si>
  <si>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</si>
  <si>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</si>
  <si>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</si>
  <si>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</si>
  <si>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</si>
  <si>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</si>
  <si>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</si>
  <si>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</si>
  <si>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</si>
  <si>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</si>
  <si>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</si>
  <si>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</si>
  <si>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</si>
  <si>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</si>
  <si>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</si>
  <si>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</si>
  <si>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</si>
  <si>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</si>
  <si>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</si>
  <si>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</si>
  <si>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</si>
  <si>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</si>
  <si>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</si>
  <si>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</si>
  <si>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</si>
  <si>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</si>
  <si>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</si>
  <si>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</si>
  <si>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</si>
  <si>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</si>
  <si>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</si>
  <si>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</si>
  <si>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</si>
  <si>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</si>
  <si>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</si>
  <si>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</si>
  <si>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</si>
  <si>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</si>
  <si>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</si>
  <si>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</si>
  <si>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</si>
  <si>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</si>
  <si>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</si>
  <si>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</si>
  <si>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</si>
  <si>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</si>
  <si>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</si>
  <si>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</si>
  <si>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</si>
  <si>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</si>
  <si>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</si>
  <si>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</si>
  <si>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</si>
  <si>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</si>
  <si>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</si>
  <si>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</si>
  <si>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</si>
  <si>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</si>
  <si>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</si>
  <si>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</si>
  <si>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</si>
  <si>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</si>
  <si>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</si>
  <si>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</si>
  <si>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</si>
  <si>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</si>
  <si>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</si>
  <si>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</si>
  <si>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</si>
  <si>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</si>
  <si>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</si>
  <si>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</si>
  <si>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</si>
  <si>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</si>
  <si>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</si>
  <si>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</si>
  <si>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</si>
  <si>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</si>
  <si>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</si>
  <si>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</si>
  <si>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</si>
  <si>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</si>
  <si>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</si>
  <si>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</si>
  <si>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兵庫県　芦屋市</t>
  </si>
  <si>
    <t>法適用</t>
  </si>
  <si>
    <t>水道事業</t>
  </si>
  <si>
    <t>末端給水事業</t>
  </si>
  <si>
    <t>A4</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</si>
  <si>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</si>
  <si>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</si>
  <si>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</si>
  <si>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</si>
  <si>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</si>
  <si>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</si>
  <si>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芦屋市の水道事業は，高度成長期頃に大規模な施設整備により，右肩上がりで増加が見込まれた需要に備えたが，阪神・淡路大震災を契機に節水型のライフスタイルが定着し，現在では有収水量は減少傾向にある。また，商業・業務施設が少ないことから大口の利用者も他団体と比較して少ないのが特徴である。
　現在は当時投資した老朽管や施設の更新時期となっており，減価償却費相当額を計画的に投資している。有収率については，引き続き効率的な投資・維持保守に努め，全国平均を上回っている。
 経営面においては，有収水量が減少するなか，事業内容の見直しや経営の効率化を図り，経常収支比率や料金回収率が徐々に改善している。
　料金回収率が100％未満でありながら純利益が発生しているのは，特別利益（兵庫県住宅供給公社からの水利負担金収入等）によるものである。</t>
    <rPh sb="1" eb="4">
      <t>アシヤシ</t>
    </rPh>
    <rPh sb="5" eb="7">
      <t>スイドウ</t>
    </rPh>
    <rPh sb="7" eb="9">
      <t>ジギョウ</t>
    </rPh>
    <rPh sb="11" eb="13">
      <t>コウド</t>
    </rPh>
    <rPh sb="13" eb="16">
      <t>セイチョウキ</t>
    </rPh>
    <rPh sb="16" eb="17">
      <t>コロ</t>
    </rPh>
    <rPh sb="18" eb="21">
      <t>ダイキボ</t>
    </rPh>
    <rPh sb="22" eb="24">
      <t>シセツ</t>
    </rPh>
    <rPh sb="24" eb="26">
      <t>セイビ</t>
    </rPh>
    <rPh sb="30" eb="32">
      <t>ミギカタ</t>
    </rPh>
    <rPh sb="32" eb="33">
      <t>ア</t>
    </rPh>
    <rPh sb="36" eb="38">
      <t>ゾウカ</t>
    </rPh>
    <rPh sb="39" eb="41">
      <t>ミコ</t>
    </rPh>
    <rPh sb="44" eb="46">
      <t>ジュヨウ</t>
    </rPh>
    <rPh sb="47" eb="48">
      <t>ソナ</t>
    </rPh>
    <rPh sb="52" eb="54">
      <t>ハンシン</t>
    </rPh>
    <rPh sb="55" eb="57">
      <t>アワジ</t>
    </rPh>
    <rPh sb="57" eb="60">
      <t>ダイシンサイ</t>
    </rPh>
    <rPh sb="61" eb="63">
      <t>ケイキ</t>
    </rPh>
    <rPh sb="64" eb="67">
      <t>セッスイガタ</t>
    </rPh>
    <rPh sb="76" eb="78">
      <t>テイチャク</t>
    </rPh>
    <rPh sb="80" eb="82">
      <t>ゲンザイ</t>
    </rPh>
    <rPh sb="84" eb="85">
      <t>ユウ</t>
    </rPh>
    <rPh sb="85" eb="86">
      <t>シュウ</t>
    </rPh>
    <rPh sb="86" eb="88">
      <t>スイリョウ</t>
    </rPh>
    <rPh sb="89" eb="91">
      <t>ゲンショウ</t>
    </rPh>
    <rPh sb="91" eb="93">
      <t>ケイコウ</t>
    </rPh>
    <rPh sb="100" eb="102">
      <t>ショウギョウ</t>
    </rPh>
    <rPh sb="103" eb="105">
      <t>ギョウム</t>
    </rPh>
    <rPh sb="105" eb="107">
      <t>シセツ</t>
    </rPh>
    <rPh sb="108" eb="109">
      <t>スク</t>
    </rPh>
    <rPh sb="115" eb="117">
      <t>オオクチ</t>
    </rPh>
    <rPh sb="118" eb="121">
      <t>リヨウシャ</t>
    </rPh>
    <rPh sb="122" eb="123">
      <t>タ</t>
    </rPh>
    <rPh sb="123" eb="125">
      <t>ダンタイ</t>
    </rPh>
    <rPh sb="126" eb="128">
      <t>ヒカク</t>
    </rPh>
    <rPh sb="130" eb="131">
      <t>スク</t>
    </rPh>
    <rPh sb="135" eb="137">
      <t>トクチョウ</t>
    </rPh>
    <rPh sb="143" eb="145">
      <t>ゲンザイ</t>
    </rPh>
    <rPh sb="146" eb="148">
      <t>トウジ</t>
    </rPh>
    <rPh sb="148" eb="150">
      <t>トウシ</t>
    </rPh>
    <rPh sb="152" eb="154">
      <t>ロウキュウ</t>
    </rPh>
    <rPh sb="154" eb="155">
      <t>カン</t>
    </rPh>
    <rPh sb="156" eb="158">
      <t>シセツ</t>
    </rPh>
    <rPh sb="159" eb="161">
      <t>コウシン</t>
    </rPh>
    <rPh sb="161" eb="163">
      <t>ジキ</t>
    </rPh>
    <rPh sb="170" eb="172">
      <t>ゲンカ</t>
    </rPh>
    <rPh sb="172" eb="174">
      <t>ショウキャク</t>
    </rPh>
    <rPh sb="174" eb="175">
      <t>ヒ</t>
    </rPh>
    <rPh sb="175" eb="177">
      <t>ソウトウ</t>
    </rPh>
    <rPh sb="177" eb="178">
      <t>ガク</t>
    </rPh>
    <rPh sb="179" eb="182">
      <t>ケイカクテキ</t>
    </rPh>
    <rPh sb="183" eb="185">
      <t>トウシ</t>
    </rPh>
    <rPh sb="190" eb="192">
      <t>ユウシュウ</t>
    </rPh>
    <rPh sb="192" eb="193">
      <t>リツ</t>
    </rPh>
    <rPh sb="199" eb="200">
      <t>ヒ</t>
    </rPh>
    <rPh sb="201" eb="202">
      <t>ツヅ</t>
    </rPh>
    <rPh sb="203" eb="206">
      <t>コウリツテキ</t>
    </rPh>
    <rPh sb="207" eb="209">
      <t>トウシ</t>
    </rPh>
    <rPh sb="210" eb="212">
      <t>イジ</t>
    </rPh>
    <rPh sb="212" eb="214">
      <t>ホシュ</t>
    </rPh>
    <rPh sb="215" eb="216">
      <t>ツト</t>
    </rPh>
    <rPh sb="218" eb="220">
      <t>ゼンコク</t>
    </rPh>
    <rPh sb="220" eb="222">
      <t>ヘイキン</t>
    </rPh>
    <rPh sb="223" eb="225">
      <t>ウワマワ</t>
    </rPh>
    <rPh sb="232" eb="234">
      <t>ケイエイ</t>
    </rPh>
    <rPh sb="234" eb="235">
      <t>メン</t>
    </rPh>
    <rPh sb="241" eb="242">
      <t>ユウ</t>
    </rPh>
    <rPh sb="242" eb="243">
      <t>シュウ</t>
    </rPh>
    <rPh sb="243" eb="245">
      <t>スイリョウ</t>
    </rPh>
    <rPh sb="246" eb="248">
      <t>ゲンショウ</t>
    </rPh>
    <rPh sb="253" eb="255">
      <t>ジギョウ</t>
    </rPh>
    <rPh sb="255" eb="257">
      <t>ナイヨウ</t>
    </rPh>
    <rPh sb="258" eb="260">
      <t>ミナオ</t>
    </rPh>
    <rPh sb="262" eb="264">
      <t>ケイエイ</t>
    </rPh>
    <rPh sb="265" eb="268">
      <t>コウリツカ</t>
    </rPh>
    <rPh sb="269" eb="270">
      <t>ハカ</t>
    </rPh>
    <rPh sb="272" eb="274">
      <t>ケイジョウ</t>
    </rPh>
    <rPh sb="274" eb="276">
      <t>シュウシ</t>
    </rPh>
    <rPh sb="276" eb="278">
      <t>ヒリツ</t>
    </rPh>
    <rPh sb="279" eb="281">
      <t>リョウキン</t>
    </rPh>
    <rPh sb="281" eb="283">
      <t>カイシュウ</t>
    </rPh>
    <rPh sb="283" eb="284">
      <t>リツ</t>
    </rPh>
    <rPh sb="285" eb="287">
      <t>ジョジョ</t>
    </rPh>
    <rPh sb="288" eb="290">
      <t>カイゼン</t>
    </rPh>
    <rPh sb="297" eb="299">
      <t>リョウキン</t>
    </rPh>
    <rPh sb="299" eb="301">
      <t>カイシュウ</t>
    </rPh>
    <rPh sb="301" eb="302">
      <t>リツ</t>
    </rPh>
    <rPh sb="307" eb="309">
      <t>ミマン</t>
    </rPh>
    <rPh sb="315" eb="318">
      <t>ジュンリエキ</t>
    </rPh>
    <rPh sb="319" eb="321">
      <t>ハッセイ</t>
    </rPh>
    <rPh sb="328" eb="330">
      <t>トクベツ</t>
    </rPh>
    <rPh sb="330" eb="332">
      <t>リエキ</t>
    </rPh>
    <rPh sb="333" eb="336">
      <t>ヒョウゴケン</t>
    </rPh>
    <rPh sb="336" eb="338">
      <t>ジュウタク</t>
    </rPh>
    <rPh sb="338" eb="340">
      <t>キョウキュウ</t>
    </rPh>
    <rPh sb="340" eb="342">
      <t>コウシャ</t>
    </rPh>
    <rPh sb="345" eb="347">
      <t>スイリ</t>
    </rPh>
    <rPh sb="347" eb="350">
      <t>フタンキン</t>
    </rPh>
    <rPh sb="350" eb="352">
      <t>シュウニュウ</t>
    </rPh>
    <rPh sb="352" eb="353">
      <t>トウ</t>
    </rPh>
    <phoneticPr fontId="4"/>
  </si>
  <si>
    <t>　今後も有収水量が一定量まで減少することが見込まれる中，老朽化した管路・施設の更新は，「芦屋市水道事業水道ビジョン」などにより長期かつ計画的に行う必要がある。
　業務の見直しや経営の効率化を進めながら，料金回収率の改善を図る必要がある。
　また，水道事業に対する利用者の関心を高め，理解を深めていただくためにも，分かりやすい情報提供を機会を捉え積極的に行っていく。</t>
    <rPh sb="4" eb="5">
      <t>ユウ</t>
    </rPh>
    <rPh sb="5" eb="6">
      <t>シュウ</t>
    </rPh>
    <rPh sb="6" eb="8">
      <t>スイリョウ</t>
    </rPh>
    <rPh sb="9" eb="11">
      <t>イッテイ</t>
    </rPh>
    <rPh sb="11" eb="12">
      <t>リョウ</t>
    </rPh>
    <rPh sb="14" eb="16">
      <t>ゲンショウ</t>
    </rPh>
    <rPh sb="21" eb="23">
      <t>ミコ</t>
    </rPh>
    <rPh sb="26" eb="27">
      <t>ナカ</t>
    </rPh>
    <rPh sb="28" eb="31">
      <t>ロウキュウカ</t>
    </rPh>
    <rPh sb="33" eb="35">
      <t>カンロ</t>
    </rPh>
    <rPh sb="36" eb="38">
      <t>シセツ</t>
    </rPh>
    <rPh sb="39" eb="41">
      <t>コウシン</t>
    </rPh>
    <rPh sb="44" eb="47">
      <t>アシヤシ</t>
    </rPh>
    <rPh sb="47" eb="49">
      <t>スイドウ</t>
    </rPh>
    <rPh sb="49" eb="51">
      <t>ジギョウ</t>
    </rPh>
    <rPh sb="51" eb="53">
      <t>スイドウ</t>
    </rPh>
    <rPh sb="63" eb="65">
      <t>チョウキ</t>
    </rPh>
    <rPh sb="67" eb="69">
      <t>ケイカク</t>
    </rPh>
    <rPh sb="69" eb="70">
      <t>テキ</t>
    </rPh>
    <rPh sb="71" eb="72">
      <t>オコナ</t>
    </rPh>
    <rPh sb="73" eb="75">
      <t>ヒツヨウ</t>
    </rPh>
    <rPh sb="81" eb="83">
      <t>ギョウム</t>
    </rPh>
    <rPh sb="84" eb="86">
      <t>ミナオ</t>
    </rPh>
    <rPh sb="88" eb="90">
      <t>ケイエイ</t>
    </rPh>
    <rPh sb="91" eb="94">
      <t>コウリツカ</t>
    </rPh>
    <rPh sb="95" eb="96">
      <t>スス</t>
    </rPh>
    <rPh sb="101" eb="103">
      <t>リョウキン</t>
    </rPh>
    <rPh sb="103" eb="105">
      <t>カイシュウ</t>
    </rPh>
    <rPh sb="105" eb="106">
      <t>リツ</t>
    </rPh>
    <rPh sb="107" eb="109">
      <t>カイゼン</t>
    </rPh>
    <rPh sb="110" eb="111">
      <t>ハカ</t>
    </rPh>
    <rPh sb="112" eb="114">
      <t>ヒツヨウ</t>
    </rPh>
    <rPh sb="123" eb="125">
      <t>スイドウ</t>
    </rPh>
    <rPh sb="125" eb="127">
      <t>ジギョウ</t>
    </rPh>
    <rPh sb="128" eb="129">
      <t>タイ</t>
    </rPh>
    <rPh sb="131" eb="134">
      <t>リヨウシャ</t>
    </rPh>
    <rPh sb="135" eb="137">
      <t>カンシン</t>
    </rPh>
    <rPh sb="138" eb="139">
      <t>タカ</t>
    </rPh>
    <rPh sb="141" eb="143">
      <t>リカイ</t>
    </rPh>
    <rPh sb="144" eb="145">
      <t>フカ</t>
    </rPh>
    <rPh sb="156" eb="157">
      <t>ワ</t>
    </rPh>
    <rPh sb="162" eb="164">
      <t>ジョウホウ</t>
    </rPh>
    <rPh sb="164" eb="166">
      <t>テイキョウ</t>
    </rPh>
    <rPh sb="167" eb="169">
      <t>キカイ</t>
    </rPh>
    <rPh sb="170" eb="171">
      <t>トラ</t>
    </rPh>
    <rPh sb="172" eb="175">
      <t>セッキョクテキ</t>
    </rPh>
    <rPh sb="176" eb="177">
      <t>オコナ</t>
    </rPh>
    <phoneticPr fontId="4"/>
  </si>
  <si>
    <t>　有形固定資産減価償却率や管路経年化率が示すように，昭和初期から高度経済成長期にかけて集中して投資した管路・施設の更新時期を迎えている。
　更新にあたっては，整備計画や財政計画を作成し，優先順位を決め，計画的に投資を行っていく。
　また，耐震性及び耐久性に優れた管路を使用して管路の更新を行い，管路経年化率及び管路更新率の改善を目指す。</t>
    <rPh sb="1" eb="3">
      <t>ユウケイ</t>
    </rPh>
    <rPh sb="3" eb="5">
      <t>コテイ</t>
    </rPh>
    <rPh sb="5" eb="7">
      <t>シサン</t>
    </rPh>
    <rPh sb="7" eb="9">
      <t>ゲンカ</t>
    </rPh>
    <rPh sb="9" eb="11">
      <t>ショウキャク</t>
    </rPh>
    <rPh sb="11" eb="12">
      <t>リツ</t>
    </rPh>
    <rPh sb="13" eb="15">
      <t>カンロ</t>
    </rPh>
    <rPh sb="15" eb="18">
      <t>ケイネンカ</t>
    </rPh>
    <rPh sb="18" eb="19">
      <t>リツ</t>
    </rPh>
    <rPh sb="20" eb="21">
      <t>シメ</t>
    </rPh>
    <rPh sb="26" eb="28">
      <t>ショウワ</t>
    </rPh>
    <rPh sb="28" eb="30">
      <t>ショキ</t>
    </rPh>
    <rPh sb="32" eb="34">
      <t>コウド</t>
    </rPh>
    <rPh sb="34" eb="36">
      <t>ケイザイ</t>
    </rPh>
    <rPh sb="36" eb="39">
      <t>セイチョウキ</t>
    </rPh>
    <rPh sb="43" eb="45">
      <t>シュウチュウ</t>
    </rPh>
    <rPh sb="47" eb="49">
      <t>トウシ</t>
    </rPh>
    <rPh sb="51" eb="53">
      <t>カンロ</t>
    </rPh>
    <rPh sb="54" eb="56">
      <t>シセツ</t>
    </rPh>
    <rPh sb="57" eb="59">
      <t>コウシン</t>
    </rPh>
    <rPh sb="59" eb="61">
      <t>ジキ</t>
    </rPh>
    <rPh sb="62" eb="63">
      <t>ムカ</t>
    </rPh>
    <rPh sb="70" eb="72">
      <t>コウシン</t>
    </rPh>
    <rPh sb="79" eb="81">
      <t>セイビ</t>
    </rPh>
    <rPh sb="81" eb="83">
      <t>ケイカク</t>
    </rPh>
    <rPh sb="84" eb="86">
      <t>ザイセイ</t>
    </rPh>
    <rPh sb="86" eb="88">
      <t>ケイカク</t>
    </rPh>
    <rPh sb="89" eb="91">
      <t>サクセイ</t>
    </rPh>
    <rPh sb="93" eb="95">
      <t>ユウセン</t>
    </rPh>
    <rPh sb="95" eb="97">
      <t>ジュンイ</t>
    </rPh>
    <rPh sb="98" eb="99">
      <t>キ</t>
    </rPh>
    <rPh sb="101" eb="104">
      <t>ケイカクテキ</t>
    </rPh>
    <rPh sb="105" eb="107">
      <t>トウシ</t>
    </rPh>
    <rPh sb="108" eb="109">
      <t>オコナ</t>
    </rPh>
    <rPh sb="119" eb="122">
      <t>タイシンセイ</t>
    </rPh>
    <rPh sb="122" eb="123">
      <t>オヨ</t>
    </rPh>
    <rPh sb="124" eb="127">
      <t>タイキュウセイ</t>
    </rPh>
    <rPh sb="128" eb="129">
      <t>スグ</t>
    </rPh>
    <rPh sb="131" eb="133">
      <t>カンロ</t>
    </rPh>
    <rPh sb="134" eb="136">
      <t>シヨウ</t>
    </rPh>
    <rPh sb="138" eb="140">
      <t>カンロ</t>
    </rPh>
    <rPh sb="141" eb="143">
      <t>コウシン</t>
    </rPh>
    <rPh sb="144" eb="145">
      <t>オコナ</t>
    </rPh>
    <rPh sb="147" eb="149">
      <t>カンロ</t>
    </rPh>
    <rPh sb="149" eb="152">
      <t>ケイネンカ</t>
    </rPh>
    <rPh sb="152" eb="153">
      <t>リツ</t>
    </rPh>
    <rPh sb="153" eb="154">
      <t>オヨ</t>
    </rPh>
    <rPh sb="155" eb="157">
      <t>カンロ</t>
    </rPh>
    <rPh sb="157" eb="159">
      <t>コウシン</t>
    </rPh>
    <rPh sb="159" eb="160">
      <t>リツ</t>
    </rPh>
    <rPh sb="161" eb="163">
      <t>カイゼン</t>
    </rPh>
    <rPh sb="164" eb="166">
      <t>メザ</t>
    </rPh>
    <phoneticPr fontId="4"/>
  </si>
  <si>
    <t>非設置</t>
    <rPh sb="0" eb="1">
      <t>ヒ</t>
    </rPh>
    <rPh sb="1" eb="3">
      <t>セッチ</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</si>
</sst>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5" fillId="0" borderId="9"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11"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1.1399999999999999</c:v>
                </c:pt>
                <c:pt idx="1">
                  <c:v>1.49</c:v>
                </c:pt>
                <c:pt idx="2">
                  <c:v>1.38</c:v>
                </c:pt>
                <c:pt idx="3">
                  <c:v>0.51</c:v>
                </c:pt>
                <c:pt idx="4">
                  <c:v>0.85</c:v>
                </c:pt>
              </c:numCache>
            </c:numRef>
          </c:val>
        </c:ser>
        <c:dLbls>
          <c:showLegendKey val="0"/>
          <c:showVal val="0"/>
          <c:showCatName val="0"/>
          <c:showSerName val="0"/>
          <c:showPercent val="0"/>
          <c:showBubbleSize val="0"/>
        </c:dLbls>
        <c:gapWidth val="150"/>
        <c:axId val="202336512"/>
        <c:axId val="19982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0.83</c:v>
                </c:pt>
                <c:pt idx="2">
                  <c:v>0.72</c:v>
                </c:pt>
                <c:pt idx="3">
                  <c:v>0.71</c:v>
                </c:pt>
                <c:pt idx="4">
                  <c:v>0.71</c:v>
                </c:pt>
              </c:numCache>
            </c:numRef>
          </c:val>
          <c:smooth val="0"/>
        </c:ser>
        <c:dLbls>
          <c:showLegendKey val="0"/>
          <c:showVal val="0"/>
          <c:showCatName val="0"/>
          <c:showSerName val="0"/>
          <c:showPercent val="0"/>
          <c:showBubbleSize val="0"/>
        </c:dLbls>
        <c:marker val="1"/>
        <c:smooth val="0"/>
        <c:axId val="202336512"/>
        <c:axId val="199828992"/>
      </c:lineChart>
      <c:dateAx>
        <c:axId val="202336512"/>
        <c:scaling>
          <c:orientation val="minMax"/>
        </c:scaling>
        <c:delete val="1"/>
        <c:axPos val="b"/>
        <c:numFmt formatCode="ge" sourceLinked="1"/>
        <c:majorTickMark val="none"/>
        <c:minorTickMark val="none"/>
        <c:tickLblPos val="none"/>
        <c:crossAx val="199828992"/>
        <c:crosses val="autoZero"/>
        <c:auto val="1"/>
        <c:lblOffset val="100"/>
        <c:baseTimeUnit val="years"/>
      </c:dateAx>
      <c:valAx>
        <c:axId val="199828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3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58.44</c:v>
                </c:pt>
                <c:pt idx="1">
                  <c:v>57.57</c:v>
                </c:pt>
                <c:pt idx="2">
                  <c:v>55.61</c:v>
                </c:pt>
                <c:pt idx="3">
                  <c:v>54.58</c:v>
                </c:pt>
                <c:pt idx="4">
                  <c:v>55.26</c:v>
                </c:pt>
              </c:numCache>
            </c:numRef>
          </c:val>
        </c:ser>
        <c:dLbls>
          <c:showLegendKey val="0"/>
          <c:showVal val="0"/>
          <c:showCatName val="0"/>
          <c:showSerName val="0"/>
          <c:showPercent val="0"/>
          <c:showBubbleSize val="0"/>
        </c:dLbls>
        <c:gapWidth val="150"/>
        <c:axId val="200871936"/>
        <c:axId val="200873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59.88</c:v>
                </c:pt>
                <c:pt idx="1">
                  <c:v>59.68</c:v>
                </c:pt>
                <c:pt idx="2">
                  <c:v>59.17</c:v>
                </c:pt>
                <c:pt idx="3">
                  <c:v>59.34</c:v>
                </c:pt>
                <c:pt idx="4">
                  <c:v>59.11</c:v>
                </c:pt>
              </c:numCache>
            </c:numRef>
          </c:val>
          <c:smooth val="0"/>
        </c:ser>
        <c:dLbls>
          <c:showLegendKey val="0"/>
          <c:showVal val="0"/>
          <c:showCatName val="0"/>
          <c:showSerName val="0"/>
          <c:showPercent val="0"/>
          <c:showBubbleSize val="0"/>
        </c:dLbls>
        <c:marker val="1"/>
        <c:smooth val="0"/>
        <c:axId val="200871936"/>
        <c:axId val="200873856"/>
      </c:lineChart>
      <c:dateAx>
        <c:axId val="200871936"/>
        <c:scaling>
          <c:orientation val="minMax"/>
        </c:scaling>
        <c:delete val="1"/>
        <c:axPos val="b"/>
        <c:numFmt formatCode="ge" sourceLinked="1"/>
        <c:majorTickMark val="none"/>
        <c:minorTickMark val="none"/>
        <c:tickLblPos val="none"/>
        <c:crossAx val="200873856"/>
        <c:crosses val="autoZero"/>
        <c:auto val="1"/>
        <c:lblOffset val="100"/>
        <c:baseTimeUnit val="years"/>
      </c:dateAx>
      <c:valAx>
        <c:axId val="200873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71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92.77</c:v>
                </c:pt>
                <c:pt idx="1">
                  <c:v>93.78</c:v>
                </c:pt>
                <c:pt idx="2">
                  <c:v>95.73</c:v>
                </c:pt>
                <c:pt idx="3">
                  <c:v>96.96</c:v>
                </c:pt>
                <c:pt idx="4">
                  <c:v>96.09</c:v>
                </c:pt>
              </c:numCache>
            </c:numRef>
          </c:val>
        </c:ser>
        <c:dLbls>
          <c:showLegendKey val="0"/>
          <c:showVal val="0"/>
          <c:showCatName val="0"/>
          <c:showSerName val="0"/>
          <c:showPercent val="0"/>
          <c:showBubbleSize val="0"/>
        </c:dLbls>
        <c:gapWidth val="150"/>
        <c:axId val="200912256"/>
        <c:axId val="20097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87.65</c:v>
                </c:pt>
                <c:pt idx="1">
                  <c:v>87.63</c:v>
                </c:pt>
                <c:pt idx="2">
                  <c:v>87.6</c:v>
                </c:pt>
                <c:pt idx="3">
                  <c:v>87.74</c:v>
                </c:pt>
                <c:pt idx="4">
                  <c:v>87.91</c:v>
                </c:pt>
              </c:numCache>
            </c:numRef>
          </c:val>
          <c:smooth val="0"/>
        </c:ser>
        <c:dLbls>
          <c:showLegendKey val="0"/>
          <c:showVal val="0"/>
          <c:showCatName val="0"/>
          <c:showSerName val="0"/>
          <c:showPercent val="0"/>
          <c:showBubbleSize val="0"/>
        </c:dLbls>
        <c:marker val="1"/>
        <c:smooth val="0"/>
        <c:axId val="200912256"/>
        <c:axId val="200975872"/>
      </c:lineChart>
      <c:dateAx>
        <c:axId val="200912256"/>
        <c:scaling>
          <c:orientation val="minMax"/>
        </c:scaling>
        <c:delete val="1"/>
        <c:axPos val="b"/>
        <c:numFmt formatCode="ge" sourceLinked="1"/>
        <c:majorTickMark val="none"/>
        <c:minorTickMark val="none"/>
        <c:tickLblPos val="none"/>
        <c:crossAx val="200975872"/>
        <c:crosses val="autoZero"/>
        <c:auto val="1"/>
        <c:lblOffset val="100"/>
        <c:baseTimeUnit val="years"/>
      </c:dateAx>
      <c:valAx>
        <c:axId val="20097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912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96.34</c:v>
                </c:pt>
                <c:pt idx="1">
                  <c:v>99.79</c:v>
                </c:pt>
                <c:pt idx="2">
                  <c:v>104.98</c:v>
                </c:pt>
                <c:pt idx="3">
                  <c:v>106.14</c:v>
                </c:pt>
                <c:pt idx="4">
                  <c:v>107.32</c:v>
                </c:pt>
              </c:numCache>
            </c:numRef>
          </c:val>
        </c:ser>
        <c:dLbls>
          <c:showLegendKey val="0"/>
          <c:showVal val="0"/>
          <c:showCatName val="0"/>
          <c:showSerName val="0"/>
          <c:showPercent val="0"/>
          <c:showBubbleSize val="0"/>
        </c:dLbls>
        <c:gapWidth val="150"/>
        <c:axId val="200424448"/>
        <c:axId val="200430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108.24</c:v>
                </c:pt>
                <c:pt idx="1">
                  <c:v>107.8</c:v>
                </c:pt>
                <c:pt idx="2">
                  <c:v>111.96</c:v>
                </c:pt>
                <c:pt idx="3">
                  <c:v>112.69</c:v>
                </c:pt>
                <c:pt idx="4">
                  <c:v>113.16</c:v>
                </c:pt>
              </c:numCache>
            </c:numRef>
          </c:val>
          <c:smooth val="0"/>
        </c:ser>
        <c:dLbls>
          <c:showLegendKey val="0"/>
          <c:showVal val="0"/>
          <c:showCatName val="0"/>
          <c:showSerName val="0"/>
          <c:showPercent val="0"/>
          <c:showBubbleSize val="0"/>
        </c:dLbls>
        <c:marker val="1"/>
        <c:smooth val="0"/>
        <c:axId val="200424448"/>
        <c:axId val="200430720"/>
      </c:lineChart>
      <c:dateAx>
        <c:axId val="200424448"/>
        <c:scaling>
          <c:orientation val="minMax"/>
        </c:scaling>
        <c:delete val="1"/>
        <c:axPos val="b"/>
        <c:numFmt formatCode="ge" sourceLinked="1"/>
        <c:majorTickMark val="none"/>
        <c:minorTickMark val="none"/>
        <c:tickLblPos val="none"/>
        <c:crossAx val="200430720"/>
        <c:crosses val="autoZero"/>
        <c:auto val="1"/>
        <c:lblOffset val="100"/>
        <c:baseTimeUnit val="years"/>
      </c:dateAx>
      <c:valAx>
        <c:axId val="2004307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424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43.26</c:v>
                </c:pt>
                <c:pt idx="1">
                  <c:v>43.91</c:v>
                </c:pt>
                <c:pt idx="2">
                  <c:v>44.61</c:v>
                </c:pt>
                <c:pt idx="3">
                  <c:v>43.85</c:v>
                </c:pt>
                <c:pt idx="4">
                  <c:v>45.02</c:v>
                </c:pt>
              </c:numCache>
            </c:numRef>
          </c:val>
        </c:ser>
        <c:dLbls>
          <c:showLegendKey val="0"/>
          <c:showVal val="0"/>
          <c:showCatName val="0"/>
          <c:showSerName val="0"/>
          <c:showPercent val="0"/>
          <c:showBubbleSize val="0"/>
        </c:dLbls>
        <c:gapWidth val="150"/>
        <c:axId val="200481408"/>
        <c:axId val="2004958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38.69</c:v>
                </c:pt>
                <c:pt idx="1">
                  <c:v>39.65</c:v>
                </c:pt>
                <c:pt idx="2">
                  <c:v>45.25</c:v>
                </c:pt>
                <c:pt idx="3">
                  <c:v>46.27</c:v>
                </c:pt>
                <c:pt idx="4">
                  <c:v>46.88</c:v>
                </c:pt>
              </c:numCache>
            </c:numRef>
          </c:val>
          <c:smooth val="0"/>
        </c:ser>
        <c:dLbls>
          <c:showLegendKey val="0"/>
          <c:showVal val="0"/>
          <c:showCatName val="0"/>
          <c:showSerName val="0"/>
          <c:showPercent val="0"/>
          <c:showBubbleSize val="0"/>
        </c:dLbls>
        <c:marker val="1"/>
        <c:smooth val="0"/>
        <c:axId val="200481408"/>
        <c:axId val="200495872"/>
      </c:lineChart>
      <c:dateAx>
        <c:axId val="200481408"/>
        <c:scaling>
          <c:orientation val="minMax"/>
        </c:scaling>
        <c:delete val="1"/>
        <c:axPos val="b"/>
        <c:numFmt formatCode="ge" sourceLinked="1"/>
        <c:majorTickMark val="none"/>
        <c:minorTickMark val="none"/>
        <c:tickLblPos val="none"/>
        <c:crossAx val="200495872"/>
        <c:crosses val="autoZero"/>
        <c:auto val="1"/>
        <c:lblOffset val="100"/>
        <c:baseTimeUnit val="years"/>
      </c:dateAx>
      <c:valAx>
        <c:axId val="200495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481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29.93</c:v>
                </c:pt>
                <c:pt idx="1">
                  <c:v>29.25</c:v>
                </c:pt>
                <c:pt idx="2">
                  <c:v>28.92</c:v>
                </c:pt>
                <c:pt idx="3">
                  <c:v>29.62</c:v>
                </c:pt>
                <c:pt idx="4">
                  <c:v>29.18</c:v>
                </c:pt>
              </c:numCache>
            </c:numRef>
          </c:val>
        </c:ser>
        <c:dLbls>
          <c:showLegendKey val="0"/>
          <c:showVal val="0"/>
          <c:showCatName val="0"/>
          <c:showSerName val="0"/>
          <c:showPercent val="0"/>
          <c:showBubbleSize val="0"/>
        </c:dLbls>
        <c:gapWidth val="150"/>
        <c:axId val="200505600"/>
        <c:axId val="2005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8.4</c:v>
                </c:pt>
                <c:pt idx="1">
                  <c:v>9.7100000000000009</c:v>
                </c:pt>
                <c:pt idx="2">
                  <c:v>10.71</c:v>
                </c:pt>
                <c:pt idx="3">
                  <c:v>10.93</c:v>
                </c:pt>
                <c:pt idx="4">
                  <c:v>13.39</c:v>
                </c:pt>
              </c:numCache>
            </c:numRef>
          </c:val>
          <c:smooth val="0"/>
        </c:ser>
        <c:dLbls>
          <c:showLegendKey val="0"/>
          <c:showVal val="0"/>
          <c:showCatName val="0"/>
          <c:showSerName val="0"/>
          <c:showPercent val="0"/>
          <c:showBubbleSize val="0"/>
        </c:dLbls>
        <c:marker val="1"/>
        <c:smooth val="0"/>
        <c:axId val="200505600"/>
        <c:axId val="200524160"/>
      </c:lineChart>
      <c:dateAx>
        <c:axId val="200505600"/>
        <c:scaling>
          <c:orientation val="minMax"/>
        </c:scaling>
        <c:delete val="1"/>
        <c:axPos val="b"/>
        <c:numFmt formatCode="ge" sourceLinked="1"/>
        <c:majorTickMark val="none"/>
        <c:minorTickMark val="none"/>
        <c:tickLblPos val="none"/>
        <c:crossAx val="200524160"/>
        <c:crosses val="autoZero"/>
        <c:auto val="1"/>
        <c:lblOffset val="100"/>
        <c:baseTimeUnit val="years"/>
      </c:dateAx>
      <c:valAx>
        <c:axId val="2005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505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21.97</c:v>
                </c:pt>
                <c:pt idx="1">
                  <c:v>15.98</c:v>
                </c:pt>
                <c:pt idx="2" formatCode="#,##0.00;&quot;△&quot;#,##0.00">
                  <c:v>0</c:v>
                </c:pt>
                <c:pt idx="3" formatCode="#,##0.00;&quot;△&quot;#,##0.00">
                  <c:v>0</c:v>
                </c:pt>
                <c:pt idx="4" formatCode="#,##0.00;&quot;△&quot;#,##0.00">
                  <c:v>0</c:v>
                </c:pt>
              </c:numCache>
            </c:numRef>
          </c:val>
        </c:ser>
        <c:dLbls>
          <c:showLegendKey val="0"/>
          <c:showVal val="0"/>
          <c:showCatName val="0"/>
          <c:showSerName val="0"/>
          <c:showPercent val="0"/>
          <c:showBubbleSize val="0"/>
        </c:dLbls>
        <c:gapWidth val="150"/>
        <c:axId val="200619904"/>
        <c:axId val="200638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4.46</c:v>
                </c:pt>
                <c:pt idx="1">
                  <c:v>4.3899999999999997</c:v>
                </c:pt>
                <c:pt idx="2">
                  <c:v>0.41</c:v>
                </c:pt>
                <c:pt idx="3">
                  <c:v>0.54</c:v>
                </c:pt>
                <c:pt idx="4">
                  <c:v>0.68</c:v>
                </c:pt>
              </c:numCache>
            </c:numRef>
          </c:val>
          <c:smooth val="0"/>
        </c:ser>
        <c:dLbls>
          <c:showLegendKey val="0"/>
          <c:showVal val="0"/>
          <c:showCatName val="0"/>
          <c:showSerName val="0"/>
          <c:showPercent val="0"/>
          <c:showBubbleSize val="0"/>
        </c:dLbls>
        <c:marker val="1"/>
        <c:smooth val="0"/>
        <c:axId val="200619904"/>
        <c:axId val="200638464"/>
      </c:lineChart>
      <c:dateAx>
        <c:axId val="200619904"/>
        <c:scaling>
          <c:orientation val="minMax"/>
        </c:scaling>
        <c:delete val="1"/>
        <c:axPos val="b"/>
        <c:numFmt formatCode="ge" sourceLinked="1"/>
        <c:majorTickMark val="none"/>
        <c:minorTickMark val="none"/>
        <c:tickLblPos val="none"/>
        <c:crossAx val="200638464"/>
        <c:crosses val="autoZero"/>
        <c:auto val="1"/>
        <c:lblOffset val="100"/>
        <c:baseTimeUnit val="years"/>
      </c:dateAx>
      <c:valAx>
        <c:axId val="200638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61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205.43</c:v>
                </c:pt>
                <c:pt idx="1">
                  <c:v>253.23</c:v>
                </c:pt>
                <c:pt idx="2">
                  <c:v>178.37</c:v>
                </c:pt>
                <c:pt idx="3">
                  <c:v>210.1</c:v>
                </c:pt>
                <c:pt idx="4">
                  <c:v>296.3</c:v>
                </c:pt>
              </c:numCache>
            </c:numRef>
          </c:val>
        </c:ser>
        <c:dLbls>
          <c:showLegendKey val="0"/>
          <c:showVal val="0"/>
          <c:showCatName val="0"/>
          <c:showSerName val="0"/>
          <c:showPercent val="0"/>
          <c:showBubbleSize val="0"/>
        </c:dLbls>
        <c:gapWidth val="150"/>
        <c:axId val="200664576"/>
        <c:axId val="200666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701</c:v>
                </c:pt>
                <c:pt idx="1">
                  <c:v>739.59</c:v>
                </c:pt>
                <c:pt idx="2">
                  <c:v>335.95</c:v>
                </c:pt>
                <c:pt idx="3">
                  <c:v>346.59</c:v>
                </c:pt>
                <c:pt idx="4">
                  <c:v>357.82</c:v>
                </c:pt>
              </c:numCache>
            </c:numRef>
          </c:val>
          <c:smooth val="0"/>
        </c:ser>
        <c:dLbls>
          <c:showLegendKey val="0"/>
          <c:showVal val="0"/>
          <c:showCatName val="0"/>
          <c:showSerName val="0"/>
          <c:showPercent val="0"/>
          <c:showBubbleSize val="0"/>
        </c:dLbls>
        <c:marker val="1"/>
        <c:smooth val="0"/>
        <c:axId val="200664576"/>
        <c:axId val="200666496"/>
      </c:lineChart>
      <c:dateAx>
        <c:axId val="200664576"/>
        <c:scaling>
          <c:orientation val="minMax"/>
        </c:scaling>
        <c:delete val="1"/>
        <c:axPos val="b"/>
        <c:numFmt formatCode="ge" sourceLinked="1"/>
        <c:majorTickMark val="none"/>
        <c:minorTickMark val="none"/>
        <c:tickLblPos val="none"/>
        <c:crossAx val="200666496"/>
        <c:crosses val="autoZero"/>
        <c:auto val="1"/>
        <c:lblOffset val="100"/>
        <c:baseTimeUnit val="years"/>
      </c:dateAx>
      <c:valAx>
        <c:axId val="20066649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664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203.92</c:v>
                </c:pt>
                <c:pt idx="1">
                  <c:v>208.74</c:v>
                </c:pt>
                <c:pt idx="2">
                  <c:v>218.41</c:v>
                </c:pt>
                <c:pt idx="3">
                  <c:v>259.35000000000002</c:v>
                </c:pt>
                <c:pt idx="4">
                  <c:v>270.83999999999997</c:v>
                </c:pt>
              </c:numCache>
            </c:numRef>
          </c:val>
        </c:ser>
        <c:dLbls>
          <c:showLegendKey val="0"/>
          <c:showVal val="0"/>
          <c:showCatName val="0"/>
          <c:showSerName val="0"/>
          <c:showPercent val="0"/>
          <c:showBubbleSize val="0"/>
        </c:dLbls>
        <c:gapWidth val="150"/>
        <c:axId val="200729728"/>
        <c:axId val="20073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330.99</c:v>
                </c:pt>
                <c:pt idx="1">
                  <c:v>324.08999999999997</c:v>
                </c:pt>
                <c:pt idx="2">
                  <c:v>319.82</c:v>
                </c:pt>
                <c:pt idx="3">
                  <c:v>312.02999999999997</c:v>
                </c:pt>
                <c:pt idx="4">
                  <c:v>307.45999999999998</c:v>
                </c:pt>
              </c:numCache>
            </c:numRef>
          </c:val>
          <c:smooth val="0"/>
        </c:ser>
        <c:dLbls>
          <c:showLegendKey val="0"/>
          <c:showVal val="0"/>
          <c:showCatName val="0"/>
          <c:showSerName val="0"/>
          <c:showPercent val="0"/>
          <c:showBubbleSize val="0"/>
        </c:dLbls>
        <c:marker val="1"/>
        <c:smooth val="0"/>
        <c:axId val="200729728"/>
        <c:axId val="200731648"/>
      </c:lineChart>
      <c:dateAx>
        <c:axId val="200729728"/>
        <c:scaling>
          <c:orientation val="minMax"/>
        </c:scaling>
        <c:delete val="1"/>
        <c:axPos val="b"/>
        <c:numFmt formatCode="ge" sourceLinked="1"/>
        <c:majorTickMark val="none"/>
        <c:minorTickMark val="none"/>
        <c:tickLblPos val="none"/>
        <c:crossAx val="200731648"/>
        <c:crosses val="autoZero"/>
        <c:auto val="1"/>
        <c:lblOffset val="100"/>
        <c:baseTimeUnit val="years"/>
      </c:dateAx>
      <c:valAx>
        <c:axId val="2007316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0729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87.26</c:v>
                </c:pt>
                <c:pt idx="1">
                  <c:v>90.3</c:v>
                </c:pt>
                <c:pt idx="2">
                  <c:v>95.3</c:v>
                </c:pt>
                <c:pt idx="3">
                  <c:v>95.36</c:v>
                </c:pt>
                <c:pt idx="4">
                  <c:v>97.68</c:v>
                </c:pt>
              </c:numCache>
            </c:numRef>
          </c:val>
        </c:ser>
        <c:dLbls>
          <c:showLegendKey val="0"/>
          <c:showVal val="0"/>
          <c:showCatName val="0"/>
          <c:showSerName val="0"/>
          <c:showPercent val="0"/>
          <c:showBubbleSize val="0"/>
        </c:dLbls>
        <c:gapWidth val="150"/>
        <c:axId val="200774400"/>
        <c:axId val="2007763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100.27</c:v>
                </c:pt>
                <c:pt idx="1">
                  <c:v>99.46</c:v>
                </c:pt>
                <c:pt idx="2">
                  <c:v>105.21</c:v>
                </c:pt>
                <c:pt idx="3">
                  <c:v>105.71</c:v>
                </c:pt>
                <c:pt idx="4">
                  <c:v>106.01</c:v>
                </c:pt>
              </c:numCache>
            </c:numRef>
          </c:val>
          <c:smooth val="0"/>
        </c:ser>
        <c:dLbls>
          <c:showLegendKey val="0"/>
          <c:showVal val="0"/>
          <c:showCatName val="0"/>
          <c:showSerName val="0"/>
          <c:showPercent val="0"/>
          <c:showBubbleSize val="0"/>
        </c:dLbls>
        <c:marker val="1"/>
        <c:smooth val="0"/>
        <c:axId val="200774400"/>
        <c:axId val="200776320"/>
      </c:lineChart>
      <c:dateAx>
        <c:axId val="200774400"/>
        <c:scaling>
          <c:orientation val="minMax"/>
        </c:scaling>
        <c:delete val="1"/>
        <c:axPos val="b"/>
        <c:numFmt formatCode="ge" sourceLinked="1"/>
        <c:majorTickMark val="none"/>
        <c:minorTickMark val="none"/>
        <c:tickLblPos val="none"/>
        <c:crossAx val="200776320"/>
        <c:crosses val="autoZero"/>
        <c:auto val="1"/>
        <c:lblOffset val="100"/>
        <c:baseTimeUnit val="years"/>
      </c:dateAx>
      <c:valAx>
        <c:axId val="200776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774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191.45</c:v>
                </c:pt>
                <c:pt idx="1">
                  <c:v>185.46</c:v>
                </c:pt>
                <c:pt idx="2">
                  <c:v>175.41</c:v>
                </c:pt>
                <c:pt idx="3">
                  <c:v>175.53</c:v>
                </c:pt>
                <c:pt idx="4">
                  <c:v>171.66</c:v>
                </c:pt>
              </c:numCache>
            </c:numRef>
          </c:val>
        </c:ser>
        <c:dLbls>
          <c:showLegendKey val="0"/>
          <c:showVal val="0"/>
          <c:showCatName val="0"/>
          <c:showSerName val="0"/>
          <c:showPercent val="0"/>
          <c:showBubbleSize val="0"/>
        </c:dLbls>
        <c:gapWidth val="150"/>
        <c:axId val="200827264"/>
        <c:axId val="200829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169.62</c:v>
                </c:pt>
                <c:pt idx="1">
                  <c:v>171.78</c:v>
                </c:pt>
                <c:pt idx="2">
                  <c:v>162.59</c:v>
                </c:pt>
                <c:pt idx="3">
                  <c:v>162.15</c:v>
                </c:pt>
                <c:pt idx="4">
                  <c:v>162.24</c:v>
                </c:pt>
              </c:numCache>
            </c:numRef>
          </c:val>
          <c:smooth val="0"/>
        </c:ser>
        <c:dLbls>
          <c:showLegendKey val="0"/>
          <c:showVal val="0"/>
          <c:showCatName val="0"/>
          <c:showSerName val="0"/>
          <c:showPercent val="0"/>
          <c:showBubbleSize val="0"/>
        </c:dLbls>
        <c:marker val="1"/>
        <c:smooth val="0"/>
        <c:axId val="200827264"/>
        <c:axId val="200829184"/>
      </c:lineChart>
      <c:dateAx>
        <c:axId val="200827264"/>
        <c:scaling>
          <c:orientation val="minMax"/>
        </c:scaling>
        <c:delete val="1"/>
        <c:axPos val="b"/>
        <c:numFmt formatCode="ge" sourceLinked="1"/>
        <c:majorTickMark val="none"/>
        <c:minorTickMark val="none"/>
        <c:tickLblPos val="none"/>
        <c:crossAx val="200829184"/>
        <c:crosses val="autoZero"/>
        <c:auto val="1"/>
        <c:lblOffset val="100"/>
        <c:baseTimeUnit val="years"/>
      </c:dateAx>
      <c:valAx>
        <c:axId val="200829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2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AD8" sqref="AD8:AJ8"/>
    </sheetView>
  </sheetViews>
  <sheetFormatPr defaultColWidth="2.625" defaultRowHeight="13.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c r="A6" s="2"/>
      <c r="B6" s="45" t="str">
        <f>データ!H6</f>
        <v>兵庫県　芦屋市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A4</v>
      </c>
      <c r="X8" s="59"/>
      <c r="Y8" s="59"/>
      <c r="Z8" s="59"/>
      <c r="AA8" s="59"/>
      <c r="AB8" s="59"/>
      <c r="AC8" s="59"/>
      <c r="AD8" s="60" t="s">
        <v>119</v>
      </c>
      <c r="AE8" s="60"/>
      <c r="AF8" s="60"/>
      <c r="AG8" s="60"/>
      <c r="AH8" s="60"/>
      <c r="AI8" s="60"/>
      <c r="AJ8" s="60"/>
      <c r="AK8" s="5"/>
      <c r="AL8" s="61">
        <f>データ!$R$6</f>
        <v>96246</v>
      </c>
      <c r="AM8" s="61"/>
      <c r="AN8" s="61"/>
      <c r="AO8" s="61"/>
      <c r="AP8" s="61"/>
      <c r="AQ8" s="61"/>
      <c r="AR8" s="61"/>
      <c r="AS8" s="61"/>
      <c r="AT8" s="51">
        <f>データ!$S$6</f>
        <v>18.47</v>
      </c>
      <c r="AU8" s="52"/>
      <c r="AV8" s="52"/>
      <c r="AW8" s="52"/>
      <c r="AX8" s="52"/>
      <c r="AY8" s="52"/>
      <c r="AZ8" s="52"/>
      <c r="BA8" s="52"/>
      <c r="BB8" s="53">
        <f>データ!$T$6</f>
        <v>5210.9399999999996</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c r="A10" s="2"/>
      <c r="B10" s="51" t="str">
        <f>データ!$N$6</f>
        <v>-</v>
      </c>
      <c r="C10" s="52"/>
      <c r="D10" s="52"/>
      <c r="E10" s="52"/>
      <c r="F10" s="52"/>
      <c r="G10" s="52"/>
      <c r="H10" s="52"/>
      <c r="I10" s="51">
        <f>データ!$O$6</f>
        <v>59.59</v>
      </c>
      <c r="J10" s="52"/>
      <c r="K10" s="52"/>
      <c r="L10" s="52"/>
      <c r="M10" s="52"/>
      <c r="N10" s="52"/>
      <c r="O10" s="64"/>
      <c r="P10" s="53">
        <f>データ!$P$6</f>
        <v>100</v>
      </c>
      <c r="Q10" s="53"/>
      <c r="R10" s="53"/>
      <c r="S10" s="53"/>
      <c r="T10" s="53"/>
      <c r="U10" s="53"/>
      <c r="V10" s="53"/>
      <c r="W10" s="61">
        <f>データ!$Q$6</f>
        <v>2484</v>
      </c>
      <c r="X10" s="61"/>
      <c r="Y10" s="61"/>
      <c r="Z10" s="61"/>
      <c r="AA10" s="61"/>
      <c r="AB10" s="61"/>
      <c r="AC10" s="61"/>
      <c r="AD10" s="2"/>
      <c r="AE10" s="2"/>
      <c r="AF10" s="2"/>
      <c r="AG10" s="2"/>
      <c r="AH10" s="5"/>
      <c r="AI10" s="5"/>
      <c r="AJ10" s="5"/>
      <c r="AK10" s="5"/>
      <c r="AL10" s="61">
        <f>データ!$U$6</f>
        <v>94474</v>
      </c>
      <c r="AM10" s="61"/>
      <c r="AN10" s="61"/>
      <c r="AO10" s="61"/>
      <c r="AP10" s="61"/>
      <c r="AQ10" s="61"/>
      <c r="AR10" s="61"/>
      <c r="AS10" s="61"/>
      <c r="AT10" s="51">
        <f>データ!$V$6</f>
        <v>11.93</v>
      </c>
      <c r="AU10" s="52"/>
      <c r="AV10" s="52"/>
      <c r="AW10" s="52"/>
      <c r="AX10" s="52"/>
      <c r="AY10" s="52"/>
      <c r="AZ10" s="52"/>
      <c r="BA10" s="52"/>
      <c r="BB10" s="53">
        <f>データ!$W$6</f>
        <v>7919.03</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116</v>
      </c>
      <c r="BM16" s="82"/>
      <c r="BN16" s="82"/>
      <c r="BO16" s="82"/>
      <c r="BP16" s="82"/>
      <c r="BQ16" s="82"/>
      <c r="BR16" s="82"/>
      <c r="BS16" s="82"/>
      <c r="BT16" s="82"/>
      <c r="BU16" s="82"/>
      <c r="BV16" s="82"/>
      <c r="BW16" s="82"/>
      <c r="BX16" s="82"/>
      <c r="BY16" s="82"/>
      <c r="BZ16" s="83"/>
    </row>
    <row r="17" spans="1:78" ht="13.5" customHeight="1">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118</v>
      </c>
      <c r="BM47" s="82"/>
      <c r="BN47" s="82"/>
      <c r="BO47" s="82"/>
      <c r="BP47" s="82"/>
      <c r="BQ47" s="82"/>
      <c r="BR47" s="82"/>
      <c r="BS47" s="82"/>
      <c r="BT47" s="82"/>
      <c r="BU47" s="82"/>
      <c r="BV47" s="82"/>
      <c r="BW47" s="82"/>
      <c r="BX47" s="82"/>
      <c r="BY47" s="82"/>
      <c r="BZ47" s="83"/>
    </row>
    <row r="48" spans="1:78" ht="13.5" customHeight="1">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117</v>
      </c>
      <c r="BM66" s="82"/>
      <c r="BN66" s="82"/>
      <c r="BO66" s="82"/>
      <c r="BP66" s="82"/>
      <c r="BQ66" s="82"/>
      <c r="BR66" s="82"/>
      <c r="BS66" s="82"/>
      <c r="BT66" s="82"/>
      <c r="BU66" s="82"/>
      <c r="BV66" s="82"/>
      <c r="BW66" s="82"/>
      <c r="BX66" s="82"/>
      <c r="BY66" s="82"/>
      <c r="BZ66" s="83"/>
    </row>
    <row r="67" spans="1:78" ht="13.5" customHeight="1">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c r="C83" s="26" t="s">
        <v>40</v>
      </c>
    </row>
    <row r="84" spans="1:78" hidden="1">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cols>
    <col min="1" max="1" width="9" style="3"/>
    <col min="2" max="144" width="11.875" style="3" customWidth="1"/>
    <col min="145" max="16384" width="9" style="3"/>
  </cols>
  <sheetData>
    <row r="1" spans="1:144">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c r="A6" s="29" t="s">
        <v>104</v>
      </c>
      <c r="B6" s="34">
        <f>B7</f>
        <v>2016</v>
      </c>
      <c r="C6" s="34">
        <f t="shared" ref="C6:W6" si="3">C7</f>
        <v>282065</v>
      </c>
      <c r="D6" s="34">
        <f t="shared" si="3"/>
        <v>46</v>
      </c>
      <c r="E6" s="34">
        <f t="shared" si="3"/>
        <v>1</v>
      </c>
      <c r="F6" s="34">
        <f t="shared" si="3"/>
        <v>0</v>
      </c>
      <c r="G6" s="34">
        <f t="shared" si="3"/>
        <v>1</v>
      </c>
      <c r="H6" s="34" t="str">
        <f t="shared" si="3"/>
        <v>兵庫県　芦屋市</v>
      </c>
      <c r="I6" s="34" t="str">
        <f t="shared" si="3"/>
        <v>法適用</v>
      </c>
      <c r="J6" s="34" t="str">
        <f t="shared" si="3"/>
        <v>水道事業</v>
      </c>
      <c r="K6" s="34" t="str">
        <f t="shared" si="3"/>
        <v>末端給水事業</v>
      </c>
      <c r="L6" s="34" t="str">
        <f t="shared" si="3"/>
        <v>A4</v>
      </c>
      <c r="M6" s="34">
        <f t="shared" si="3"/>
        <v>0</v>
      </c>
      <c r="N6" s="35" t="str">
        <f t="shared" si="3"/>
        <v>-</v>
      </c>
      <c r="O6" s="35">
        <f t="shared" si="3"/>
        <v>59.59</v>
      </c>
      <c r="P6" s="35">
        <f t="shared" si="3"/>
        <v>100</v>
      </c>
      <c r="Q6" s="35">
        <f t="shared" si="3"/>
        <v>2484</v>
      </c>
      <c r="R6" s="35">
        <f t="shared" si="3"/>
        <v>96246</v>
      </c>
      <c r="S6" s="35">
        <f t="shared" si="3"/>
        <v>18.47</v>
      </c>
      <c r="T6" s="35">
        <f t="shared" si="3"/>
        <v>5210.9399999999996</v>
      </c>
      <c r="U6" s="35">
        <f t="shared" si="3"/>
        <v>94474</v>
      </c>
      <c r="V6" s="35">
        <f t="shared" si="3"/>
        <v>11.93</v>
      </c>
      <c r="W6" s="35">
        <f t="shared" si="3"/>
        <v>7919.03</v>
      </c>
      <c r="X6" s="36">
        <f>IF(X7="",NA(),X7)</f>
        <v>96.34</v>
      </c>
      <c r="Y6" s="36">
        <f t="shared" ref="Y6:AG6" si="4">IF(Y7="",NA(),Y7)</f>
        <v>99.79</v>
      </c>
      <c r="Z6" s="36">
        <f t="shared" si="4"/>
        <v>104.98</v>
      </c>
      <c r="AA6" s="36">
        <f t="shared" si="4"/>
        <v>106.14</v>
      </c>
      <c r="AB6" s="36">
        <f t="shared" si="4"/>
        <v>107.32</v>
      </c>
      <c r="AC6" s="36">
        <f t="shared" si="4"/>
        <v>108.24</v>
      </c>
      <c r="AD6" s="36">
        <f t="shared" si="4"/>
        <v>107.8</v>
      </c>
      <c r="AE6" s="36">
        <f t="shared" si="4"/>
        <v>111.96</v>
      </c>
      <c r="AF6" s="36">
        <f t="shared" si="4"/>
        <v>112.69</v>
      </c>
      <c r="AG6" s="36">
        <f t="shared" si="4"/>
        <v>113.16</v>
      </c>
      <c r="AH6" s="35" t="str">
        <f>IF(AH7="","",IF(AH7="-","【-】","【"&amp;SUBSTITUTE(TEXT(AH7,"#,##0.00"),"-","△")&amp;"】"))</f>
        <v>【114.35】</v>
      </c>
      <c r="AI6" s="36">
        <f>IF(AI7="",NA(),AI7)</f>
        <v>21.97</v>
      </c>
      <c r="AJ6" s="36">
        <f t="shared" ref="AJ6:AR6" si="5">IF(AJ7="",NA(),AJ7)</f>
        <v>15.98</v>
      </c>
      <c r="AK6" s="35">
        <f t="shared" si="5"/>
        <v>0</v>
      </c>
      <c r="AL6" s="35">
        <f t="shared" si="5"/>
        <v>0</v>
      </c>
      <c r="AM6" s="35">
        <f t="shared" si="5"/>
        <v>0</v>
      </c>
      <c r="AN6" s="36">
        <f t="shared" si="5"/>
        <v>4.46</v>
      </c>
      <c r="AO6" s="36">
        <f t="shared" si="5"/>
        <v>4.3899999999999997</v>
      </c>
      <c r="AP6" s="36">
        <f t="shared" si="5"/>
        <v>0.41</v>
      </c>
      <c r="AQ6" s="36">
        <f t="shared" si="5"/>
        <v>0.54</v>
      </c>
      <c r="AR6" s="36">
        <f t="shared" si="5"/>
        <v>0.68</v>
      </c>
      <c r="AS6" s="35" t="str">
        <f>IF(AS7="","",IF(AS7="-","【-】","【"&amp;SUBSTITUTE(TEXT(AS7,"#,##0.00"),"-","△")&amp;"】"))</f>
        <v>【0.79】</v>
      </c>
      <c r="AT6" s="36">
        <f>IF(AT7="",NA(),AT7)</f>
        <v>205.43</v>
      </c>
      <c r="AU6" s="36">
        <f t="shared" ref="AU6:BC6" si="6">IF(AU7="",NA(),AU7)</f>
        <v>253.23</v>
      </c>
      <c r="AV6" s="36">
        <f t="shared" si="6"/>
        <v>178.37</v>
      </c>
      <c r="AW6" s="36">
        <f t="shared" si="6"/>
        <v>210.1</v>
      </c>
      <c r="AX6" s="36">
        <f t="shared" si="6"/>
        <v>296.3</v>
      </c>
      <c r="AY6" s="36">
        <f t="shared" si="6"/>
        <v>701</v>
      </c>
      <c r="AZ6" s="36">
        <f t="shared" si="6"/>
        <v>739.59</v>
      </c>
      <c r="BA6" s="36">
        <f t="shared" si="6"/>
        <v>335.95</v>
      </c>
      <c r="BB6" s="36">
        <f t="shared" si="6"/>
        <v>346.59</v>
      </c>
      <c r="BC6" s="36">
        <f t="shared" si="6"/>
        <v>357.82</v>
      </c>
      <c r="BD6" s="35" t="str">
        <f>IF(BD7="","",IF(BD7="-","【-】","【"&amp;SUBSTITUTE(TEXT(BD7,"#,##0.00"),"-","△")&amp;"】"))</f>
        <v>【262.87】</v>
      </c>
      <c r="BE6" s="36">
        <f>IF(BE7="",NA(),BE7)</f>
        <v>203.92</v>
      </c>
      <c r="BF6" s="36">
        <f t="shared" ref="BF6:BN6" si="7">IF(BF7="",NA(),BF7)</f>
        <v>208.74</v>
      </c>
      <c r="BG6" s="36">
        <f t="shared" si="7"/>
        <v>218.41</v>
      </c>
      <c r="BH6" s="36">
        <f t="shared" si="7"/>
        <v>259.35000000000002</v>
      </c>
      <c r="BI6" s="36">
        <f t="shared" si="7"/>
        <v>270.83999999999997</v>
      </c>
      <c r="BJ6" s="36">
        <f t="shared" si="7"/>
        <v>330.99</v>
      </c>
      <c r="BK6" s="36">
        <f t="shared" si="7"/>
        <v>324.08999999999997</v>
      </c>
      <c r="BL6" s="36">
        <f t="shared" si="7"/>
        <v>319.82</v>
      </c>
      <c r="BM6" s="36">
        <f t="shared" si="7"/>
        <v>312.02999999999997</v>
      </c>
      <c r="BN6" s="36">
        <f t="shared" si="7"/>
        <v>307.45999999999998</v>
      </c>
      <c r="BO6" s="35" t="str">
        <f>IF(BO7="","",IF(BO7="-","【-】","【"&amp;SUBSTITUTE(TEXT(BO7,"#,##0.00"),"-","△")&amp;"】"))</f>
        <v>【270.87】</v>
      </c>
      <c r="BP6" s="36">
        <f>IF(BP7="",NA(),BP7)</f>
        <v>87.26</v>
      </c>
      <c r="BQ6" s="36">
        <f t="shared" ref="BQ6:BY6" si="8">IF(BQ7="",NA(),BQ7)</f>
        <v>90.3</v>
      </c>
      <c r="BR6" s="36">
        <f t="shared" si="8"/>
        <v>95.3</v>
      </c>
      <c r="BS6" s="36">
        <f t="shared" si="8"/>
        <v>95.36</v>
      </c>
      <c r="BT6" s="36">
        <f t="shared" si="8"/>
        <v>97.68</v>
      </c>
      <c r="BU6" s="36">
        <f t="shared" si="8"/>
        <v>100.27</v>
      </c>
      <c r="BV6" s="36">
        <f t="shared" si="8"/>
        <v>99.46</v>
      </c>
      <c r="BW6" s="36">
        <f t="shared" si="8"/>
        <v>105.21</v>
      </c>
      <c r="BX6" s="36">
        <f t="shared" si="8"/>
        <v>105.71</v>
      </c>
      <c r="BY6" s="36">
        <f t="shared" si="8"/>
        <v>106.01</v>
      </c>
      <c r="BZ6" s="35" t="str">
        <f>IF(BZ7="","",IF(BZ7="-","【-】","【"&amp;SUBSTITUTE(TEXT(BZ7,"#,##0.00"),"-","△")&amp;"】"))</f>
        <v>【105.59】</v>
      </c>
      <c r="CA6" s="36">
        <f>IF(CA7="",NA(),CA7)</f>
        <v>191.45</v>
      </c>
      <c r="CB6" s="36">
        <f t="shared" ref="CB6:CJ6" si="9">IF(CB7="",NA(),CB7)</f>
        <v>185.46</v>
      </c>
      <c r="CC6" s="36">
        <f t="shared" si="9"/>
        <v>175.41</v>
      </c>
      <c r="CD6" s="36">
        <f t="shared" si="9"/>
        <v>175.53</v>
      </c>
      <c r="CE6" s="36">
        <f t="shared" si="9"/>
        <v>171.66</v>
      </c>
      <c r="CF6" s="36">
        <f t="shared" si="9"/>
        <v>169.62</v>
      </c>
      <c r="CG6" s="36">
        <f t="shared" si="9"/>
        <v>171.78</v>
      </c>
      <c r="CH6" s="36">
        <f t="shared" si="9"/>
        <v>162.59</v>
      </c>
      <c r="CI6" s="36">
        <f t="shared" si="9"/>
        <v>162.15</v>
      </c>
      <c r="CJ6" s="36">
        <f t="shared" si="9"/>
        <v>162.24</v>
      </c>
      <c r="CK6" s="35" t="str">
        <f>IF(CK7="","",IF(CK7="-","【-】","【"&amp;SUBSTITUTE(TEXT(CK7,"#,##0.00"),"-","△")&amp;"】"))</f>
        <v>【163.27】</v>
      </c>
      <c r="CL6" s="36">
        <f>IF(CL7="",NA(),CL7)</f>
        <v>58.44</v>
      </c>
      <c r="CM6" s="36">
        <f t="shared" ref="CM6:CU6" si="10">IF(CM7="",NA(),CM7)</f>
        <v>57.57</v>
      </c>
      <c r="CN6" s="36">
        <f t="shared" si="10"/>
        <v>55.61</v>
      </c>
      <c r="CO6" s="36">
        <f t="shared" si="10"/>
        <v>54.58</v>
      </c>
      <c r="CP6" s="36">
        <f t="shared" si="10"/>
        <v>55.26</v>
      </c>
      <c r="CQ6" s="36">
        <f t="shared" si="10"/>
        <v>59.88</v>
      </c>
      <c r="CR6" s="36">
        <f t="shared" si="10"/>
        <v>59.68</v>
      </c>
      <c r="CS6" s="36">
        <f t="shared" si="10"/>
        <v>59.17</v>
      </c>
      <c r="CT6" s="36">
        <f t="shared" si="10"/>
        <v>59.34</v>
      </c>
      <c r="CU6" s="36">
        <f t="shared" si="10"/>
        <v>59.11</v>
      </c>
      <c r="CV6" s="35" t="str">
        <f>IF(CV7="","",IF(CV7="-","【-】","【"&amp;SUBSTITUTE(TEXT(CV7,"#,##0.00"),"-","△")&amp;"】"))</f>
        <v>【59.94】</v>
      </c>
      <c r="CW6" s="36">
        <f>IF(CW7="",NA(),CW7)</f>
        <v>92.77</v>
      </c>
      <c r="CX6" s="36">
        <f t="shared" ref="CX6:DF6" si="11">IF(CX7="",NA(),CX7)</f>
        <v>93.78</v>
      </c>
      <c r="CY6" s="36">
        <f t="shared" si="11"/>
        <v>95.73</v>
      </c>
      <c r="CZ6" s="36">
        <f t="shared" si="11"/>
        <v>96.96</v>
      </c>
      <c r="DA6" s="36">
        <f t="shared" si="11"/>
        <v>96.09</v>
      </c>
      <c r="DB6" s="36">
        <f t="shared" si="11"/>
        <v>87.65</v>
      </c>
      <c r="DC6" s="36">
        <f t="shared" si="11"/>
        <v>87.63</v>
      </c>
      <c r="DD6" s="36">
        <f t="shared" si="11"/>
        <v>87.6</v>
      </c>
      <c r="DE6" s="36">
        <f t="shared" si="11"/>
        <v>87.74</v>
      </c>
      <c r="DF6" s="36">
        <f t="shared" si="11"/>
        <v>87.91</v>
      </c>
      <c r="DG6" s="35" t="str">
        <f>IF(DG7="","",IF(DG7="-","【-】","【"&amp;SUBSTITUTE(TEXT(DG7,"#,##0.00"),"-","△")&amp;"】"))</f>
        <v>【90.22】</v>
      </c>
      <c r="DH6" s="36">
        <f>IF(DH7="",NA(),DH7)</f>
        <v>43.26</v>
      </c>
      <c r="DI6" s="36">
        <f t="shared" ref="DI6:DQ6" si="12">IF(DI7="",NA(),DI7)</f>
        <v>43.91</v>
      </c>
      <c r="DJ6" s="36">
        <f t="shared" si="12"/>
        <v>44.61</v>
      </c>
      <c r="DK6" s="36">
        <f t="shared" si="12"/>
        <v>43.85</v>
      </c>
      <c r="DL6" s="36">
        <f t="shared" si="12"/>
        <v>45.02</v>
      </c>
      <c r="DM6" s="36">
        <f t="shared" si="12"/>
        <v>38.69</v>
      </c>
      <c r="DN6" s="36">
        <f t="shared" si="12"/>
        <v>39.65</v>
      </c>
      <c r="DO6" s="36">
        <f t="shared" si="12"/>
        <v>45.25</v>
      </c>
      <c r="DP6" s="36">
        <f t="shared" si="12"/>
        <v>46.27</v>
      </c>
      <c r="DQ6" s="36">
        <f t="shared" si="12"/>
        <v>46.88</v>
      </c>
      <c r="DR6" s="35" t="str">
        <f>IF(DR7="","",IF(DR7="-","【-】","【"&amp;SUBSTITUTE(TEXT(DR7,"#,##0.00"),"-","△")&amp;"】"))</f>
        <v>【47.91】</v>
      </c>
      <c r="DS6" s="36">
        <f>IF(DS7="",NA(),DS7)</f>
        <v>29.93</v>
      </c>
      <c r="DT6" s="36">
        <f t="shared" ref="DT6:EB6" si="13">IF(DT7="",NA(),DT7)</f>
        <v>29.25</v>
      </c>
      <c r="DU6" s="36">
        <f t="shared" si="13"/>
        <v>28.92</v>
      </c>
      <c r="DV6" s="36">
        <f t="shared" si="13"/>
        <v>29.62</v>
      </c>
      <c r="DW6" s="36">
        <f t="shared" si="13"/>
        <v>29.18</v>
      </c>
      <c r="DX6" s="36">
        <f t="shared" si="13"/>
        <v>8.4</v>
      </c>
      <c r="DY6" s="36">
        <f t="shared" si="13"/>
        <v>9.7100000000000009</v>
      </c>
      <c r="DZ6" s="36">
        <f t="shared" si="13"/>
        <v>10.71</v>
      </c>
      <c r="EA6" s="36">
        <f t="shared" si="13"/>
        <v>10.93</v>
      </c>
      <c r="EB6" s="36">
        <f t="shared" si="13"/>
        <v>13.39</v>
      </c>
      <c r="EC6" s="35" t="str">
        <f>IF(EC7="","",IF(EC7="-","【-】","【"&amp;SUBSTITUTE(TEXT(EC7,"#,##0.00"),"-","△")&amp;"】"))</f>
        <v>【15.00】</v>
      </c>
      <c r="ED6" s="36">
        <f>IF(ED7="",NA(),ED7)</f>
        <v>1.1399999999999999</v>
      </c>
      <c r="EE6" s="36">
        <f t="shared" ref="EE6:EM6" si="14">IF(EE7="",NA(),EE7)</f>
        <v>1.49</v>
      </c>
      <c r="EF6" s="36">
        <f t="shared" si="14"/>
        <v>1.38</v>
      </c>
      <c r="EG6" s="36">
        <f t="shared" si="14"/>
        <v>0.51</v>
      </c>
      <c r="EH6" s="36">
        <f t="shared" si="14"/>
        <v>0.85</v>
      </c>
      <c r="EI6" s="36">
        <f t="shared" si="14"/>
        <v>0.78</v>
      </c>
      <c r="EJ6" s="36">
        <f t="shared" si="14"/>
        <v>0.83</v>
      </c>
      <c r="EK6" s="36">
        <f t="shared" si="14"/>
        <v>0.72</v>
      </c>
      <c r="EL6" s="36">
        <f t="shared" si="14"/>
        <v>0.71</v>
      </c>
      <c r="EM6" s="36">
        <f t="shared" si="14"/>
        <v>0.71</v>
      </c>
      <c r="EN6" s="35" t="str">
        <f>IF(EN7="","",IF(EN7="-","【-】","【"&amp;SUBSTITUTE(TEXT(EN7,"#,##0.00"),"-","△")&amp;"】"))</f>
        <v>【0.76】</v>
      </c>
    </row>
    <row r="7" spans="1:144" s="37" customFormat="1">
      <c r="A7" s="29"/>
      <c r="B7" s="38">
        <v>2016</v>
      </c>
      <c r="C7" s="38">
        <v>282065</v>
      </c>
      <c r="D7" s="38">
        <v>46</v>
      </c>
      <c r="E7" s="38">
        <v>1</v>
      </c>
      <c r="F7" s="38">
        <v>0</v>
      </c>
      <c r="G7" s="38">
        <v>1</v>
      </c>
      <c r="H7" s="38" t="s">
        <v>105</v>
      </c>
      <c r="I7" s="38" t="s">
        <v>106</v>
      </c>
      <c r="J7" s="38" t="s">
        <v>107</v>
      </c>
      <c r="K7" s="38" t="s">
        <v>108</v>
      </c>
      <c r="L7" s="38" t="s">
        <v>109</v>
      </c>
      <c r="M7" s="38"/>
      <c r="N7" s="39" t="s">
        <v>110</v>
      </c>
      <c r="O7" s="39">
        <v>59.59</v>
      </c>
      <c r="P7" s="39">
        <v>100</v>
      </c>
      <c r="Q7" s="39">
        <v>2484</v>
      </c>
      <c r="R7" s="39">
        <v>96246</v>
      </c>
      <c r="S7" s="39">
        <v>18.47</v>
      </c>
      <c r="T7" s="39">
        <v>5210.9399999999996</v>
      </c>
      <c r="U7" s="39">
        <v>94474</v>
      </c>
      <c r="V7" s="39">
        <v>11.93</v>
      </c>
      <c r="W7" s="39">
        <v>7919.03</v>
      </c>
      <c r="X7" s="39">
        <v>96.34</v>
      </c>
      <c r="Y7" s="39">
        <v>99.79</v>
      </c>
      <c r="Z7" s="39">
        <v>104.98</v>
      </c>
      <c r="AA7" s="39">
        <v>106.14</v>
      </c>
      <c r="AB7" s="39">
        <v>107.32</v>
      </c>
      <c r="AC7" s="39">
        <v>108.24</v>
      </c>
      <c r="AD7" s="39">
        <v>107.8</v>
      </c>
      <c r="AE7" s="39">
        <v>111.96</v>
      </c>
      <c r="AF7" s="39">
        <v>112.69</v>
      </c>
      <c r="AG7" s="39">
        <v>113.16</v>
      </c>
      <c r="AH7" s="39">
        <v>114.35</v>
      </c>
      <c r="AI7" s="39">
        <v>21.97</v>
      </c>
      <c r="AJ7" s="39">
        <v>15.98</v>
      </c>
      <c r="AK7" s="39">
        <v>0</v>
      </c>
      <c r="AL7" s="39">
        <v>0</v>
      </c>
      <c r="AM7" s="39">
        <v>0</v>
      </c>
      <c r="AN7" s="39">
        <v>4.46</v>
      </c>
      <c r="AO7" s="39">
        <v>4.3899999999999997</v>
      </c>
      <c r="AP7" s="39">
        <v>0.41</v>
      </c>
      <c r="AQ7" s="39">
        <v>0.54</v>
      </c>
      <c r="AR7" s="39">
        <v>0.68</v>
      </c>
      <c r="AS7" s="39">
        <v>0.79</v>
      </c>
      <c r="AT7" s="39">
        <v>205.43</v>
      </c>
      <c r="AU7" s="39">
        <v>253.23</v>
      </c>
      <c r="AV7" s="39">
        <v>178.37</v>
      </c>
      <c r="AW7" s="39">
        <v>210.1</v>
      </c>
      <c r="AX7" s="39">
        <v>296.3</v>
      </c>
      <c r="AY7" s="39">
        <v>701</v>
      </c>
      <c r="AZ7" s="39">
        <v>739.59</v>
      </c>
      <c r="BA7" s="39">
        <v>335.95</v>
      </c>
      <c r="BB7" s="39">
        <v>346.59</v>
      </c>
      <c r="BC7" s="39">
        <v>357.82</v>
      </c>
      <c r="BD7" s="39">
        <v>262.87</v>
      </c>
      <c r="BE7" s="39">
        <v>203.92</v>
      </c>
      <c r="BF7" s="39">
        <v>208.74</v>
      </c>
      <c r="BG7" s="39">
        <v>218.41</v>
      </c>
      <c r="BH7" s="39">
        <v>259.35000000000002</v>
      </c>
      <c r="BI7" s="39">
        <v>270.83999999999997</v>
      </c>
      <c r="BJ7" s="39">
        <v>330.99</v>
      </c>
      <c r="BK7" s="39">
        <v>324.08999999999997</v>
      </c>
      <c r="BL7" s="39">
        <v>319.82</v>
      </c>
      <c r="BM7" s="39">
        <v>312.02999999999997</v>
      </c>
      <c r="BN7" s="39">
        <v>307.45999999999998</v>
      </c>
      <c r="BO7" s="39">
        <v>270.87</v>
      </c>
      <c r="BP7" s="39">
        <v>87.26</v>
      </c>
      <c r="BQ7" s="39">
        <v>90.3</v>
      </c>
      <c r="BR7" s="39">
        <v>95.3</v>
      </c>
      <c r="BS7" s="39">
        <v>95.36</v>
      </c>
      <c r="BT7" s="39">
        <v>97.68</v>
      </c>
      <c r="BU7" s="39">
        <v>100.27</v>
      </c>
      <c r="BV7" s="39">
        <v>99.46</v>
      </c>
      <c r="BW7" s="39">
        <v>105.21</v>
      </c>
      <c r="BX7" s="39">
        <v>105.71</v>
      </c>
      <c r="BY7" s="39">
        <v>106.01</v>
      </c>
      <c r="BZ7" s="39">
        <v>105.59</v>
      </c>
      <c r="CA7" s="39">
        <v>191.45</v>
      </c>
      <c r="CB7" s="39">
        <v>185.46</v>
      </c>
      <c r="CC7" s="39">
        <v>175.41</v>
      </c>
      <c r="CD7" s="39">
        <v>175.53</v>
      </c>
      <c r="CE7" s="39">
        <v>171.66</v>
      </c>
      <c r="CF7" s="39">
        <v>169.62</v>
      </c>
      <c r="CG7" s="39">
        <v>171.78</v>
      </c>
      <c r="CH7" s="39">
        <v>162.59</v>
      </c>
      <c r="CI7" s="39">
        <v>162.15</v>
      </c>
      <c r="CJ7" s="39">
        <v>162.24</v>
      </c>
      <c r="CK7" s="39">
        <v>163.27000000000001</v>
      </c>
      <c r="CL7" s="39">
        <v>58.44</v>
      </c>
      <c r="CM7" s="39">
        <v>57.57</v>
      </c>
      <c r="CN7" s="39">
        <v>55.61</v>
      </c>
      <c r="CO7" s="39">
        <v>54.58</v>
      </c>
      <c r="CP7" s="39">
        <v>55.26</v>
      </c>
      <c r="CQ7" s="39">
        <v>59.88</v>
      </c>
      <c r="CR7" s="39">
        <v>59.68</v>
      </c>
      <c r="CS7" s="39">
        <v>59.17</v>
      </c>
      <c r="CT7" s="39">
        <v>59.34</v>
      </c>
      <c r="CU7" s="39">
        <v>59.11</v>
      </c>
      <c r="CV7" s="39">
        <v>59.94</v>
      </c>
      <c r="CW7" s="39">
        <v>92.77</v>
      </c>
      <c r="CX7" s="39">
        <v>93.78</v>
      </c>
      <c r="CY7" s="39">
        <v>95.73</v>
      </c>
      <c r="CZ7" s="39">
        <v>96.96</v>
      </c>
      <c r="DA7" s="39">
        <v>96.09</v>
      </c>
      <c r="DB7" s="39">
        <v>87.65</v>
      </c>
      <c r="DC7" s="39">
        <v>87.63</v>
      </c>
      <c r="DD7" s="39">
        <v>87.6</v>
      </c>
      <c r="DE7" s="39">
        <v>87.74</v>
      </c>
      <c r="DF7" s="39">
        <v>87.91</v>
      </c>
      <c r="DG7" s="39">
        <v>90.22</v>
      </c>
      <c r="DH7" s="39">
        <v>43.26</v>
      </c>
      <c r="DI7" s="39">
        <v>43.91</v>
      </c>
      <c r="DJ7" s="39">
        <v>44.61</v>
      </c>
      <c r="DK7" s="39">
        <v>43.85</v>
      </c>
      <c r="DL7" s="39">
        <v>45.02</v>
      </c>
      <c r="DM7" s="39">
        <v>38.69</v>
      </c>
      <c r="DN7" s="39">
        <v>39.65</v>
      </c>
      <c r="DO7" s="39">
        <v>45.25</v>
      </c>
      <c r="DP7" s="39">
        <v>46.27</v>
      </c>
      <c r="DQ7" s="39">
        <v>46.88</v>
      </c>
      <c r="DR7" s="39">
        <v>47.91</v>
      </c>
      <c r="DS7" s="39">
        <v>29.93</v>
      </c>
      <c r="DT7" s="39">
        <v>29.25</v>
      </c>
      <c r="DU7" s="39">
        <v>28.92</v>
      </c>
      <c r="DV7" s="39">
        <v>29.62</v>
      </c>
      <c r="DW7" s="39">
        <v>29.18</v>
      </c>
      <c r="DX7" s="39">
        <v>8.4</v>
      </c>
      <c r="DY7" s="39">
        <v>9.7100000000000009</v>
      </c>
      <c r="DZ7" s="39">
        <v>10.71</v>
      </c>
      <c r="EA7" s="39">
        <v>10.93</v>
      </c>
      <c r="EB7" s="39">
        <v>13.39</v>
      </c>
      <c r="EC7" s="39">
        <v>15</v>
      </c>
      <c r="ED7" s="39">
        <v>1.1399999999999999</v>
      </c>
      <c r="EE7" s="39">
        <v>1.49</v>
      </c>
      <c r="EF7" s="39">
        <v>1.38</v>
      </c>
      <c r="EG7" s="39">
        <v>0.51</v>
      </c>
      <c r="EH7" s="39">
        <v>0.85</v>
      </c>
      <c r="EI7" s="39">
        <v>0.78</v>
      </c>
      <c r="EJ7" s="39">
        <v>0.83</v>
      </c>
      <c r="EK7" s="39">
        <v>0.72</v>
      </c>
      <c r="EL7" s="39">
        <v>0.71</v>
      </c>
      <c r="EM7" s="39">
        <v>0.71</v>
      </c>
      <c r="EN7" s="39">
        <v>0.76</v>
      </c>
    </row>
    <row r="8" spans="1:144">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兵庫県</cp:lastModifiedBy>
  <cp:lastPrinted>2018-02-09T00:28:46Z</cp:lastPrinted>
  <dcterms:created xsi:type="dcterms:W3CDTF">2017-12-25T01:32:19Z</dcterms:created>
  <dcterms:modified xsi:type="dcterms:W3CDTF">2018-02-13T06:06:50Z</dcterms:modified>
</cp:coreProperties>
</file>