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<sst xmlns="http://schemas.openxmlformats.org/spreadsheetml/2006/main" count="232" uniqueCount="120">
  <si>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</si>
  <si>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</si>
  <si>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</si>
  <si>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</si>
  <si>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</si>
  <si>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</si>
  <si>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</si>
  <si>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</si>
  <si>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</si>
  <si>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</si>
  <si>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</si>
  <si>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</si>
  <si>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</si>
  <si>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</si>
  <si>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</si>
  <si>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</si>
  <si>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</si>
  <si>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</si>
  <si>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</si>
  <si>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</si>
  <si>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</si>
  <si>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</si>
  <si>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</si>
  <si>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</si>
  <si>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</si>
  <si>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</si>
  <si>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</si>
  <si>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</si>
  <si>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</si>
  <si>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</si>
  <si>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</si>
  <si>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</si>
  <si>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</si>
  <si>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</si>
  <si>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</si>
  <si>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</si>
  <si>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</si>
  <si>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</si>
  <si>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</si>
  <si>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</si>
  <si>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</si>
  <si>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</si>
  <si>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</si>
  <si>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</si>
  <si>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</si>
  <si>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</si>
  <si>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</si>
  <si>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</si>
  <si>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</si>
  <si>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</si>
  <si>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</si>
  <si>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</si>
  <si>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</si>
  <si>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</si>
  <si>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</si>
  <si>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</si>
  <si>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</si>
  <si>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</si>
  <si>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</si>
  <si>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</si>
  <si>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</si>
  <si>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</si>
  <si>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</si>
  <si>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</si>
  <si>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</si>
  <si>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</si>
  <si>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</si>
  <si>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</si>
  <si>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</si>
  <si>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</si>
  <si>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</si>
  <si>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</si>
  <si>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</si>
  <si>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</si>
  <si>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</si>
  <si>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</si>
  <si>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</si>
  <si>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</si>
  <si>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</si>
  <si>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</si>
  <si>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</si>
  <si>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</si>
  <si>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</si>
  <si>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</si>
  <si>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</si>
  <si>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</si>
  <si>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</si>
  <si>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</si>
  <si>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</si>
  <si>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</si>
  <si>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</si>
  <si>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</si>
  <si>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</si>
  <si>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</si>
  <si>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</si>
  <si>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</si>
  <si>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</si>
  <si>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</si>
  <si>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</si>
  <si>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</si>
  <si>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</si>
  <si>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</si>
  <si>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</si>
  <si>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</si>
  <si>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</si>
  <si>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西宮市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</si>
  <si>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</si>
  <si>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</si>
  <si>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</si>
  <si>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</si>
  <si>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</si>
  <si>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</si>
  <si>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</si>
  <si>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</si>
  <si>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</si>
  <si>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</si>
  <si>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本市は、平成16年度より浄水場の統廃合をはじめ施設能力の適正化を図ってきたため施設利用率は高く、また、管路の維持に努めた結果有収率も高い状況にあることから、施設の効率性は良好といえる。
　料金回収率・経常収支比率・流動比率は、平成28年度に料金改定を実施したこと等により改善しているが平均値を下回っており、給水原価は平均値に比べ高いことから、引き続き経営改善・経営基盤強化が必要といえる。
　また、本格的な更新・耐震化工事が始まったばかりであることや、阪神・淡路大震災時に発行した多額の企業債の償還に取り組んできた結果、企業債残高対給水収益比率は他市に比して低くなっているが、今後人口減少局面を迎えるにあたり企業債残高の削減を図っていく必要がある。
</t>
    <rPh sb="97" eb="99">
      <t>リョウキン</t>
    </rPh>
    <rPh sb="99" eb="101">
      <t>カイシュウ</t>
    </rPh>
    <rPh sb="101" eb="102">
      <t>リツ</t>
    </rPh>
    <rPh sb="103" eb="105">
      <t>ケイジョウ</t>
    </rPh>
    <rPh sb="105" eb="107">
      <t>シュウシ</t>
    </rPh>
    <rPh sb="107" eb="109">
      <t>ヒリツ</t>
    </rPh>
    <rPh sb="110" eb="112">
      <t>リュウドウ</t>
    </rPh>
    <rPh sb="112" eb="114">
      <t>ヒリツ</t>
    </rPh>
    <rPh sb="116" eb="118">
      <t>ヘイセイ</t>
    </rPh>
    <rPh sb="120" eb="122">
      <t>ネンド</t>
    </rPh>
    <rPh sb="123" eb="125">
      <t>リョウキン</t>
    </rPh>
    <rPh sb="125" eb="127">
      <t>カイテイ</t>
    </rPh>
    <rPh sb="128" eb="130">
      <t>ジッシ</t>
    </rPh>
    <rPh sb="134" eb="135">
      <t>トウ</t>
    </rPh>
    <rPh sb="138" eb="140">
      <t>カイゼン</t>
    </rPh>
    <rPh sb="145" eb="148">
      <t>ヘイキンチ</t>
    </rPh>
    <rPh sb="149" eb="151">
      <t>シタマワ</t>
    </rPh>
    <rPh sb="156" eb="158">
      <t>キュウスイ</t>
    </rPh>
    <rPh sb="158" eb="160">
      <t>ゲンカ</t>
    </rPh>
    <rPh sb="161" eb="164">
      <t>ヘイキンチ</t>
    </rPh>
    <rPh sb="165" eb="166">
      <t>クラ</t>
    </rPh>
    <rPh sb="167" eb="168">
      <t>タカ</t>
    </rPh>
    <rPh sb="174" eb="175">
      <t>ヒ</t>
    </rPh>
    <rPh sb="176" eb="177">
      <t>ツヅ</t>
    </rPh>
    <rPh sb="178" eb="180">
      <t>ケイエイ</t>
    </rPh>
    <rPh sb="180" eb="182">
      <t>カイゼン</t>
    </rPh>
    <rPh sb="183" eb="185">
      <t>ケイエイ</t>
    </rPh>
    <rPh sb="185" eb="187">
      <t>キバン</t>
    </rPh>
    <rPh sb="187" eb="189">
      <t>キョウカ</t>
    </rPh>
    <rPh sb="190" eb="192">
      <t>ヒツヨウ</t>
    </rPh>
    <rPh sb="233" eb="235">
      <t>アワジ</t>
    </rPh>
    <rPh sb="240" eb="242">
      <t>ハッコウ</t>
    </rPh>
    <rPh sb="251" eb="253">
      <t>ショウカン</t>
    </rPh>
    <rPh sb="277" eb="279">
      <t>タシ</t>
    </rPh>
    <rPh sb="280" eb="281">
      <t>ヒ</t>
    </rPh>
    <rPh sb="292" eb="294">
      <t>コンゴ</t>
    </rPh>
    <rPh sb="308" eb="310">
      <t>キギョウ</t>
    </rPh>
    <rPh sb="310" eb="311">
      <t>サイ</t>
    </rPh>
    <rPh sb="311" eb="313">
      <t>ザンダカ</t>
    </rPh>
    <rPh sb="314" eb="316">
      <t>サクゲン</t>
    </rPh>
    <rPh sb="317" eb="318">
      <t>ハカ</t>
    </rPh>
    <rPh sb="322" eb="324">
      <t>ヒツヨウ</t>
    </rPh>
    <phoneticPr fontId="7"/>
  </si>
  <si>
    <t>　本市は平成27年度に経営戦略（ビジョン・投資財政計画）を策定するとともに、平成28年度に料金改定を実施し、平成40年度まで事業を継続していくための資金を確保した。
　今後も引き続き、計画的に水道施設の耐震化・老朽化対策を進めるなど、経営戦略において必要とした施策・事業を着実に実施するとともに、投資財政計画以上の費用削減とさらなる財政基盤の強化に向けた施策を推進していくことが求められている。</t>
    <rPh sb="1" eb="2">
      <t>ホン</t>
    </rPh>
    <rPh sb="2" eb="3">
      <t>シ</t>
    </rPh>
    <rPh sb="4" eb="6">
      <t>ヘイセイ</t>
    </rPh>
    <rPh sb="8" eb="10">
      <t>ネンド</t>
    </rPh>
    <rPh sb="11" eb="13">
      <t>ケイエイ</t>
    </rPh>
    <rPh sb="13" eb="15">
      <t>センリャク</t>
    </rPh>
    <rPh sb="21" eb="23">
      <t>トウシ</t>
    </rPh>
    <rPh sb="23" eb="25">
      <t>ザイセイ</t>
    </rPh>
    <rPh sb="25" eb="27">
      <t>ケイカク</t>
    </rPh>
    <rPh sb="29" eb="31">
      <t>サクテイ</t>
    </rPh>
    <rPh sb="38" eb="40">
      <t>ヘイセイ</t>
    </rPh>
    <rPh sb="42" eb="44">
      <t>ネンド</t>
    </rPh>
    <rPh sb="45" eb="47">
      <t>リョウキン</t>
    </rPh>
    <rPh sb="47" eb="49">
      <t>カイテイ</t>
    </rPh>
    <rPh sb="50" eb="52">
      <t>ジッシ</t>
    </rPh>
    <rPh sb="54" eb="56">
      <t>ヘイセイ</t>
    </rPh>
    <rPh sb="58" eb="60">
      <t>ネンド</t>
    </rPh>
    <phoneticPr fontId="7"/>
  </si>
  <si>
    <t>自治体職員</t>
    <rPh sb="0" eb="3">
      <t>ジチタイ</t>
    </rPh>
    <rPh sb="3" eb="5">
      <t>ショクイン</t>
    </rPh>
    <phoneticPr fontId="4"/>
  </si>
  <si>
    <t xml:space="preserve">
　法定耐用年数を用いた管路経年化率からは老朽化が進んでいるといえるが、アセットマネジメントを実施した結果、1.25％／年の更新を行うことで管路は概ね良好に保つことができると判断し、現在管路の耐震化・老朽化対策工事を計画的に進めている。</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</si>
</sst>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3"/>
      <color theme="1"/>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3" fillId="0" borderId="9"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1.35</c:v>
                </c:pt>
                <c:pt idx="1">
                  <c:v>1.18</c:v>
                </c:pt>
                <c:pt idx="2">
                  <c:v>1.51</c:v>
                </c:pt>
                <c:pt idx="3">
                  <c:v>1.04</c:v>
                </c:pt>
                <c:pt idx="4">
                  <c:v>0.68</c:v>
                </c:pt>
              </c:numCache>
            </c:numRef>
          </c:val>
        </c:ser>
        <c:dLbls>
          <c:showLegendKey val="0"/>
          <c:showVal val="0"/>
          <c:showCatName val="0"/>
          <c:showSerName val="0"/>
          <c:showPercent val="0"/>
          <c:showBubbleSize val="0"/>
        </c:dLbls>
        <c:gapWidth val="150"/>
        <c:axId val="184698752"/>
        <c:axId val="1847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184698752"/>
        <c:axId val="184713216"/>
      </c:lineChart>
      <c:dateAx>
        <c:axId val="184698752"/>
        <c:scaling>
          <c:orientation val="minMax"/>
        </c:scaling>
        <c:delete val="1"/>
        <c:axPos val="b"/>
        <c:numFmt formatCode="ge" sourceLinked="1"/>
        <c:majorTickMark val="none"/>
        <c:minorTickMark val="none"/>
        <c:tickLblPos val="none"/>
        <c:crossAx val="184713216"/>
        <c:crosses val="autoZero"/>
        <c:auto val="1"/>
        <c:lblOffset val="100"/>
        <c:baseTimeUnit val="years"/>
      </c:dateAx>
      <c:valAx>
        <c:axId val="1847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75.09</c:v>
                </c:pt>
                <c:pt idx="1">
                  <c:v>74.849999999999994</c:v>
                </c:pt>
                <c:pt idx="2">
                  <c:v>72.98</c:v>
                </c:pt>
                <c:pt idx="3">
                  <c:v>73.25</c:v>
                </c:pt>
                <c:pt idx="4">
                  <c:v>72.599999999999994</c:v>
                </c:pt>
              </c:numCache>
            </c:numRef>
          </c:val>
        </c:ser>
        <c:dLbls>
          <c:showLegendKey val="0"/>
          <c:showVal val="0"/>
          <c:showCatName val="0"/>
          <c:showSerName val="0"/>
          <c:showPercent val="0"/>
          <c:showBubbleSize val="0"/>
        </c:dLbls>
        <c:gapWidth val="150"/>
        <c:axId val="187390208"/>
        <c:axId val="1874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187390208"/>
        <c:axId val="187421056"/>
      </c:lineChart>
      <c:dateAx>
        <c:axId val="187390208"/>
        <c:scaling>
          <c:orientation val="minMax"/>
        </c:scaling>
        <c:delete val="1"/>
        <c:axPos val="b"/>
        <c:numFmt formatCode="ge" sourceLinked="1"/>
        <c:majorTickMark val="none"/>
        <c:minorTickMark val="none"/>
        <c:tickLblPos val="none"/>
        <c:crossAx val="187421056"/>
        <c:crosses val="autoZero"/>
        <c:auto val="1"/>
        <c:lblOffset val="100"/>
        <c:baseTimeUnit val="years"/>
      </c:dateAx>
      <c:valAx>
        <c:axId val="1874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93.42</c:v>
                </c:pt>
                <c:pt idx="1">
                  <c:v>93.05</c:v>
                </c:pt>
                <c:pt idx="2">
                  <c:v>93.54</c:v>
                </c:pt>
                <c:pt idx="3">
                  <c:v>92.72</c:v>
                </c:pt>
                <c:pt idx="4">
                  <c:v>94.17</c:v>
                </c:pt>
              </c:numCache>
            </c:numRef>
          </c:val>
        </c:ser>
        <c:dLbls>
          <c:showLegendKey val="0"/>
          <c:showVal val="0"/>
          <c:showCatName val="0"/>
          <c:showSerName val="0"/>
          <c:showPercent val="0"/>
          <c:showBubbleSize val="0"/>
        </c:dLbls>
        <c:gapWidth val="150"/>
        <c:axId val="187524992"/>
        <c:axId val="1875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187524992"/>
        <c:axId val="187527168"/>
      </c:lineChart>
      <c:dateAx>
        <c:axId val="187524992"/>
        <c:scaling>
          <c:orientation val="minMax"/>
        </c:scaling>
        <c:delete val="1"/>
        <c:axPos val="b"/>
        <c:numFmt formatCode="ge" sourceLinked="1"/>
        <c:majorTickMark val="none"/>
        <c:minorTickMark val="none"/>
        <c:tickLblPos val="none"/>
        <c:crossAx val="187527168"/>
        <c:crosses val="autoZero"/>
        <c:auto val="1"/>
        <c:lblOffset val="100"/>
        <c:baseTimeUnit val="years"/>
      </c:dateAx>
      <c:valAx>
        <c:axId val="1875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98.84</c:v>
                </c:pt>
                <c:pt idx="1">
                  <c:v>100.21</c:v>
                </c:pt>
                <c:pt idx="2">
                  <c:v>104.97</c:v>
                </c:pt>
                <c:pt idx="3">
                  <c:v>106.25</c:v>
                </c:pt>
                <c:pt idx="4">
                  <c:v>109.56</c:v>
                </c:pt>
              </c:numCache>
            </c:numRef>
          </c:val>
        </c:ser>
        <c:dLbls>
          <c:showLegendKey val="0"/>
          <c:showVal val="0"/>
          <c:showCatName val="0"/>
          <c:showSerName val="0"/>
          <c:showPercent val="0"/>
          <c:showBubbleSize val="0"/>
        </c:dLbls>
        <c:gapWidth val="150"/>
        <c:axId val="184731136"/>
        <c:axId val="1847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184731136"/>
        <c:axId val="184733056"/>
      </c:lineChart>
      <c:dateAx>
        <c:axId val="184731136"/>
        <c:scaling>
          <c:orientation val="minMax"/>
        </c:scaling>
        <c:delete val="1"/>
        <c:axPos val="b"/>
        <c:numFmt formatCode="ge" sourceLinked="1"/>
        <c:majorTickMark val="none"/>
        <c:minorTickMark val="none"/>
        <c:tickLblPos val="none"/>
        <c:crossAx val="184733056"/>
        <c:crosses val="autoZero"/>
        <c:auto val="1"/>
        <c:lblOffset val="100"/>
        <c:baseTimeUnit val="years"/>
      </c:dateAx>
      <c:valAx>
        <c:axId val="184733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7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44.49</c:v>
                </c:pt>
                <c:pt idx="1">
                  <c:v>45.21</c:v>
                </c:pt>
                <c:pt idx="2">
                  <c:v>49.43</c:v>
                </c:pt>
                <c:pt idx="3">
                  <c:v>50.2</c:v>
                </c:pt>
                <c:pt idx="4">
                  <c:v>51.58</c:v>
                </c:pt>
              </c:numCache>
            </c:numRef>
          </c:val>
        </c:ser>
        <c:dLbls>
          <c:showLegendKey val="0"/>
          <c:showVal val="0"/>
          <c:showCatName val="0"/>
          <c:showSerName val="0"/>
          <c:showPercent val="0"/>
          <c:showBubbleSize val="0"/>
        </c:dLbls>
        <c:gapWidth val="150"/>
        <c:axId val="185955456"/>
        <c:axId val="1859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185955456"/>
        <c:axId val="185957376"/>
      </c:lineChart>
      <c:dateAx>
        <c:axId val="185955456"/>
        <c:scaling>
          <c:orientation val="minMax"/>
        </c:scaling>
        <c:delete val="1"/>
        <c:axPos val="b"/>
        <c:numFmt formatCode="ge" sourceLinked="1"/>
        <c:majorTickMark val="none"/>
        <c:minorTickMark val="none"/>
        <c:tickLblPos val="none"/>
        <c:crossAx val="185957376"/>
        <c:crosses val="autoZero"/>
        <c:auto val="1"/>
        <c:lblOffset val="100"/>
        <c:baseTimeUnit val="years"/>
      </c:dateAx>
      <c:valAx>
        <c:axId val="1859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11.13</c:v>
                </c:pt>
                <c:pt idx="1">
                  <c:v>12.38</c:v>
                </c:pt>
                <c:pt idx="2">
                  <c:v>18.16</c:v>
                </c:pt>
                <c:pt idx="3">
                  <c:v>19.03</c:v>
                </c:pt>
                <c:pt idx="4">
                  <c:v>20.52</c:v>
                </c:pt>
              </c:numCache>
            </c:numRef>
          </c:val>
        </c:ser>
        <c:dLbls>
          <c:showLegendKey val="0"/>
          <c:showVal val="0"/>
          <c:showCatName val="0"/>
          <c:showSerName val="0"/>
          <c:showPercent val="0"/>
          <c:showBubbleSize val="0"/>
        </c:dLbls>
        <c:gapWidth val="150"/>
        <c:axId val="187441920"/>
        <c:axId val="1874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187441920"/>
        <c:axId val="187443840"/>
      </c:lineChart>
      <c:dateAx>
        <c:axId val="187441920"/>
        <c:scaling>
          <c:orientation val="minMax"/>
        </c:scaling>
        <c:delete val="1"/>
        <c:axPos val="b"/>
        <c:numFmt formatCode="ge" sourceLinked="1"/>
        <c:majorTickMark val="none"/>
        <c:minorTickMark val="none"/>
        <c:tickLblPos val="none"/>
        <c:crossAx val="187443840"/>
        <c:crosses val="autoZero"/>
        <c:auto val="1"/>
        <c:lblOffset val="100"/>
        <c:baseTimeUnit val="years"/>
      </c:dateAx>
      <c:valAx>
        <c:axId val="1874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7484416"/>
        <c:axId val="18749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187484416"/>
        <c:axId val="187494784"/>
      </c:lineChart>
      <c:dateAx>
        <c:axId val="187484416"/>
        <c:scaling>
          <c:orientation val="minMax"/>
        </c:scaling>
        <c:delete val="1"/>
        <c:axPos val="b"/>
        <c:numFmt formatCode="ge" sourceLinked="1"/>
        <c:majorTickMark val="none"/>
        <c:minorTickMark val="none"/>
        <c:tickLblPos val="none"/>
        <c:crossAx val="187494784"/>
        <c:crosses val="autoZero"/>
        <c:auto val="1"/>
        <c:lblOffset val="100"/>
        <c:baseTimeUnit val="years"/>
      </c:dateAx>
      <c:valAx>
        <c:axId val="18749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4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237.71</c:v>
                </c:pt>
                <c:pt idx="1">
                  <c:v>227.55</c:v>
                </c:pt>
                <c:pt idx="2">
                  <c:v>126.62</c:v>
                </c:pt>
                <c:pt idx="3">
                  <c:v>133.97</c:v>
                </c:pt>
                <c:pt idx="4">
                  <c:v>159.46</c:v>
                </c:pt>
              </c:numCache>
            </c:numRef>
          </c:val>
        </c:ser>
        <c:dLbls>
          <c:showLegendKey val="0"/>
          <c:showVal val="0"/>
          <c:showCatName val="0"/>
          <c:showSerName val="0"/>
          <c:showPercent val="0"/>
          <c:showBubbleSize val="0"/>
        </c:dLbls>
        <c:gapWidth val="150"/>
        <c:axId val="187203968"/>
        <c:axId val="1872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187203968"/>
        <c:axId val="187205888"/>
      </c:lineChart>
      <c:dateAx>
        <c:axId val="187203968"/>
        <c:scaling>
          <c:orientation val="minMax"/>
        </c:scaling>
        <c:delete val="1"/>
        <c:axPos val="b"/>
        <c:numFmt formatCode="ge" sourceLinked="1"/>
        <c:majorTickMark val="none"/>
        <c:minorTickMark val="none"/>
        <c:tickLblPos val="none"/>
        <c:crossAx val="187205888"/>
        <c:crosses val="autoZero"/>
        <c:auto val="1"/>
        <c:lblOffset val="100"/>
        <c:baseTimeUnit val="years"/>
      </c:dateAx>
      <c:valAx>
        <c:axId val="187205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2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228.48</c:v>
                </c:pt>
                <c:pt idx="1">
                  <c:v>229.7</c:v>
                </c:pt>
                <c:pt idx="2">
                  <c:v>240.92</c:v>
                </c:pt>
                <c:pt idx="3">
                  <c:v>239.77</c:v>
                </c:pt>
                <c:pt idx="4">
                  <c:v>224.6</c:v>
                </c:pt>
              </c:numCache>
            </c:numRef>
          </c:val>
        </c:ser>
        <c:dLbls>
          <c:showLegendKey val="0"/>
          <c:showVal val="0"/>
          <c:showCatName val="0"/>
          <c:showSerName val="0"/>
          <c:showPercent val="0"/>
          <c:showBubbleSize val="0"/>
        </c:dLbls>
        <c:gapWidth val="150"/>
        <c:axId val="187240448"/>
        <c:axId val="1872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187240448"/>
        <c:axId val="187242368"/>
      </c:lineChart>
      <c:dateAx>
        <c:axId val="187240448"/>
        <c:scaling>
          <c:orientation val="minMax"/>
        </c:scaling>
        <c:delete val="1"/>
        <c:axPos val="b"/>
        <c:numFmt formatCode="ge" sourceLinked="1"/>
        <c:majorTickMark val="none"/>
        <c:minorTickMark val="none"/>
        <c:tickLblPos val="none"/>
        <c:crossAx val="187242368"/>
        <c:crosses val="autoZero"/>
        <c:auto val="1"/>
        <c:lblOffset val="100"/>
        <c:baseTimeUnit val="years"/>
      </c:dateAx>
      <c:valAx>
        <c:axId val="18724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2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91.02</c:v>
                </c:pt>
                <c:pt idx="1">
                  <c:v>91.4</c:v>
                </c:pt>
                <c:pt idx="2">
                  <c:v>96.86</c:v>
                </c:pt>
                <c:pt idx="3">
                  <c:v>98.32</c:v>
                </c:pt>
                <c:pt idx="4">
                  <c:v>101.87</c:v>
                </c:pt>
              </c:numCache>
            </c:numRef>
          </c:val>
        </c:ser>
        <c:dLbls>
          <c:showLegendKey val="0"/>
          <c:showVal val="0"/>
          <c:showCatName val="0"/>
          <c:showSerName val="0"/>
          <c:showPercent val="0"/>
          <c:showBubbleSize val="0"/>
        </c:dLbls>
        <c:gapWidth val="150"/>
        <c:axId val="187276672"/>
        <c:axId val="1872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187276672"/>
        <c:axId val="187278848"/>
      </c:lineChart>
      <c:dateAx>
        <c:axId val="187276672"/>
        <c:scaling>
          <c:orientation val="minMax"/>
        </c:scaling>
        <c:delete val="1"/>
        <c:axPos val="b"/>
        <c:numFmt formatCode="ge" sourceLinked="1"/>
        <c:majorTickMark val="none"/>
        <c:minorTickMark val="none"/>
        <c:tickLblPos val="none"/>
        <c:crossAx val="187278848"/>
        <c:crosses val="autoZero"/>
        <c:auto val="1"/>
        <c:lblOffset val="100"/>
        <c:baseTimeUnit val="years"/>
      </c:dateAx>
      <c:valAx>
        <c:axId val="1872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2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182.64</c:v>
                </c:pt>
                <c:pt idx="1">
                  <c:v>181.45</c:v>
                </c:pt>
                <c:pt idx="2">
                  <c:v>170.08</c:v>
                </c:pt>
                <c:pt idx="3">
                  <c:v>167.61</c:v>
                </c:pt>
                <c:pt idx="4">
                  <c:v>167.16</c:v>
                </c:pt>
              </c:numCache>
            </c:numRef>
          </c:val>
        </c:ser>
        <c:dLbls>
          <c:showLegendKey val="0"/>
          <c:showVal val="0"/>
          <c:showCatName val="0"/>
          <c:showSerName val="0"/>
          <c:showPercent val="0"/>
          <c:showBubbleSize val="0"/>
        </c:dLbls>
        <c:gapWidth val="150"/>
        <c:axId val="187370112"/>
        <c:axId val="1873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187370112"/>
        <c:axId val="187376384"/>
      </c:lineChart>
      <c:dateAx>
        <c:axId val="187370112"/>
        <c:scaling>
          <c:orientation val="minMax"/>
        </c:scaling>
        <c:delete val="1"/>
        <c:axPos val="b"/>
        <c:numFmt formatCode="ge" sourceLinked="1"/>
        <c:majorTickMark val="none"/>
        <c:minorTickMark val="none"/>
        <c:tickLblPos val="none"/>
        <c:crossAx val="187376384"/>
        <c:crosses val="autoZero"/>
        <c:auto val="1"/>
        <c:lblOffset val="100"/>
        <c:baseTimeUnit val="years"/>
      </c:dateAx>
      <c:valAx>
        <c:axId val="1873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25" zoomScale="70" zoomScaleNormal="70" workbookViewId="0">
      <selection activeCell="CB55" sqref="CB5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兵庫県　西宮市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A1</v>
      </c>
      <c r="X8" s="86"/>
      <c r="Y8" s="86"/>
      <c r="Z8" s="86"/>
      <c r="AA8" s="86"/>
      <c r="AB8" s="86"/>
      <c r="AC8" s="86"/>
      <c r="AD8" s="87" t="s">
        <v>118</v>
      </c>
      <c r="AE8" s="87"/>
      <c r="AF8" s="87"/>
      <c r="AG8" s="87"/>
      <c r="AH8" s="87"/>
      <c r="AI8" s="87"/>
      <c r="AJ8" s="87"/>
      <c r="AK8" s="5"/>
      <c r="AL8" s="74">
        <f>データ!$R$6</f>
        <v>485788</v>
      </c>
      <c r="AM8" s="74"/>
      <c r="AN8" s="74"/>
      <c r="AO8" s="74"/>
      <c r="AP8" s="74"/>
      <c r="AQ8" s="74"/>
      <c r="AR8" s="74"/>
      <c r="AS8" s="74"/>
      <c r="AT8" s="70">
        <f>データ!$S$6</f>
        <v>99.96</v>
      </c>
      <c r="AU8" s="71"/>
      <c r="AV8" s="71"/>
      <c r="AW8" s="71"/>
      <c r="AX8" s="71"/>
      <c r="AY8" s="71"/>
      <c r="AZ8" s="71"/>
      <c r="BA8" s="71"/>
      <c r="BB8" s="73">
        <f>データ!$T$6</f>
        <v>4859.82</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63.48</v>
      </c>
      <c r="J10" s="71"/>
      <c r="K10" s="71"/>
      <c r="L10" s="71"/>
      <c r="M10" s="71"/>
      <c r="N10" s="71"/>
      <c r="O10" s="72"/>
      <c r="P10" s="73">
        <f>データ!$P$6</f>
        <v>99.98</v>
      </c>
      <c r="Q10" s="73"/>
      <c r="R10" s="73"/>
      <c r="S10" s="73"/>
      <c r="T10" s="73"/>
      <c r="U10" s="73"/>
      <c r="V10" s="73"/>
      <c r="W10" s="74">
        <f>データ!$Q$6</f>
        <v>2727</v>
      </c>
      <c r="X10" s="74"/>
      <c r="Y10" s="74"/>
      <c r="Z10" s="74"/>
      <c r="AA10" s="74"/>
      <c r="AB10" s="74"/>
      <c r="AC10" s="74"/>
      <c r="AD10" s="2"/>
      <c r="AE10" s="2"/>
      <c r="AF10" s="2"/>
      <c r="AG10" s="2"/>
      <c r="AH10" s="5"/>
      <c r="AI10" s="5"/>
      <c r="AJ10" s="5"/>
      <c r="AK10" s="5"/>
      <c r="AL10" s="74">
        <f>データ!$U$6</f>
        <v>484912</v>
      </c>
      <c r="AM10" s="74"/>
      <c r="AN10" s="74"/>
      <c r="AO10" s="74"/>
      <c r="AP10" s="74"/>
      <c r="AQ10" s="74"/>
      <c r="AR10" s="74"/>
      <c r="AS10" s="74"/>
      <c r="AT10" s="70">
        <f>データ!$V$6</f>
        <v>73.489999999999995</v>
      </c>
      <c r="AU10" s="71"/>
      <c r="AV10" s="71"/>
      <c r="AW10" s="71"/>
      <c r="AX10" s="71"/>
      <c r="AY10" s="71"/>
      <c r="AZ10" s="71"/>
      <c r="BA10" s="71"/>
      <c r="BB10" s="73">
        <f>データ!$W$6</f>
        <v>6598.34</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7" t="s">
        <v>116</v>
      </c>
      <c r="BM16" s="58"/>
      <c r="BN16" s="58"/>
      <c r="BO16" s="58"/>
      <c r="BP16" s="58"/>
      <c r="BQ16" s="58"/>
      <c r="BR16" s="58"/>
      <c r="BS16" s="58"/>
      <c r="BT16" s="58"/>
      <c r="BU16" s="58"/>
      <c r="BV16" s="58"/>
      <c r="BW16" s="58"/>
      <c r="BX16" s="58"/>
      <c r="BY16" s="58"/>
      <c r="BZ16" s="59"/>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7"/>
      <c r="BM17" s="58"/>
      <c r="BN17" s="58"/>
      <c r="BO17" s="58"/>
      <c r="BP17" s="58"/>
      <c r="BQ17" s="58"/>
      <c r="BR17" s="58"/>
      <c r="BS17" s="58"/>
      <c r="BT17" s="58"/>
      <c r="BU17" s="58"/>
      <c r="BV17" s="58"/>
      <c r="BW17" s="58"/>
      <c r="BX17" s="58"/>
      <c r="BY17" s="58"/>
      <c r="BZ17" s="59"/>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7"/>
      <c r="BM18" s="58"/>
      <c r="BN18" s="58"/>
      <c r="BO18" s="58"/>
      <c r="BP18" s="58"/>
      <c r="BQ18" s="58"/>
      <c r="BR18" s="58"/>
      <c r="BS18" s="58"/>
      <c r="BT18" s="58"/>
      <c r="BU18" s="58"/>
      <c r="BV18" s="58"/>
      <c r="BW18" s="58"/>
      <c r="BX18" s="58"/>
      <c r="BY18" s="58"/>
      <c r="BZ18" s="59"/>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7"/>
      <c r="BM19" s="58"/>
      <c r="BN19" s="58"/>
      <c r="BO19" s="58"/>
      <c r="BP19" s="58"/>
      <c r="BQ19" s="58"/>
      <c r="BR19" s="58"/>
      <c r="BS19" s="58"/>
      <c r="BT19" s="58"/>
      <c r="BU19" s="58"/>
      <c r="BV19" s="58"/>
      <c r="BW19" s="58"/>
      <c r="BX19" s="58"/>
      <c r="BY19" s="58"/>
      <c r="BZ19" s="59"/>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7"/>
      <c r="BM20" s="58"/>
      <c r="BN20" s="58"/>
      <c r="BO20" s="58"/>
      <c r="BP20" s="58"/>
      <c r="BQ20" s="58"/>
      <c r="BR20" s="58"/>
      <c r="BS20" s="58"/>
      <c r="BT20" s="58"/>
      <c r="BU20" s="58"/>
      <c r="BV20" s="58"/>
      <c r="BW20" s="58"/>
      <c r="BX20" s="58"/>
      <c r="BY20" s="58"/>
      <c r="BZ20" s="59"/>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7"/>
      <c r="BM21" s="58"/>
      <c r="BN21" s="58"/>
      <c r="BO21" s="58"/>
      <c r="BP21" s="58"/>
      <c r="BQ21" s="58"/>
      <c r="BR21" s="58"/>
      <c r="BS21" s="58"/>
      <c r="BT21" s="58"/>
      <c r="BU21" s="58"/>
      <c r="BV21" s="58"/>
      <c r="BW21" s="58"/>
      <c r="BX21" s="58"/>
      <c r="BY21" s="58"/>
      <c r="BZ21" s="59"/>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7"/>
      <c r="BM22" s="58"/>
      <c r="BN22" s="58"/>
      <c r="BO22" s="58"/>
      <c r="BP22" s="58"/>
      <c r="BQ22" s="58"/>
      <c r="BR22" s="58"/>
      <c r="BS22" s="58"/>
      <c r="BT22" s="58"/>
      <c r="BU22" s="58"/>
      <c r="BV22" s="58"/>
      <c r="BW22" s="58"/>
      <c r="BX22" s="58"/>
      <c r="BY22" s="58"/>
      <c r="BZ22" s="59"/>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7"/>
      <c r="BM23" s="58"/>
      <c r="BN23" s="58"/>
      <c r="BO23" s="58"/>
      <c r="BP23" s="58"/>
      <c r="BQ23" s="58"/>
      <c r="BR23" s="58"/>
      <c r="BS23" s="58"/>
      <c r="BT23" s="58"/>
      <c r="BU23" s="58"/>
      <c r="BV23" s="58"/>
      <c r="BW23" s="58"/>
      <c r="BX23" s="58"/>
      <c r="BY23" s="58"/>
      <c r="BZ23" s="59"/>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7"/>
      <c r="BM24" s="58"/>
      <c r="BN24" s="58"/>
      <c r="BO24" s="58"/>
      <c r="BP24" s="58"/>
      <c r="BQ24" s="58"/>
      <c r="BR24" s="58"/>
      <c r="BS24" s="58"/>
      <c r="BT24" s="58"/>
      <c r="BU24" s="58"/>
      <c r="BV24" s="58"/>
      <c r="BW24" s="58"/>
      <c r="BX24" s="58"/>
      <c r="BY24" s="58"/>
      <c r="BZ24" s="59"/>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7"/>
      <c r="BM25" s="58"/>
      <c r="BN25" s="58"/>
      <c r="BO25" s="58"/>
      <c r="BP25" s="58"/>
      <c r="BQ25" s="58"/>
      <c r="BR25" s="58"/>
      <c r="BS25" s="58"/>
      <c r="BT25" s="58"/>
      <c r="BU25" s="58"/>
      <c r="BV25" s="58"/>
      <c r="BW25" s="58"/>
      <c r="BX25" s="58"/>
      <c r="BY25" s="58"/>
      <c r="BZ25" s="59"/>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7"/>
      <c r="BM26" s="58"/>
      <c r="BN26" s="58"/>
      <c r="BO26" s="58"/>
      <c r="BP26" s="58"/>
      <c r="BQ26" s="58"/>
      <c r="BR26" s="58"/>
      <c r="BS26" s="58"/>
      <c r="BT26" s="58"/>
      <c r="BU26" s="58"/>
      <c r="BV26" s="58"/>
      <c r="BW26" s="58"/>
      <c r="BX26" s="58"/>
      <c r="BY26" s="58"/>
      <c r="BZ26" s="59"/>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7"/>
      <c r="BM27" s="58"/>
      <c r="BN27" s="58"/>
      <c r="BO27" s="58"/>
      <c r="BP27" s="58"/>
      <c r="BQ27" s="58"/>
      <c r="BR27" s="58"/>
      <c r="BS27" s="58"/>
      <c r="BT27" s="58"/>
      <c r="BU27" s="58"/>
      <c r="BV27" s="58"/>
      <c r="BW27" s="58"/>
      <c r="BX27" s="58"/>
      <c r="BY27" s="58"/>
      <c r="BZ27" s="59"/>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7"/>
      <c r="BM28" s="58"/>
      <c r="BN28" s="58"/>
      <c r="BO28" s="58"/>
      <c r="BP28" s="58"/>
      <c r="BQ28" s="58"/>
      <c r="BR28" s="58"/>
      <c r="BS28" s="58"/>
      <c r="BT28" s="58"/>
      <c r="BU28" s="58"/>
      <c r="BV28" s="58"/>
      <c r="BW28" s="58"/>
      <c r="BX28" s="58"/>
      <c r="BY28" s="58"/>
      <c r="BZ28" s="59"/>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7"/>
      <c r="BM29" s="58"/>
      <c r="BN29" s="58"/>
      <c r="BO29" s="58"/>
      <c r="BP29" s="58"/>
      <c r="BQ29" s="58"/>
      <c r="BR29" s="58"/>
      <c r="BS29" s="58"/>
      <c r="BT29" s="58"/>
      <c r="BU29" s="58"/>
      <c r="BV29" s="58"/>
      <c r="BW29" s="58"/>
      <c r="BX29" s="58"/>
      <c r="BY29" s="58"/>
      <c r="BZ29" s="59"/>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7"/>
      <c r="BM30" s="58"/>
      <c r="BN30" s="58"/>
      <c r="BO30" s="58"/>
      <c r="BP30" s="58"/>
      <c r="BQ30" s="58"/>
      <c r="BR30" s="58"/>
      <c r="BS30" s="58"/>
      <c r="BT30" s="58"/>
      <c r="BU30" s="58"/>
      <c r="BV30" s="58"/>
      <c r="BW30" s="58"/>
      <c r="BX30" s="58"/>
      <c r="BY30" s="58"/>
      <c r="BZ30" s="59"/>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7"/>
      <c r="BM31" s="58"/>
      <c r="BN31" s="58"/>
      <c r="BO31" s="58"/>
      <c r="BP31" s="58"/>
      <c r="BQ31" s="58"/>
      <c r="BR31" s="58"/>
      <c r="BS31" s="58"/>
      <c r="BT31" s="58"/>
      <c r="BU31" s="58"/>
      <c r="BV31" s="58"/>
      <c r="BW31" s="58"/>
      <c r="BX31" s="58"/>
      <c r="BY31" s="58"/>
      <c r="BZ31" s="59"/>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7"/>
      <c r="BM32" s="58"/>
      <c r="BN32" s="58"/>
      <c r="BO32" s="58"/>
      <c r="BP32" s="58"/>
      <c r="BQ32" s="58"/>
      <c r="BR32" s="58"/>
      <c r="BS32" s="58"/>
      <c r="BT32" s="58"/>
      <c r="BU32" s="58"/>
      <c r="BV32" s="58"/>
      <c r="BW32" s="58"/>
      <c r="BX32" s="58"/>
      <c r="BY32" s="58"/>
      <c r="BZ32" s="59"/>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7"/>
      <c r="BM33" s="58"/>
      <c r="BN33" s="58"/>
      <c r="BO33" s="58"/>
      <c r="BP33" s="58"/>
      <c r="BQ33" s="58"/>
      <c r="BR33" s="58"/>
      <c r="BS33" s="58"/>
      <c r="BT33" s="58"/>
      <c r="BU33" s="58"/>
      <c r="BV33" s="58"/>
      <c r="BW33" s="58"/>
      <c r="BX33" s="58"/>
      <c r="BY33" s="58"/>
      <c r="BZ33" s="59"/>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7"/>
      <c r="BM34" s="58"/>
      <c r="BN34" s="58"/>
      <c r="BO34" s="58"/>
      <c r="BP34" s="58"/>
      <c r="BQ34" s="58"/>
      <c r="BR34" s="58"/>
      <c r="BS34" s="58"/>
      <c r="BT34" s="58"/>
      <c r="BU34" s="58"/>
      <c r="BV34" s="58"/>
      <c r="BW34" s="58"/>
      <c r="BX34" s="58"/>
      <c r="BY34" s="58"/>
      <c r="BZ34" s="59"/>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7"/>
      <c r="BM35" s="58"/>
      <c r="BN35" s="58"/>
      <c r="BO35" s="58"/>
      <c r="BP35" s="58"/>
      <c r="BQ35" s="58"/>
      <c r="BR35" s="58"/>
      <c r="BS35" s="58"/>
      <c r="BT35" s="58"/>
      <c r="BU35" s="58"/>
      <c r="BV35" s="58"/>
      <c r="BW35" s="58"/>
      <c r="BX35" s="58"/>
      <c r="BY35" s="58"/>
      <c r="BZ35" s="59"/>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7"/>
      <c r="BM36" s="58"/>
      <c r="BN36" s="58"/>
      <c r="BO36" s="58"/>
      <c r="BP36" s="58"/>
      <c r="BQ36" s="58"/>
      <c r="BR36" s="58"/>
      <c r="BS36" s="58"/>
      <c r="BT36" s="58"/>
      <c r="BU36" s="58"/>
      <c r="BV36" s="58"/>
      <c r="BW36" s="58"/>
      <c r="BX36" s="58"/>
      <c r="BY36" s="58"/>
      <c r="BZ36" s="59"/>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7"/>
      <c r="BM37" s="58"/>
      <c r="BN37" s="58"/>
      <c r="BO37" s="58"/>
      <c r="BP37" s="58"/>
      <c r="BQ37" s="58"/>
      <c r="BR37" s="58"/>
      <c r="BS37" s="58"/>
      <c r="BT37" s="58"/>
      <c r="BU37" s="58"/>
      <c r="BV37" s="58"/>
      <c r="BW37" s="58"/>
      <c r="BX37" s="58"/>
      <c r="BY37" s="58"/>
      <c r="BZ37" s="59"/>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7"/>
      <c r="BM38" s="58"/>
      <c r="BN38" s="58"/>
      <c r="BO38" s="58"/>
      <c r="BP38" s="58"/>
      <c r="BQ38" s="58"/>
      <c r="BR38" s="58"/>
      <c r="BS38" s="58"/>
      <c r="BT38" s="58"/>
      <c r="BU38" s="58"/>
      <c r="BV38" s="58"/>
      <c r="BW38" s="58"/>
      <c r="BX38" s="58"/>
      <c r="BY38" s="58"/>
      <c r="BZ38" s="59"/>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7"/>
      <c r="BM39" s="58"/>
      <c r="BN39" s="58"/>
      <c r="BO39" s="58"/>
      <c r="BP39" s="58"/>
      <c r="BQ39" s="58"/>
      <c r="BR39" s="58"/>
      <c r="BS39" s="58"/>
      <c r="BT39" s="58"/>
      <c r="BU39" s="58"/>
      <c r="BV39" s="58"/>
      <c r="BW39" s="58"/>
      <c r="BX39" s="58"/>
      <c r="BY39" s="58"/>
      <c r="BZ39" s="59"/>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7"/>
      <c r="BM40" s="58"/>
      <c r="BN40" s="58"/>
      <c r="BO40" s="58"/>
      <c r="BP40" s="58"/>
      <c r="BQ40" s="58"/>
      <c r="BR40" s="58"/>
      <c r="BS40" s="58"/>
      <c r="BT40" s="58"/>
      <c r="BU40" s="58"/>
      <c r="BV40" s="58"/>
      <c r="BW40" s="58"/>
      <c r="BX40" s="58"/>
      <c r="BY40" s="58"/>
      <c r="BZ40" s="59"/>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7"/>
      <c r="BM41" s="58"/>
      <c r="BN41" s="58"/>
      <c r="BO41" s="58"/>
      <c r="BP41" s="58"/>
      <c r="BQ41" s="58"/>
      <c r="BR41" s="58"/>
      <c r="BS41" s="58"/>
      <c r="BT41" s="58"/>
      <c r="BU41" s="58"/>
      <c r="BV41" s="58"/>
      <c r="BW41" s="58"/>
      <c r="BX41" s="58"/>
      <c r="BY41" s="58"/>
      <c r="BZ41" s="59"/>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7"/>
      <c r="BM42" s="58"/>
      <c r="BN42" s="58"/>
      <c r="BO42" s="58"/>
      <c r="BP42" s="58"/>
      <c r="BQ42" s="58"/>
      <c r="BR42" s="58"/>
      <c r="BS42" s="58"/>
      <c r="BT42" s="58"/>
      <c r="BU42" s="58"/>
      <c r="BV42" s="58"/>
      <c r="BW42" s="58"/>
      <c r="BX42" s="58"/>
      <c r="BY42" s="58"/>
      <c r="BZ42" s="59"/>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7"/>
      <c r="BM43" s="58"/>
      <c r="BN43" s="58"/>
      <c r="BO43" s="58"/>
      <c r="BP43" s="58"/>
      <c r="BQ43" s="58"/>
      <c r="BR43" s="58"/>
      <c r="BS43" s="58"/>
      <c r="BT43" s="58"/>
      <c r="BU43" s="58"/>
      <c r="BV43" s="58"/>
      <c r="BW43" s="58"/>
      <c r="BX43" s="58"/>
      <c r="BY43" s="58"/>
      <c r="BZ43" s="59"/>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7"/>
      <c r="BM44" s="58"/>
      <c r="BN44" s="58"/>
      <c r="BO44" s="58"/>
      <c r="BP44" s="58"/>
      <c r="BQ44" s="58"/>
      <c r="BR44" s="58"/>
      <c r="BS44" s="58"/>
      <c r="BT44" s="58"/>
      <c r="BU44" s="58"/>
      <c r="BV44" s="58"/>
      <c r="BW44" s="58"/>
      <c r="BX44" s="58"/>
      <c r="BY44" s="58"/>
      <c r="BZ44" s="59"/>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119</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282049</v>
      </c>
      <c r="D6" s="34">
        <f t="shared" si="3"/>
        <v>46</v>
      </c>
      <c r="E6" s="34">
        <f t="shared" si="3"/>
        <v>1</v>
      </c>
      <c r="F6" s="34">
        <f t="shared" si="3"/>
        <v>0</v>
      </c>
      <c r="G6" s="34">
        <f t="shared" si="3"/>
        <v>1</v>
      </c>
      <c r="H6" s="34" t="str">
        <f t="shared" si="3"/>
        <v>兵庫県　西宮市</v>
      </c>
      <c r="I6" s="34" t="str">
        <f t="shared" si="3"/>
        <v>法適用</v>
      </c>
      <c r="J6" s="34" t="str">
        <f t="shared" si="3"/>
        <v>水道事業</v>
      </c>
      <c r="K6" s="34" t="str">
        <f t="shared" si="3"/>
        <v>末端給水事業</v>
      </c>
      <c r="L6" s="34" t="str">
        <f t="shared" si="3"/>
        <v>A1</v>
      </c>
      <c r="M6" s="34">
        <f t="shared" si="3"/>
        <v>0</v>
      </c>
      <c r="N6" s="35" t="str">
        <f t="shared" si="3"/>
        <v>-</v>
      </c>
      <c r="O6" s="35">
        <f t="shared" si="3"/>
        <v>63.48</v>
      </c>
      <c r="P6" s="35">
        <f t="shared" si="3"/>
        <v>99.98</v>
      </c>
      <c r="Q6" s="35">
        <f t="shared" si="3"/>
        <v>2727</v>
      </c>
      <c r="R6" s="35">
        <f t="shared" si="3"/>
        <v>485788</v>
      </c>
      <c r="S6" s="35">
        <f t="shared" si="3"/>
        <v>99.96</v>
      </c>
      <c r="T6" s="35">
        <f t="shared" si="3"/>
        <v>4859.82</v>
      </c>
      <c r="U6" s="35">
        <f t="shared" si="3"/>
        <v>484912</v>
      </c>
      <c r="V6" s="35">
        <f t="shared" si="3"/>
        <v>73.489999999999995</v>
      </c>
      <c r="W6" s="35">
        <f t="shared" si="3"/>
        <v>6598.34</v>
      </c>
      <c r="X6" s="36">
        <f>IF(X7="",NA(),X7)</f>
        <v>98.84</v>
      </c>
      <c r="Y6" s="36">
        <f t="shared" ref="Y6:AG6" si="4">IF(Y7="",NA(),Y7)</f>
        <v>100.21</v>
      </c>
      <c r="Z6" s="36">
        <f t="shared" si="4"/>
        <v>104.97</v>
      </c>
      <c r="AA6" s="36">
        <f t="shared" si="4"/>
        <v>106.25</v>
      </c>
      <c r="AB6" s="36">
        <f t="shared" si="4"/>
        <v>109.56</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237.71</v>
      </c>
      <c r="AU6" s="36">
        <f t="shared" ref="AU6:BC6" si="6">IF(AU7="",NA(),AU7)</f>
        <v>227.55</v>
      </c>
      <c r="AV6" s="36">
        <f t="shared" si="6"/>
        <v>126.62</v>
      </c>
      <c r="AW6" s="36">
        <f t="shared" si="6"/>
        <v>133.97</v>
      </c>
      <c r="AX6" s="36">
        <f t="shared" si="6"/>
        <v>159.46</v>
      </c>
      <c r="AY6" s="36">
        <f t="shared" si="6"/>
        <v>475.07</v>
      </c>
      <c r="AZ6" s="36">
        <f t="shared" si="6"/>
        <v>473.46</v>
      </c>
      <c r="BA6" s="36">
        <f t="shared" si="6"/>
        <v>240.81</v>
      </c>
      <c r="BB6" s="36">
        <f t="shared" si="6"/>
        <v>241.71</v>
      </c>
      <c r="BC6" s="36">
        <f t="shared" si="6"/>
        <v>249.08</v>
      </c>
      <c r="BD6" s="35" t="str">
        <f>IF(BD7="","",IF(BD7="-","【-】","【"&amp;SUBSTITUTE(TEXT(BD7,"#,##0.00"),"-","△")&amp;"】"))</f>
        <v>【262.87】</v>
      </c>
      <c r="BE6" s="36">
        <f>IF(BE7="",NA(),BE7)</f>
        <v>228.48</v>
      </c>
      <c r="BF6" s="36">
        <f t="shared" ref="BF6:BN6" si="7">IF(BF7="",NA(),BF7)</f>
        <v>229.7</v>
      </c>
      <c r="BG6" s="36">
        <f t="shared" si="7"/>
        <v>240.92</v>
      </c>
      <c r="BH6" s="36">
        <f t="shared" si="7"/>
        <v>239.77</v>
      </c>
      <c r="BI6" s="36">
        <f t="shared" si="7"/>
        <v>224.6</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91.02</v>
      </c>
      <c r="BQ6" s="36">
        <f t="shared" ref="BQ6:BY6" si="8">IF(BQ7="",NA(),BQ7)</f>
        <v>91.4</v>
      </c>
      <c r="BR6" s="36">
        <f t="shared" si="8"/>
        <v>96.86</v>
      </c>
      <c r="BS6" s="36">
        <f t="shared" si="8"/>
        <v>98.32</v>
      </c>
      <c r="BT6" s="36">
        <f t="shared" si="8"/>
        <v>101.87</v>
      </c>
      <c r="BU6" s="36">
        <f t="shared" si="8"/>
        <v>100.42</v>
      </c>
      <c r="BV6" s="36">
        <f t="shared" si="8"/>
        <v>100.77</v>
      </c>
      <c r="BW6" s="36">
        <f t="shared" si="8"/>
        <v>107.74</v>
      </c>
      <c r="BX6" s="36">
        <f t="shared" si="8"/>
        <v>108.81</v>
      </c>
      <c r="BY6" s="36">
        <f t="shared" si="8"/>
        <v>110.87</v>
      </c>
      <c r="BZ6" s="35" t="str">
        <f>IF(BZ7="","",IF(BZ7="-","【-】","【"&amp;SUBSTITUTE(TEXT(BZ7,"#,##0.00"),"-","△")&amp;"】"))</f>
        <v>【105.59】</v>
      </c>
      <c r="CA6" s="36">
        <f>IF(CA7="",NA(),CA7)</f>
        <v>182.64</v>
      </c>
      <c r="CB6" s="36">
        <f t="shared" ref="CB6:CJ6" si="9">IF(CB7="",NA(),CB7)</f>
        <v>181.45</v>
      </c>
      <c r="CC6" s="36">
        <f t="shared" si="9"/>
        <v>170.08</v>
      </c>
      <c r="CD6" s="36">
        <f t="shared" si="9"/>
        <v>167.61</v>
      </c>
      <c r="CE6" s="36">
        <f t="shared" si="9"/>
        <v>167.16</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75.09</v>
      </c>
      <c r="CM6" s="36">
        <f t="shared" ref="CM6:CU6" si="10">IF(CM7="",NA(),CM7)</f>
        <v>74.849999999999994</v>
      </c>
      <c r="CN6" s="36">
        <f t="shared" si="10"/>
        <v>72.98</v>
      </c>
      <c r="CO6" s="36">
        <f t="shared" si="10"/>
        <v>73.25</v>
      </c>
      <c r="CP6" s="36">
        <f t="shared" si="10"/>
        <v>72.599999999999994</v>
      </c>
      <c r="CQ6" s="36">
        <f t="shared" si="10"/>
        <v>64.09</v>
      </c>
      <c r="CR6" s="36">
        <f t="shared" si="10"/>
        <v>63.91</v>
      </c>
      <c r="CS6" s="36">
        <f t="shared" si="10"/>
        <v>63.25</v>
      </c>
      <c r="CT6" s="36">
        <f t="shared" si="10"/>
        <v>63.03</v>
      </c>
      <c r="CU6" s="36">
        <f t="shared" si="10"/>
        <v>63.18</v>
      </c>
      <c r="CV6" s="35" t="str">
        <f>IF(CV7="","",IF(CV7="-","【-】","【"&amp;SUBSTITUTE(TEXT(CV7,"#,##0.00"),"-","△")&amp;"】"))</f>
        <v>【59.94】</v>
      </c>
      <c r="CW6" s="36">
        <f>IF(CW7="",NA(),CW7)</f>
        <v>93.42</v>
      </c>
      <c r="CX6" s="36">
        <f t="shared" ref="CX6:DF6" si="11">IF(CX7="",NA(),CX7)</f>
        <v>93.05</v>
      </c>
      <c r="CY6" s="36">
        <f t="shared" si="11"/>
        <v>93.54</v>
      </c>
      <c r="CZ6" s="36">
        <f t="shared" si="11"/>
        <v>92.72</v>
      </c>
      <c r="DA6" s="36">
        <f t="shared" si="11"/>
        <v>94.17</v>
      </c>
      <c r="DB6" s="36">
        <f t="shared" si="11"/>
        <v>91.19</v>
      </c>
      <c r="DC6" s="36">
        <f t="shared" si="11"/>
        <v>91.45</v>
      </c>
      <c r="DD6" s="36">
        <f t="shared" si="11"/>
        <v>91.07</v>
      </c>
      <c r="DE6" s="36">
        <f t="shared" si="11"/>
        <v>91.21</v>
      </c>
      <c r="DF6" s="36">
        <f t="shared" si="11"/>
        <v>91.6</v>
      </c>
      <c r="DG6" s="35" t="str">
        <f>IF(DG7="","",IF(DG7="-","【-】","【"&amp;SUBSTITUTE(TEXT(DG7,"#,##0.00"),"-","△")&amp;"】"))</f>
        <v>【90.22】</v>
      </c>
      <c r="DH6" s="36">
        <f>IF(DH7="",NA(),DH7)</f>
        <v>44.49</v>
      </c>
      <c r="DI6" s="36">
        <f t="shared" ref="DI6:DQ6" si="12">IF(DI7="",NA(),DI7)</f>
        <v>45.21</v>
      </c>
      <c r="DJ6" s="36">
        <f t="shared" si="12"/>
        <v>49.43</v>
      </c>
      <c r="DK6" s="36">
        <f t="shared" si="12"/>
        <v>50.2</v>
      </c>
      <c r="DL6" s="36">
        <f t="shared" si="12"/>
        <v>51.58</v>
      </c>
      <c r="DM6" s="36">
        <f t="shared" si="12"/>
        <v>44.41</v>
      </c>
      <c r="DN6" s="36">
        <f t="shared" si="12"/>
        <v>45.38</v>
      </c>
      <c r="DO6" s="36">
        <f t="shared" si="12"/>
        <v>47.7</v>
      </c>
      <c r="DP6" s="36">
        <f t="shared" si="12"/>
        <v>48.41</v>
      </c>
      <c r="DQ6" s="36">
        <f t="shared" si="12"/>
        <v>49.1</v>
      </c>
      <c r="DR6" s="35" t="str">
        <f>IF(DR7="","",IF(DR7="-","【-】","【"&amp;SUBSTITUTE(TEXT(DR7,"#,##0.00"),"-","△")&amp;"】"))</f>
        <v>【47.91】</v>
      </c>
      <c r="DS6" s="36">
        <f>IF(DS7="",NA(),DS7)</f>
        <v>11.13</v>
      </c>
      <c r="DT6" s="36">
        <f t="shared" ref="DT6:EB6" si="13">IF(DT7="",NA(),DT7)</f>
        <v>12.38</v>
      </c>
      <c r="DU6" s="36">
        <f t="shared" si="13"/>
        <v>18.16</v>
      </c>
      <c r="DV6" s="36">
        <f t="shared" si="13"/>
        <v>19.03</v>
      </c>
      <c r="DW6" s="36">
        <f t="shared" si="13"/>
        <v>20.52</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1.35</v>
      </c>
      <c r="EE6" s="36">
        <f t="shared" ref="EE6:EM6" si="14">IF(EE7="",NA(),EE7)</f>
        <v>1.18</v>
      </c>
      <c r="EF6" s="36">
        <f t="shared" si="14"/>
        <v>1.51</v>
      </c>
      <c r="EG6" s="36">
        <f t="shared" si="14"/>
        <v>1.04</v>
      </c>
      <c r="EH6" s="36">
        <f t="shared" si="14"/>
        <v>0.68</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282049</v>
      </c>
      <c r="D7" s="38">
        <v>46</v>
      </c>
      <c r="E7" s="38">
        <v>1</v>
      </c>
      <c r="F7" s="38">
        <v>0</v>
      </c>
      <c r="G7" s="38">
        <v>1</v>
      </c>
      <c r="H7" s="38" t="s">
        <v>105</v>
      </c>
      <c r="I7" s="38" t="s">
        <v>106</v>
      </c>
      <c r="J7" s="38" t="s">
        <v>107</v>
      </c>
      <c r="K7" s="38" t="s">
        <v>108</v>
      </c>
      <c r="L7" s="38" t="s">
        <v>109</v>
      </c>
      <c r="M7" s="38"/>
      <c r="N7" s="39" t="s">
        <v>110</v>
      </c>
      <c r="O7" s="39">
        <v>63.48</v>
      </c>
      <c r="P7" s="39">
        <v>99.98</v>
      </c>
      <c r="Q7" s="39">
        <v>2727</v>
      </c>
      <c r="R7" s="39">
        <v>485788</v>
      </c>
      <c r="S7" s="39">
        <v>99.96</v>
      </c>
      <c r="T7" s="39">
        <v>4859.82</v>
      </c>
      <c r="U7" s="39">
        <v>484912</v>
      </c>
      <c r="V7" s="39">
        <v>73.489999999999995</v>
      </c>
      <c r="W7" s="39">
        <v>6598.34</v>
      </c>
      <c r="X7" s="39">
        <v>98.84</v>
      </c>
      <c r="Y7" s="39">
        <v>100.21</v>
      </c>
      <c r="Z7" s="39">
        <v>104.97</v>
      </c>
      <c r="AA7" s="39">
        <v>106.25</v>
      </c>
      <c r="AB7" s="39">
        <v>109.56</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237.71</v>
      </c>
      <c r="AU7" s="39">
        <v>227.55</v>
      </c>
      <c r="AV7" s="39">
        <v>126.62</v>
      </c>
      <c r="AW7" s="39">
        <v>133.97</v>
      </c>
      <c r="AX7" s="39">
        <v>159.46</v>
      </c>
      <c r="AY7" s="39">
        <v>475.07</v>
      </c>
      <c r="AZ7" s="39">
        <v>473.46</v>
      </c>
      <c r="BA7" s="39">
        <v>240.81</v>
      </c>
      <c r="BB7" s="39">
        <v>241.71</v>
      </c>
      <c r="BC7" s="39">
        <v>249.08</v>
      </c>
      <c r="BD7" s="39">
        <v>262.87</v>
      </c>
      <c r="BE7" s="39">
        <v>228.48</v>
      </c>
      <c r="BF7" s="39">
        <v>229.7</v>
      </c>
      <c r="BG7" s="39">
        <v>240.92</v>
      </c>
      <c r="BH7" s="39">
        <v>239.77</v>
      </c>
      <c r="BI7" s="39">
        <v>224.6</v>
      </c>
      <c r="BJ7" s="39">
        <v>296.5</v>
      </c>
      <c r="BK7" s="39">
        <v>285.77</v>
      </c>
      <c r="BL7" s="39">
        <v>283.10000000000002</v>
      </c>
      <c r="BM7" s="39">
        <v>274.14</v>
      </c>
      <c r="BN7" s="39">
        <v>266.66000000000003</v>
      </c>
      <c r="BO7" s="39">
        <v>270.87</v>
      </c>
      <c r="BP7" s="39">
        <v>91.02</v>
      </c>
      <c r="BQ7" s="39">
        <v>91.4</v>
      </c>
      <c r="BR7" s="39">
        <v>96.86</v>
      </c>
      <c r="BS7" s="39">
        <v>98.32</v>
      </c>
      <c r="BT7" s="39">
        <v>101.87</v>
      </c>
      <c r="BU7" s="39">
        <v>100.42</v>
      </c>
      <c r="BV7" s="39">
        <v>100.77</v>
      </c>
      <c r="BW7" s="39">
        <v>107.74</v>
      </c>
      <c r="BX7" s="39">
        <v>108.81</v>
      </c>
      <c r="BY7" s="39">
        <v>110.87</v>
      </c>
      <c r="BZ7" s="39">
        <v>105.59</v>
      </c>
      <c r="CA7" s="39">
        <v>182.64</v>
      </c>
      <c r="CB7" s="39">
        <v>181.45</v>
      </c>
      <c r="CC7" s="39">
        <v>170.08</v>
      </c>
      <c r="CD7" s="39">
        <v>167.61</v>
      </c>
      <c r="CE7" s="39">
        <v>167.16</v>
      </c>
      <c r="CF7" s="39">
        <v>166.61</v>
      </c>
      <c r="CG7" s="39">
        <v>165.74</v>
      </c>
      <c r="CH7" s="39">
        <v>154.33000000000001</v>
      </c>
      <c r="CI7" s="39">
        <v>152.94999999999999</v>
      </c>
      <c r="CJ7" s="39">
        <v>150.54</v>
      </c>
      <c r="CK7" s="39">
        <v>163.27000000000001</v>
      </c>
      <c r="CL7" s="39">
        <v>75.09</v>
      </c>
      <c r="CM7" s="39">
        <v>74.849999999999994</v>
      </c>
      <c r="CN7" s="39">
        <v>72.98</v>
      </c>
      <c r="CO7" s="39">
        <v>73.25</v>
      </c>
      <c r="CP7" s="39">
        <v>72.599999999999994</v>
      </c>
      <c r="CQ7" s="39">
        <v>64.09</v>
      </c>
      <c r="CR7" s="39">
        <v>63.91</v>
      </c>
      <c r="CS7" s="39">
        <v>63.25</v>
      </c>
      <c r="CT7" s="39">
        <v>63.03</v>
      </c>
      <c r="CU7" s="39">
        <v>63.18</v>
      </c>
      <c r="CV7" s="39">
        <v>59.94</v>
      </c>
      <c r="CW7" s="39">
        <v>93.42</v>
      </c>
      <c r="CX7" s="39">
        <v>93.05</v>
      </c>
      <c r="CY7" s="39">
        <v>93.54</v>
      </c>
      <c r="CZ7" s="39">
        <v>92.72</v>
      </c>
      <c r="DA7" s="39">
        <v>94.17</v>
      </c>
      <c r="DB7" s="39">
        <v>91.19</v>
      </c>
      <c r="DC7" s="39">
        <v>91.45</v>
      </c>
      <c r="DD7" s="39">
        <v>91.07</v>
      </c>
      <c r="DE7" s="39">
        <v>91.21</v>
      </c>
      <c r="DF7" s="39">
        <v>91.6</v>
      </c>
      <c r="DG7" s="39">
        <v>90.22</v>
      </c>
      <c r="DH7" s="39">
        <v>44.49</v>
      </c>
      <c r="DI7" s="39">
        <v>45.21</v>
      </c>
      <c r="DJ7" s="39">
        <v>49.43</v>
      </c>
      <c r="DK7" s="39">
        <v>50.2</v>
      </c>
      <c r="DL7" s="39">
        <v>51.58</v>
      </c>
      <c r="DM7" s="39">
        <v>44.41</v>
      </c>
      <c r="DN7" s="39">
        <v>45.38</v>
      </c>
      <c r="DO7" s="39">
        <v>47.7</v>
      </c>
      <c r="DP7" s="39">
        <v>48.41</v>
      </c>
      <c r="DQ7" s="39">
        <v>49.1</v>
      </c>
      <c r="DR7" s="39">
        <v>47.91</v>
      </c>
      <c r="DS7" s="39">
        <v>11.13</v>
      </c>
      <c r="DT7" s="39">
        <v>12.38</v>
      </c>
      <c r="DU7" s="39">
        <v>18.16</v>
      </c>
      <c r="DV7" s="39">
        <v>19.03</v>
      </c>
      <c r="DW7" s="39">
        <v>20.52</v>
      </c>
      <c r="DX7" s="39">
        <v>12.28</v>
      </c>
      <c r="DY7" s="39">
        <v>13.33</v>
      </c>
      <c r="DZ7" s="39">
        <v>14.54</v>
      </c>
      <c r="EA7" s="39">
        <v>16.16</v>
      </c>
      <c r="EB7" s="39">
        <v>17.420000000000002</v>
      </c>
      <c r="EC7" s="39">
        <v>15</v>
      </c>
      <c r="ED7" s="39">
        <v>1.35</v>
      </c>
      <c r="EE7" s="39">
        <v>1.18</v>
      </c>
      <c r="EF7" s="39">
        <v>1.51</v>
      </c>
      <c r="EG7" s="39">
        <v>1.04</v>
      </c>
      <c r="EH7" s="39">
        <v>0.68</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2018-01-31T07:39:47Z</cp:lastPrinted>
  <dcterms:created xsi:type="dcterms:W3CDTF">2017-12-25T01:32:18Z</dcterms:created>
  <dcterms:modified xsi:type="dcterms:W3CDTF">2018-02-13T02:18:48Z</dcterms:modified>
  <cp:category/>
</cp:coreProperties>
</file>