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calcMode="manual"/>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BB10" i="4"/>
  <c r="AT10" i="4"/>
  <c r="AL10" i="4"/>
  <c r="W10" i="4"/>
  <c r="I10" i="4"/>
  <c r="B10" i="4"/>
  <c r="AL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<sst xmlns="http://schemas.openxmlformats.org/spreadsheetml/2006/main" count="232" uniqueCount="120">
  <si>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</si>
  <si>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</si>
  <si>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</si>
  <si>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</si>
  <si>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</si>
  <si>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</si>
  <si>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</si>
  <si>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</si>
  <si>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</si>
  <si>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</si>
  <si>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</si>
  <si>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</si>
  <si>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</si>
  <si>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</si>
  <si>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</si>
  <si>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</si>
  <si>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</si>
  <si>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</si>
  <si>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</si>
  <si>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</si>
  <si>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</si>
  <si>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</si>
  <si>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</si>
  <si>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</si>
  <si>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</si>
  <si>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</si>
  <si>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</si>
  <si>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</si>
  <si>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</si>
  <si>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</si>
  <si>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</si>
  <si>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</si>
  <si>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</si>
  <si>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</si>
  <si>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</si>
  <si>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</si>
  <si>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</si>
  <si>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</si>
  <si>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</si>
  <si>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</si>
  <si>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</si>
  <si>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</si>
  <si>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</si>
  <si>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</si>
  <si>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</si>
  <si>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</si>
  <si>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</si>
  <si>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</si>
  <si>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</si>
  <si>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</si>
  <si>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</si>
  <si>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</si>
  <si>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</si>
  <si>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</si>
  <si>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</si>
  <si>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</si>
  <si>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</si>
  <si>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</si>
  <si>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</si>
  <si>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</si>
  <si>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</si>
  <si>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</si>
  <si>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</si>
  <si>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</si>
  <si>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</si>
  <si>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</si>
  <si>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</si>
  <si>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</si>
  <si>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</si>
  <si>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</si>
  <si>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</si>
  <si>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</si>
  <si>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</si>
  <si>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</si>
  <si>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</si>
  <si>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</si>
  <si>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</si>
  <si>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</si>
  <si>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</si>
  <si>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</si>
  <si>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</si>
  <si>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</si>
  <si>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</si>
  <si>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</si>
  <si>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</si>
  <si>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</si>
  <si>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</si>
  <si>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</si>
  <si>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</si>
  <si>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</si>
  <si>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</si>
  <si>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</si>
  <si>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</si>
  <si>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</si>
  <si>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</si>
  <si>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</si>
  <si>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</si>
  <si>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</si>
  <si>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</si>
  <si>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</si>
  <si>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</si>
  <si>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</si>
  <si>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</si>
  <si>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</si>
  <si>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</si>
  <si>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明石市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</si>
  <si>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</si>
  <si>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</si>
  <si>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</si>
  <si>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</si>
  <si>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</si>
  <si>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</si>
  <si>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</si>
  <si>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</si>
  <si>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</si>
  <si>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</si>
  <si>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</si>
  <si>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水道施設の老朽化が類似団体と比較して進んでいるが、全体的には健全な経営となっている。
　今後、給水収益が減少していくとともに水道施設の更新等に多額の経費が見込まれるため、「明石市水道事業経営戦略」に基づいて、更新等の財源の確保及び費用の削減を推進することにより計画的に老朽化対策の実施及び経営の健全性確保並びに経営基盤の強化に努めていく必要がある。</t>
    <rPh sb="1" eb="3">
      <t>スイドウ</t>
    </rPh>
    <rPh sb="70" eb="71">
      <t>トウ</t>
    </rPh>
    <rPh sb="87" eb="90">
      <t>アカシシ</t>
    </rPh>
    <rPh sb="90" eb="92">
      <t>スイドウ</t>
    </rPh>
    <rPh sb="92" eb="94">
      <t>ジギョウ</t>
    </rPh>
    <rPh sb="94" eb="96">
      <t>ケイエイ</t>
    </rPh>
    <rPh sb="96" eb="98">
      <t>センリャク</t>
    </rPh>
    <rPh sb="100" eb="101">
      <t>モト</t>
    </rPh>
    <rPh sb="107" eb="108">
      <t>トウ</t>
    </rPh>
    <rPh sb="122" eb="124">
      <t>スイシン</t>
    </rPh>
    <rPh sb="143" eb="144">
      <t>オヨ</t>
    </rPh>
    <rPh sb="145" eb="147">
      <t>ケイエイ</t>
    </rPh>
    <rPh sb="148" eb="151">
      <t>ケンゼンセイ</t>
    </rPh>
    <rPh sb="151" eb="153">
      <t>カクホ</t>
    </rPh>
    <rPh sb="153" eb="154">
      <t>ナラ</t>
    </rPh>
    <rPh sb="156" eb="158">
      <t>ケイエイ</t>
    </rPh>
    <rPh sb="158" eb="160">
      <t>キバン</t>
    </rPh>
    <rPh sb="161" eb="163">
      <t>キョウカ</t>
    </rPh>
    <rPh sb="164" eb="165">
      <t>ツト</t>
    </rPh>
    <phoneticPr fontId="4"/>
  </si>
  <si>
    <t xml:space="preserve"> ①経常収支比率は、１００％を超え、経常利益が発生しており、また、⑤料金回収率は、平成２６年度以降で１００％を超えているが、今後、給水収益が減少していくとともに水道施設の更新等に多額の経費が見込まれるため、平成２８年度に新たに策定した「明石市水道事業経営戦略」による更新等の財源の確保及び費用の削減の推進が必要である。
 ②累積欠損金比率は、累積欠損金が発生していないため、０％である。
 ③流動比率は、１００％を超えており、短期債務に対する支払能力はあるが、今後、企業債償還額の増加が見込まれるため、現金等を確保することにより安全性を高める必要がある。
 ④企業債残高対給水収益比率は、企業債の新規借入の抑制、平成２４年度及び平成２８年度の繰上償還の実施により企業債残高が減少しているため、年々低下している。
 ⑥給水原価は、平成２６年度からの地方公営企業新会計基準の適用及び費用の削減により年々減少し、平成２８年度で類似団体平均値より低くなっている。なお、平成２４年度及び平成２５年度で類似団体平均値より高くなっているのは、地方公営企業新会計基準で義務化された退職給付引当金への引当てを早期に行ったためである。
 ⑦施設利用率は、類似団体平均値より高いが、近年の節水傾向に伴い低下してきている。　
 ⑧有収率は、漏水量が少ないため、類似団体平均値より高い値で推移している。</t>
    <rPh sb="15" eb="16">
      <t>コ</t>
    </rPh>
    <rPh sb="80" eb="82">
      <t>スイドウ</t>
    </rPh>
    <rPh sb="87" eb="88">
      <t>トウ</t>
    </rPh>
    <rPh sb="103" eb="105">
      <t>ヘイセイ</t>
    </rPh>
    <rPh sb="107" eb="108">
      <t>ネン</t>
    </rPh>
    <rPh sb="108" eb="109">
      <t>ド</t>
    </rPh>
    <rPh sb="110" eb="111">
      <t>アラ</t>
    </rPh>
    <rPh sb="113" eb="115">
      <t>サクテイ</t>
    </rPh>
    <rPh sb="118" eb="121">
      <t>アカシシ</t>
    </rPh>
    <rPh sb="121" eb="123">
      <t>スイドウ</t>
    </rPh>
    <rPh sb="123" eb="125">
      <t>ジギョウ</t>
    </rPh>
    <rPh sb="125" eb="127">
      <t>ケイエイ</t>
    </rPh>
    <rPh sb="127" eb="129">
      <t>センリャク</t>
    </rPh>
    <rPh sb="135" eb="136">
      <t>トウ</t>
    </rPh>
    <rPh sb="150" eb="152">
      <t>スイシン</t>
    </rPh>
    <rPh sb="233" eb="235">
      <t>キギョウ</t>
    </rPh>
    <rPh sb="235" eb="236">
      <t>サイ</t>
    </rPh>
    <rPh sb="236" eb="238">
      <t>ショウカン</t>
    </rPh>
    <rPh sb="238" eb="239">
      <t>ガク</t>
    </rPh>
    <rPh sb="240" eb="242">
      <t>ゾウカ</t>
    </rPh>
    <rPh sb="243" eb="245">
      <t>ミコ</t>
    </rPh>
    <rPh sb="294" eb="296">
      <t>キギョウ</t>
    </rPh>
    <rPh sb="296" eb="297">
      <t>サイ</t>
    </rPh>
    <rPh sb="306" eb="308">
      <t>ヘイセイ</t>
    </rPh>
    <rPh sb="310" eb="311">
      <t>ネン</t>
    </rPh>
    <rPh sb="311" eb="312">
      <t>ド</t>
    </rPh>
    <rPh sb="312" eb="313">
      <t>オヨ</t>
    </rPh>
    <rPh sb="314" eb="316">
      <t>ヘイセイ</t>
    </rPh>
    <rPh sb="318" eb="320">
      <t>ネンド</t>
    </rPh>
    <rPh sb="321" eb="323">
      <t>クリアゲ</t>
    </rPh>
    <rPh sb="323" eb="325">
      <t>ショウカン</t>
    </rPh>
    <rPh sb="326" eb="328">
      <t>ジッシ</t>
    </rPh>
    <rPh sb="387" eb="388">
      <t>オヨ</t>
    </rPh>
    <rPh sb="389" eb="391">
      <t>ヒヨウ</t>
    </rPh>
    <rPh sb="392" eb="394">
      <t>サクゲン</t>
    </rPh>
    <rPh sb="397" eb="399">
      <t>ネンネン</t>
    </rPh>
    <rPh sb="399" eb="401">
      <t>ゲンショウ</t>
    </rPh>
    <rPh sb="403" eb="405">
      <t>ヘイセイ</t>
    </rPh>
    <rPh sb="407" eb="409">
      <t>ネンド</t>
    </rPh>
    <rPh sb="410" eb="412">
      <t>ルイジ</t>
    </rPh>
    <rPh sb="412" eb="414">
      <t>ダンタイ</t>
    </rPh>
    <rPh sb="414" eb="417">
      <t>ヘイキンチ</t>
    </rPh>
    <rPh sb="436" eb="437">
      <t>オヨ</t>
    </rPh>
    <rPh sb="530" eb="532">
      <t>キンネン</t>
    </rPh>
    <rPh sb="535" eb="537">
      <t>ケイコウ</t>
    </rPh>
    <rPh sb="538" eb="539">
      <t>トモナ</t>
    </rPh>
    <phoneticPr fontId="4"/>
  </si>
  <si>
    <t>　①有形固定資産減価償却率は、償却対象資産の減価償却が進んでいるため、年々上昇し、類似団体平均値より高くなっている。
　②管路経年化率は、年々上昇し、類似団体平均値より高くなっている一方、③管路更新率は、概ね年々低下し、平成２６年度以降で類似団体平均値より低くなっている。
　上記の状況を踏まえ、今後、「明石市水道事業経営戦略」の実施計画である「明石市水道事業中期経営計画」に基づいて、管路の更新を積極的に実施することが必要である。ただし、適切な維持管理及び予防保全を実施しているため、有収率は高くなっている。</t>
    <rPh sb="35" eb="37">
      <t>ネンネン</t>
    </rPh>
    <rPh sb="37" eb="39">
      <t>ジョウショウ</t>
    </rPh>
    <rPh sb="50" eb="51">
      <t>タカ</t>
    </rPh>
    <rPh sb="91" eb="93">
      <t>イッポウ</t>
    </rPh>
    <rPh sb="102" eb="103">
      <t>オオム</t>
    </rPh>
    <rPh sb="104" eb="106">
      <t>ネンネン</t>
    </rPh>
    <rPh sb="106" eb="108">
      <t>テイカ</t>
    </rPh>
    <rPh sb="110" eb="112">
      <t>ヘイセイ</t>
    </rPh>
    <rPh sb="114" eb="115">
      <t>ネン</t>
    </rPh>
    <rPh sb="115" eb="116">
      <t>ド</t>
    </rPh>
    <rPh sb="116" eb="118">
      <t>イコウ</t>
    </rPh>
    <rPh sb="128" eb="129">
      <t>ヒク</t>
    </rPh>
    <rPh sb="138" eb="140">
      <t>ジョウキ</t>
    </rPh>
    <rPh sb="141" eb="143">
      <t>ジョウキョウ</t>
    </rPh>
    <rPh sb="144" eb="145">
      <t>フ</t>
    </rPh>
    <rPh sb="188" eb="189">
      <t>モト</t>
    </rPh>
    <rPh sb="199" eb="202">
      <t>セッキョクテキ</t>
    </rPh>
    <rPh sb="203" eb="205">
      <t>ジッシ</t>
    </rPh>
    <rPh sb="227" eb="228">
      <t>オヨ</t>
    </rPh>
    <rPh sb="229" eb="231">
      <t>ヨボウ</t>
    </rPh>
    <rPh sb="231" eb="233">
      <t>ホゼン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</si>
</sst>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0.86</c:v>
                </c:pt>
                <c:pt idx="1">
                  <c:v>0.87</c:v>
                </c:pt>
                <c:pt idx="2">
                  <c:v>0.67</c:v>
                </c:pt>
                <c:pt idx="3">
                  <c:v>0.67</c:v>
                </c:pt>
                <c:pt idx="4">
                  <c:v>0.49</c:v>
                </c:pt>
              </c:numCache>
            </c:numRef>
          </c:val>
        </c:ser>
        <c:dLbls>
          <c:showLegendKey val="0"/>
          <c:showVal val="0"/>
          <c:showCatName val="0"/>
          <c:showSerName val="0"/>
          <c:showPercent val="0"/>
          <c:showBubbleSize val="0"/>
        </c:dLbls>
        <c:gapWidth val="150"/>
        <c:axId val="83433344"/>
        <c:axId val="8343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83433344"/>
        <c:axId val="83439616"/>
      </c:lineChart>
      <c:dateAx>
        <c:axId val="83433344"/>
        <c:scaling>
          <c:orientation val="minMax"/>
        </c:scaling>
        <c:delete val="1"/>
        <c:axPos val="b"/>
        <c:numFmt formatCode="ge" sourceLinked="1"/>
        <c:majorTickMark val="none"/>
        <c:minorTickMark val="none"/>
        <c:tickLblPos val="none"/>
        <c:crossAx val="83439616"/>
        <c:crosses val="autoZero"/>
        <c:auto val="1"/>
        <c:lblOffset val="100"/>
        <c:baseTimeUnit val="years"/>
      </c:dateAx>
      <c:valAx>
        <c:axId val="8343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3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71.09</c:v>
                </c:pt>
                <c:pt idx="1">
                  <c:v>69.34</c:v>
                </c:pt>
                <c:pt idx="2">
                  <c:v>68.37</c:v>
                </c:pt>
                <c:pt idx="3">
                  <c:v>67.81</c:v>
                </c:pt>
                <c:pt idx="4">
                  <c:v>68.37</c:v>
                </c:pt>
              </c:numCache>
            </c:numRef>
          </c:val>
        </c:ser>
        <c:dLbls>
          <c:showLegendKey val="0"/>
          <c:showVal val="0"/>
          <c:showCatName val="0"/>
          <c:showSerName val="0"/>
          <c:showPercent val="0"/>
          <c:showBubbleSize val="0"/>
        </c:dLbls>
        <c:gapWidth val="150"/>
        <c:axId val="98941184"/>
        <c:axId val="9895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98941184"/>
        <c:axId val="98955648"/>
      </c:lineChart>
      <c:dateAx>
        <c:axId val="98941184"/>
        <c:scaling>
          <c:orientation val="minMax"/>
        </c:scaling>
        <c:delete val="1"/>
        <c:axPos val="b"/>
        <c:numFmt formatCode="ge" sourceLinked="1"/>
        <c:majorTickMark val="none"/>
        <c:minorTickMark val="none"/>
        <c:tickLblPos val="none"/>
        <c:crossAx val="98955648"/>
        <c:crosses val="autoZero"/>
        <c:auto val="1"/>
        <c:lblOffset val="100"/>
        <c:baseTimeUnit val="years"/>
      </c:dateAx>
      <c:valAx>
        <c:axId val="9895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97.75</c:v>
                </c:pt>
                <c:pt idx="1">
                  <c:v>98.47</c:v>
                </c:pt>
                <c:pt idx="2">
                  <c:v>98.05</c:v>
                </c:pt>
                <c:pt idx="3">
                  <c:v>98.69</c:v>
                </c:pt>
                <c:pt idx="4">
                  <c:v>98.76</c:v>
                </c:pt>
              </c:numCache>
            </c:numRef>
          </c:val>
        </c:ser>
        <c:dLbls>
          <c:showLegendKey val="0"/>
          <c:showVal val="0"/>
          <c:showCatName val="0"/>
          <c:showSerName val="0"/>
          <c:showPercent val="0"/>
          <c:showBubbleSize val="0"/>
        </c:dLbls>
        <c:gapWidth val="150"/>
        <c:axId val="98998144"/>
        <c:axId val="9900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98998144"/>
        <c:axId val="99004416"/>
      </c:lineChart>
      <c:dateAx>
        <c:axId val="98998144"/>
        <c:scaling>
          <c:orientation val="minMax"/>
        </c:scaling>
        <c:delete val="1"/>
        <c:axPos val="b"/>
        <c:numFmt formatCode="ge" sourceLinked="1"/>
        <c:majorTickMark val="none"/>
        <c:minorTickMark val="none"/>
        <c:tickLblPos val="none"/>
        <c:crossAx val="99004416"/>
        <c:crosses val="autoZero"/>
        <c:auto val="1"/>
        <c:lblOffset val="100"/>
        <c:baseTimeUnit val="years"/>
      </c:dateAx>
      <c:valAx>
        <c:axId val="9900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103.88</c:v>
                </c:pt>
                <c:pt idx="1">
                  <c:v>105.76</c:v>
                </c:pt>
                <c:pt idx="2">
                  <c:v>114.5</c:v>
                </c:pt>
                <c:pt idx="3">
                  <c:v>114.55</c:v>
                </c:pt>
                <c:pt idx="4">
                  <c:v>116.96</c:v>
                </c:pt>
              </c:numCache>
            </c:numRef>
          </c:val>
        </c:ser>
        <c:dLbls>
          <c:showLegendKey val="0"/>
          <c:showVal val="0"/>
          <c:showCatName val="0"/>
          <c:showSerName val="0"/>
          <c:showPercent val="0"/>
          <c:showBubbleSize val="0"/>
        </c:dLbls>
        <c:gapWidth val="150"/>
        <c:axId val="83473920"/>
        <c:axId val="8347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83473920"/>
        <c:axId val="83475840"/>
      </c:lineChart>
      <c:dateAx>
        <c:axId val="83473920"/>
        <c:scaling>
          <c:orientation val="minMax"/>
        </c:scaling>
        <c:delete val="1"/>
        <c:axPos val="b"/>
        <c:numFmt formatCode="ge" sourceLinked="1"/>
        <c:majorTickMark val="none"/>
        <c:minorTickMark val="none"/>
        <c:tickLblPos val="none"/>
        <c:crossAx val="83475840"/>
        <c:crosses val="autoZero"/>
        <c:auto val="1"/>
        <c:lblOffset val="100"/>
        <c:baseTimeUnit val="years"/>
      </c:dateAx>
      <c:valAx>
        <c:axId val="83475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47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51.21</c:v>
                </c:pt>
                <c:pt idx="1">
                  <c:v>52.62</c:v>
                </c:pt>
                <c:pt idx="2">
                  <c:v>54.4</c:v>
                </c:pt>
                <c:pt idx="3">
                  <c:v>55.53</c:v>
                </c:pt>
                <c:pt idx="4">
                  <c:v>56.45</c:v>
                </c:pt>
              </c:numCache>
            </c:numRef>
          </c:val>
        </c:ser>
        <c:dLbls>
          <c:showLegendKey val="0"/>
          <c:showVal val="0"/>
          <c:showCatName val="0"/>
          <c:showSerName val="0"/>
          <c:showPercent val="0"/>
          <c:showBubbleSize val="0"/>
        </c:dLbls>
        <c:gapWidth val="150"/>
        <c:axId val="84063360"/>
        <c:axId val="8406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84063360"/>
        <c:axId val="84065280"/>
      </c:lineChart>
      <c:dateAx>
        <c:axId val="84063360"/>
        <c:scaling>
          <c:orientation val="minMax"/>
        </c:scaling>
        <c:delete val="1"/>
        <c:axPos val="b"/>
        <c:numFmt formatCode="ge" sourceLinked="1"/>
        <c:majorTickMark val="none"/>
        <c:minorTickMark val="none"/>
        <c:tickLblPos val="none"/>
        <c:crossAx val="84065280"/>
        <c:crosses val="autoZero"/>
        <c:auto val="1"/>
        <c:lblOffset val="100"/>
        <c:baseTimeUnit val="years"/>
      </c:dateAx>
      <c:valAx>
        <c:axId val="8406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6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14.37</c:v>
                </c:pt>
                <c:pt idx="1">
                  <c:v>18.579999999999998</c:v>
                </c:pt>
                <c:pt idx="2">
                  <c:v>20.41</c:v>
                </c:pt>
                <c:pt idx="3">
                  <c:v>21.41</c:v>
                </c:pt>
                <c:pt idx="4">
                  <c:v>24.05</c:v>
                </c:pt>
              </c:numCache>
            </c:numRef>
          </c:val>
        </c:ser>
        <c:dLbls>
          <c:showLegendKey val="0"/>
          <c:showVal val="0"/>
          <c:showCatName val="0"/>
          <c:showSerName val="0"/>
          <c:showPercent val="0"/>
          <c:showBubbleSize val="0"/>
        </c:dLbls>
        <c:gapWidth val="150"/>
        <c:axId val="95257344"/>
        <c:axId val="952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95257344"/>
        <c:axId val="95259264"/>
      </c:lineChart>
      <c:dateAx>
        <c:axId val="95257344"/>
        <c:scaling>
          <c:orientation val="minMax"/>
        </c:scaling>
        <c:delete val="1"/>
        <c:axPos val="b"/>
        <c:numFmt formatCode="ge" sourceLinked="1"/>
        <c:majorTickMark val="none"/>
        <c:minorTickMark val="none"/>
        <c:tickLblPos val="none"/>
        <c:crossAx val="95259264"/>
        <c:crosses val="autoZero"/>
        <c:auto val="1"/>
        <c:lblOffset val="100"/>
        <c:baseTimeUnit val="years"/>
      </c:dateAx>
      <c:valAx>
        <c:axId val="9525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5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352512"/>
        <c:axId val="963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96352512"/>
        <c:axId val="96362880"/>
      </c:lineChart>
      <c:dateAx>
        <c:axId val="96352512"/>
        <c:scaling>
          <c:orientation val="minMax"/>
        </c:scaling>
        <c:delete val="1"/>
        <c:axPos val="b"/>
        <c:numFmt formatCode="ge" sourceLinked="1"/>
        <c:majorTickMark val="none"/>
        <c:minorTickMark val="none"/>
        <c:tickLblPos val="none"/>
        <c:crossAx val="96362880"/>
        <c:crosses val="autoZero"/>
        <c:auto val="1"/>
        <c:lblOffset val="100"/>
        <c:baseTimeUnit val="years"/>
      </c:dateAx>
      <c:valAx>
        <c:axId val="96362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3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316.02</c:v>
                </c:pt>
                <c:pt idx="1">
                  <c:v>394.17</c:v>
                </c:pt>
                <c:pt idx="2">
                  <c:v>265.79000000000002</c:v>
                </c:pt>
                <c:pt idx="3">
                  <c:v>227.78</c:v>
                </c:pt>
                <c:pt idx="4">
                  <c:v>229.55</c:v>
                </c:pt>
              </c:numCache>
            </c:numRef>
          </c:val>
        </c:ser>
        <c:dLbls>
          <c:showLegendKey val="0"/>
          <c:showVal val="0"/>
          <c:showCatName val="0"/>
          <c:showSerName val="0"/>
          <c:showPercent val="0"/>
          <c:showBubbleSize val="0"/>
        </c:dLbls>
        <c:gapWidth val="150"/>
        <c:axId val="96393472"/>
        <c:axId val="9640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96393472"/>
        <c:axId val="96403840"/>
      </c:lineChart>
      <c:dateAx>
        <c:axId val="96393472"/>
        <c:scaling>
          <c:orientation val="minMax"/>
        </c:scaling>
        <c:delete val="1"/>
        <c:axPos val="b"/>
        <c:numFmt formatCode="ge" sourceLinked="1"/>
        <c:majorTickMark val="none"/>
        <c:minorTickMark val="none"/>
        <c:tickLblPos val="none"/>
        <c:crossAx val="96403840"/>
        <c:crosses val="autoZero"/>
        <c:auto val="1"/>
        <c:lblOffset val="100"/>
        <c:baseTimeUnit val="years"/>
      </c:dateAx>
      <c:valAx>
        <c:axId val="96403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39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224.06</c:v>
                </c:pt>
                <c:pt idx="1">
                  <c:v>221.84</c:v>
                </c:pt>
                <c:pt idx="2">
                  <c:v>215.13</c:v>
                </c:pt>
                <c:pt idx="3">
                  <c:v>202.5</c:v>
                </c:pt>
                <c:pt idx="4">
                  <c:v>178.31</c:v>
                </c:pt>
              </c:numCache>
            </c:numRef>
          </c:val>
        </c:ser>
        <c:dLbls>
          <c:showLegendKey val="0"/>
          <c:showVal val="0"/>
          <c:showCatName val="0"/>
          <c:showSerName val="0"/>
          <c:showPercent val="0"/>
          <c:showBubbleSize val="0"/>
        </c:dLbls>
        <c:gapWidth val="150"/>
        <c:axId val="96421760"/>
        <c:axId val="9643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96421760"/>
        <c:axId val="96436224"/>
      </c:lineChart>
      <c:dateAx>
        <c:axId val="96421760"/>
        <c:scaling>
          <c:orientation val="minMax"/>
        </c:scaling>
        <c:delete val="1"/>
        <c:axPos val="b"/>
        <c:numFmt formatCode="ge" sourceLinked="1"/>
        <c:majorTickMark val="none"/>
        <c:minorTickMark val="none"/>
        <c:tickLblPos val="none"/>
        <c:crossAx val="96436224"/>
        <c:crosses val="autoZero"/>
        <c:auto val="1"/>
        <c:lblOffset val="100"/>
        <c:baseTimeUnit val="years"/>
      </c:dateAx>
      <c:valAx>
        <c:axId val="96436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42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94.94</c:v>
                </c:pt>
                <c:pt idx="1">
                  <c:v>95.92</c:v>
                </c:pt>
                <c:pt idx="2">
                  <c:v>106.58</c:v>
                </c:pt>
                <c:pt idx="3">
                  <c:v>107.22</c:v>
                </c:pt>
                <c:pt idx="4">
                  <c:v>108.77</c:v>
                </c:pt>
              </c:numCache>
            </c:numRef>
          </c:val>
        </c:ser>
        <c:dLbls>
          <c:showLegendKey val="0"/>
          <c:showVal val="0"/>
          <c:showCatName val="0"/>
          <c:showSerName val="0"/>
          <c:showPercent val="0"/>
          <c:showBubbleSize val="0"/>
        </c:dLbls>
        <c:gapWidth val="150"/>
        <c:axId val="96466432"/>
        <c:axId val="9646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96466432"/>
        <c:axId val="96468352"/>
      </c:lineChart>
      <c:dateAx>
        <c:axId val="96466432"/>
        <c:scaling>
          <c:orientation val="minMax"/>
        </c:scaling>
        <c:delete val="1"/>
        <c:axPos val="b"/>
        <c:numFmt formatCode="ge" sourceLinked="1"/>
        <c:majorTickMark val="none"/>
        <c:minorTickMark val="none"/>
        <c:tickLblPos val="none"/>
        <c:crossAx val="96468352"/>
        <c:crosses val="autoZero"/>
        <c:auto val="1"/>
        <c:lblOffset val="100"/>
        <c:baseTimeUnit val="years"/>
      </c:dateAx>
      <c:valAx>
        <c:axId val="9646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6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180.11</c:v>
                </c:pt>
                <c:pt idx="1">
                  <c:v>176.03</c:v>
                </c:pt>
                <c:pt idx="2">
                  <c:v>157.86000000000001</c:v>
                </c:pt>
                <c:pt idx="3">
                  <c:v>157.13</c:v>
                </c:pt>
                <c:pt idx="4">
                  <c:v>155.19</c:v>
                </c:pt>
              </c:numCache>
            </c:numRef>
          </c:val>
        </c:ser>
        <c:dLbls>
          <c:showLegendKey val="0"/>
          <c:showVal val="0"/>
          <c:showCatName val="0"/>
          <c:showSerName val="0"/>
          <c:showPercent val="0"/>
          <c:showBubbleSize val="0"/>
        </c:dLbls>
        <c:gapWidth val="150"/>
        <c:axId val="98923264"/>
        <c:axId val="9892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98923264"/>
        <c:axId val="98925184"/>
      </c:lineChart>
      <c:dateAx>
        <c:axId val="98923264"/>
        <c:scaling>
          <c:orientation val="minMax"/>
        </c:scaling>
        <c:delete val="1"/>
        <c:axPos val="b"/>
        <c:numFmt formatCode="ge" sourceLinked="1"/>
        <c:majorTickMark val="none"/>
        <c:minorTickMark val="none"/>
        <c:tickLblPos val="none"/>
        <c:crossAx val="98925184"/>
        <c:crosses val="autoZero"/>
        <c:auto val="1"/>
        <c:lblOffset val="100"/>
        <c:baseTimeUnit val="years"/>
      </c:dateAx>
      <c:valAx>
        <c:axId val="9892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39" zoomScaleNormal="100" workbookViewId="0">
      <selection activeCell="BL64" sqref="BL64:BZ6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明石市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116</v>
      </c>
      <c r="AE8" s="84"/>
      <c r="AF8" s="84"/>
      <c r="AG8" s="84"/>
      <c r="AH8" s="84"/>
      <c r="AI8" s="84"/>
      <c r="AJ8" s="84"/>
      <c r="AK8" s="5"/>
      <c r="AL8" s="71">
        <f>データ!$R$6</f>
        <v>298799</v>
      </c>
      <c r="AM8" s="71"/>
      <c r="AN8" s="71"/>
      <c r="AO8" s="71"/>
      <c r="AP8" s="71"/>
      <c r="AQ8" s="71"/>
      <c r="AR8" s="71"/>
      <c r="AS8" s="71"/>
      <c r="AT8" s="67">
        <f>データ!$S$6</f>
        <v>49.42</v>
      </c>
      <c r="AU8" s="68"/>
      <c r="AV8" s="68"/>
      <c r="AW8" s="68"/>
      <c r="AX8" s="68"/>
      <c r="AY8" s="68"/>
      <c r="AZ8" s="68"/>
      <c r="BA8" s="68"/>
      <c r="BB8" s="70">
        <f>データ!$T$6</f>
        <v>6046.11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69.260000000000005</v>
      </c>
      <c r="J10" s="68"/>
      <c r="K10" s="68"/>
      <c r="L10" s="68"/>
      <c r="M10" s="68"/>
      <c r="N10" s="68"/>
      <c r="O10" s="69"/>
      <c r="P10" s="70">
        <f>データ!$P$6</f>
        <v>99.99</v>
      </c>
      <c r="Q10" s="70"/>
      <c r="R10" s="70"/>
      <c r="S10" s="70"/>
      <c r="T10" s="70"/>
      <c r="U10" s="70"/>
      <c r="V10" s="70"/>
      <c r="W10" s="71">
        <f>データ!$Q$6</f>
        <v>2494</v>
      </c>
      <c r="X10" s="71"/>
      <c r="Y10" s="71"/>
      <c r="Z10" s="71"/>
      <c r="AA10" s="71"/>
      <c r="AB10" s="71"/>
      <c r="AC10" s="71"/>
      <c r="AD10" s="2"/>
      <c r="AE10" s="2"/>
      <c r="AF10" s="2"/>
      <c r="AG10" s="2"/>
      <c r="AH10" s="5"/>
      <c r="AI10" s="5"/>
      <c r="AJ10" s="5"/>
      <c r="AK10" s="5"/>
      <c r="AL10" s="71">
        <f>データ!$U$6</f>
        <v>298850</v>
      </c>
      <c r="AM10" s="71"/>
      <c r="AN10" s="71"/>
      <c r="AO10" s="71"/>
      <c r="AP10" s="71"/>
      <c r="AQ10" s="71"/>
      <c r="AR10" s="71"/>
      <c r="AS10" s="71"/>
      <c r="AT10" s="67">
        <f>データ!$V$6</f>
        <v>49.93</v>
      </c>
      <c r="AU10" s="68"/>
      <c r="AV10" s="68"/>
      <c r="AW10" s="68"/>
      <c r="AX10" s="68"/>
      <c r="AY10" s="68"/>
      <c r="AZ10" s="68"/>
      <c r="BA10" s="68"/>
      <c r="BB10" s="70">
        <f>データ!$W$6</f>
        <v>5985.38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282031</v>
      </c>
      <c r="D6" s="34">
        <f t="shared" si="3"/>
        <v>46</v>
      </c>
      <c r="E6" s="34">
        <f t="shared" si="3"/>
        <v>1</v>
      </c>
      <c r="F6" s="34">
        <f t="shared" si="3"/>
        <v>0</v>
      </c>
      <c r="G6" s="34">
        <f t="shared" si="3"/>
        <v>1</v>
      </c>
      <c r="H6" s="34" t="str">
        <f t="shared" si="3"/>
        <v>兵庫県　明石市</v>
      </c>
      <c r="I6" s="34" t="str">
        <f t="shared" si="3"/>
        <v>法適用</v>
      </c>
      <c r="J6" s="34" t="str">
        <f t="shared" si="3"/>
        <v>水道事業</v>
      </c>
      <c r="K6" s="34" t="str">
        <f t="shared" si="3"/>
        <v>末端給水事業</v>
      </c>
      <c r="L6" s="34" t="str">
        <f t="shared" si="3"/>
        <v>A2</v>
      </c>
      <c r="M6" s="34">
        <f t="shared" si="3"/>
        <v>0</v>
      </c>
      <c r="N6" s="35" t="str">
        <f t="shared" si="3"/>
        <v>-</v>
      </c>
      <c r="O6" s="35">
        <f t="shared" si="3"/>
        <v>69.260000000000005</v>
      </c>
      <c r="P6" s="35">
        <f t="shared" si="3"/>
        <v>99.99</v>
      </c>
      <c r="Q6" s="35">
        <f t="shared" si="3"/>
        <v>2494</v>
      </c>
      <c r="R6" s="35">
        <f t="shared" si="3"/>
        <v>298799</v>
      </c>
      <c r="S6" s="35">
        <f t="shared" si="3"/>
        <v>49.42</v>
      </c>
      <c r="T6" s="35">
        <f t="shared" si="3"/>
        <v>6046.11</v>
      </c>
      <c r="U6" s="35">
        <f t="shared" si="3"/>
        <v>298850</v>
      </c>
      <c r="V6" s="35">
        <f t="shared" si="3"/>
        <v>49.93</v>
      </c>
      <c r="W6" s="35">
        <f t="shared" si="3"/>
        <v>5985.38</v>
      </c>
      <c r="X6" s="36">
        <f>IF(X7="",NA(),X7)</f>
        <v>103.88</v>
      </c>
      <c r="Y6" s="36">
        <f t="shared" ref="Y6:AG6" si="4">IF(Y7="",NA(),Y7)</f>
        <v>105.76</v>
      </c>
      <c r="Z6" s="36">
        <f t="shared" si="4"/>
        <v>114.5</v>
      </c>
      <c r="AA6" s="36">
        <f t="shared" si="4"/>
        <v>114.55</v>
      </c>
      <c r="AB6" s="36">
        <f t="shared" si="4"/>
        <v>116.96</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316.02</v>
      </c>
      <c r="AU6" s="36">
        <f t="shared" ref="AU6:BC6" si="6">IF(AU7="",NA(),AU7)</f>
        <v>394.17</v>
      </c>
      <c r="AV6" s="36">
        <f t="shared" si="6"/>
        <v>265.79000000000002</v>
      </c>
      <c r="AW6" s="36">
        <f t="shared" si="6"/>
        <v>227.78</v>
      </c>
      <c r="AX6" s="36">
        <f t="shared" si="6"/>
        <v>229.55</v>
      </c>
      <c r="AY6" s="36">
        <f t="shared" si="6"/>
        <v>590.46</v>
      </c>
      <c r="AZ6" s="36">
        <f t="shared" si="6"/>
        <v>628.34</v>
      </c>
      <c r="BA6" s="36">
        <f t="shared" si="6"/>
        <v>289.8</v>
      </c>
      <c r="BB6" s="36">
        <f t="shared" si="6"/>
        <v>299.44</v>
      </c>
      <c r="BC6" s="36">
        <f t="shared" si="6"/>
        <v>311.99</v>
      </c>
      <c r="BD6" s="35" t="str">
        <f>IF(BD7="","",IF(BD7="-","【-】","【"&amp;SUBSTITUTE(TEXT(BD7,"#,##0.00"),"-","△")&amp;"】"))</f>
        <v>【262.87】</v>
      </c>
      <c r="BE6" s="36">
        <f>IF(BE7="",NA(),BE7)</f>
        <v>224.06</v>
      </c>
      <c r="BF6" s="36">
        <f t="shared" ref="BF6:BN6" si="7">IF(BF7="",NA(),BF7)</f>
        <v>221.84</v>
      </c>
      <c r="BG6" s="36">
        <f t="shared" si="7"/>
        <v>215.13</v>
      </c>
      <c r="BH6" s="36">
        <f t="shared" si="7"/>
        <v>202.5</v>
      </c>
      <c r="BI6" s="36">
        <f t="shared" si="7"/>
        <v>178.31</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94.94</v>
      </c>
      <c r="BQ6" s="36">
        <f t="shared" ref="BQ6:BY6" si="8">IF(BQ7="",NA(),BQ7)</f>
        <v>95.92</v>
      </c>
      <c r="BR6" s="36">
        <f t="shared" si="8"/>
        <v>106.58</v>
      </c>
      <c r="BS6" s="36">
        <f t="shared" si="8"/>
        <v>107.22</v>
      </c>
      <c r="BT6" s="36">
        <f t="shared" si="8"/>
        <v>108.77</v>
      </c>
      <c r="BU6" s="36">
        <f t="shared" si="8"/>
        <v>99.91</v>
      </c>
      <c r="BV6" s="36">
        <f t="shared" si="8"/>
        <v>99.89</v>
      </c>
      <c r="BW6" s="36">
        <f t="shared" si="8"/>
        <v>107.05</v>
      </c>
      <c r="BX6" s="36">
        <f t="shared" si="8"/>
        <v>106.4</v>
      </c>
      <c r="BY6" s="36">
        <f t="shared" si="8"/>
        <v>107.61</v>
      </c>
      <c r="BZ6" s="35" t="str">
        <f>IF(BZ7="","",IF(BZ7="-","【-】","【"&amp;SUBSTITUTE(TEXT(BZ7,"#,##0.00"),"-","△")&amp;"】"))</f>
        <v>【105.59】</v>
      </c>
      <c r="CA6" s="36">
        <f>IF(CA7="",NA(),CA7)</f>
        <v>180.11</v>
      </c>
      <c r="CB6" s="36">
        <f t="shared" ref="CB6:CJ6" si="9">IF(CB7="",NA(),CB7)</f>
        <v>176.03</v>
      </c>
      <c r="CC6" s="36">
        <f t="shared" si="9"/>
        <v>157.86000000000001</v>
      </c>
      <c r="CD6" s="36">
        <f t="shared" si="9"/>
        <v>157.13</v>
      </c>
      <c r="CE6" s="36">
        <f t="shared" si="9"/>
        <v>155.19</v>
      </c>
      <c r="CF6" s="36">
        <f t="shared" si="9"/>
        <v>164.25</v>
      </c>
      <c r="CG6" s="36">
        <f t="shared" si="9"/>
        <v>165.34</v>
      </c>
      <c r="CH6" s="36">
        <f t="shared" si="9"/>
        <v>155.09</v>
      </c>
      <c r="CI6" s="36">
        <f t="shared" si="9"/>
        <v>156.29</v>
      </c>
      <c r="CJ6" s="36">
        <f t="shared" si="9"/>
        <v>155.69</v>
      </c>
      <c r="CK6" s="35" t="str">
        <f>IF(CK7="","",IF(CK7="-","【-】","【"&amp;SUBSTITUTE(TEXT(CK7,"#,##0.00"),"-","△")&amp;"】"))</f>
        <v>【163.27】</v>
      </c>
      <c r="CL6" s="36">
        <f>IF(CL7="",NA(),CL7)</f>
        <v>71.09</v>
      </c>
      <c r="CM6" s="36">
        <f t="shared" ref="CM6:CU6" si="10">IF(CM7="",NA(),CM7)</f>
        <v>69.34</v>
      </c>
      <c r="CN6" s="36">
        <f t="shared" si="10"/>
        <v>68.37</v>
      </c>
      <c r="CO6" s="36">
        <f t="shared" si="10"/>
        <v>67.81</v>
      </c>
      <c r="CP6" s="36">
        <f t="shared" si="10"/>
        <v>68.37</v>
      </c>
      <c r="CQ6" s="36">
        <f t="shared" si="10"/>
        <v>62.71</v>
      </c>
      <c r="CR6" s="36">
        <f t="shared" si="10"/>
        <v>62.15</v>
      </c>
      <c r="CS6" s="36">
        <f t="shared" si="10"/>
        <v>61.61</v>
      </c>
      <c r="CT6" s="36">
        <f t="shared" si="10"/>
        <v>62.34</v>
      </c>
      <c r="CU6" s="36">
        <f t="shared" si="10"/>
        <v>62.46</v>
      </c>
      <c r="CV6" s="35" t="str">
        <f>IF(CV7="","",IF(CV7="-","【-】","【"&amp;SUBSTITUTE(TEXT(CV7,"#,##0.00"),"-","△")&amp;"】"))</f>
        <v>【59.94】</v>
      </c>
      <c r="CW6" s="36">
        <f>IF(CW7="",NA(),CW7)</f>
        <v>97.75</v>
      </c>
      <c r="CX6" s="36">
        <f t="shared" ref="CX6:DF6" si="11">IF(CX7="",NA(),CX7)</f>
        <v>98.47</v>
      </c>
      <c r="CY6" s="36">
        <f t="shared" si="11"/>
        <v>98.05</v>
      </c>
      <c r="CZ6" s="36">
        <f t="shared" si="11"/>
        <v>98.69</v>
      </c>
      <c r="DA6" s="36">
        <f t="shared" si="11"/>
        <v>98.76</v>
      </c>
      <c r="DB6" s="36">
        <f t="shared" si="11"/>
        <v>90.54</v>
      </c>
      <c r="DC6" s="36">
        <f t="shared" si="11"/>
        <v>90.64</v>
      </c>
      <c r="DD6" s="36">
        <f t="shared" si="11"/>
        <v>90.23</v>
      </c>
      <c r="DE6" s="36">
        <f t="shared" si="11"/>
        <v>90.15</v>
      </c>
      <c r="DF6" s="36">
        <f t="shared" si="11"/>
        <v>90.62</v>
      </c>
      <c r="DG6" s="35" t="str">
        <f>IF(DG7="","",IF(DG7="-","【-】","【"&amp;SUBSTITUTE(TEXT(DG7,"#,##0.00"),"-","△")&amp;"】"))</f>
        <v>【90.22】</v>
      </c>
      <c r="DH6" s="36">
        <f>IF(DH7="",NA(),DH7)</f>
        <v>51.21</v>
      </c>
      <c r="DI6" s="36">
        <f t="shared" ref="DI6:DQ6" si="12">IF(DI7="",NA(),DI7)</f>
        <v>52.62</v>
      </c>
      <c r="DJ6" s="36">
        <f t="shared" si="12"/>
        <v>54.4</v>
      </c>
      <c r="DK6" s="36">
        <f t="shared" si="12"/>
        <v>55.53</v>
      </c>
      <c r="DL6" s="36">
        <f t="shared" si="12"/>
        <v>56.45</v>
      </c>
      <c r="DM6" s="36">
        <f t="shared" si="12"/>
        <v>42.43</v>
      </c>
      <c r="DN6" s="36">
        <f t="shared" si="12"/>
        <v>43.24</v>
      </c>
      <c r="DO6" s="36">
        <f t="shared" si="12"/>
        <v>46.36</v>
      </c>
      <c r="DP6" s="36">
        <f t="shared" si="12"/>
        <v>47.37</v>
      </c>
      <c r="DQ6" s="36">
        <f t="shared" si="12"/>
        <v>48.01</v>
      </c>
      <c r="DR6" s="35" t="str">
        <f>IF(DR7="","",IF(DR7="-","【-】","【"&amp;SUBSTITUTE(TEXT(DR7,"#,##0.00"),"-","△")&amp;"】"))</f>
        <v>【47.91】</v>
      </c>
      <c r="DS6" s="36">
        <f>IF(DS7="",NA(),DS7)</f>
        <v>14.37</v>
      </c>
      <c r="DT6" s="36">
        <f t="shared" ref="DT6:EB6" si="13">IF(DT7="",NA(),DT7)</f>
        <v>18.579999999999998</v>
      </c>
      <c r="DU6" s="36">
        <f t="shared" si="13"/>
        <v>20.41</v>
      </c>
      <c r="DV6" s="36">
        <f t="shared" si="13"/>
        <v>21.41</v>
      </c>
      <c r="DW6" s="36">
        <f t="shared" si="13"/>
        <v>24.05</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0.86</v>
      </c>
      <c r="EE6" s="36">
        <f t="shared" ref="EE6:EM6" si="14">IF(EE7="",NA(),EE7)</f>
        <v>0.87</v>
      </c>
      <c r="EF6" s="36">
        <f t="shared" si="14"/>
        <v>0.67</v>
      </c>
      <c r="EG6" s="36">
        <f t="shared" si="14"/>
        <v>0.67</v>
      </c>
      <c r="EH6" s="36">
        <f t="shared" si="14"/>
        <v>0.49</v>
      </c>
      <c r="EI6" s="36">
        <f t="shared" si="14"/>
        <v>0.76</v>
      </c>
      <c r="EJ6" s="36">
        <f t="shared" si="14"/>
        <v>0.8</v>
      </c>
      <c r="EK6" s="36">
        <f t="shared" si="14"/>
        <v>0.72</v>
      </c>
      <c r="EL6" s="36">
        <f t="shared" si="14"/>
        <v>0.67</v>
      </c>
      <c r="EM6" s="36">
        <f t="shared" si="14"/>
        <v>0.67</v>
      </c>
      <c r="EN6" s="35" t="str">
        <f>IF(EN7="","",IF(EN7="-","【-】","【"&amp;SUBSTITUTE(TEXT(EN7,"#,##0.00"),"-","△")&amp;"】"))</f>
        <v>【0.76】</v>
      </c>
    </row>
    <row r="7" spans="1:144" s="37" customFormat="1">
      <c r="A7" s="29"/>
      <c r="B7" s="38">
        <v>2016</v>
      </c>
      <c r="C7" s="38">
        <v>282031</v>
      </c>
      <c r="D7" s="38">
        <v>46</v>
      </c>
      <c r="E7" s="38">
        <v>1</v>
      </c>
      <c r="F7" s="38">
        <v>0</v>
      </c>
      <c r="G7" s="38">
        <v>1</v>
      </c>
      <c r="H7" s="38" t="s">
        <v>105</v>
      </c>
      <c r="I7" s="38" t="s">
        <v>106</v>
      </c>
      <c r="J7" s="38" t="s">
        <v>107</v>
      </c>
      <c r="K7" s="38" t="s">
        <v>108</v>
      </c>
      <c r="L7" s="38" t="s">
        <v>109</v>
      </c>
      <c r="M7" s="38"/>
      <c r="N7" s="39" t="s">
        <v>110</v>
      </c>
      <c r="O7" s="39">
        <v>69.260000000000005</v>
      </c>
      <c r="P7" s="39">
        <v>99.99</v>
      </c>
      <c r="Q7" s="39">
        <v>2494</v>
      </c>
      <c r="R7" s="39">
        <v>298799</v>
      </c>
      <c r="S7" s="39">
        <v>49.42</v>
      </c>
      <c r="T7" s="39">
        <v>6046.11</v>
      </c>
      <c r="U7" s="39">
        <v>298850</v>
      </c>
      <c r="V7" s="39">
        <v>49.93</v>
      </c>
      <c r="W7" s="39">
        <v>5985.38</v>
      </c>
      <c r="X7" s="39">
        <v>103.88</v>
      </c>
      <c r="Y7" s="39">
        <v>105.76</v>
      </c>
      <c r="Z7" s="39">
        <v>114.5</v>
      </c>
      <c r="AA7" s="39">
        <v>114.55</v>
      </c>
      <c r="AB7" s="39">
        <v>116.96</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316.02</v>
      </c>
      <c r="AU7" s="39">
        <v>394.17</v>
      </c>
      <c r="AV7" s="39">
        <v>265.79000000000002</v>
      </c>
      <c r="AW7" s="39">
        <v>227.78</v>
      </c>
      <c r="AX7" s="39">
        <v>229.55</v>
      </c>
      <c r="AY7" s="39">
        <v>590.46</v>
      </c>
      <c r="AZ7" s="39">
        <v>628.34</v>
      </c>
      <c r="BA7" s="39">
        <v>289.8</v>
      </c>
      <c r="BB7" s="39">
        <v>299.44</v>
      </c>
      <c r="BC7" s="39">
        <v>311.99</v>
      </c>
      <c r="BD7" s="39">
        <v>262.87</v>
      </c>
      <c r="BE7" s="39">
        <v>224.06</v>
      </c>
      <c r="BF7" s="39">
        <v>221.84</v>
      </c>
      <c r="BG7" s="39">
        <v>215.13</v>
      </c>
      <c r="BH7" s="39">
        <v>202.5</v>
      </c>
      <c r="BI7" s="39">
        <v>178.31</v>
      </c>
      <c r="BJ7" s="39">
        <v>299.16000000000003</v>
      </c>
      <c r="BK7" s="39">
        <v>297.13</v>
      </c>
      <c r="BL7" s="39">
        <v>301.99</v>
      </c>
      <c r="BM7" s="39">
        <v>298.08999999999997</v>
      </c>
      <c r="BN7" s="39">
        <v>291.77999999999997</v>
      </c>
      <c r="BO7" s="39">
        <v>270.87</v>
      </c>
      <c r="BP7" s="39">
        <v>94.94</v>
      </c>
      <c r="BQ7" s="39">
        <v>95.92</v>
      </c>
      <c r="BR7" s="39">
        <v>106.58</v>
      </c>
      <c r="BS7" s="39">
        <v>107.22</v>
      </c>
      <c r="BT7" s="39">
        <v>108.77</v>
      </c>
      <c r="BU7" s="39">
        <v>99.91</v>
      </c>
      <c r="BV7" s="39">
        <v>99.89</v>
      </c>
      <c r="BW7" s="39">
        <v>107.05</v>
      </c>
      <c r="BX7" s="39">
        <v>106.4</v>
      </c>
      <c r="BY7" s="39">
        <v>107.61</v>
      </c>
      <c r="BZ7" s="39">
        <v>105.59</v>
      </c>
      <c r="CA7" s="39">
        <v>180.11</v>
      </c>
      <c r="CB7" s="39">
        <v>176.03</v>
      </c>
      <c r="CC7" s="39">
        <v>157.86000000000001</v>
      </c>
      <c r="CD7" s="39">
        <v>157.13</v>
      </c>
      <c r="CE7" s="39">
        <v>155.19</v>
      </c>
      <c r="CF7" s="39">
        <v>164.25</v>
      </c>
      <c r="CG7" s="39">
        <v>165.34</v>
      </c>
      <c r="CH7" s="39">
        <v>155.09</v>
      </c>
      <c r="CI7" s="39">
        <v>156.29</v>
      </c>
      <c r="CJ7" s="39">
        <v>155.69</v>
      </c>
      <c r="CK7" s="39">
        <v>163.27000000000001</v>
      </c>
      <c r="CL7" s="39">
        <v>71.09</v>
      </c>
      <c r="CM7" s="39">
        <v>69.34</v>
      </c>
      <c r="CN7" s="39">
        <v>68.37</v>
      </c>
      <c r="CO7" s="39">
        <v>67.81</v>
      </c>
      <c r="CP7" s="39">
        <v>68.37</v>
      </c>
      <c r="CQ7" s="39">
        <v>62.71</v>
      </c>
      <c r="CR7" s="39">
        <v>62.15</v>
      </c>
      <c r="CS7" s="39">
        <v>61.61</v>
      </c>
      <c r="CT7" s="39">
        <v>62.34</v>
      </c>
      <c r="CU7" s="39">
        <v>62.46</v>
      </c>
      <c r="CV7" s="39">
        <v>59.94</v>
      </c>
      <c r="CW7" s="39">
        <v>97.75</v>
      </c>
      <c r="CX7" s="39">
        <v>98.47</v>
      </c>
      <c r="CY7" s="39">
        <v>98.05</v>
      </c>
      <c r="CZ7" s="39">
        <v>98.69</v>
      </c>
      <c r="DA7" s="39">
        <v>98.76</v>
      </c>
      <c r="DB7" s="39">
        <v>90.54</v>
      </c>
      <c r="DC7" s="39">
        <v>90.64</v>
      </c>
      <c r="DD7" s="39">
        <v>90.23</v>
      </c>
      <c r="DE7" s="39">
        <v>90.15</v>
      </c>
      <c r="DF7" s="39">
        <v>90.62</v>
      </c>
      <c r="DG7" s="39">
        <v>90.22</v>
      </c>
      <c r="DH7" s="39">
        <v>51.21</v>
      </c>
      <c r="DI7" s="39">
        <v>52.62</v>
      </c>
      <c r="DJ7" s="39">
        <v>54.4</v>
      </c>
      <c r="DK7" s="39">
        <v>55.53</v>
      </c>
      <c r="DL7" s="39">
        <v>56.45</v>
      </c>
      <c r="DM7" s="39">
        <v>42.43</v>
      </c>
      <c r="DN7" s="39">
        <v>43.24</v>
      </c>
      <c r="DO7" s="39">
        <v>46.36</v>
      </c>
      <c r="DP7" s="39">
        <v>47.37</v>
      </c>
      <c r="DQ7" s="39">
        <v>48.01</v>
      </c>
      <c r="DR7" s="39">
        <v>47.91</v>
      </c>
      <c r="DS7" s="39">
        <v>14.37</v>
      </c>
      <c r="DT7" s="39">
        <v>18.579999999999998</v>
      </c>
      <c r="DU7" s="39">
        <v>20.41</v>
      </c>
      <c r="DV7" s="39">
        <v>21.41</v>
      </c>
      <c r="DW7" s="39">
        <v>24.05</v>
      </c>
      <c r="DX7" s="39">
        <v>11.07</v>
      </c>
      <c r="DY7" s="39">
        <v>12.21</v>
      </c>
      <c r="DZ7" s="39">
        <v>13.57</v>
      </c>
      <c r="EA7" s="39">
        <v>14.27</v>
      </c>
      <c r="EB7" s="39">
        <v>16.170000000000002</v>
      </c>
      <c r="EC7" s="39">
        <v>15</v>
      </c>
      <c r="ED7" s="39">
        <v>0.86</v>
      </c>
      <c r="EE7" s="39">
        <v>0.87</v>
      </c>
      <c r="EF7" s="39">
        <v>0.67</v>
      </c>
      <c r="EG7" s="39">
        <v>0.67</v>
      </c>
      <c r="EH7" s="39">
        <v>0.49</v>
      </c>
      <c r="EI7" s="39">
        <v>0.76</v>
      </c>
      <c r="EJ7" s="39">
        <v>0.8</v>
      </c>
      <c r="EK7" s="39">
        <v>0.72</v>
      </c>
      <c r="EL7" s="39">
        <v>0.67</v>
      </c>
      <c r="EM7" s="39">
        <v>0.67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zzz</cp:lastModifiedBy>
  <cp:lastPrinted>2018-02-07T02:19:54Z</cp:lastPrinted>
  <dcterms:created xsi:type="dcterms:W3CDTF">2017-12-25T01:32:17Z</dcterms:created>
  <dcterms:modified xsi:type="dcterms:W3CDTF">2018-02-07T02:23:23Z</dcterms:modified>
  <cp:category/>
</cp:coreProperties>
</file>