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V:\01　庶務\■10庁内各課\04財政局\13 財政課\平成29年度\180126 Fw_ Fw_ 【2月9日(金)〆切】公営企業に係る「経営比較分析表」の分析等について（照会）\回答\"/>
    </mc:Choice>
  </mc:AlternateContent>
  <workbookProtection workbookPassword="B319" lockStructure="1"/>
  <bookViews>
    <workbookView xWindow="240" yWindow="60" windowWidth="14940" windowHeight="7875"/>
  </bookViews>
  <sheets>
    <sheet name="法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AT8" i="4" s="1"/>
  <c r="S6" i="5"/>
  <c r="R6" i="5"/>
  <c r="Q6" i="5"/>
  <c r="P6" i="5"/>
  <c r="P10" i="4" s="1"/>
  <c r="O6" i="5"/>
  <c r="N6" i="5"/>
  <c r="B10" i="4" s="1"/>
  <c r="M6" i="5"/>
  <c r="L6" i="5"/>
  <c r="W8" i="4" s="1"/>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K86" i="4"/>
  <c r="I86" i="4"/>
  <c r="G86" i="4"/>
  <c r="F86" i="4"/>
  <c r="E86" i="4"/>
  <c r="AT10" i="4"/>
  <c r="AD10" i="4"/>
  <c r="W10" i="4"/>
  <c r="I10" i="4"/>
  <c r="BB8" i="4"/>
  <c r="AL8" i="4"/>
  <c r="P8" i="4"/>
  <c r="B8" i="4"/>
  <c r="C10" i="5" l="1"/>
  <c r="D10" i="5"/>
  <c r="E10" i="5"/>
  <c r="B10" i="5"/>
</calcChain>
</file>

<file path=xl/sharedStrings.xml><?xml version="1.0" encoding="utf-8"?>
<sst xmlns="http://schemas.openxmlformats.org/spreadsheetml/2006/main" count="279" uniqueCount="123">
  <si>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</si>
  <si>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</si>
  <si>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</si>
  <si>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</si>
  <si>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</si>
  <si>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</si>
  <si>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</si>
  <si>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</si>
  <si>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</si>
  <si>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</si>
  <si>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</si>
  <si>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</si>
  <si>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</si>
  <si>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</si>
  <si>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</si>
  <si>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</si>
  <si>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</si>
  <si>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</si>
  <si>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</si>
  <si>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</si>
  <si>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</si>
  <si>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</si>
  <si>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</si>
  <si>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</si>
  <si>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</si>
  <si>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</si>
  <si>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</si>
  <si>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</si>
  <si>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</si>
  <si>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</si>
  <si>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</si>
  <si>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</si>
  <si>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</si>
  <si>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</si>
  <si>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</si>
  <si>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</si>
  <si>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</si>
  <si>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</si>
  <si>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</si>
  <si>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</si>
  <si>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</si>
  <si>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</si>
  <si>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</si>
  <si>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</si>
  <si>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</si>
  <si>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</si>
  <si>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</si>
  <si>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</si>
  <si>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</si>
  <si>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</si>
  <si>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</si>
  <si>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</si>
  <si>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</si>
  <si>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</si>
  <si>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</si>
  <si>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</si>
  <si>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</si>
  <si>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</si>
  <si>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</si>
  <si>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</si>
  <si>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</si>
  <si>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</si>
  <si>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</si>
  <si>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</si>
  <si>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</si>
  <si>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</si>
  <si>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</si>
  <si>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</si>
  <si>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</si>
  <si>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</si>
  <si>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</si>
  <si>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</si>
  <si>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</si>
  <si>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</si>
  <si>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</si>
  <si>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</si>
  <si>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</si>
  <si>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</si>
  <si>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</si>
  <si>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</si>
  <si>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</si>
  <si>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</si>
  <si>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</si>
  <si>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</si>
  <si>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</si>
  <si>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</si>
  <si>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</si>
  <si>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</si>
  <si>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</si>
  <si>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</si>
  <si>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</si>
  <si>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</si>
  <si>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</si>
  <si>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</si>
  <si>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</si>
  <si>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</si>
  <si>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</si>
  <si>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</si>
  <si>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</si>
  <si>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</si>
  <si>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</si>
  <si>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</si>
  <si>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</si>
  <si>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</si>
  <si>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</si>
  <si>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</si>
  <si>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</si>
  <si>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</si>
  <si>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姫路市</t>
  </si>
  <si>
    <t>法適用</t>
  </si>
  <si>
    <t>下水道事業</t>
  </si>
  <si>
    <t>農業集落排水</t>
  </si>
  <si>
    <t>F2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</si>
  <si>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</si>
  <si>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</si>
  <si>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</si>
  <si>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</si>
  <si>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</si>
  <si>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</si>
  <si>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農業集落排水事業は、平成２６年度から地方公営企業法の一部を適用（財務規定を適用）し、企業会計方式を導入すると同時に下水道事業会計に会計統合しました。また、使用料体系についても下水道事業に統一しました。
　料金収入等の収益をもって、維持管理費や支払利息等の費用をどの程度賄えているかを示す「経常収支比率」や、営業収益に対する累積欠損金の状況を示す「累積欠損金比率」は、全国及び類似団体平均と比較して良好ですが、これは一般会計からの繰入れを行っていることによります。
　使用料で回収すべき経費をどの程度使用料で賄えているかを示す「経費回収率」、有収水量１㎥あたりの汚水処理に要した費用である「汚水処理原価」は、全国及び類似団体平均と比較して良好です。
　また、料金収入に対する企業債残高の割合で企業債残高の規模を示す「企業債残高対事業規模比率」、処理区域内人口のうち実際に水洗便所を設置している人口の割合を示す「水洗化率」や、施設設備が一日に対応可能な処理能力に対する一日平均処理水量の割合を示す「施設利用率」は、全国及び類似団体平均と比較して良好です。
　なお、集落排水処理施設使用料については、平成29年4月に平均9.8％の増額改定を行いました。</t>
    <rPh sb="1" eb="3">
      <t>ノウギョウ</t>
    </rPh>
    <rPh sb="481" eb="483">
      <t>シュウラク</t>
    </rPh>
    <rPh sb="483" eb="485">
      <t>ハイスイ</t>
    </rPh>
    <rPh sb="485" eb="487">
      <t>ショリ</t>
    </rPh>
    <rPh sb="487" eb="489">
      <t>シセツ</t>
    </rPh>
    <phoneticPr fontId="7"/>
  </si>
  <si>
    <t>　最も古い処理場の供用開始が昭和６２年９月であり、法定耐用年数に達した管渠がなく更新投資を行っていないことから、法定耐用年数を超えた管渠延長の割合を示す「管渠老朽化率」や、当該年度に更新した管渠延長の割合を示す「管渠改善率」は共に０％となっています。
　処理場施設も含めた資産全体の老朽化の状況を示す「有形固定資産減価償却率」は、全国及び類似団体平均と比較して良好です。
　将来、下水道事業全体で施設の改築更新に多額の投資が必要になるものと見込んでいます。集落排水処理施設については、原則として公共下水道区域に近接し老朽化が激しい地区から順次、公共下水道に接続する予定ですが、改築更新が必要な処理場については施設の長寿命化及び投資の平準化に努めます。</t>
    <rPh sb="1" eb="2">
      <t>モット</t>
    </rPh>
    <rPh sb="3" eb="4">
      <t>フル</t>
    </rPh>
    <rPh sb="5" eb="8">
      <t>ショリジョウ</t>
    </rPh>
    <rPh sb="9" eb="11">
      <t>キョウヨウ</t>
    </rPh>
    <rPh sb="11" eb="13">
      <t>カイシ</t>
    </rPh>
    <rPh sb="14" eb="16">
      <t>ショウワ</t>
    </rPh>
    <rPh sb="18" eb="19">
      <t>ネン</t>
    </rPh>
    <rPh sb="20" eb="21">
      <t>ガツ</t>
    </rPh>
    <rPh sb="25" eb="27">
      <t>ホウテイ</t>
    </rPh>
    <rPh sb="27" eb="29">
      <t>タイヨウ</t>
    </rPh>
    <rPh sb="29" eb="31">
      <t>ネンスウ</t>
    </rPh>
    <rPh sb="32" eb="33">
      <t>タッ</t>
    </rPh>
    <rPh sb="35" eb="37">
      <t>カンキョ</t>
    </rPh>
    <rPh sb="40" eb="42">
      <t>コウシン</t>
    </rPh>
    <rPh sb="42" eb="44">
      <t>トウシ</t>
    </rPh>
    <rPh sb="45" eb="46">
      <t>オコナ</t>
    </rPh>
    <rPh sb="56" eb="58">
      <t>ホウテイ</t>
    </rPh>
    <rPh sb="58" eb="60">
      <t>タイヨウ</t>
    </rPh>
    <rPh sb="60" eb="62">
      <t>ネンスウ</t>
    </rPh>
    <rPh sb="63" eb="64">
      <t>コ</t>
    </rPh>
    <rPh sb="66" eb="68">
      <t>カンキョ</t>
    </rPh>
    <rPh sb="68" eb="70">
      <t>エンチョウ</t>
    </rPh>
    <rPh sb="71" eb="73">
      <t>ワリアイ</t>
    </rPh>
    <rPh sb="74" eb="75">
      <t>シメ</t>
    </rPh>
    <rPh sb="77" eb="79">
      <t>カンキョ</t>
    </rPh>
    <rPh sb="79" eb="82">
      <t>ロウキュウカ</t>
    </rPh>
    <rPh sb="82" eb="83">
      <t>リツ</t>
    </rPh>
    <rPh sb="86" eb="88">
      <t>トウガイ</t>
    </rPh>
    <rPh sb="88" eb="90">
      <t>ネンド</t>
    </rPh>
    <rPh sb="91" eb="93">
      <t>コウシン</t>
    </rPh>
    <rPh sb="95" eb="97">
      <t>カンキョ</t>
    </rPh>
    <rPh sb="97" eb="99">
      <t>エンチョウ</t>
    </rPh>
    <rPh sb="100" eb="102">
      <t>ワリアイ</t>
    </rPh>
    <rPh sb="103" eb="104">
      <t>シメ</t>
    </rPh>
    <rPh sb="106" eb="108">
      <t>カンキョ</t>
    </rPh>
    <rPh sb="108" eb="110">
      <t>カイゼン</t>
    </rPh>
    <rPh sb="110" eb="111">
      <t>リツ</t>
    </rPh>
    <rPh sb="113" eb="114">
      <t>トモ</t>
    </rPh>
    <rPh sb="127" eb="130">
      <t>ショリジョウ</t>
    </rPh>
    <rPh sb="130" eb="132">
      <t>シセツ</t>
    </rPh>
    <rPh sb="133" eb="134">
      <t>フク</t>
    </rPh>
    <rPh sb="136" eb="138">
      <t>シサン</t>
    </rPh>
    <rPh sb="138" eb="140">
      <t>ゼンタイ</t>
    </rPh>
    <rPh sb="141" eb="144">
      <t>ロウキュウカ</t>
    </rPh>
    <rPh sb="145" eb="147">
      <t>ジョウキョウ</t>
    </rPh>
    <rPh sb="148" eb="149">
      <t>シメ</t>
    </rPh>
    <rPh sb="151" eb="153">
      <t>ユウケイ</t>
    </rPh>
    <rPh sb="153" eb="155">
      <t>コテイ</t>
    </rPh>
    <rPh sb="155" eb="157">
      <t>シサン</t>
    </rPh>
    <rPh sb="157" eb="159">
      <t>ゲンカ</t>
    </rPh>
    <rPh sb="159" eb="161">
      <t>ショウキャク</t>
    </rPh>
    <rPh sb="161" eb="162">
      <t>リツ</t>
    </rPh>
    <rPh sb="165" eb="167">
      <t>ゼンコク</t>
    </rPh>
    <rPh sb="167" eb="168">
      <t>オヨ</t>
    </rPh>
    <rPh sb="169" eb="171">
      <t>ルイジ</t>
    </rPh>
    <rPh sb="171" eb="173">
      <t>ダンタイ</t>
    </rPh>
    <rPh sb="173" eb="175">
      <t>ヘイキン</t>
    </rPh>
    <rPh sb="176" eb="178">
      <t>ヒカク</t>
    </rPh>
    <rPh sb="180" eb="182">
      <t>リョウコウ</t>
    </rPh>
    <rPh sb="190" eb="193">
      <t>ゲスイドウ</t>
    </rPh>
    <rPh sb="193" eb="195">
      <t>ジギョウ</t>
    </rPh>
    <rPh sb="195" eb="197">
      <t>ゼンタイ</t>
    </rPh>
    <rPh sb="228" eb="230">
      <t>シュウラク</t>
    </rPh>
    <rPh sb="230" eb="232">
      <t>ハイスイ</t>
    </rPh>
    <rPh sb="232" eb="234">
      <t>ショリ</t>
    </rPh>
    <rPh sb="234" eb="236">
      <t>シセツ</t>
    </rPh>
    <rPh sb="288" eb="290">
      <t>カイチク</t>
    </rPh>
    <rPh sb="290" eb="292">
      <t>コウシン</t>
    </rPh>
    <rPh sb="293" eb="295">
      <t>ヒツヨウ</t>
    </rPh>
    <rPh sb="296" eb="299">
      <t>ショリジョウ</t>
    </rPh>
    <rPh sb="304" eb="306">
      <t>シセツ</t>
    </rPh>
    <rPh sb="307" eb="308">
      <t>チョウ</t>
    </rPh>
    <rPh sb="308" eb="311">
      <t>ジュミョウカ</t>
    </rPh>
    <rPh sb="311" eb="312">
      <t>オヨ</t>
    </rPh>
    <rPh sb="313" eb="315">
      <t>トウシ</t>
    </rPh>
    <rPh sb="316" eb="319">
      <t>ヘイジュンカ</t>
    </rPh>
    <rPh sb="320" eb="321">
      <t>ツト</t>
    </rPh>
    <phoneticPr fontId="7"/>
  </si>
  <si>
    <t>　経営の健全性・効率性、老朽化の状況を示す各指標は、現時点において全国及び類似団体平均と比較して良好ですが、将来は施設の改築更新に多額の投資が必要になることから、下水道事業の経営環境は予断を許さない状況にあります。
　姫路市には平成２８年度末で農業集落排水処理施設が２４か所存在していますが、前述のとおり公共下水道に接続することにより、維持管理費及び改築更新費を削減し経営効率を高めていく予定です。
　今後、下水道事業経営戦略に基づき、健全経営に努めます。</t>
    <rPh sb="1" eb="3">
      <t>ケイエイ</t>
    </rPh>
    <rPh sb="4" eb="7">
      <t>ケンゼンセイ</t>
    </rPh>
    <rPh sb="8" eb="11">
      <t>コウリツセイ</t>
    </rPh>
    <rPh sb="12" eb="15">
      <t>ロウキュウカ</t>
    </rPh>
    <rPh sb="16" eb="18">
      <t>ジョウキョウ</t>
    </rPh>
    <rPh sb="19" eb="20">
      <t>シメ</t>
    </rPh>
    <rPh sb="21" eb="24">
      <t>カクシヒョウ</t>
    </rPh>
    <rPh sb="26" eb="29">
      <t>ゲンジテン</t>
    </rPh>
    <rPh sb="33" eb="35">
      <t>ゼンコク</t>
    </rPh>
    <rPh sb="35" eb="36">
      <t>オヨ</t>
    </rPh>
    <rPh sb="37" eb="39">
      <t>ルイジ</t>
    </rPh>
    <rPh sb="39" eb="41">
      <t>ダンタイ</t>
    </rPh>
    <rPh sb="41" eb="43">
      <t>ヘイキン</t>
    </rPh>
    <rPh sb="44" eb="46">
      <t>ヒカク</t>
    </rPh>
    <rPh sb="48" eb="50">
      <t>リョウコウ</t>
    </rPh>
    <rPh sb="54" eb="56">
      <t>ショウライ</t>
    </rPh>
    <rPh sb="57" eb="59">
      <t>シセツ</t>
    </rPh>
    <rPh sb="60" eb="62">
      <t>カイチク</t>
    </rPh>
    <rPh sb="62" eb="64">
      <t>コウシン</t>
    </rPh>
    <rPh sb="65" eb="67">
      <t>タガク</t>
    </rPh>
    <rPh sb="68" eb="70">
      <t>トウシ</t>
    </rPh>
    <rPh sb="71" eb="73">
      <t>ヒツヨウ</t>
    </rPh>
    <rPh sb="109" eb="112">
      <t>ヒメジシ</t>
    </rPh>
    <rPh sb="114" eb="116">
      <t>ヘイセイ</t>
    </rPh>
    <rPh sb="118" eb="120">
      <t>ネンド</t>
    </rPh>
    <rPh sb="120" eb="121">
      <t>マツ</t>
    </rPh>
    <rPh sb="122" eb="124">
      <t>ノウギョウ</t>
    </rPh>
    <rPh sb="124" eb="126">
      <t>シュウラク</t>
    </rPh>
    <rPh sb="126" eb="128">
      <t>ハイスイ</t>
    </rPh>
    <rPh sb="128" eb="130">
      <t>ショリ</t>
    </rPh>
    <rPh sb="130" eb="132">
      <t>シセツ</t>
    </rPh>
    <rPh sb="136" eb="137">
      <t>ショ</t>
    </rPh>
    <rPh sb="137" eb="139">
      <t>ソンザイ</t>
    </rPh>
    <rPh sb="168" eb="170">
      <t>イジ</t>
    </rPh>
    <rPh sb="170" eb="172">
      <t>カンリ</t>
    </rPh>
    <rPh sb="172" eb="173">
      <t>ヒ</t>
    </rPh>
    <rPh sb="173" eb="174">
      <t>オヨ</t>
    </rPh>
    <rPh sb="175" eb="177">
      <t>カイチク</t>
    </rPh>
    <rPh sb="177" eb="179">
      <t>コウシン</t>
    </rPh>
    <rPh sb="179" eb="180">
      <t>ヒ</t>
    </rPh>
    <rPh sb="181" eb="183">
      <t>サクゲン</t>
    </rPh>
    <rPh sb="184" eb="186">
      <t>ケイエイ</t>
    </rPh>
    <rPh sb="189" eb="190">
      <t>タカ</t>
    </rPh>
    <rPh sb="194" eb="196">
      <t>ヨテイ</t>
    </rPh>
    <rPh sb="201" eb="203">
      <t>コンゴ</t>
    </rPh>
    <rPh sb="204" eb="207">
      <t>ゲスイドウ</t>
    </rPh>
    <rPh sb="207" eb="209">
      <t>ジギョウ</t>
    </rPh>
    <rPh sb="209" eb="211">
      <t>ケイエイ</t>
    </rPh>
    <rPh sb="211" eb="213">
      <t>センリャク</t>
    </rPh>
    <rPh sb="214" eb="215">
      <t>モト</t>
    </rPh>
    <rPh sb="218" eb="220">
      <t>ケンゼン</t>
    </rPh>
    <rPh sb="220" eb="222">
      <t>ケイエイ</t>
    </rPh>
    <rPh sb="223" eb="224">
      <t>ツト</t>
    </rPh>
    <phoneticPr fontId="7"/>
  </si>
  <si>
    <t>非設置</t>
    <rPh sb="0" eb="3">
      <t>ヒセッチ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</si>
</sst>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00E-4794-83C5-4BB6A818F52C}"/>
            </c:ext>
          </c:extLst>
        </c:ser>
        <c:dLbls>
          <c:showLegendKey val="0"/>
          <c:showVal val="0"/>
          <c:showCatName val="0"/>
          <c:showSerName val="0"/>
          <c:showPercent val="0"/>
          <c:showBubbleSize val="0"/>
        </c:dLbls>
        <c:gapWidth val="150"/>
        <c:axId val="94069504"/>
        <c:axId val="94071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0.02</c:v>
                </c:pt>
                <c:pt idx="3">
                  <c:v>0.01</c:v>
                </c:pt>
                <c:pt idx="4">
                  <c:v>2.0499999999999998</c:v>
                </c:pt>
              </c:numCache>
            </c:numRef>
          </c:val>
          <c:smooth val="0"/>
          <c:extLst>
            <c:ext xmlns:c16="http://schemas.microsoft.com/office/drawing/2014/chart" uri="{C3380CC4-5D6E-409C-BE32-E72D297353CC}">
              <c16:uniqueId val="{00000001-B00E-4794-83C5-4BB6A818F52C}"/>
            </c:ext>
          </c:extLst>
        </c:ser>
        <c:dLbls>
          <c:showLegendKey val="0"/>
          <c:showVal val="0"/>
          <c:showCatName val="0"/>
          <c:showSerName val="0"/>
          <c:showPercent val="0"/>
          <c:showBubbleSize val="0"/>
        </c:dLbls>
        <c:marker val="1"/>
        <c:smooth val="0"/>
        <c:axId val="94069504"/>
        <c:axId val="94071424"/>
      </c:lineChart>
      <c:dateAx>
        <c:axId val="94069504"/>
        <c:scaling>
          <c:orientation val="minMax"/>
        </c:scaling>
        <c:delete val="1"/>
        <c:axPos val="b"/>
        <c:numFmt formatCode="ge" sourceLinked="1"/>
        <c:majorTickMark val="none"/>
        <c:minorTickMark val="none"/>
        <c:tickLblPos val="none"/>
        <c:crossAx val="94071424"/>
        <c:crosses val="autoZero"/>
        <c:auto val="1"/>
        <c:lblOffset val="100"/>
        <c:baseTimeUnit val="years"/>
      </c:dateAx>
      <c:valAx>
        <c:axId val="94071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06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53.89</c:v>
                </c:pt>
                <c:pt idx="3">
                  <c:v>53.6</c:v>
                </c:pt>
                <c:pt idx="4">
                  <c:v>53.26</c:v>
                </c:pt>
              </c:numCache>
            </c:numRef>
          </c:val>
          <c:extLst>
            <c:ext xmlns:c16="http://schemas.microsoft.com/office/drawing/2014/chart" uri="{C3380CC4-5D6E-409C-BE32-E72D297353CC}">
              <c16:uniqueId val="{00000000-2507-453F-8116-7DD1E6221A26}"/>
            </c:ext>
          </c:extLst>
        </c:ser>
        <c:dLbls>
          <c:showLegendKey val="0"/>
          <c:showVal val="0"/>
          <c:showCatName val="0"/>
          <c:showSerName val="0"/>
          <c:showPercent val="0"/>
          <c:showBubbleSize val="0"/>
        </c:dLbls>
        <c:gapWidth val="150"/>
        <c:axId val="96212096"/>
        <c:axId val="96214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53.24</c:v>
                </c:pt>
                <c:pt idx="3">
                  <c:v>52.31</c:v>
                </c:pt>
                <c:pt idx="4">
                  <c:v>60.65</c:v>
                </c:pt>
              </c:numCache>
            </c:numRef>
          </c:val>
          <c:smooth val="0"/>
          <c:extLst>
            <c:ext xmlns:c16="http://schemas.microsoft.com/office/drawing/2014/chart" uri="{C3380CC4-5D6E-409C-BE32-E72D297353CC}">
              <c16:uniqueId val="{00000001-2507-453F-8116-7DD1E6221A26}"/>
            </c:ext>
          </c:extLst>
        </c:ser>
        <c:dLbls>
          <c:showLegendKey val="0"/>
          <c:showVal val="0"/>
          <c:showCatName val="0"/>
          <c:showSerName val="0"/>
          <c:showPercent val="0"/>
          <c:showBubbleSize val="0"/>
        </c:dLbls>
        <c:marker val="1"/>
        <c:smooth val="0"/>
        <c:axId val="96212096"/>
        <c:axId val="96214016"/>
      </c:lineChart>
      <c:dateAx>
        <c:axId val="96212096"/>
        <c:scaling>
          <c:orientation val="minMax"/>
        </c:scaling>
        <c:delete val="1"/>
        <c:axPos val="b"/>
        <c:numFmt formatCode="ge" sourceLinked="1"/>
        <c:majorTickMark val="none"/>
        <c:minorTickMark val="none"/>
        <c:tickLblPos val="none"/>
        <c:crossAx val="96214016"/>
        <c:crosses val="autoZero"/>
        <c:auto val="1"/>
        <c:lblOffset val="100"/>
        <c:baseTimeUnit val="years"/>
      </c:dateAx>
      <c:valAx>
        <c:axId val="96214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21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0</c:v>
                </c:pt>
                <c:pt idx="2">
                  <c:v>95.5</c:v>
                </c:pt>
                <c:pt idx="3">
                  <c:v>95.91</c:v>
                </c:pt>
                <c:pt idx="4">
                  <c:v>96.32</c:v>
                </c:pt>
              </c:numCache>
            </c:numRef>
          </c:val>
          <c:extLst>
            <c:ext xmlns:c16="http://schemas.microsoft.com/office/drawing/2014/chart" uri="{C3380CC4-5D6E-409C-BE32-E72D297353CC}">
              <c16:uniqueId val="{00000000-E747-4BBB-827C-F98F739E7392}"/>
            </c:ext>
          </c:extLst>
        </c:ser>
        <c:dLbls>
          <c:showLegendKey val="0"/>
          <c:showVal val="0"/>
          <c:showCatName val="0"/>
          <c:showSerName val="0"/>
          <c:showPercent val="0"/>
          <c:showBubbleSize val="0"/>
        </c:dLbls>
        <c:gapWidth val="150"/>
        <c:axId val="96338688"/>
        <c:axId val="96340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84.07</c:v>
                </c:pt>
                <c:pt idx="3">
                  <c:v>84.32</c:v>
                </c:pt>
                <c:pt idx="4">
                  <c:v>84.58</c:v>
                </c:pt>
              </c:numCache>
            </c:numRef>
          </c:val>
          <c:smooth val="0"/>
          <c:extLst>
            <c:ext xmlns:c16="http://schemas.microsoft.com/office/drawing/2014/chart" uri="{C3380CC4-5D6E-409C-BE32-E72D297353CC}">
              <c16:uniqueId val="{00000001-E747-4BBB-827C-F98F739E7392}"/>
            </c:ext>
          </c:extLst>
        </c:ser>
        <c:dLbls>
          <c:showLegendKey val="0"/>
          <c:showVal val="0"/>
          <c:showCatName val="0"/>
          <c:showSerName val="0"/>
          <c:showPercent val="0"/>
          <c:showBubbleSize val="0"/>
        </c:dLbls>
        <c:marker val="1"/>
        <c:smooth val="0"/>
        <c:axId val="96338688"/>
        <c:axId val="96340608"/>
      </c:lineChart>
      <c:dateAx>
        <c:axId val="96338688"/>
        <c:scaling>
          <c:orientation val="minMax"/>
        </c:scaling>
        <c:delete val="1"/>
        <c:axPos val="b"/>
        <c:numFmt formatCode="ge" sourceLinked="1"/>
        <c:majorTickMark val="none"/>
        <c:minorTickMark val="none"/>
        <c:tickLblPos val="none"/>
        <c:crossAx val="96340608"/>
        <c:crosses val="autoZero"/>
        <c:auto val="1"/>
        <c:lblOffset val="100"/>
        <c:baseTimeUnit val="years"/>
      </c:dateAx>
      <c:valAx>
        <c:axId val="96340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338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0</c:v>
                </c:pt>
                <c:pt idx="2">
                  <c:v>100.39</c:v>
                </c:pt>
                <c:pt idx="3">
                  <c:v>100.01</c:v>
                </c:pt>
                <c:pt idx="4">
                  <c:v>100.08</c:v>
                </c:pt>
              </c:numCache>
            </c:numRef>
          </c:val>
          <c:extLst>
            <c:ext xmlns:c16="http://schemas.microsoft.com/office/drawing/2014/chart" uri="{C3380CC4-5D6E-409C-BE32-E72D297353CC}">
              <c16:uniqueId val="{00000000-67D0-43D9-B832-9A5EB3B52F96}"/>
            </c:ext>
          </c:extLst>
        </c:ser>
        <c:dLbls>
          <c:showLegendKey val="0"/>
          <c:showVal val="0"/>
          <c:showCatName val="0"/>
          <c:showSerName val="0"/>
          <c:showPercent val="0"/>
          <c:showBubbleSize val="0"/>
        </c:dLbls>
        <c:gapWidth val="150"/>
        <c:axId val="94130560"/>
        <c:axId val="94132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97.53</c:v>
                </c:pt>
                <c:pt idx="3">
                  <c:v>99.64</c:v>
                </c:pt>
                <c:pt idx="4">
                  <c:v>99.66</c:v>
                </c:pt>
              </c:numCache>
            </c:numRef>
          </c:val>
          <c:smooth val="0"/>
          <c:extLst>
            <c:ext xmlns:c16="http://schemas.microsoft.com/office/drawing/2014/chart" uri="{C3380CC4-5D6E-409C-BE32-E72D297353CC}">
              <c16:uniqueId val="{00000001-67D0-43D9-B832-9A5EB3B52F96}"/>
            </c:ext>
          </c:extLst>
        </c:ser>
        <c:dLbls>
          <c:showLegendKey val="0"/>
          <c:showVal val="0"/>
          <c:showCatName val="0"/>
          <c:showSerName val="0"/>
          <c:showPercent val="0"/>
          <c:showBubbleSize val="0"/>
        </c:dLbls>
        <c:marker val="1"/>
        <c:smooth val="0"/>
        <c:axId val="94130560"/>
        <c:axId val="94132480"/>
      </c:lineChart>
      <c:dateAx>
        <c:axId val="94130560"/>
        <c:scaling>
          <c:orientation val="minMax"/>
        </c:scaling>
        <c:delete val="1"/>
        <c:axPos val="b"/>
        <c:numFmt formatCode="ge" sourceLinked="1"/>
        <c:majorTickMark val="none"/>
        <c:minorTickMark val="none"/>
        <c:tickLblPos val="none"/>
        <c:crossAx val="94132480"/>
        <c:crosses val="autoZero"/>
        <c:auto val="1"/>
        <c:lblOffset val="100"/>
        <c:baseTimeUnit val="years"/>
      </c:dateAx>
      <c:valAx>
        <c:axId val="94132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13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0</c:v>
                </c:pt>
                <c:pt idx="1">
                  <c:v>0</c:v>
                </c:pt>
                <c:pt idx="2">
                  <c:v>4.21</c:v>
                </c:pt>
                <c:pt idx="3">
                  <c:v>8.41</c:v>
                </c:pt>
                <c:pt idx="4">
                  <c:v>12.37</c:v>
                </c:pt>
              </c:numCache>
            </c:numRef>
          </c:val>
          <c:extLst>
            <c:ext xmlns:c16="http://schemas.microsoft.com/office/drawing/2014/chart" uri="{C3380CC4-5D6E-409C-BE32-E72D297353CC}">
              <c16:uniqueId val="{00000000-15E8-4B0C-B88E-580485CFE8BC}"/>
            </c:ext>
          </c:extLst>
        </c:ser>
        <c:dLbls>
          <c:showLegendKey val="0"/>
          <c:showVal val="0"/>
          <c:showCatName val="0"/>
          <c:showSerName val="0"/>
          <c:showPercent val="0"/>
          <c:showBubbleSize val="0"/>
        </c:dLbls>
        <c:gapWidth val="150"/>
        <c:axId val="94965760"/>
        <c:axId val="94967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20.68</c:v>
                </c:pt>
                <c:pt idx="3">
                  <c:v>22.41</c:v>
                </c:pt>
                <c:pt idx="4">
                  <c:v>22.9</c:v>
                </c:pt>
              </c:numCache>
            </c:numRef>
          </c:val>
          <c:smooth val="0"/>
          <c:extLst>
            <c:ext xmlns:c16="http://schemas.microsoft.com/office/drawing/2014/chart" uri="{C3380CC4-5D6E-409C-BE32-E72D297353CC}">
              <c16:uniqueId val="{00000001-15E8-4B0C-B88E-580485CFE8BC}"/>
            </c:ext>
          </c:extLst>
        </c:ser>
        <c:dLbls>
          <c:showLegendKey val="0"/>
          <c:showVal val="0"/>
          <c:showCatName val="0"/>
          <c:showSerName val="0"/>
          <c:showPercent val="0"/>
          <c:showBubbleSize val="0"/>
        </c:dLbls>
        <c:marker val="1"/>
        <c:smooth val="0"/>
        <c:axId val="94965760"/>
        <c:axId val="94967680"/>
      </c:lineChart>
      <c:dateAx>
        <c:axId val="94965760"/>
        <c:scaling>
          <c:orientation val="minMax"/>
        </c:scaling>
        <c:delete val="1"/>
        <c:axPos val="b"/>
        <c:numFmt formatCode="ge" sourceLinked="1"/>
        <c:majorTickMark val="none"/>
        <c:minorTickMark val="none"/>
        <c:tickLblPos val="none"/>
        <c:crossAx val="94967680"/>
        <c:crosses val="autoZero"/>
        <c:auto val="1"/>
        <c:lblOffset val="100"/>
        <c:baseTimeUnit val="years"/>
      </c:dateAx>
      <c:valAx>
        <c:axId val="94967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965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C94F-426C-91BA-329010ACE65C}"/>
            </c:ext>
          </c:extLst>
        </c:ser>
        <c:dLbls>
          <c:showLegendKey val="0"/>
          <c:showVal val="0"/>
          <c:showCatName val="0"/>
          <c:showSerName val="0"/>
          <c:showPercent val="0"/>
          <c:showBubbleSize val="0"/>
        </c:dLbls>
        <c:gapWidth val="150"/>
        <c:axId val="95018368"/>
        <c:axId val="9502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0.08</c:v>
                </c:pt>
                <c:pt idx="3" formatCode="#,##0.00;&quot;△&quot;#,##0.00">
                  <c:v>0</c:v>
                </c:pt>
                <c:pt idx="4" formatCode="#,##0.00;&quot;△&quot;#,##0.00">
                  <c:v>0</c:v>
                </c:pt>
              </c:numCache>
            </c:numRef>
          </c:val>
          <c:smooth val="0"/>
          <c:extLst>
            <c:ext xmlns:c16="http://schemas.microsoft.com/office/drawing/2014/chart" uri="{C3380CC4-5D6E-409C-BE32-E72D297353CC}">
              <c16:uniqueId val="{00000001-C94F-426C-91BA-329010ACE65C}"/>
            </c:ext>
          </c:extLst>
        </c:ser>
        <c:dLbls>
          <c:showLegendKey val="0"/>
          <c:showVal val="0"/>
          <c:showCatName val="0"/>
          <c:showSerName val="0"/>
          <c:showPercent val="0"/>
          <c:showBubbleSize val="0"/>
        </c:dLbls>
        <c:marker val="1"/>
        <c:smooth val="0"/>
        <c:axId val="95018368"/>
        <c:axId val="95020544"/>
      </c:lineChart>
      <c:dateAx>
        <c:axId val="95018368"/>
        <c:scaling>
          <c:orientation val="minMax"/>
        </c:scaling>
        <c:delete val="1"/>
        <c:axPos val="b"/>
        <c:numFmt formatCode="ge" sourceLinked="1"/>
        <c:majorTickMark val="none"/>
        <c:minorTickMark val="none"/>
        <c:tickLblPos val="none"/>
        <c:crossAx val="95020544"/>
        <c:crosses val="autoZero"/>
        <c:auto val="1"/>
        <c:lblOffset val="100"/>
        <c:baseTimeUnit val="years"/>
      </c:dateAx>
      <c:valAx>
        <c:axId val="9502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01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FAF5-4232-944F-DEB51EC3ECF4}"/>
            </c:ext>
          </c:extLst>
        </c:ser>
        <c:dLbls>
          <c:showLegendKey val="0"/>
          <c:showVal val="0"/>
          <c:showCatName val="0"/>
          <c:showSerName val="0"/>
          <c:showPercent val="0"/>
          <c:showBubbleSize val="0"/>
        </c:dLbls>
        <c:gapWidth val="150"/>
        <c:axId val="95061120"/>
        <c:axId val="95063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223.09</c:v>
                </c:pt>
                <c:pt idx="3">
                  <c:v>214.61</c:v>
                </c:pt>
                <c:pt idx="4">
                  <c:v>225.39</c:v>
                </c:pt>
              </c:numCache>
            </c:numRef>
          </c:val>
          <c:smooth val="0"/>
          <c:extLst>
            <c:ext xmlns:c16="http://schemas.microsoft.com/office/drawing/2014/chart" uri="{C3380CC4-5D6E-409C-BE32-E72D297353CC}">
              <c16:uniqueId val="{00000001-FAF5-4232-944F-DEB51EC3ECF4}"/>
            </c:ext>
          </c:extLst>
        </c:ser>
        <c:dLbls>
          <c:showLegendKey val="0"/>
          <c:showVal val="0"/>
          <c:showCatName val="0"/>
          <c:showSerName val="0"/>
          <c:showPercent val="0"/>
          <c:showBubbleSize val="0"/>
        </c:dLbls>
        <c:marker val="1"/>
        <c:smooth val="0"/>
        <c:axId val="95061120"/>
        <c:axId val="95063040"/>
      </c:lineChart>
      <c:dateAx>
        <c:axId val="95061120"/>
        <c:scaling>
          <c:orientation val="minMax"/>
        </c:scaling>
        <c:delete val="1"/>
        <c:axPos val="b"/>
        <c:numFmt formatCode="ge" sourceLinked="1"/>
        <c:majorTickMark val="none"/>
        <c:minorTickMark val="none"/>
        <c:tickLblPos val="none"/>
        <c:crossAx val="95063040"/>
        <c:crosses val="autoZero"/>
        <c:auto val="1"/>
        <c:lblOffset val="100"/>
        <c:baseTimeUnit val="years"/>
      </c:dateAx>
      <c:valAx>
        <c:axId val="95063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061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0</c:v>
                </c:pt>
                <c:pt idx="2">
                  <c:v>-1.05</c:v>
                </c:pt>
                <c:pt idx="3">
                  <c:v>3.19</c:v>
                </c:pt>
                <c:pt idx="4">
                  <c:v>7.03</c:v>
                </c:pt>
              </c:numCache>
            </c:numRef>
          </c:val>
          <c:extLst>
            <c:ext xmlns:c16="http://schemas.microsoft.com/office/drawing/2014/chart" uri="{C3380CC4-5D6E-409C-BE32-E72D297353CC}">
              <c16:uniqueId val="{00000000-5CED-4945-870F-EB13F8087DED}"/>
            </c:ext>
          </c:extLst>
        </c:ser>
        <c:dLbls>
          <c:showLegendKey val="0"/>
          <c:showVal val="0"/>
          <c:showCatName val="0"/>
          <c:showSerName val="0"/>
          <c:showPercent val="0"/>
          <c:showBubbleSize val="0"/>
        </c:dLbls>
        <c:gapWidth val="150"/>
        <c:axId val="98579584"/>
        <c:axId val="98581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33.03</c:v>
                </c:pt>
                <c:pt idx="3">
                  <c:v>29.45</c:v>
                </c:pt>
                <c:pt idx="4">
                  <c:v>31.84</c:v>
                </c:pt>
              </c:numCache>
            </c:numRef>
          </c:val>
          <c:smooth val="0"/>
          <c:extLst>
            <c:ext xmlns:c16="http://schemas.microsoft.com/office/drawing/2014/chart" uri="{C3380CC4-5D6E-409C-BE32-E72D297353CC}">
              <c16:uniqueId val="{00000001-5CED-4945-870F-EB13F8087DED}"/>
            </c:ext>
          </c:extLst>
        </c:ser>
        <c:dLbls>
          <c:showLegendKey val="0"/>
          <c:showVal val="0"/>
          <c:showCatName val="0"/>
          <c:showSerName val="0"/>
          <c:showPercent val="0"/>
          <c:showBubbleSize val="0"/>
        </c:dLbls>
        <c:marker val="1"/>
        <c:smooth val="0"/>
        <c:axId val="98579584"/>
        <c:axId val="98581504"/>
      </c:lineChart>
      <c:dateAx>
        <c:axId val="98579584"/>
        <c:scaling>
          <c:orientation val="minMax"/>
        </c:scaling>
        <c:delete val="1"/>
        <c:axPos val="b"/>
        <c:numFmt formatCode="ge" sourceLinked="1"/>
        <c:majorTickMark val="none"/>
        <c:minorTickMark val="none"/>
        <c:tickLblPos val="none"/>
        <c:crossAx val="98581504"/>
        <c:crosses val="autoZero"/>
        <c:auto val="1"/>
        <c:lblOffset val="100"/>
        <c:baseTimeUnit val="years"/>
      </c:dateAx>
      <c:valAx>
        <c:axId val="98581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579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20.11</c:v>
                </c:pt>
                <c:pt idx="3">
                  <c:v>2.85</c:v>
                </c:pt>
                <c:pt idx="4">
                  <c:v>1175.1500000000001</c:v>
                </c:pt>
              </c:numCache>
            </c:numRef>
          </c:val>
          <c:extLst>
            <c:ext xmlns:c16="http://schemas.microsoft.com/office/drawing/2014/chart" uri="{C3380CC4-5D6E-409C-BE32-E72D297353CC}">
              <c16:uniqueId val="{00000000-23F7-4B16-8DB8-DCA3595A8CC0}"/>
            </c:ext>
          </c:extLst>
        </c:ser>
        <c:dLbls>
          <c:showLegendKey val="0"/>
          <c:showVal val="0"/>
          <c:showCatName val="0"/>
          <c:showSerName val="0"/>
          <c:showPercent val="0"/>
          <c:showBubbleSize val="0"/>
        </c:dLbls>
        <c:gapWidth val="150"/>
        <c:axId val="98611968"/>
        <c:axId val="98613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1044.8</c:v>
                </c:pt>
                <c:pt idx="3">
                  <c:v>1081.8</c:v>
                </c:pt>
                <c:pt idx="4">
                  <c:v>974.93</c:v>
                </c:pt>
              </c:numCache>
            </c:numRef>
          </c:val>
          <c:smooth val="0"/>
          <c:extLst>
            <c:ext xmlns:c16="http://schemas.microsoft.com/office/drawing/2014/chart" uri="{C3380CC4-5D6E-409C-BE32-E72D297353CC}">
              <c16:uniqueId val="{00000001-23F7-4B16-8DB8-DCA3595A8CC0}"/>
            </c:ext>
          </c:extLst>
        </c:ser>
        <c:dLbls>
          <c:showLegendKey val="0"/>
          <c:showVal val="0"/>
          <c:showCatName val="0"/>
          <c:showSerName val="0"/>
          <c:showPercent val="0"/>
          <c:showBubbleSize val="0"/>
        </c:dLbls>
        <c:marker val="1"/>
        <c:smooth val="0"/>
        <c:axId val="98611968"/>
        <c:axId val="98613888"/>
      </c:lineChart>
      <c:dateAx>
        <c:axId val="98611968"/>
        <c:scaling>
          <c:orientation val="minMax"/>
        </c:scaling>
        <c:delete val="1"/>
        <c:axPos val="b"/>
        <c:numFmt formatCode="ge" sourceLinked="1"/>
        <c:majorTickMark val="none"/>
        <c:minorTickMark val="none"/>
        <c:tickLblPos val="none"/>
        <c:crossAx val="98613888"/>
        <c:crosses val="autoZero"/>
        <c:auto val="1"/>
        <c:lblOffset val="100"/>
        <c:baseTimeUnit val="years"/>
      </c:dateAx>
      <c:valAx>
        <c:axId val="98613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611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0</c:v>
                </c:pt>
                <c:pt idx="2">
                  <c:v>76.5</c:v>
                </c:pt>
                <c:pt idx="3">
                  <c:v>74.709999999999994</c:v>
                </c:pt>
                <c:pt idx="4">
                  <c:v>86.97</c:v>
                </c:pt>
              </c:numCache>
            </c:numRef>
          </c:val>
          <c:extLst>
            <c:ext xmlns:c16="http://schemas.microsoft.com/office/drawing/2014/chart" uri="{C3380CC4-5D6E-409C-BE32-E72D297353CC}">
              <c16:uniqueId val="{00000000-495C-4CC6-AF40-EA232D514FE4}"/>
            </c:ext>
          </c:extLst>
        </c:ser>
        <c:dLbls>
          <c:showLegendKey val="0"/>
          <c:showVal val="0"/>
          <c:showCatName val="0"/>
          <c:showSerName val="0"/>
          <c:showPercent val="0"/>
          <c:showBubbleSize val="0"/>
        </c:dLbls>
        <c:gapWidth val="150"/>
        <c:axId val="96148096"/>
        <c:axId val="96162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50.82</c:v>
                </c:pt>
                <c:pt idx="3">
                  <c:v>52.19</c:v>
                </c:pt>
                <c:pt idx="4">
                  <c:v>55.32</c:v>
                </c:pt>
              </c:numCache>
            </c:numRef>
          </c:val>
          <c:smooth val="0"/>
          <c:extLst>
            <c:ext xmlns:c16="http://schemas.microsoft.com/office/drawing/2014/chart" uri="{C3380CC4-5D6E-409C-BE32-E72D297353CC}">
              <c16:uniqueId val="{00000001-495C-4CC6-AF40-EA232D514FE4}"/>
            </c:ext>
          </c:extLst>
        </c:ser>
        <c:dLbls>
          <c:showLegendKey val="0"/>
          <c:showVal val="0"/>
          <c:showCatName val="0"/>
          <c:showSerName val="0"/>
          <c:showPercent val="0"/>
          <c:showBubbleSize val="0"/>
        </c:dLbls>
        <c:marker val="1"/>
        <c:smooth val="0"/>
        <c:axId val="96148096"/>
        <c:axId val="96162560"/>
      </c:lineChart>
      <c:dateAx>
        <c:axId val="96148096"/>
        <c:scaling>
          <c:orientation val="minMax"/>
        </c:scaling>
        <c:delete val="1"/>
        <c:axPos val="b"/>
        <c:numFmt formatCode="ge" sourceLinked="1"/>
        <c:majorTickMark val="none"/>
        <c:minorTickMark val="none"/>
        <c:tickLblPos val="none"/>
        <c:crossAx val="96162560"/>
        <c:crosses val="autoZero"/>
        <c:auto val="1"/>
        <c:lblOffset val="100"/>
        <c:baseTimeUnit val="years"/>
      </c:dateAx>
      <c:valAx>
        <c:axId val="96162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148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0</c:v>
                </c:pt>
                <c:pt idx="2">
                  <c:v>191.58</c:v>
                </c:pt>
                <c:pt idx="3">
                  <c:v>189.35</c:v>
                </c:pt>
                <c:pt idx="4">
                  <c:v>161.26</c:v>
                </c:pt>
              </c:numCache>
            </c:numRef>
          </c:val>
          <c:extLst>
            <c:ext xmlns:c16="http://schemas.microsoft.com/office/drawing/2014/chart" uri="{C3380CC4-5D6E-409C-BE32-E72D297353CC}">
              <c16:uniqueId val="{00000000-333E-4811-BC45-E610DC07DC6D}"/>
            </c:ext>
          </c:extLst>
        </c:ser>
        <c:dLbls>
          <c:showLegendKey val="0"/>
          <c:showVal val="0"/>
          <c:showCatName val="0"/>
          <c:showSerName val="0"/>
          <c:showPercent val="0"/>
          <c:showBubbleSize val="0"/>
        </c:dLbls>
        <c:gapWidth val="150"/>
        <c:axId val="96192384"/>
        <c:axId val="96198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300.52</c:v>
                </c:pt>
                <c:pt idx="3">
                  <c:v>296.14</c:v>
                </c:pt>
                <c:pt idx="4">
                  <c:v>283.17</c:v>
                </c:pt>
              </c:numCache>
            </c:numRef>
          </c:val>
          <c:smooth val="0"/>
          <c:extLst>
            <c:ext xmlns:c16="http://schemas.microsoft.com/office/drawing/2014/chart" uri="{C3380CC4-5D6E-409C-BE32-E72D297353CC}">
              <c16:uniqueId val="{00000001-333E-4811-BC45-E610DC07DC6D}"/>
            </c:ext>
          </c:extLst>
        </c:ser>
        <c:dLbls>
          <c:showLegendKey val="0"/>
          <c:showVal val="0"/>
          <c:showCatName val="0"/>
          <c:showSerName val="0"/>
          <c:showPercent val="0"/>
          <c:showBubbleSize val="0"/>
        </c:dLbls>
        <c:marker val="1"/>
        <c:smooth val="0"/>
        <c:axId val="96192384"/>
        <c:axId val="96198656"/>
      </c:lineChart>
      <c:dateAx>
        <c:axId val="96192384"/>
        <c:scaling>
          <c:orientation val="minMax"/>
        </c:scaling>
        <c:delete val="1"/>
        <c:axPos val="b"/>
        <c:numFmt formatCode="ge" sourceLinked="1"/>
        <c:majorTickMark val="none"/>
        <c:minorTickMark val="none"/>
        <c:tickLblPos val="none"/>
        <c:crossAx val="96198656"/>
        <c:crosses val="autoZero"/>
        <c:auto val="1"/>
        <c:lblOffset val="100"/>
        <c:baseTimeUnit val="years"/>
      </c:dateAx>
      <c:valAx>
        <c:axId val="96198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192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【206.58】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D9" sqref="AD9:AJ9"/>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兵庫県　姫路市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
        <v>122</v>
      </c>
      <c r="AE8" s="50"/>
      <c r="AF8" s="50"/>
      <c r="AG8" s="50"/>
      <c r="AH8" s="50"/>
      <c r="AI8" s="50"/>
      <c r="AJ8" s="50"/>
      <c r="AK8" s="4"/>
      <c r="AL8" s="51">
        <f>データ!S6</f>
        <v>540000</v>
      </c>
      <c r="AM8" s="51"/>
      <c r="AN8" s="51"/>
      <c r="AO8" s="51"/>
      <c r="AP8" s="51"/>
      <c r="AQ8" s="51"/>
      <c r="AR8" s="51"/>
      <c r="AS8" s="51"/>
      <c r="AT8" s="46">
        <f>データ!T6</f>
        <v>534.47</v>
      </c>
      <c r="AU8" s="46"/>
      <c r="AV8" s="46"/>
      <c r="AW8" s="46"/>
      <c r="AX8" s="46"/>
      <c r="AY8" s="46"/>
      <c r="AZ8" s="46"/>
      <c r="BA8" s="46"/>
      <c r="BB8" s="46">
        <f>データ!U6</f>
        <v>1010.35</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f>データ!O6</f>
        <v>52.06</v>
      </c>
      <c r="J10" s="46"/>
      <c r="K10" s="46"/>
      <c r="L10" s="46"/>
      <c r="M10" s="46"/>
      <c r="N10" s="46"/>
      <c r="O10" s="46"/>
      <c r="P10" s="46">
        <f>データ!P6</f>
        <v>2.21</v>
      </c>
      <c r="Q10" s="46"/>
      <c r="R10" s="46"/>
      <c r="S10" s="46"/>
      <c r="T10" s="46"/>
      <c r="U10" s="46"/>
      <c r="V10" s="46"/>
      <c r="W10" s="46">
        <f>データ!Q6</f>
        <v>89.61</v>
      </c>
      <c r="X10" s="46"/>
      <c r="Y10" s="46"/>
      <c r="Z10" s="46"/>
      <c r="AA10" s="46"/>
      <c r="AB10" s="46"/>
      <c r="AC10" s="46"/>
      <c r="AD10" s="51">
        <f>データ!R6</f>
        <v>2249</v>
      </c>
      <c r="AE10" s="51"/>
      <c r="AF10" s="51"/>
      <c r="AG10" s="51"/>
      <c r="AH10" s="51"/>
      <c r="AI10" s="51"/>
      <c r="AJ10" s="51"/>
      <c r="AK10" s="2"/>
      <c r="AL10" s="51">
        <f>データ!V6</f>
        <v>11934</v>
      </c>
      <c r="AM10" s="51"/>
      <c r="AN10" s="51"/>
      <c r="AO10" s="51"/>
      <c r="AP10" s="51"/>
      <c r="AQ10" s="51"/>
      <c r="AR10" s="51"/>
      <c r="AS10" s="51"/>
      <c r="AT10" s="46">
        <f>データ!W6</f>
        <v>2.97</v>
      </c>
      <c r="AU10" s="46"/>
      <c r="AV10" s="46"/>
      <c r="AW10" s="46"/>
      <c r="AX10" s="46"/>
      <c r="AY10" s="46"/>
      <c r="AZ10" s="46"/>
      <c r="BA10" s="46"/>
      <c r="BB10" s="46">
        <f>データ!X6</f>
        <v>4018.18</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119</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120</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121</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【99.11】</v>
      </c>
      <c r="F86" s="27" t="str">
        <f>データ!AT6</f>
        <v>【206.58】</v>
      </c>
      <c r="G86" s="27" t="str">
        <f>データ!BE6</f>
        <v>【34.54】</v>
      </c>
      <c r="H86" s="27" t="str">
        <f>データ!BP6</f>
        <v>【914.53】</v>
      </c>
      <c r="I86" s="27" t="str">
        <f>データ!CA6</f>
        <v>【55.73】</v>
      </c>
      <c r="J86" s="27" t="str">
        <f>データ!CL6</f>
        <v>【276.78】</v>
      </c>
      <c r="K86" s="27" t="str">
        <f>データ!CW6</f>
        <v>【59.15】</v>
      </c>
      <c r="L86" s="27" t="str">
        <f>データ!DH6</f>
        <v>【85.01】</v>
      </c>
      <c r="M86" s="27" t="str">
        <f>データ!DS6</f>
        <v>【22.37】</v>
      </c>
      <c r="N86" s="27" t="str">
        <f>データ!ED6</f>
        <v>【0.00】</v>
      </c>
      <c r="O86" s="27"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282014</v>
      </c>
      <c r="D6" s="34">
        <f t="shared" si="3"/>
        <v>46</v>
      </c>
      <c r="E6" s="34">
        <f t="shared" si="3"/>
        <v>17</v>
      </c>
      <c r="F6" s="34">
        <f t="shared" si="3"/>
        <v>5</v>
      </c>
      <c r="G6" s="34">
        <f t="shared" si="3"/>
        <v>0</v>
      </c>
      <c r="H6" s="34" t="str">
        <f t="shared" si="3"/>
        <v>兵庫県　姫路市</v>
      </c>
      <c r="I6" s="34" t="str">
        <f t="shared" si="3"/>
        <v>法適用</v>
      </c>
      <c r="J6" s="34" t="str">
        <f t="shared" si="3"/>
        <v>下水道事業</v>
      </c>
      <c r="K6" s="34" t="str">
        <f t="shared" si="3"/>
        <v>農業集落排水</v>
      </c>
      <c r="L6" s="34" t="str">
        <f t="shared" si="3"/>
        <v>F2</v>
      </c>
      <c r="M6" s="34">
        <f t="shared" si="3"/>
        <v>0</v>
      </c>
      <c r="N6" s="35" t="str">
        <f t="shared" si="3"/>
        <v>-</v>
      </c>
      <c r="O6" s="35">
        <f t="shared" si="3"/>
        <v>52.06</v>
      </c>
      <c r="P6" s="35">
        <f t="shared" si="3"/>
        <v>2.21</v>
      </c>
      <c r="Q6" s="35">
        <f t="shared" si="3"/>
        <v>89.61</v>
      </c>
      <c r="R6" s="35">
        <f t="shared" si="3"/>
        <v>2249</v>
      </c>
      <c r="S6" s="35">
        <f t="shared" si="3"/>
        <v>540000</v>
      </c>
      <c r="T6" s="35">
        <f t="shared" si="3"/>
        <v>534.47</v>
      </c>
      <c r="U6" s="35">
        <f t="shared" si="3"/>
        <v>1010.35</v>
      </c>
      <c r="V6" s="35">
        <f t="shared" si="3"/>
        <v>11934</v>
      </c>
      <c r="W6" s="35">
        <f t="shared" si="3"/>
        <v>2.97</v>
      </c>
      <c r="X6" s="35">
        <f t="shared" si="3"/>
        <v>4018.18</v>
      </c>
      <c r="Y6" s="36" t="str">
        <f>IF(Y7="",NA(),Y7)</f>
        <v>-</v>
      </c>
      <c r="Z6" s="36" t="str">
        <f t="shared" ref="Z6:AH6" si="4">IF(Z7="",NA(),Z7)</f>
        <v>-</v>
      </c>
      <c r="AA6" s="36">
        <f t="shared" si="4"/>
        <v>100.39</v>
      </c>
      <c r="AB6" s="36">
        <f t="shared" si="4"/>
        <v>100.01</v>
      </c>
      <c r="AC6" s="36">
        <f t="shared" si="4"/>
        <v>100.08</v>
      </c>
      <c r="AD6" s="36" t="str">
        <f t="shared" si="4"/>
        <v>-</v>
      </c>
      <c r="AE6" s="36" t="str">
        <f t="shared" si="4"/>
        <v>-</v>
      </c>
      <c r="AF6" s="36">
        <f t="shared" si="4"/>
        <v>97.53</v>
      </c>
      <c r="AG6" s="36">
        <f t="shared" si="4"/>
        <v>99.64</v>
      </c>
      <c r="AH6" s="36">
        <f t="shared" si="4"/>
        <v>99.66</v>
      </c>
      <c r="AI6" s="35" t="str">
        <f>IF(AI7="","",IF(AI7="-","【-】","【"&amp;SUBSTITUTE(TEXT(AI7,"#,##0.00"),"-","△")&amp;"】"))</f>
        <v>【99.11】</v>
      </c>
      <c r="AJ6" s="36" t="str">
        <f>IF(AJ7="",NA(),AJ7)</f>
        <v>-</v>
      </c>
      <c r="AK6" s="36" t="str">
        <f t="shared" ref="AK6:AS6" si="5">IF(AK7="",NA(),AK7)</f>
        <v>-</v>
      </c>
      <c r="AL6" s="35">
        <f t="shared" si="5"/>
        <v>0</v>
      </c>
      <c r="AM6" s="35">
        <f t="shared" si="5"/>
        <v>0</v>
      </c>
      <c r="AN6" s="35">
        <f t="shared" si="5"/>
        <v>0</v>
      </c>
      <c r="AO6" s="36" t="str">
        <f t="shared" si="5"/>
        <v>-</v>
      </c>
      <c r="AP6" s="36" t="str">
        <f t="shared" si="5"/>
        <v>-</v>
      </c>
      <c r="AQ6" s="36">
        <f t="shared" si="5"/>
        <v>223.09</v>
      </c>
      <c r="AR6" s="36">
        <f t="shared" si="5"/>
        <v>214.61</v>
      </c>
      <c r="AS6" s="36">
        <f t="shared" si="5"/>
        <v>225.39</v>
      </c>
      <c r="AT6" s="35" t="str">
        <f>IF(AT7="","",IF(AT7="-","【-】","【"&amp;SUBSTITUTE(TEXT(AT7,"#,##0.00"),"-","△")&amp;"】"))</f>
        <v>【206.58】</v>
      </c>
      <c r="AU6" s="36" t="str">
        <f>IF(AU7="",NA(),AU7)</f>
        <v>-</v>
      </c>
      <c r="AV6" s="36" t="str">
        <f t="shared" ref="AV6:BD6" si="6">IF(AV7="",NA(),AV7)</f>
        <v>-</v>
      </c>
      <c r="AW6" s="36">
        <f t="shared" si="6"/>
        <v>-1.05</v>
      </c>
      <c r="AX6" s="36">
        <f t="shared" si="6"/>
        <v>3.19</v>
      </c>
      <c r="AY6" s="36">
        <f t="shared" si="6"/>
        <v>7.03</v>
      </c>
      <c r="AZ6" s="36" t="str">
        <f t="shared" si="6"/>
        <v>-</v>
      </c>
      <c r="BA6" s="36" t="str">
        <f t="shared" si="6"/>
        <v>-</v>
      </c>
      <c r="BB6" s="36">
        <f t="shared" si="6"/>
        <v>33.03</v>
      </c>
      <c r="BC6" s="36">
        <f t="shared" si="6"/>
        <v>29.45</v>
      </c>
      <c r="BD6" s="36">
        <f t="shared" si="6"/>
        <v>31.84</v>
      </c>
      <c r="BE6" s="35" t="str">
        <f>IF(BE7="","",IF(BE7="-","【-】","【"&amp;SUBSTITUTE(TEXT(BE7,"#,##0.00"),"-","△")&amp;"】"))</f>
        <v>【34.54】</v>
      </c>
      <c r="BF6" s="36" t="str">
        <f>IF(BF7="",NA(),BF7)</f>
        <v>-</v>
      </c>
      <c r="BG6" s="36" t="str">
        <f t="shared" ref="BG6:BO6" si="7">IF(BG7="",NA(),BG7)</f>
        <v>-</v>
      </c>
      <c r="BH6" s="36">
        <f t="shared" si="7"/>
        <v>20.11</v>
      </c>
      <c r="BI6" s="36">
        <f t="shared" si="7"/>
        <v>2.85</v>
      </c>
      <c r="BJ6" s="36">
        <f t="shared" si="7"/>
        <v>1175.1500000000001</v>
      </c>
      <c r="BK6" s="36" t="str">
        <f t="shared" si="7"/>
        <v>-</v>
      </c>
      <c r="BL6" s="36" t="str">
        <f t="shared" si="7"/>
        <v>-</v>
      </c>
      <c r="BM6" s="36">
        <f t="shared" si="7"/>
        <v>1044.8</v>
      </c>
      <c r="BN6" s="36">
        <f t="shared" si="7"/>
        <v>1081.8</v>
      </c>
      <c r="BO6" s="36">
        <f t="shared" si="7"/>
        <v>974.93</v>
      </c>
      <c r="BP6" s="35" t="str">
        <f>IF(BP7="","",IF(BP7="-","【-】","【"&amp;SUBSTITUTE(TEXT(BP7,"#,##0.00"),"-","△")&amp;"】"))</f>
        <v>【914.53】</v>
      </c>
      <c r="BQ6" s="36" t="str">
        <f>IF(BQ7="",NA(),BQ7)</f>
        <v>-</v>
      </c>
      <c r="BR6" s="36" t="str">
        <f t="shared" ref="BR6:BZ6" si="8">IF(BR7="",NA(),BR7)</f>
        <v>-</v>
      </c>
      <c r="BS6" s="36">
        <f t="shared" si="8"/>
        <v>76.5</v>
      </c>
      <c r="BT6" s="36">
        <f t="shared" si="8"/>
        <v>74.709999999999994</v>
      </c>
      <c r="BU6" s="36">
        <f t="shared" si="8"/>
        <v>86.97</v>
      </c>
      <c r="BV6" s="36" t="str">
        <f t="shared" si="8"/>
        <v>-</v>
      </c>
      <c r="BW6" s="36" t="str">
        <f t="shared" si="8"/>
        <v>-</v>
      </c>
      <c r="BX6" s="36">
        <f t="shared" si="8"/>
        <v>50.82</v>
      </c>
      <c r="BY6" s="36">
        <f t="shared" si="8"/>
        <v>52.19</v>
      </c>
      <c r="BZ6" s="36">
        <f t="shared" si="8"/>
        <v>55.32</v>
      </c>
      <c r="CA6" s="35" t="str">
        <f>IF(CA7="","",IF(CA7="-","【-】","【"&amp;SUBSTITUTE(TEXT(CA7,"#,##0.00"),"-","△")&amp;"】"))</f>
        <v>【55.73】</v>
      </c>
      <c r="CB6" s="36" t="str">
        <f>IF(CB7="",NA(),CB7)</f>
        <v>-</v>
      </c>
      <c r="CC6" s="36" t="str">
        <f t="shared" ref="CC6:CK6" si="9">IF(CC7="",NA(),CC7)</f>
        <v>-</v>
      </c>
      <c r="CD6" s="36">
        <f t="shared" si="9"/>
        <v>191.58</v>
      </c>
      <c r="CE6" s="36">
        <f t="shared" si="9"/>
        <v>189.35</v>
      </c>
      <c r="CF6" s="36">
        <f t="shared" si="9"/>
        <v>161.26</v>
      </c>
      <c r="CG6" s="36" t="str">
        <f t="shared" si="9"/>
        <v>-</v>
      </c>
      <c r="CH6" s="36" t="str">
        <f t="shared" si="9"/>
        <v>-</v>
      </c>
      <c r="CI6" s="36">
        <f t="shared" si="9"/>
        <v>300.52</v>
      </c>
      <c r="CJ6" s="36">
        <f t="shared" si="9"/>
        <v>296.14</v>
      </c>
      <c r="CK6" s="36">
        <f t="shared" si="9"/>
        <v>283.17</v>
      </c>
      <c r="CL6" s="35" t="str">
        <f>IF(CL7="","",IF(CL7="-","【-】","【"&amp;SUBSTITUTE(TEXT(CL7,"#,##0.00"),"-","△")&amp;"】"))</f>
        <v>【276.78】</v>
      </c>
      <c r="CM6" s="36" t="str">
        <f>IF(CM7="",NA(),CM7)</f>
        <v>-</v>
      </c>
      <c r="CN6" s="36" t="str">
        <f t="shared" ref="CN6:CV6" si="10">IF(CN7="",NA(),CN7)</f>
        <v>-</v>
      </c>
      <c r="CO6" s="36">
        <f t="shared" si="10"/>
        <v>53.89</v>
      </c>
      <c r="CP6" s="36">
        <f t="shared" si="10"/>
        <v>53.6</v>
      </c>
      <c r="CQ6" s="36">
        <f t="shared" si="10"/>
        <v>53.26</v>
      </c>
      <c r="CR6" s="36" t="str">
        <f t="shared" si="10"/>
        <v>-</v>
      </c>
      <c r="CS6" s="36" t="str">
        <f t="shared" si="10"/>
        <v>-</v>
      </c>
      <c r="CT6" s="36">
        <f t="shared" si="10"/>
        <v>53.24</v>
      </c>
      <c r="CU6" s="36">
        <f t="shared" si="10"/>
        <v>52.31</v>
      </c>
      <c r="CV6" s="36">
        <f t="shared" si="10"/>
        <v>60.65</v>
      </c>
      <c r="CW6" s="35" t="str">
        <f>IF(CW7="","",IF(CW7="-","【-】","【"&amp;SUBSTITUTE(TEXT(CW7,"#,##0.00"),"-","△")&amp;"】"))</f>
        <v>【59.15】</v>
      </c>
      <c r="CX6" s="36" t="str">
        <f>IF(CX7="",NA(),CX7)</f>
        <v>-</v>
      </c>
      <c r="CY6" s="36" t="str">
        <f t="shared" ref="CY6:DG6" si="11">IF(CY7="",NA(),CY7)</f>
        <v>-</v>
      </c>
      <c r="CZ6" s="36">
        <f t="shared" si="11"/>
        <v>95.5</v>
      </c>
      <c r="DA6" s="36">
        <f t="shared" si="11"/>
        <v>95.91</v>
      </c>
      <c r="DB6" s="36">
        <f t="shared" si="11"/>
        <v>96.32</v>
      </c>
      <c r="DC6" s="36" t="str">
        <f t="shared" si="11"/>
        <v>-</v>
      </c>
      <c r="DD6" s="36" t="str">
        <f t="shared" si="11"/>
        <v>-</v>
      </c>
      <c r="DE6" s="36">
        <f t="shared" si="11"/>
        <v>84.07</v>
      </c>
      <c r="DF6" s="36">
        <f t="shared" si="11"/>
        <v>84.32</v>
      </c>
      <c r="DG6" s="36">
        <f t="shared" si="11"/>
        <v>84.58</v>
      </c>
      <c r="DH6" s="35" t="str">
        <f>IF(DH7="","",IF(DH7="-","【-】","【"&amp;SUBSTITUTE(TEXT(DH7,"#,##0.00"),"-","△")&amp;"】"))</f>
        <v>【85.01】</v>
      </c>
      <c r="DI6" s="36" t="str">
        <f>IF(DI7="",NA(),DI7)</f>
        <v>-</v>
      </c>
      <c r="DJ6" s="36" t="str">
        <f t="shared" ref="DJ6:DR6" si="12">IF(DJ7="",NA(),DJ7)</f>
        <v>-</v>
      </c>
      <c r="DK6" s="36">
        <f t="shared" si="12"/>
        <v>4.21</v>
      </c>
      <c r="DL6" s="36">
        <f t="shared" si="12"/>
        <v>8.41</v>
      </c>
      <c r="DM6" s="36">
        <f t="shared" si="12"/>
        <v>12.37</v>
      </c>
      <c r="DN6" s="36" t="str">
        <f t="shared" si="12"/>
        <v>-</v>
      </c>
      <c r="DO6" s="36" t="str">
        <f t="shared" si="12"/>
        <v>-</v>
      </c>
      <c r="DP6" s="36">
        <f t="shared" si="12"/>
        <v>20.68</v>
      </c>
      <c r="DQ6" s="36">
        <f t="shared" si="12"/>
        <v>22.41</v>
      </c>
      <c r="DR6" s="36">
        <f t="shared" si="12"/>
        <v>22.9</v>
      </c>
      <c r="DS6" s="35" t="str">
        <f>IF(DS7="","",IF(DS7="-","【-】","【"&amp;SUBSTITUTE(TEXT(DS7,"#,##0.00"),"-","△")&amp;"】"))</f>
        <v>【22.37】</v>
      </c>
      <c r="DT6" s="36" t="str">
        <f>IF(DT7="",NA(),DT7)</f>
        <v>-</v>
      </c>
      <c r="DU6" s="36" t="str">
        <f t="shared" ref="DU6:EC6" si="13">IF(DU7="",NA(),DU7)</f>
        <v>-</v>
      </c>
      <c r="DV6" s="35">
        <f t="shared" si="13"/>
        <v>0</v>
      </c>
      <c r="DW6" s="35">
        <f t="shared" si="13"/>
        <v>0</v>
      </c>
      <c r="DX6" s="35">
        <f t="shared" si="13"/>
        <v>0</v>
      </c>
      <c r="DY6" s="36" t="str">
        <f t="shared" si="13"/>
        <v>-</v>
      </c>
      <c r="DZ6" s="36" t="str">
        <f t="shared" si="13"/>
        <v>-</v>
      </c>
      <c r="EA6" s="36">
        <f t="shared" si="13"/>
        <v>0.08</v>
      </c>
      <c r="EB6" s="35">
        <f t="shared" si="13"/>
        <v>0</v>
      </c>
      <c r="EC6" s="35">
        <f t="shared" si="13"/>
        <v>0</v>
      </c>
      <c r="ED6" s="35" t="str">
        <f>IF(ED7="","",IF(ED7="-","【-】","【"&amp;SUBSTITUTE(TEXT(ED7,"#,##0.00"),"-","△")&amp;"】"))</f>
        <v>【0.00】</v>
      </c>
      <c r="EE6" s="36" t="str">
        <f>IF(EE7="",NA(),EE7)</f>
        <v>-</v>
      </c>
      <c r="EF6" s="36" t="str">
        <f t="shared" ref="EF6:EN6" si="14">IF(EF7="",NA(),EF7)</f>
        <v>-</v>
      </c>
      <c r="EG6" s="35">
        <f t="shared" si="14"/>
        <v>0</v>
      </c>
      <c r="EH6" s="35">
        <f t="shared" si="14"/>
        <v>0</v>
      </c>
      <c r="EI6" s="35">
        <f t="shared" si="14"/>
        <v>0</v>
      </c>
      <c r="EJ6" s="36" t="str">
        <f t="shared" si="14"/>
        <v>-</v>
      </c>
      <c r="EK6" s="36" t="str">
        <f t="shared" si="14"/>
        <v>-</v>
      </c>
      <c r="EL6" s="36">
        <f t="shared" si="14"/>
        <v>0.02</v>
      </c>
      <c r="EM6" s="36">
        <f t="shared" si="14"/>
        <v>0.01</v>
      </c>
      <c r="EN6" s="36">
        <f t="shared" si="14"/>
        <v>2.0499999999999998</v>
      </c>
      <c r="EO6" s="35" t="str">
        <f>IF(EO7="","",IF(EO7="-","【-】","【"&amp;SUBSTITUTE(TEXT(EO7,"#,##0.00"),"-","△")&amp;"】"))</f>
        <v>【1.58】</v>
      </c>
    </row>
    <row r="7" spans="1:148" s="37" customFormat="1">
      <c r="A7" s="29"/>
      <c r="B7" s="38">
        <v>2016</v>
      </c>
      <c r="C7" s="38">
        <v>282014</v>
      </c>
      <c r="D7" s="38">
        <v>46</v>
      </c>
      <c r="E7" s="38">
        <v>17</v>
      </c>
      <c r="F7" s="38">
        <v>5</v>
      </c>
      <c r="G7" s="38">
        <v>0</v>
      </c>
      <c r="H7" s="38" t="s">
        <v>108</v>
      </c>
      <c r="I7" s="38" t="s">
        <v>109</v>
      </c>
      <c r="J7" s="38" t="s">
        <v>110</v>
      </c>
      <c r="K7" s="38" t="s">
        <v>111</v>
      </c>
      <c r="L7" s="38" t="s">
        <v>112</v>
      </c>
      <c r="M7" s="38"/>
      <c r="N7" s="39" t="s">
        <v>113</v>
      </c>
      <c r="O7" s="39">
        <v>52.06</v>
      </c>
      <c r="P7" s="39">
        <v>2.21</v>
      </c>
      <c r="Q7" s="39">
        <v>89.61</v>
      </c>
      <c r="R7" s="39">
        <v>2249</v>
      </c>
      <c r="S7" s="39">
        <v>540000</v>
      </c>
      <c r="T7" s="39">
        <v>534.47</v>
      </c>
      <c r="U7" s="39">
        <v>1010.35</v>
      </c>
      <c r="V7" s="39">
        <v>11934</v>
      </c>
      <c r="W7" s="39">
        <v>2.97</v>
      </c>
      <c r="X7" s="39">
        <v>4018.18</v>
      </c>
      <c r="Y7" s="39" t="s">
        <v>113</v>
      </c>
      <c r="Z7" s="39" t="s">
        <v>113</v>
      </c>
      <c r="AA7" s="39">
        <v>100.39</v>
      </c>
      <c r="AB7" s="39">
        <v>100.01</v>
      </c>
      <c r="AC7" s="39">
        <v>100.08</v>
      </c>
      <c r="AD7" s="39" t="s">
        <v>113</v>
      </c>
      <c r="AE7" s="39" t="s">
        <v>113</v>
      </c>
      <c r="AF7" s="39">
        <v>97.53</v>
      </c>
      <c r="AG7" s="39">
        <v>99.64</v>
      </c>
      <c r="AH7" s="39">
        <v>99.66</v>
      </c>
      <c r="AI7" s="39">
        <v>99.11</v>
      </c>
      <c r="AJ7" s="39" t="s">
        <v>113</v>
      </c>
      <c r="AK7" s="39" t="s">
        <v>113</v>
      </c>
      <c r="AL7" s="39">
        <v>0</v>
      </c>
      <c r="AM7" s="39">
        <v>0</v>
      </c>
      <c r="AN7" s="39">
        <v>0</v>
      </c>
      <c r="AO7" s="39" t="s">
        <v>113</v>
      </c>
      <c r="AP7" s="39" t="s">
        <v>113</v>
      </c>
      <c r="AQ7" s="39">
        <v>223.09</v>
      </c>
      <c r="AR7" s="39">
        <v>214.61</v>
      </c>
      <c r="AS7" s="39">
        <v>225.39</v>
      </c>
      <c r="AT7" s="39">
        <v>206.58</v>
      </c>
      <c r="AU7" s="39" t="s">
        <v>113</v>
      </c>
      <c r="AV7" s="39" t="s">
        <v>113</v>
      </c>
      <c r="AW7" s="39">
        <v>-1.05</v>
      </c>
      <c r="AX7" s="39">
        <v>3.19</v>
      </c>
      <c r="AY7" s="39">
        <v>7.03</v>
      </c>
      <c r="AZ7" s="39" t="s">
        <v>113</v>
      </c>
      <c r="BA7" s="39" t="s">
        <v>113</v>
      </c>
      <c r="BB7" s="39">
        <v>33.03</v>
      </c>
      <c r="BC7" s="39">
        <v>29.45</v>
      </c>
      <c r="BD7" s="39">
        <v>31.84</v>
      </c>
      <c r="BE7" s="39">
        <v>34.54</v>
      </c>
      <c r="BF7" s="39" t="s">
        <v>113</v>
      </c>
      <c r="BG7" s="39" t="s">
        <v>113</v>
      </c>
      <c r="BH7" s="39">
        <v>20.11</v>
      </c>
      <c r="BI7" s="39">
        <v>2.85</v>
      </c>
      <c r="BJ7" s="39">
        <v>1175.1500000000001</v>
      </c>
      <c r="BK7" s="39" t="s">
        <v>113</v>
      </c>
      <c r="BL7" s="39" t="s">
        <v>113</v>
      </c>
      <c r="BM7" s="39">
        <v>1044.8</v>
      </c>
      <c r="BN7" s="39">
        <v>1081.8</v>
      </c>
      <c r="BO7" s="39">
        <v>974.93</v>
      </c>
      <c r="BP7" s="39">
        <v>914.53</v>
      </c>
      <c r="BQ7" s="39" t="s">
        <v>113</v>
      </c>
      <c r="BR7" s="39" t="s">
        <v>113</v>
      </c>
      <c r="BS7" s="39">
        <v>76.5</v>
      </c>
      <c r="BT7" s="39">
        <v>74.709999999999994</v>
      </c>
      <c r="BU7" s="39">
        <v>86.97</v>
      </c>
      <c r="BV7" s="39" t="s">
        <v>113</v>
      </c>
      <c r="BW7" s="39" t="s">
        <v>113</v>
      </c>
      <c r="BX7" s="39">
        <v>50.82</v>
      </c>
      <c r="BY7" s="39">
        <v>52.19</v>
      </c>
      <c r="BZ7" s="39">
        <v>55.32</v>
      </c>
      <c r="CA7" s="39">
        <v>55.73</v>
      </c>
      <c r="CB7" s="39" t="s">
        <v>113</v>
      </c>
      <c r="CC7" s="39" t="s">
        <v>113</v>
      </c>
      <c r="CD7" s="39">
        <v>191.58</v>
      </c>
      <c r="CE7" s="39">
        <v>189.35</v>
      </c>
      <c r="CF7" s="39">
        <v>161.26</v>
      </c>
      <c r="CG7" s="39" t="s">
        <v>113</v>
      </c>
      <c r="CH7" s="39" t="s">
        <v>113</v>
      </c>
      <c r="CI7" s="39">
        <v>300.52</v>
      </c>
      <c r="CJ7" s="39">
        <v>296.14</v>
      </c>
      <c r="CK7" s="39">
        <v>283.17</v>
      </c>
      <c r="CL7" s="39">
        <v>276.77999999999997</v>
      </c>
      <c r="CM7" s="39" t="s">
        <v>113</v>
      </c>
      <c r="CN7" s="39" t="s">
        <v>113</v>
      </c>
      <c r="CO7" s="39">
        <v>53.89</v>
      </c>
      <c r="CP7" s="39">
        <v>53.6</v>
      </c>
      <c r="CQ7" s="39">
        <v>53.26</v>
      </c>
      <c r="CR7" s="39" t="s">
        <v>113</v>
      </c>
      <c r="CS7" s="39" t="s">
        <v>113</v>
      </c>
      <c r="CT7" s="39">
        <v>53.24</v>
      </c>
      <c r="CU7" s="39">
        <v>52.31</v>
      </c>
      <c r="CV7" s="39">
        <v>60.65</v>
      </c>
      <c r="CW7" s="39">
        <v>59.15</v>
      </c>
      <c r="CX7" s="39" t="s">
        <v>113</v>
      </c>
      <c r="CY7" s="39" t="s">
        <v>113</v>
      </c>
      <c r="CZ7" s="39">
        <v>95.5</v>
      </c>
      <c r="DA7" s="39">
        <v>95.91</v>
      </c>
      <c r="DB7" s="39">
        <v>96.32</v>
      </c>
      <c r="DC7" s="39" t="s">
        <v>113</v>
      </c>
      <c r="DD7" s="39" t="s">
        <v>113</v>
      </c>
      <c r="DE7" s="39">
        <v>84.07</v>
      </c>
      <c r="DF7" s="39">
        <v>84.32</v>
      </c>
      <c r="DG7" s="39">
        <v>84.58</v>
      </c>
      <c r="DH7" s="39">
        <v>85.01</v>
      </c>
      <c r="DI7" s="39" t="s">
        <v>113</v>
      </c>
      <c r="DJ7" s="39" t="s">
        <v>113</v>
      </c>
      <c r="DK7" s="39">
        <v>4.21</v>
      </c>
      <c r="DL7" s="39">
        <v>8.41</v>
      </c>
      <c r="DM7" s="39">
        <v>12.37</v>
      </c>
      <c r="DN7" s="39" t="s">
        <v>113</v>
      </c>
      <c r="DO7" s="39" t="s">
        <v>113</v>
      </c>
      <c r="DP7" s="39">
        <v>20.68</v>
      </c>
      <c r="DQ7" s="39">
        <v>22.41</v>
      </c>
      <c r="DR7" s="39">
        <v>22.9</v>
      </c>
      <c r="DS7" s="39">
        <v>22.37</v>
      </c>
      <c r="DT7" s="39" t="s">
        <v>113</v>
      </c>
      <c r="DU7" s="39" t="s">
        <v>113</v>
      </c>
      <c r="DV7" s="39">
        <v>0</v>
      </c>
      <c r="DW7" s="39">
        <v>0</v>
      </c>
      <c r="DX7" s="39">
        <v>0</v>
      </c>
      <c r="DY7" s="39" t="s">
        <v>113</v>
      </c>
      <c r="DZ7" s="39" t="s">
        <v>113</v>
      </c>
      <c r="EA7" s="39">
        <v>0.08</v>
      </c>
      <c r="EB7" s="39">
        <v>0</v>
      </c>
      <c r="EC7" s="39">
        <v>0</v>
      </c>
      <c r="ED7" s="39">
        <v>0</v>
      </c>
      <c r="EE7" s="39" t="s">
        <v>113</v>
      </c>
      <c r="EF7" s="39" t="s">
        <v>113</v>
      </c>
      <c r="EG7" s="39">
        <v>0</v>
      </c>
      <c r="EH7" s="39">
        <v>0</v>
      </c>
      <c r="EI7" s="39">
        <v>0</v>
      </c>
      <c r="EJ7" s="39" t="s">
        <v>113</v>
      </c>
      <c r="EK7" s="39" t="s">
        <v>113</v>
      </c>
      <c r="EL7" s="39">
        <v>0.02</v>
      </c>
      <c r="EM7" s="39">
        <v>0.01</v>
      </c>
      <c r="EN7" s="39">
        <v>2.0499999999999998</v>
      </c>
      <c r="EO7" s="39">
        <v>1.58</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POL</cp:lastModifiedBy>
  <cp:lastPrinted>2018-02-06T00:11:48Z</cp:lastPrinted>
  <dcterms:created xsi:type="dcterms:W3CDTF">2017-12-25T01:58:35Z</dcterms:created>
  <dcterms:modified xsi:type="dcterms:W3CDTF">2018-02-09T04:35:04Z</dcterms:modified>
  <cp:category/>
</cp:coreProperties>
</file>