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V6" i="5"/>
  <c r="AL10" i="4" s="1"/>
  <c r="U6" i="5"/>
  <c r="BB8" i="4" s="1"/>
  <c r="T6" i="5"/>
  <c r="S6" i="5"/>
  <c r="R6" i="5"/>
  <c r="AD10" i="4" s="1"/>
  <c r="Q6" i="5"/>
  <c r="W10" i="4" s="1"/>
  <c r="P6" i="5"/>
  <c r="O6" i="5"/>
  <c r="N6" i="5"/>
  <c r="B10" i="4" s="1"/>
  <c r="M6" i="5"/>
  <c r="L6" i="5"/>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K86" i="4"/>
  <c r="I86" i="4"/>
  <c r="H86" i="4"/>
  <c r="G86" i="4"/>
  <c r="BB10" i="4"/>
  <c r="AT10" i="4"/>
  <c r="P10" i="4"/>
  <c r="I10" i="4"/>
  <c r="AT8" i="4"/>
  <c r="AL8" i="4"/>
  <c r="W8"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<sst xmlns="http://schemas.openxmlformats.org/spreadsheetml/2006/main" count="235" uniqueCount="123">
  <si>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</si>
  <si>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</si>
  <si>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</si>
  <si>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</si>
  <si>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</si>
  <si>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</si>
  <si>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</si>
  <si>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</si>
  <si>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</si>
  <si>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</si>
  <si>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</si>
  <si>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</si>
  <si>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</si>
  <si>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</si>
  <si>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</si>
  <si>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</si>
  <si>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</si>
  <si>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</si>
  <si>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</si>
  <si>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</si>
  <si>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</si>
  <si>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</si>
  <si>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</si>
  <si>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</si>
  <si>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</si>
  <si>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</si>
  <si>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</si>
  <si>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</si>
  <si>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</si>
  <si>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</si>
  <si>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</si>
  <si>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</si>
  <si>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</si>
  <si>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</si>
  <si>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</si>
  <si>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</si>
  <si>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</si>
  <si>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</si>
  <si>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</si>
  <si>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</si>
  <si>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</si>
  <si>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</si>
  <si>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</si>
  <si>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</si>
  <si>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</si>
  <si>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</si>
  <si>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</si>
  <si>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</si>
  <si>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</si>
  <si>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</si>
  <si>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</si>
  <si>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</si>
  <si>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</si>
  <si>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</si>
  <si>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</si>
  <si>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</si>
  <si>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</si>
  <si>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</si>
  <si>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</si>
  <si>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</si>
  <si>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</si>
  <si>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</si>
  <si>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</si>
  <si>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</si>
  <si>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</si>
  <si>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</si>
  <si>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</si>
  <si>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</si>
  <si>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</si>
  <si>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</si>
  <si>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</si>
  <si>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</si>
  <si>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</si>
  <si>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</si>
  <si>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</si>
  <si>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</si>
  <si>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</si>
  <si>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</si>
  <si>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</si>
  <si>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</si>
  <si>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</si>
  <si>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</si>
  <si>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</si>
  <si>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</si>
  <si>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</si>
  <si>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</si>
  <si>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</si>
  <si>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</si>
  <si>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</si>
  <si>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</si>
  <si>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</si>
  <si>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</si>
  <si>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</si>
  <si>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</si>
  <si>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</si>
  <si>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</si>
  <si>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</si>
  <si>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</si>
  <si>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</si>
  <si>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</si>
  <si>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</si>
  <si>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</si>
  <si>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</si>
  <si>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</si>
  <si>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</si>
  <si>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</si>
  <si>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</si>
  <si>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</si>
  <si>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姫路市</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</si>
  <si>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</si>
  <si>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</si>
  <si>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</si>
  <si>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</si>
  <si>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</si>
  <si>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</si>
  <si>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</si>
  <si>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</si>
  <si>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</si>
  <si>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</si>
  <si>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最も古い処理場の供用開始が平成６年４月であり、法定耐用年数に達した管渠がなく更新投資を行っていないことから、法定耐用年数を超えた管渠延長の割合を示す「管渠老朽化率」や、当該年度に更新した管渠延長の割合を示す「管渠改善率」は共に０％となっています。
　将来、下水道事業全体で施設の改築更新に多額の投資が必要になるものと見込んでいるため、施設の長寿命化や投資の平準化に努めます。</t>
    <rPh sb="1" eb="2">
      <t>モット</t>
    </rPh>
    <rPh sb="3" eb="4">
      <t>フル</t>
    </rPh>
    <rPh sb="5" eb="7">
      <t>ショリ</t>
    </rPh>
    <rPh sb="7" eb="8">
      <t>ジョウ</t>
    </rPh>
    <rPh sb="9" eb="11">
      <t>キョウヨウ</t>
    </rPh>
    <rPh sb="11" eb="13">
      <t>カイシ</t>
    </rPh>
    <rPh sb="14" eb="16">
      <t>ヘイセイ</t>
    </rPh>
    <rPh sb="17" eb="18">
      <t>ネン</t>
    </rPh>
    <rPh sb="19" eb="20">
      <t>ガツ</t>
    </rPh>
    <rPh sb="24" eb="26">
      <t>ホウテイ</t>
    </rPh>
    <rPh sb="26" eb="28">
      <t>タイヨウ</t>
    </rPh>
    <rPh sb="28" eb="30">
      <t>ネンスウ</t>
    </rPh>
    <rPh sb="31" eb="32">
      <t>タッ</t>
    </rPh>
    <rPh sb="34" eb="36">
      <t>カンキョ</t>
    </rPh>
    <rPh sb="39" eb="41">
      <t>コウシン</t>
    </rPh>
    <rPh sb="41" eb="43">
      <t>トウシ</t>
    </rPh>
    <rPh sb="44" eb="45">
      <t>オコナ</t>
    </rPh>
    <rPh sb="55" eb="57">
      <t>ホウテイ</t>
    </rPh>
    <rPh sb="57" eb="59">
      <t>タイヨウ</t>
    </rPh>
    <rPh sb="59" eb="61">
      <t>ネンスウ</t>
    </rPh>
    <rPh sb="62" eb="63">
      <t>コ</t>
    </rPh>
    <rPh sb="65" eb="67">
      <t>カンキョ</t>
    </rPh>
    <rPh sb="67" eb="69">
      <t>エンチョウ</t>
    </rPh>
    <rPh sb="70" eb="72">
      <t>ワリアイ</t>
    </rPh>
    <rPh sb="73" eb="74">
      <t>シメ</t>
    </rPh>
    <rPh sb="76" eb="78">
      <t>カンキョ</t>
    </rPh>
    <rPh sb="78" eb="81">
      <t>ロウキュウカ</t>
    </rPh>
    <rPh sb="81" eb="82">
      <t>リツ</t>
    </rPh>
    <rPh sb="85" eb="87">
      <t>トウガイ</t>
    </rPh>
    <rPh sb="87" eb="89">
      <t>ネンド</t>
    </rPh>
    <rPh sb="90" eb="92">
      <t>コウシン</t>
    </rPh>
    <rPh sb="94" eb="96">
      <t>カンキョ</t>
    </rPh>
    <rPh sb="96" eb="98">
      <t>エンチョウ</t>
    </rPh>
    <rPh sb="99" eb="101">
      <t>ワリアイ</t>
    </rPh>
    <rPh sb="102" eb="103">
      <t>シメ</t>
    </rPh>
    <rPh sb="105" eb="107">
      <t>カンキョ</t>
    </rPh>
    <rPh sb="107" eb="109">
      <t>カイゼン</t>
    </rPh>
    <rPh sb="109" eb="110">
      <t>リツ</t>
    </rPh>
    <rPh sb="112" eb="113">
      <t>トモ</t>
    </rPh>
    <rPh sb="129" eb="132">
      <t>ゲスイドウ</t>
    </rPh>
    <rPh sb="132" eb="134">
      <t>ジギョウ</t>
    </rPh>
    <rPh sb="134" eb="136">
      <t>ゼンタイ</t>
    </rPh>
    <phoneticPr fontId="7"/>
  </si>
  <si>
    <t>　経営の健全性・効率性、老朽化の状況を示す各指標は、現時点において全国及び類似団体平均と比較しておおむね良好ですが、将来は施設の改築更新に多額の投資が必要になることから、下水道事業の経営環境は予断を許さない状況にあります。
　姫路市には平成２８年度末でコミュニティ・プラントが７か所、農業集落排水処理施設が２４か所存在していますが、原則として公共下水道区域に近接し老朽化が激しい地区から順次、公共下水道に接続又は統合し、経営効率を高めていく予定です。
　今後、下水道事業経営戦略に基づき、健全経営に努めます。</t>
    <rPh sb="1" eb="3">
      <t>ケイエイ</t>
    </rPh>
    <rPh sb="4" eb="7">
      <t>ケンゼンセイ</t>
    </rPh>
    <rPh sb="8" eb="11">
      <t>コウリツセイ</t>
    </rPh>
    <rPh sb="12" eb="15">
      <t>ロウキュウカ</t>
    </rPh>
    <rPh sb="16" eb="18">
      <t>ジョウキョウ</t>
    </rPh>
    <rPh sb="19" eb="20">
      <t>シメ</t>
    </rPh>
    <rPh sb="21" eb="24">
      <t>カクシヒョウ</t>
    </rPh>
    <rPh sb="26" eb="29">
      <t>ゲンジテン</t>
    </rPh>
    <rPh sb="33" eb="35">
      <t>ゼンコク</t>
    </rPh>
    <rPh sb="35" eb="36">
      <t>オヨ</t>
    </rPh>
    <rPh sb="37" eb="39">
      <t>ルイジ</t>
    </rPh>
    <rPh sb="39" eb="41">
      <t>ダンタイ</t>
    </rPh>
    <rPh sb="41" eb="43">
      <t>ヘイキン</t>
    </rPh>
    <rPh sb="44" eb="46">
      <t>ヒカク</t>
    </rPh>
    <rPh sb="52" eb="54">
      <t>リョウコウ</t>
    </rPh>
    <rPh sb="58" eb="60">
      <t>ショウライ</t>
    </rPh>
    <rPh sb="61" eb="63">
      <t>シセツ</t>
    </rPh>
    <rPh sb="64" eb="66">
      <t>カイチク</t>
    </rPh>
    <rPh sb="66" eb="68">
      <t>コウシン</t>
    </rPh>
    <rPh sb="69" eb="71">
      <t>タガク</t>
    </rPh>
    <rPh sb="72" eb="74">
      <t>トウシ</t>
    </rPh>
    <rPh sb="75" eb="77">
      <t>ヒツヨウ</t>
    </rPh>
    <rPh sb="113" eb="116">
      <t>ヒメジシ</t>
    </rPh>
    <rPh sb="118" eb="120">
      <t>ヘイセイ</t>
    </rPh>
    <rPh sb="122" eb="124">
      <t>ネンド</t>
    </rPh>
    <rPh sb="124" eb="125">
      <t>マツ</t>
    </rPh>
    <rPh sb="140" eb="141">
      <t>ショ</t>
    </rPh>
    <rPh sb="142" eb="144">
      <t>ノウギョウ</t>
    </rPh>
    <rPh sb="144" eb="146">
      <t>シュウラク</t>
    </rPh>
    <rPh sb="146" eb="148">
      <t>ハイスイ</t>
    </rPh>
    <rPh sb="148" eb="150">
      <t>ショリ</t>
    </rPh>
    <rPh sb="150" eb="152">
      <t>シセツ</t>
    </rPh>
    <rPh sb="156" eb="157">
      <t>ショ</t>
    </rPh>
    <rPh sb="157" eb="159">
      <t>ソンザイ</t>
    </rPh>
    <rPh sb="166" eb="168">
      <t>ゲンソク</t>
    </rPh>
    <rPh sb="171" eb="173">
      <t>コウキョウ</t>
    </rPh>
    <rPh sb="173" eb="176">
      <t>ゲスイドウ</t>
    </rPh>
    <rPh sb="176" eb="178">
      <t>クイキ</t>
    </rPh>
    <rPh sb="179" eb="181">
      <t>キンセツ</t>
    </rPh>
    <rPh sb="182" eb="185">
      <t>ロウキュウカ</t>
    </rPh>
    <rPh sb="186" eb="187">
      <t>ハゲ</t>
    </rPh>
    <rPh sb="189" eb="191">
      <t>チク</t>
    </rPh>
    <rPh sb="193" eb="195">
      <t>ジュンジ</t>
    </rPh>
    <rPh sb="196" eb="198">
      <t>コウキョウ</t>
    </rPh>
    <rPh sb="198" eb="201">
      <t>ゲスイドウ</t>
    </rPh>
    <rPh sb="202" eb="204">
      <t>セツゾク</t>
    </rPh>
    <rPh sb="204" eb="205">
      <t>マタ</t>
    </rPh>
    <rPh sb="206" eb="208">
      <t>トウゴウ</t>
    </rPh>
    <rPh sb="210" eb="212">
      <t>ケイエイ</t>
    </rPh>
    <rPh sb="215" eb="216">
      <t>タカ</t>
    </rPh>
    <rPh sb="220" eb="222">
      <t>ヨテイ</t>
    </rPh>
    <rPh sb="227" eb="229">
      <t>コンゴ</t>
    </rPh>
    <rPh sb="230" eb="233">
      <t>ゲスイドウ</t>
    </rPh>
    <rPh sb="233" eb="235">
      <t>ジギョウ</t>
    </rPh>
    <rPh sb="235" eb="237">
      <t>ケイエイ</t>
    </rPh>
    <rPh sb="237" eb="239">
      <t>センリャク</t>
    </rPh>
    <rPh sb="240" eb="241">
      <t>モト</t>
    </rPh>
    <rPh sb="244" eb="246">
      <t>ケンゼン</t>
    </rPh>
    <rPh sb="246" eb="248">
      <t>ケイエイ</t>
    </rPh>
    <rPh sb="249" eb="250">
      <t>ツト</t>
    </rPh>
    <phoneticPr fontId="7"/>
  </si>
  <si>
    <t>非設置</t>
    <rPh sb="0" eb="3">
      <t>ヒセッチ</t>
    </rPh>
    <phoneticPr fontId="4"/>
  </si>
  <si>
    <t>　料金収入等の収益をもって、維持管理費や支払利息等の費用をどの程度賄えているかを示す「経常収支比率」や、営業収益に対する累積欠損金の状況を示す「累積欠損金比率」は、全国及び類似団体平均と比較して良好ですが、これは一般会計からの繰入れを行っていることによります。
　使用料で回収すべき経費をどの程度使用料で賄えているかを示す「経費回収率」、有収水量１㎥あたりの汚水処理に要した費用である「汚水処理原価」は、全国及び類似団体平均と比較して良好です。
　また、処理区域内人口のうち実際に水洗便所を設置している人口の割合を示す「水洗化率」は、全国及び類似団体平均と比較して良好です。その一方で、施設設備が一日に対応可能な処理能力に対する一日平均処理水量の割合を示す「施設利用率」は、全国及び類似団体平均と比較して良好ではない状況です。
　料金収入に対する企業債残高の割合で企業債残高の規模を示す「企業債残高対事業規模比率」は、平成27年度から数値が急上昇しています。これは、経営合理化のため、コミュニティ・プラント及び農業集落排水を廃止し当該処理区を公共下水道へ接続するための管渠整備が始まったことによるものです。
　なお、下水道使用料については、平成29年4月に平均9.8％の増額改定を行いました。</t>
    <rPh sb="267" eb="269">
      <t>ゼンコク</t>
    </rPh>
    <rPh sb="269" eb="270">
      <t>オヨ</t>
    </rPh>
    <rPh sb="271" eb="273">
      <t>ルイジ</t>
    </rPh>
    <rPh sb="273" eb="275">
      <t>ダンタイ</t>
    </rPh>
    <rPh sb="275" eb="277">
      <t>ヘイキン</t>
    </rPh>
    <rPh sb="278" eb="280">
      <t>ヒカク</t>
    </rPh>
    <rPh sb="282" eb="284">
      <t>リョウコウ</t>
    </rPh>
    <rPh sb="289" eb="291">
      <t>イッポウ</t>
    </rPh>
    <rPh sb="348" eb="350">
      <t>ヒカク</t>
    </rPh>
    <rPh sb="352" eb="354">
      <t>リョウコウ</t>
    </rPh>
    <rPh sb="358" eb="360">
      <t>ジョウキョウ</t>
    </rPh>
    <rPh sb="409" eb="411">
      <t>ヘイセイ</t>
    </rPh>
    <rPh sb="413" eb="415">
      <t>ネンド</t>
    </rPh>
    <rPh sb="417" eb="419">
      <t>スウチ</t>
    </rPh>
    <rPh sb="420" eb="423">
      <t>キュウジョウショウ</t>
    </rPh>
    <rPh sb="433" eb="435">
      <t>ケイエイ</t>
    </rPh>
    <rPh sb="435" eb="438">
      <t>ゴウリカ</t>
    </rPh>
    <rPh sb="453" eb="454">
      <t>オヨ</t>
    </rPh>
    <rPh sb="455" eb="457">
      <t>ノウギョウ</t>
    </rPh>
    <rPh sb="457" eb="459">
      <t>シュウラク</t>
    </rPh>
    <rPh sb="459" eb="461">
      <t>ハイスイ</t>
    </rPh>
    <rPh sb="462" eb="464">
      <t>ハイシ</t>
    </rPh>
    <rPh sb="465" eb="467">
      <t>トウガイ</t>
    </rPh>
    <rPh sb="467" eb="469">
      <t>ショリ</t>
    </rPh>
    <rPh sb="469" eb="470">
      <t>ク</t>
    </rPh>
    <rPh sb="471" eb="473">
      <t>コウキョウ</t>
    </rPh>
    <rPh sb="473" eb="476">
      <t>ゲスイドウ</t>
    </rPh>
    <rPh sb="477" eb="479">
      <t>セツゾク</t>
    </rPh>
    <rPh sb="484" eb="486">
      <t>カンキョ</t>
    </rPh>
    <rPh sb="486" eb="488">
      <t>セイビ</t>
    </rPh>
    <rPh sb="489" eb="490">
      <t>ハジ</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</si>
</sst>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67-4BF1-91BA-1E0BF9AAAB31}"/>
            </c:ext>
          </c:extLst>
        </c:ser>
        <c:dLbls>
          <c:showLegendKey val="0"/>
          <c:showVal val="0"/>
          <c:showCatName val="0"/>
          <c:showSerName val="0"/>
          <c:showPercent val="0"/>
          <c:showBubbleSize val="0"/>
        </c:dLbls>
        <c:gapWidth val="150"/>
        <c:axId val="104355328"/>
        <c:axId val="10435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0.04</c:v>
                </c:pt>
                <c:pt idx="3">
                  <c:v>7.0000000000000007E-2</c:v>
                </c:pt>
                <c:pt idx="4">
                  <c:v>0.09</c:v>
                </c:pt>
              </c:numCache>
            </c:numRef>
          </c:val>
          <c:smooth val="0"/>
          <c:extLst xmlns:c16r2="http://schemas.microsoft.com/office/drawing/2015/06/chart">
            <c:ext xmlns:c16="http://schemas.microsoft.com/office/drawing/2014/chart" uri="{C3380CC4-5D6E-409C-BE32-E72D297353CC}">
              <c16:uniqueId val="{00000001-BC67-4BF1-91BA-1E0BF9AAAB31}"/>
            </c:ext>
          </c:extLst>
        </c:ser>
        <c:dLbls>
          <c:showLegendKey val="0"/>
          <c:showVal val="0"/>
          <c:showCatName val="0"/>
          <c:showSerName val="0"/>
          <c:showPercent val="0"/>
          <c:showBubbleSize val="0"/>
        </c:dLbls>
        <c:marker val="1"/>
        <c:smooth val="0"/>
        <c:axId val="104355328"/>
        <c:axId val="104357248"/>
      </c:lineChart>
      <c:dateAx>
        <c:axId val="104355328"/>
        <c:scaling>
          <c:orientation val="minMax"/>
        </c:scaling>
        <c:delete val="1"/>
        <c:axPos val="b"/>
        <c:numFmt formatCode="ge" sourceLinked="1"/>
        <c:majorTickMark val="none"/>
        <c:minorTickMark val="none"/>
        <c:tickLblPos val="none"/>
        <c:crossAx val="104357248"/>
        <c:crosses val="autoZero"/>
        <c:auto val="1"/>
        <c:lblOffset val="100"/>
        <c:baseTimeUnit val="years"/>
      </c:dateAx>
      <c:valAx>
        <c:axId val="10435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5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30.39</c:v>
                </c:pt>
                <c:pt idx="1">
                  <c:v>30.73</c:v>
                </c:pt>
                <c:pt idx="2">
                  <c:v>30.53</c:v>
                </c:pt>
                <c:pt idx="3">
                  <c:v>21.4</c:v>
                </c:pt>
                <c:pt idx="4">
                  <c:v>29.5</c:v>
                </c:pt>
              </c:numCache>
            </c:numRef>
          </c:val>
          <c:extLst xmlns:c16r2="http://schemas.microsoft.com/office/drawing/2015/06/chart">
            <c:ext xmlns:c16="http://schemas.microsoft.com/office/drawing/2014/chart" uri="{C3380CC4-5D6E-409C-BE32-E72D297353CC}">
              <c16:uniqueId val="{00000000-0141-49BC-BFFD-CDE333FECC3E}"/>
            </c:ext>
          </c:extLst>
        </c:ser>
        <c:dLbls>
          <c:showLegendKey val="0"/>
          <c:showVal val="0"/>
          <c:showCatName val="0"/>
          <c:showSerName val="0"/>
          <c:showPercent val="0"/>
          <c:showBubbleSize val="0"/>
        </c:dLbls>
        <c:gapWidth val="150"/>
        <c:axId val="110953600"/>
        <c:axId val="11095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43.58</c:v>
                </c:pt>
                <c:pt idx="3">
                  <c:v>41.35</c:v>
                </c:pt>
                <c:pt idx="4">
                  <c:v>42.9</c:v>
                </c:pt>
              </c:numCache>
            </c:numRef>
          </c:val>
          <c:smooth val="0"/>
          <c:extLst xmlns:c16r2="http://schemas.microsoft.com/office/drawing/2015/06/chart">
            <c:ext xmlns:c16="http://schemas.microsoft.com/office/drawing/2014/chart" uri="{C3380CC4-5D6E-409C-BE32-E72D297353CC}">
              <c16:uniqueId val="{00000001-0141-49BC-BFFD-CDE333FECC3E}"/>
            </c:ext>
          </c:extLst>
        </c:ser>
        <c:dLbls>
          <c:showLegendKey val="0"/>
          <c:showVal val="0"/>
          <c:showCatName val="0"/>
          <c:showSerName val="0"/>
          <c:showPercent val="0"/>
          <c:showBubbleSize val="0"/>
        </c:dLbls>
        <c:marker val="1"/>
        <c:smooth val="0"/>
        <c:axId val="110953600"/>
        <c:axId val="110955520"/>
      </c:lineChart>
      <c:dateAx>
        <c:axId val="110953600"/>
        <c:scaling>
          <c:orientation val="minMax"/>
        </c:scaling>
        <c:delete val="1"/>
        <c:axPos val="b"/>
        <c:numFmt formatCode="ge" sourceLinked="1"/>
        <c:majorTickMark val="none"/>
        <c:minorTickMark val="none"/>
        <c:tickLblPos val="none"/>
        <c:crossAx val="110955520"/>
        <c:crosses val="autoZero"/>
        <c:auto val="1"/>
        <c:lblOffset val="100"/>
        <c:baseTimeUnit val="years"/>
      </c:dateAx>
      <c:valAx>
        <c:axId val="11095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95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91.39</c:v>
                </c:pt>
                <c:pt idx="1">
                  <c:v>91.91</c:v>
                </c:pt>
                <c:pt idx="2">
                  <c:v>92.61</c:v>
                </c:pt>
                <c:pt idx="3">
                  <c:v>92.61</c:v>
                </c:pt>
                <c:pt idx="4">
                  <c:v>92.94</c:v>
                </c:pt>
              </c:numCache>
            </c:numRef>
          </c:val>
          <c:extLst xmlns:c16r2="http://schemas.microsoft.com/office/drawing/2015/06/chart">
            <c:ext xmlns:c16="http://schemas.microsoft.com/office/drawing/2014/chart" uri="{C3380CC4-5D6E-409C-BE32-E72D297353CC}">
              <c16:uniqueId val="{00000000-32C2-4B0E-A90B-F1E7608A58FC}"/>
            </c:ext>
          </c:extLst>
        </c:ser>
        <c:dLbls>
          <c:showLegendKey val="0"/>
          <c:showVal val="0"/>
          <c:showCatName val="0"/>
          <c:showSerName val="0"/>
          <c:showPercent val="0"/>
          <c:showBubbleSize val="0"/>
        </c:dLbls>
        <c:gapWidth val="150"/>
        <c:axId val="110999040"/>
        <c:axId val="11100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82.35</c:v>
                </c:pt>
                <c:pt idx="3">
                  <c:v>82.9</c:v>
                </c:pt>
                <c:pt idx="4">
                  <c:v>83.5</c:v>
                </c:pt>
              </c:numCache>
            </c:numRef>
          </c:val>
          <c:smooth val="0"/>
          <c:extLst xmlns:c16r2="http://schemas.microsoft.com/office/drawing/2015/06/chart">
            <c:ext xmlns:c16="http://schemas.microsoft.com/office/drawing/2014/chart" uri="{C3380CC4-5D6E-409C-BE32-E72D297353CC}">
              <c16:uniqueId val="{00000001-32C2-4B0E-A90B-F1E7608A58FC}"/>
            </c:ext>
          </c:extLst>
        </c:ser>
        <c:dLbls>
          <c:showLegendKey val="0"/>
          <c:showVal val="0"/>
          <c:showCatName val="0"/>
          <c:showSerName val="0"/>
          <c:showPercent val="0"/>
          <c:showBubbleSize val="0"/>
        </c:dLbls>
        <c:marker val="1"/>
        <c:smooth val="0"/>
        <c:axId val="110999040"/>
        <c:axId val="111000960"/>
      </c:lineChart>
      <c:dateAx>
        <c:axId val="110999040"/>
        <c:scaling>
          <c:orientation val="minMax"/>
        </c:scaling>
        <c:delete val="1"/>
        <c:axPos val="b"/>
        <c:numFmt formatCode="ge" sourceLinked="1"/>
        <c:majorTickMark val="none"/>
        <c:minorTickMark val="none"/>
        <c:tickLblPos val="none"/>
        <c:crossAx val="111000960"/>
        <c:crosses val="autoZero"/>
        <c:auto val="1"/>
        <c:lblOffset val="100"/>
        <c:baseTimeUnit val="years"/>
      </c:dateAx>
      <c:valAx>
        <c:axId val="11100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99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c:v>
                </c:pt>
                <c:pt idx="1">
                  <c:v>100</c:v>
                </c:pt>
                <c:pt idx="2">
                  <c:v>100.23</c:v>
                </c:pt>
                <c:pt idx="3">
                  <c:v>100</c:v>
                </c:pt>
                <c:pt idx="4">
                  <c:v>100</c:v>
                </c:pt>
              </c:numCache>
            </c:numRef>
          </c:val>
          <c:extLst xmlns:c16r2="http://schemas.microsoft.com/office/drawing/2015/06/chart">
            <c:ext xmlns:c16="http://schemas.microsoft.com/office/drawing/2014/chart" uri="{C3380CC4-5D6E-409C-BE32-E72D297353CC}">
              <c16:uniqueId val="{00000000-C327-4910-969C-72BAD3A28871}"/>
            </c:ext>
          </c:extLst>
        </c:ser>
        <c:dLbls>
          <c:showLegendKey val="0"/>
          <c:showVal val="0"/>
          <c:showCatName val="0"/>
          <c:showSerName val="0"/>
          <c:showPercent val="0"/>
          <c:showBubbleSize val="0"/>
        </c:dLbls>
        <c:gapWidth val="150"/>
        <c:axId val="109582208"/>
        <c:axId val="10958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93.85</c:v>
                </c:pt>
                <c:pt idx="1">
                  <c:v>95.59</c:v>
                </c:pt>
                <c:pt idx="2">
                  <c:v>101.24</c:v>
                </c:pt>
                <c:pt idx="3">
                  <c:v>100.94</c:v>
                </c:pt>
                <c:pt idx="4">
                  <c:v>100.85</c:v>
                </c:pt>
              </c:numCache>
            </c:numRef>
          </c:val>
          <c:smooth val="0"/>
          <c:extLst xmlns:c16r2="http://schemas.microsoft.com/office/drawing/2015/06/chart">
            <c:ext xmlns:c16="http://schemas.microsoft.com/office/drawing/2014/chart" uri="{C3380CC4-5D6E-409C-BE32-E72D297353CC}">
              <c16:uniqueId val="{00000001-C327-4910-969C-72BAD3A28871}"/>
            </c:ext>
          </c:extLst>
        </c:ser>
        <c:dLbls>
          <c:showLegendKey val="0"/>
          <c:showVal val="0"/>
          <c:showCatName val="0"/>
          <c:showSerName val="0"/>
          <c:showPercent val="0"/>
          <c:showBubbleSize val="0"/>
        </c:dLbls>
        <c:marker val="1"/>
        <c:smooth val="0"/>
        <c:axId val="109582208"/>
        <c:axId val="109588480"/>
      </c:lineChart>
      <c:dateAx>
        <c:axId val="109582208"/>
        <c:scaling>
          <c:orientation val="minMax"/>
        </c:scaling>
        <c:delete val="1"/>
        <c:axPos val="b"/>
        <c:numFmt formatCode="ge" sourceLinked="1"/>
        <c:majorTickMark val="none"/>
        <c:minorTickMark val="none"/>
        <c:tickLblPos val="none"/>
        <c:crossAx val="109588480"/>
        <c:crosses val="autoZero"/>
        <c:auto val="1"/>
        <c:lblOffset val="100"/>
        <c:baseTimeUnit val="years"/>
      </c:dateAx>
      <c:valAx>
        <c:axId val="10958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58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6.34</c:v>
                </c:pt>
                <c:pt idx="1">
                  <c:v>9.5</c:v>
                </c:pt>
                <c:pt idx="2">
                  <c:v>12.6</c:v>
                </c:pt>
                <c:pt idx="3">
                  <c:v>21.85</c:v>
                </c:pt>
                <c:pt idx="4">
                  <c:v>24.05</c:v>
                </c:pt>
              </c:numCache>
            </c:numRef>
          </c:val>
          <c:extLst xmlns:c16r2="http://schemas.microsoft.com/office/drawing/2015/06/chart">
            <c:ext xmlns:c16="http://schemas.microsoft.com/office/drawing/2014/chart" uri="{C3380CC4-5D6E-409C-BE32-E72D297353CC}">
              <c16:uniqueId val="{00000000-40D5-4145-8B0B-2FE378CE85A1}"/>
            </c:ext>
          </c:extLst>
        </c:ser>
        <c:dLbls>
          <c:showLegendKey val="0"/>
          <c:showVal val="0"/>
          <c:showCatName val="0"/>
          <c:showSerName val="0"/>
          <c:showPercent val="0"/>
          <c:showBubbleSize val="0"/>
        </c:dLbls>
        <c:gapWidth val="150"/>
        <c:axId val="109607168"/>
        <c:axId val="10962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6.5</c:v>
                </c:pt>
                <c:pt idx="1">
                  <c:v>6.66</c:v>
                </c:pt>
                <c:pt idx="2">
                  <c:v>22.34</c:v>
                </c:pt>
                <c:pt idx="3">
                  <c:v>22.79</c:v>
                </c:pt>
                <c:pt idx="4">
                  <c:v>22.77</c:v>
                </c:pt>
              </c:numCache>
            </c:numRef>
          </c:val>
          <c:smooth val="0"/>
          <c:extLst xmlns:c16r2="http://schemas.microsoft.com/office/drawing/2015/06/chart">
            <c:ext xmlns:c16="http://schemas.microsoft.com/office/drawing/2014/chart" uri="{C3380CC4-5D6E-409C-BE32-E72D297353CC}">
              <c16:uniqueId val="{00000001-40D5-4145-8B0B-2FE378CE85A1}"/>
            </c:ext>
          </c:extLst>
        </c:ser>
        <c:dLbls>
          <c:showLegendKey val="0"/>
          <c:showVal val="0"/>
          <c:showCatName val="0"/>
          <c:showSerName val="0"/>
          <c:showPercent val="0"/>
          <c:showBubbleSize val="0"/>
        </c:dLbls>
        <c:marker val="1"/>
        <c:smooth val="0"/>
        <c:axId val="109607168"/>
        <c:axId val="109625728"/>
      </c:lineChart>
      <c:dateAx>
        <c:axId val="109607168"/>
        <c:scaling>
          <c:orientation val="minMax"/>
        </c:scaling>
        <c:delete val="1"/>
        <c:axPos val="b"/>
        <c:numFmt formatCode="ge" sourceLinked="1"/>
        <c:majorTickMark val="none"/>
        <c:minorTickMark val="none"/>
        <c:tickLblPos val="none"/>
        <c:crossAx val="109625728"/>
        <c:crosses val="autoZero"/>
        <c:auto val="1"/>
        <c:lblOffset val="100"/>
        <c:baseTimeUnit val="years"/>
      </c:dateAx>
      <c:valAx>
        <c:axId val="10962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60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B67-4342-B8BE-CC8AC06C1B00}"/>
            </c:ext>
          </c:extLst>
        </c:ser>
        <c:dLbls>
          <c:showLegendKey val="0"/>
          <c:showVal val="0"/>
          <c:showCatName val="0"/>
          <c:showSerName val="0"/>
          <c:showPercent val="0"/>
          <c:showBubbleSize val="0"/>
        </c:dLbls>
        <c:gapWidth val="150"/>
        <c:axId val="110717568"/>
        <c:axId val="11072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0.04</c:v>
                </c:pt>
                <c:pt idx="4">
                  <c:v>0</c:v>
                </c:pt>
              </c:numCache>
            </c:numRef>
          </c:val>
          <c:smooth val="0"/>
          <c:extLst xmlns:c16r2="http://schemas.microsoft.com/office/drawing/2015/06/chart">
            <c:ext xmlns:c16="http://schemas.microsoft.com/office/drawing/2014/chart" uri="{C3380CC4-5D6E-409C-BE32-E72D297353CC}">
              <c16:uniqueId val="{00000001-5B67-4342-B8BE-CC8AC06C1B00}"/>
            </c:ext>
          </c:extLst>
        </c:ser>
        <c:dLbls>
          <c:showLegendKey val="0"/>
          <c:showVal val="0"/>
          <c:showCatName val="0"/>
          <c:showSerName val="0"/>
          <c:showPercent val="0"/>
          <c:showBubbleSize val="0"/>
        </c:dLbls>
        <c:marker val="1"/>
        <c:smooth val="0"/>
        <c:axId val="110717568"/>
        <c:axId val="110723840"/>
      </c:lineChart>
      <c:dateAx>
        <c:axId val="110717568"/>
        <c:scaling>
          <c:orientation val="minMax"/>
        </c:scaling>
        <c:delete val="1"/>
        <c:axPos val="b"/>
        <c:numFmt formatCode="ge" sourceLinked="1"/>
        <c:majorTickMark val="none"/>
        <c:minorTickMark val="none"/>
        <c:tickLblPos val="none"/>
        <c:crossAx val="110723840"/>
        <c:crosses val="autoZero"/>
        <c:auto val="1"/>
        <c:lblOffset val="100"/>
        <c:baseTimeUnit val="years"/>
      </c:dateAx>
      <c:valAx>
        <c:axId val="11072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71756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9DF-4893-B1D7-9B0F539B9875}"/>
            </c:ext>
          </c:extLst>
        </c:ser>
        <c:dLbls>
          <c:showLegendKey val="0"/>
          <c:showVal val="0"/>
          <c:showCatName val="0"/>
          <c:showSerName val="0"/>
          <c:showPercent val="0"/>
          <c:showBubbleSize val="0"/>
        </c:dLbls>
        <c:gapWidth val="150"/>
        <c:axId val="111089152"/>
        <c:axId val="11109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99.89</c:v>
                </c:pt>
                <c:pt idx="1">
                  <c:v>137.81</c:v>
                </c:pt>
                <c:pt idx="2">
                  <c:v>184.13</c:v>
                </c:pt>
                <c:pt idx="3">
                  <c:v>101.85</c:v>
                </c:pt>
                <c:pt idx="4">
                  <c:v>110.77</c:v>
                </c:pt>
              </c:numCache>
            </c:numRef>
          </c:val>
          <c:smooth val="0"/>
          <c:extLst xmlns:c16r2="http://schemas.microsoft.com/office/drawing/2015/06/chart">
            <c:ext xmlns:c16="http://schemas.microsoft.com/office/drawing/2014/chart" uri="{C3380CC4-5D6E-409C-BE32-E72D297353CC}">
              <c16:uniqueId val="{00000001-D9DF-4893-B1D7-9B0F539B9875}"/>
            </c:ext>
          </c:extLst>
        </c:ser>
        <c:dLbls>
          <c:showLegendKey val="0"/>
          <c:showVal val="0"/>
          <c:showCatName val="0"/>
          <c:showSerName val="0"/>
          <c:showPercent val="0"/>
          <c:showBubbleSize val="0"/>
        </c:dLbls>
        <c:marker val="1"/>
        <c:smooth val="0"/>
        <c:axId val="111089152"/>
        <c:axId val="111091072"/>
      </c:lineChart>
      <c:dateAx>
        <c:axId val="111089152"/>
        <c:scaling>
          <c:orientation val="minMax"/>
        </c:scaling>
        <c:delete val="1"/>
        <c:axPos val="b"/>
        <c:numFmt formatCode="ge" sourceLinked="1"/>
        <c:majorTickMark val="none"/>
        <c:minorTickMark val="none"/>
        <c:tickLblPos val="none"/>
        <c:crossAx val="111091072"/>
        <c:crosses val="autoZero"/>
        <c:auto val="1"/>
        <c:lblOffset val="100"/>
        <c:baseTimeUnit val="years"/>
      </c:dateAx>
      <c:valAx>
        <c:axId val="11109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08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1297.81</c:v>
                </c:pt>
                <c:pt idx="1">
                  <c:v>3037.9</c:v>
                </c:pt>
                <c:pt idx="2">
                  <c:v>166.74</c:v>
                </c:pt>
                <c:pt idx="3">
                  <c:v>147.47</c:v>
                </c:pt>
                <c:pt idx="4">
                  <c:v>100.49</c:v>
                </c:pt>
              </c:numCache>
            </c:numRef>
          </c:val>
          <c:extLst xmlns:c16r2="http://schemas.microsoft.com/office/drawing/2015/06/chart">
            <c:ext xmlns:c16="http://schemas.microsoft.com/office/drawing/2014/chart" uri="{C3380CC4-5D6E-409C-BE32-E72D297353CC}">
              <c16:uniqueId val="{00000000-C123-4ED4-A54C-DF2F5BE1BF0C}"/>
            </c:ext>
          </c:extLst>
        </c:ser>
        <c:dLbls>
          <c:showLegendKey val="0"/>
          <c:showVal val="0"/>
          <c:showCatName val="0"/>
          <c:showSerName val="0"/>
          <c:showPercent val="0"/>
          <c:showBubbleSize val="0"/>
        </c:dLbls>
        <c:gapWidth val="150"/>
        <c:axId val="111138688"/>
        <c:axId val="11114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209.18</c:v>
                </c:pt>
                <c:pt idx="1">
                  <c:v>189.4</c:v>
                </c:pt>
                <c:pt idx="2">
                  <c:v>63.22</c:v>
                </c:pt>
                <c:pt idx="3">
                  <c:v>49.07</c:v>
                </c:pt>
                <c:pt idx="4">
                  <c:v>46.78</c:v>
                </c:pt>
              </c:numCache>
            </c:numRef>
          </c:val>
          <c:smooth val="0"/>
          <c:extLst xmlns:c16r2="http://schemas.microsoft.com/office/drawing/2015/06/chart">
            <c:ext xmlns:c16="http://schemas.microsoft.com/office/drawing/2014/chart" uri="{C3380CC4-5D6E-409C-BE32-E72D297353CC}">
              <c16:uniqueId val="{00000001-C123-4ED4-A54C-DF2F5BE1BF0C}"/>
            </c:ext>
          </c:extLst>
        </c:ser>
        <c:dLbls>
          <c:showLegendKey val="0"/>
          <c:showVal val="0"/>
          <c:showCatName val="0"/>
          <c:showSerName val="0"/>
          <c:showPercent val="0"/>
          <c:showBubbleSize val="0"/>
        </c:dLbls>
        <c:marker val="1"/>
        <c:smooth val="0"/>
        <c:axId val="111138688"/>
        <c:axId val="111140864"/>
      </c:lineChart>
      <c:dateAx>
        <c:axId val="111138688"/>
        <c:scaling>
          <c:orientation val="minMax"/>
        </c:scaling>
        <c:delete val="1"/>
        <c:axPos val="b"/>
        <c:numFmt formatCode="ge" sourceLinked="1"/>
        <c:majorTickMark val="none"/>
        <c:minorTickMark val="none"/>
        <c:tickLblPos val="none"/>
        <c:crossAx val="111140864"/>
        <c:crosses val="autoZero"/>
        <c:auto val="1"/>
        <c:lblOffset val="100"/>
        <c:baseTimeUnit val="years"/>
      </c:dateAx>
      <c:valAx>
        <c:axId val="11114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13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733.69</c:v>
                </c:pt>
                <c:pt idx="1">
                  <c:v>582.11</c:v>
                </c:pt>
                <c:pt idx="2">
                  <c:v>348.9</c:v>
                </c:pt>
                <c:pt idx="3">
                  <c:v>2396.1999999999998</c:v>
                </c:pt>
                <c:pt idx="4">
                  <c:v>2252.96</c:v>
                </c:pt>
              </c:numCache>
            </c:numRef>
          </c:val>
          <c:extLst xmlns:c16r2="http://schemas.microsoft.com/office/drawing/2015/06/chart">
            <c:ext xmlns:c16="http://schemas.microsoft.com/office/drawing/2014/chart" uri="{C3380CC4-5D6E-409C-BE32-E72D297353CC}">
              <c16:uniqueId val="{00000000-CF7A-4416-9E5B-83D575385D8C}"/>
            </c:ext>
          </c:extLst>
        </c:ser>
        <c:dLbls>
          <c:showLegendKey val="0"/>
          <c:showVal val="0"/>
          <c:showCatName val="0"/>
          <c:showSerName val="0"/>
          <c:showPercent val="0"/>
          <c:showBubbleSize val="0"/>
        </c:dLbls>
        <c:gapWidth val="150"/>
        <c:axId val="110778624"/>
        <c:axId val="11078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1436</c:v>
                </c:pt>
                <c:pt idx="3">
                  <c:v>1434.89</c:v>
                </c:pt>
                <c:pt idx="4">
                  <c:v>1298.9100000000001</c:v>
                </c:pt>
              </c:numCache>
            </c:numRef>
          </c:val>
          <c:smooth val="0"/>
          <c:extLst xmlns:c16r2="http://schemas.microsoft.com/office/drawing/2015/06/chart">
            <c:ext xmlns:c16="http://schemas.microsoft.com/office/drawing/2014/chart" uri="{C3380CC4-5D6E-409C-BE32-E72D297353CC}">
              <c16:uniqueId val="{00000001-CF7A-4416-9E5B-83D575385D8C}"/>
            </c:ext>
          </c:extLst>
        </c:ser>
        <c:dLbls>
          <c:showLegendKey val="0"/>
          <c:showVal val="0"/>
          <c:showCatName val="0"/>
          <c:showSerName val="0"/>
          <c:showPercent val="0"/>
          <c:showBubbleSize val="0"/>
        </c:dLbls>
        <c:marker val="1"/>
        <c:smooth val="0"/>
        <c:axId val="110778624"/>
        <c:axId val="110788992"/>
      </c:lineChart>
      <c:dateAx>
        <c:axId val="110778624"/>
        <c:scaling>
          <c:orientation val="minMax"/>
        </c:scaling>
        <c:delete val="1"/>
        <c:axPos val="b"/>
        <c:numFmt formatCode="ge" sourceLinked="1"/>
        <c:majorTickMark val="none"/>
        <c:minorTickMark val="none"/>
        <c:tickLblPos val="none"/>
        <c:crossAx val="110788992"/>
        <c:crosses val="autoZero"/>
        <c:auto val="1"/>
        <c:lblOffset val="100"/>
        <c:baseTimeUnit val="years"/>
      </c:dateAx>
      <c:valAx>
        <c:axId val="11078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77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78.5</c:v>
                </c:pt>
                <c:pt idx="1">
                  <c:v>78.400000000000006</c:v>
                </c:pt>
                <c:pt idx="2">
                  <c:v>101.2</c:v>
                </c:pt>
                <c:pt idx="3">
                  <c:v>99.95</c:v>
                </c:pt>
                <c:pt idx="4">
                  <c:v>103.13</c:v>
                </c:pt>
              </c:numCache>
            </c:numRef>
          </c:val>
          <c:extLst xmlns:c16r2="http://schemas.microsoft.com/office/drawing/2015/06/chart">
            <c:ext xmlns:c16="http://schemas.microsoft.com/office/drawing/2014/chart" uri="{C3380CC4-5D6E-409C-BE32-E72D297353CC}">
              <c16:uniqueId val="{00000000-919B-4DF8-881D-E8E633B22C25}"/>
            </c:ext>
          </c:extLst>
        </c:ser>
        <c:dLbls>
          <c:showLegendKey val="0"/>
          <c:showVal val="0"/>
          <c:showCatName val="0"/>
          <c:showSerName val="0"/>
          <c:showPercent val="0"/>
          <c:showBubbleSize val="0"/>
        </c:dLbls>
        <c:gapWidth val="150"/>
        <c:axId val="110811776"/>
        <c:axId val="11082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66.56</c:v>
                </c:pt>
                <c:pt idx="3">
                  <c:v>66.22</c:v>
                </c:pt>
                <c:pt idx="4">
                  <c:v>69.87</c:v>
                </c:pt>
              </c:numCache>
            </c:numRef>
          </c:val>
          <c:smooth val="0"/>
          <c:extLst xmlns:c16r2="http://schemas.microsoft.com/office/drawing/2015/06/chart">
            <c:ext xmlns:c16="http://schemas.microsoft.com/office/drawing/2014/chart" uri="{C3380CC4-5D6E-409C-BE32-E72D297353CC}">
              <c16:uniqueId val="{00000001-919B-4DF8-881D-E8E633B22C25}"/>
            </c:ext>
          </c:extLst>
        </c:ser>
        <c:dLbls>
          <c:showLegendKey val="0"/>
          <c:showVal val="0"/>
          <c:showCatName val="0"/>
          <c:showSerName val="0"/>
          <c:showPercent val="0"/>
          <c:showBubbleSize val="0"/>
        </c:dLbls>
        <c:marker val="1"/>
        <c:smooth val="0"/>
        <c:axId val="110811776"/>
        <c:axId val="110826240"/>
      </c:lineChart>
      <c:dateAx>
        <c:axId val="110811776"/>
        <c:scaling>
          <c:orientation val="minMax"/>
        </c:scaling>
        <c:delete val="1"/>
        <c:axPos val="b"/>
        <c:numFmt formatCode="ge" sourceLinked="1"/>
        <c:majorTickMark val="none"/>
        <c:minorTickMark val="none"/>
        <c:tickLblPos val="none"/>
        <c:crossAx val="110826240"/>
        <c:crosses val="autoZero"/>
        <c:auto val="1"/>
        <c:lblOffset val="100"/>
        <c:baseTimeUnit val="years"/>
      </c:dateAx>
      <c:valAx>
        <c:axId val="11082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81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188.42</c:v>
                </c:pt>
                <c:pt idx="1">
                  <c:v>187.53</c:v>
                </c:pt>
                <c:pt idx="2">
                  <c:v>140.28</c:v>
                </c:pt>
                <c:pt idx="3">
                  <c:v>143.47</c:v>
                </c:pt>
                <c:pt idx="4">
                  <c:v>138.76</c:v>
                </c:pt>
              </c:numCache>
            </c:numRef>
          </c:val>
          <c:extLst xmlns:c16r2="http://schemas.microsoft.com/office/drawing/2015/06/chart">
            <c:ext xmlns:c16="http://schemas.microsoft.com/office/drawing/2014/chart" uri="{C3380CC4-5D6E-409C-BE32-E72D297353CC}">
              <c16:uniqueId val="{00000000-F0FC-42E3-95BD-DB0076DB937D}"/>
            </c:ext>
          </c:extLst>
        </c:ser>
        <c:dLbls>
          <c:showLegendKey val="0"/>
          <c:showVal val="0"/>
          <c:showCatName val="0"/>
          <c:showSerName val="0"/>
          <c:showPercent val="0"/>
          <c:showBubbleSize val="0"/>
        </c:dLbls>
        <c:gapWidth val="150"/>
        <c:axId val="110842624"/>
        <c:axId val="110844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244.29</c:v>
                </c:pt>
                <c:pt idx="3">
                  <c:v>246.72</c:v>
                </c:pt>
                <c:pt idx="4">
                  <c:v>234.96</c:v>
                </c:pt>
              </c:numCache>
            </c:numRef>
          </c:val>
          <c:smooth val="0"/>
          <c:extLst xmlns:c16r2="http://schemas.microsoft.com/office/drawing/2015/06/chart">
            <c:ext xmlns:c16="http://schemas.microsoft.com/office/drawing/2014/chart" uri="{C3380CC4-5D6E-409C-BE32-E72D297353CC}">
              <c16:uniqueId val="{00000001-F0FC-42E3-95BD-DB0076DB937D}"/>
            </c:ext>
          </c:extLst>
        </c:ser>
        <c:dLbls>
          <c:showLegendKey val="0"/>
          <c:showVal val="0"/>
          <c:showCatName val="0"/>
          <c:showSerName val="0"/>
          <c:showPercent val="0"/>
          <c:showBubbleSize val="0"/>
        </c:dLbls>
        <c:marker val="1"/>
        <c:smooth val="0"/>
        <c:axId val="110842624"/>
        <c:axId val="110844544"/>
      </c:lineChart>
      <c:dateAx>
        <c:axId val="110842624"/>
        <c:scaling>
          <c:orientation val="minMax"/>
        </c:scaling>
        <c:delete val="1"/>
        <c:axPos val="b"/>
        <c:numFmt formatCode="ge" sourceLinked="1"/>
        <c:majorTickMark val="none"/>
        <c:minorTickMark val="none"/>
        <c:tickLblPos val="none"/>
        <c:crossAx val="110844544"/>
        <c:crosses val="autoZero"/>
        <c:auto val="1"/>
        <c:lblOffset val="100"/>
        <c:baseTimeUnit val="years"/>
      </c:dateAx>
      <c:valAx>
        <c:axId val="11084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84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16"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兵庫県　姫路市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c r="A8" s="2"/>
      <c r="B8" s="73" t="str">
        <f>データ!I6</f>
        <v>法適用</v>
      </c>
      <c r="C8" s="73"/>
      <c r="D8" s="73"/>
      <c r="E8" s="73"/>
      <c r="F8" s="73"/>
      <c r="G8" s="73"/>
      <c r="H8" s="73"/>
      <c r="I8" s="73" t="str">
        <f>データ!J6</f>
        <v>下水道事業</v>
      </c>
      <c r="J8" s="73"/>
      <c r="K8" s="73"/>
      <c r="L8" s="73"/>
      <c r="M8" s="73"/>
      <c r="N8" s="73"/>
      <c r="O8" s="73"/>
      <c r="P8" s="73" t="str">
        <f>データ!K6</f>
        <v>特定環境保全公共下水道</v>
      </c>
      <c r="Q8" s="73"/>
      <c r="R8" s="73"/>
      <c r="S8" s="73"/>
      <c r="T8" s="73"/>
      <c r="U8" s="73"/>
      <c r="V8" s="73"/>
      <c r="W8" s="73" t="str">
        <f>データ!L6</f>
        <v>D2</v>
      </c>
      <c r="X8" s="73"/>
      <c r="Y8" s="73"/>
      <c r="Z8" s="73"/>
      <c r="AA8" s="73"/>
      <c r="AB8" s="73"/>
      <c r="AC8" s="73"/>
      <c r="AD8" s="74" t="s">
        <v>121</v>
      </c>
      <c r="AE8" s="74"/>
      <c r="AF8" s="74"/>
      <c r="AG8" s="74"/>
      <c r="AH8" s="74"/>
      <c r="AI8" s="74"/>
      <c r="AJ8" s="74"/>
      <c r="AK8" s="4"/>
      <c r="AL8" s="68">
        <f>データ!S6</f>
        <v>540000</v>
      </c>
      <c r="AM8" s="68"/>
      <c r="AN8" s="68"/>
      <c r="AO8" s="68"/>
      <c r="AP8" s="68"/>
      <c r="AQ8" s="68"/>
      <c r="AR8" s="68"/>
      <c r="AS8" s="68"/>
      <c r="AT8" s="67">
        <f>データ!T6</f>
        <v>534.47</v>
      </c>
      <c r="AU8" s="67"/>
      <c r="AV8" s="67"/>
      <c r="AW8" s="67"/>
      <c r="AX8" s="67"/>
      <c r="AY8" s="67"/>
      <c r="AZ8" s="67"/>
      <c r="BA8" s="67"/>
      <c r="BB8" s="67">
        <f>データ!U6</f>
        <v>1010.35</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c r="A10" s="2"/>
      <c r="B10" s="67" t="str">
        <f>データ!N6</f>
        <v>-</v>
      </c>
      <c r="C10" s="67"/>
      <c r="D10" s="67"/>
      <c r="E10" s="67"/>
      <c r="F10" s="67"/>
      <c r="G10" s="67"/>
      <c r="H10" s="67"/>
      <c r="I10" s="67">
        <f>データ!O6</f>
        <v>56.37</v>
      </c>
      <c r="J10" s="67"/>
      <c r="K10" s="67"/>
      <c r="L10" s="67"/>
      <c r="M10" s="67"/>
      <c r="N10" s="67"/>
      <c r="O10" s="67"/>
      <c r="P10" s="67">
        <f>データ!P6</f>
        <v>1.71</v>
      </c>
      <c r="Q10" s="67"/>
      <c r="R10" s="67"/>
      <c r="S10" s="67"/>
      <c r="T10" s="67"/>
      <c r="U10" s="67"/>
      <c r="V10" s="67"/>
      <c r="W10" s="67">
        <f>データ!Q6</f>
        <v>83.9</v>
      </c>
      <c r="X10" s="67"/>
      <c r="Y10" s="67"/>
      <c r="Z10" s="67"/>
      <c r="AA10" s="67"/>
      <c r="AB10" s="67"/>
      <c r="AC10" s="67"/>
      <c r="AD10" s="68">
        <f>データ!R6</f>
        <v>2249</v>
      </c>
      <c r="AE10" s="68"/>
      <c r="AF10" s="68"/>
      <c r="AG10" s="68"/>
      <c r="AH10" s="68"/>
      <c r="AI10" s="68"/>
      <c r="AJ10" s="68"/>
      <c r="AK10" s="2"/>
      <c r="AL10" s="68">
        <f>データ!V6</f>
        <v>9207</v>
      </c>
      <c r="AM10" s="68"/>
      <c r="AN10" s="68"/>
      <c r="AO10" s="68"/>
      <c r="AP10" s="68"/>
      <c r="AQ10" s="68"/>
      <c r="AR10" s="68"/>
      <c r="AS10" s="68"/>
      <c r="AT10" s="67">
        <f>データ!W6</f>
        <v>2.83</v>
      </c>
      <c r="AU10" s="67"/>
      <c r="AV10" s="67"/>
      <c r="AW10" s="67"/>
      <c r="AX10" s="67"/>
      <c r="AY10" s="67"/>
      <c r="AZ10" s="67"/>
      <c r="BA10" s="67"/>
      <c r="BB10" s="67">
        <f>データ!X6</f>
        <v>3253.36</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122</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119</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120</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282014</v>
      </c>
      <c r="D6" s="34">
        <f t="shared" si="3"/>
        <v>46</v>
      </c>
      <c r="E6" s="34">
        <f t="shared" si="3"/>
        <v>17</v>
      </c>
      <c r="F6" s="34">
        <f t="shared" si="3"/>
        <v>4</v>
      </c>
      <c r="G6" s="34">
        <f t="shared" si="3"/>
        <v>0</v>
      </c>
      <c r="H6" s="34" t="str">
        <f t="shared" si="3"/>
        <v>兵庫県　姫路市</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56.37</v>
      </c>
      <c r="P6" s="35">
        <f t="shared" si="3"/>
        <v>1.71</v>
      </c>
      <c r="Q6" s="35">
        <f t="shared" si="3"/>
        <v>83.9</v>
      </c>
      <c r="R6" s="35">
        <f t="shared" si="3"/>
        <v>2249</v>
      </c>
      <c r="S6" s="35">
        <f t="shared" si="3"/>
        <v>540000</v>
      </c>
      <c r="T6" s="35">
        <f t="shared" si="3"/>
        <v>534.47</v>
      </c>
      <c r="U6" s="35">
        <f t="shared" si="3"/>
        <v>1010.35</v>
      </c>
      <c r="V6" s="35">
        <f t="shared" si="3"/>
        <v>9207</v>
      </c>
      <c r="W6" s="35">
        <f t="shared" si="3"/>
        <v>2.83</v>
      </c>
      <c r="X6" s="35">
        <f t="shared" si="3"/>
        <v>3253.36</v>
      </c>
      <c r="Y6" s="36">
        <f>IF(Y7="",NA(),Y7)</f>
        <v>100</v>
      </c>
      <c r="Z6" s="36">
        <f t="shared" ref="Z6:AH6" si="4">IF(Z7="",NA(),Z7)</f>
        <v>100</v>
      </c>
      <c r="AA6" s="36">
        <f t="shared" si="4"/>
        <v>100.23</v>
      </c>
      <c r="AB6" s="36">
        <f t="shared" si="4"/>
        <v>100</v>
      </c>
      <c r="AC6" s="36">
        <f t="shared" si="4"/>
        <v>100</v>
      </c>
      <c r="AD6" s="36">
        <f t="shared" si="4"/>
        <v>93.85</v>
      </c>
      <c r="AE6" s="36">
        <f t="shared" si="4"/>
        <v>95.59</v>
      </c>
      <c r="AF6" s="36">
        <f t="shared" si="4"/>
        <v>101.24</v>
      </c>
      <c r="AG6" s="36">
        <f t="shared" si="4"/>
        <v>100.94</v>
      </c>
      <c r="AH6" s="36">
        <f t="shared" si="4"/>
        <v>100.85</v>
      </c>
      <c r="AI6" s="35" t="str">
        <f>IF(AI7="","",IF(AI7="-","【-】","【"&amp;SUBSTITUTE(TEXT(AI7,"#,##0.00"),"-","△")&amp;"】"))</f>
        <v>【100.66】</v>
      </c>
      <c r="AJ6" s="35">
        <f>IF(AJ7="",NA(),AJ7)</f>
        <v>0</v>
      </c>
      <c r="AK6" s="35">
        <f t="shared" ref="AK6:AS6" si="5">IF(AK7="",NA(),AK7)</f>
        <v>0</v>
      </c>
      <c r="AL6" s="35">
        <f t="shared" si="5"/>
        <v>0</v>
      </c>
      <c r="AM6" s="35">
        <f t="shared" si="5"/>
        <v>0</v>
      </c>
      <c r="AN6" s="35">
        <f t="shared" si="5"/>
        <v>0</v>
      </c>
      <c r="AO6" s="36">
        <f t="shared" si="5"/>
        <v>99.89</v>
      </c>
      <c r="AP6" s="36">
        <f t="shared" si="5"/>
        <v>137.81</v>
      </c>
      <c r="AQ6" s="36">
        <f t="shared" si="5"/>
        <v>184.13</v>
      </c>
      <c r="AR6" s="36">
        <f t="shared" si="5"/>
        <v>101.85</v>
      </c>
      <c r="AS6" s="36">
        <f t="shared" si="5"/>
        <v>110.77</v>
      </c>
      <c r="AT6" s="35" t="str">
        <f>IF(AT7="","",IF(AT7="-","【-】","【"&amp;SUBSTITUTE(TEXT(AT7,"#,##0.00"),"-","△")&amp;"】"))</f>
        <v>【105.22】</v>
      </c>
      <c r="AU6" s="36">
        <f>IF(AU7="",NA(),AU7)</f>
        <v>1297.81</v>
      </c>
      <c r="AV6" s="36">
        <f t="shared" ref="AV6:BD6" si="6">IF(AV7="",NA(),AV7)</f>
        <v>3037.9</v>
      </c>
      <c r="AW6" s="36">
        <f t="shared" si="6"/>
        <v>166.74</v>
      </c>
      <c r="AX6" s="36">
        <f t="shared" si="6"/>
        <v>147.47</v>
      </c>
      <c r="AY6" s="36">
        <f t="shared" si="6"/>
        <v>100.49</v>
      </c>
      <c r="AZ6" s="36">
        <f t="shared" si="6"/>
        <v>209.18</v>
      </c>
      <c r="BA6" s="36">
        <f t="shared" si="6"/>
        <v>189.4</v>
      </c>
      <c r="BB6" s="36">
        <f t="shared" si="6"/>
        <v>63.22</v>
      </c>
      <c r="BC6" s="36">
        <f t="shared" si="6"/>
        <v>49.07</v>
      </c>
      <c r="BD6" s="36">
        <f t="shared" si="6"/>
        <v>46.78</v>
      </c>
      <c r="BE6" s="35" t="str">
        <f>IF(BE7="","",IF(BE7="-","【-】","【"&amp;SUBSTITUTE(TEXT(BE7,"#,##0.00"),"-","△")&amp;"】"))</f>
        <v>【54.12】</v>
      </c>
      <c r="BF6" s="36">
        <f>IF(BF7="",NA(),BF7)</f>
        <v>733.69</v>
      </c>
      <c r="BG6" s="36">
        <f t="shared" ref="BG6:BO6" si="7">IF(BG7="",NA(),BG7)</f>
        <v>582.11</v>
      </c>
      <c r="BH6" s="36">
        <f t="shared" si="7"/>
        <v>348.9</v>
      </c>
      <c r="BI6" s="36">
        <f t="shared" si="7"/>
        <v>2396.1999999999998</v>
      </c>
      <c r="BJ6" s="36">
        <f t="shared" si="7"/>
        <v>2252.96</v>
      </c>
      <c r="BK6" s="36">
        <f t="shared" si="7"/>
        <v>1716.82</v>
      </c>
      <c r="BL6" s="36">
        <f t="shared" si="7"/>
        <v>1554.05</v>
      </c>
      <c r="BM6" s="36">
        <f t="shared" si="7"/>
        <v>1436</v>
      </c>
      <c r="BN6" s="36">
        <f t="shared" si="7"/>
        <v>1434.89</v>
      </c>
      <c r="BO6" s="36">
        <f t="shared" si="7"/>
        <v>1298.9100000000001</v>
      </c>
      <c r="BP6" s="35" t="str">
        <f>IF(BP7="","",IF(BP7="-","【-】","【"&amp;SUBSTITUTE(TEXT(BP7,"#,##0.00"),"-","△")&amp;"】"))</f>
        <v>【1,348.09】</v>
      </c>
      <c r="BQ6" s="36">
        <f>IF(BQ7="",NA(),BQ7)</f>
        <v>78.5</v>
      </c>
      <c r="BR6" s="36">
        <f t="shared" ref="BR6:BZ6" si="8">IF(BR7="",NA(),BR7)</f>
        <v>78.400000000000006</v>
      </c>
      <c r="BS6" s="36">
        <f t="shared" si="8"/>
        <v>101.2</v>
      </c>
      <c r="BT6" s="36">
        <f t="shared" si="8"/>
        <v>99.95</v>
      </c>
      <c r="BU6" s="36">
        <f t="shared" si="8"/>
        <v>103.13</v>
      </c>
      <c r="BV6" s="36">
        <f t="shared" si="8"/>
        <v>51.73</v>
      </c>
      <c r="BW6" s="36">
        <f t="shared" si="8"/>
        <v>53.01</v>
      </c>
      <c r="BX6" s="36">
        <f t="shared" si="8"/>
        <v>66.56</v>
      </c>
      <c r="BY6" s="36">
        <f t="shared" si="8"/>
        <v>66.22</v>
      </c>
      <c r="BZ6" s="36">
        <f t="shared" si="8"/>
        <v>69.87</v>
      </c>
      <c r="CA6" s="35" t="str">
        <f>IF(CA7="","",IF(CA7="-","【-】","【"&amp;SUBSTITUTE(TEXT(CA7,"#,##0.00"),"-","△")&amp;"】"))</f>
        <v>【69.80】</v>
      </c>
      <c r="CB6" s="36">
        <f>IF(CB7="",NA(),CB7)</f>
        <v>188.42</v>
      </c>
      <c r="CC6" s="36">
        <f t="shared" ref="CC6:CK6" si="9">IF(CC7="",NA(),CC7)</f>
        <v>187.53</v>
      </c>
      <c r="CD6" s="36">
        <f t="shared" si="9"/>
        <v>140.28</v>
      </c>
      <c r="CE6" s="36">
        <f t="shared" si="9"/>
        <v>143.47</v>
      </c>
      <c r="CF6" s="36">
        <f t="shared" si="9"/>
        <v>138.76</v>
      </c>
      <c r="CG6" s="36">
        <f t="shared" si="9"/>
        <v>310.47000000000003</v>
      </c>
      <c r="CH6" s="36">
        <f t="shared" si="9"/>
        <v>299.39</v>
      </c>
      <c r="CI6" s="36">
        <f t="shared" si="9"/>
        <v>244.29</v>
      </c>
      <c r="CJ6" s="36">
        <f t="shared" si="9"/>
        <v>246.72</v>
      </c>
      <c r="CK6" s="36">
        <f t="shared" si="9"/>
        <v>234.96</v>
      </c>
      <c r="CL6" s="35" t="str">
        <f>IF(CL7="","",IF(CL7="-","【-】","【"&amp;SUBSTITUTE(TEXT(CL7,"#,##0.00"),"-","△")&amp;"】"))</f>
        <v>【232.54】</v>
      </c>
      <c r="CM6" s="36">
        <f>IF(CM7="",NA(),CM7)</f>
        <v>30.39</v>
      </c>
      <c r="CN6" s="36">
        <f t="shared" ref="CN6:CV6" si="10">IF(CN7="",NA(),CN7)</f>
        <v>30.73</v>
      </c>
      <c r="CO6" s="36">
        <f t="shared" si="10"/>
        <v>30.53</v>
      </c>
      <c r="CP6" s="36">
        <f t="shared" si="10"/>
        <v>21.4</v>
      </c>
      <c r="CQ6" s="36">
        <f t="shared" si="10"/>
        <v>29.5</v>
      </c>
      <c r="CR6" s="36">
        <f t="shared" si="10"/>
        <v>36.67</v>
      </c>
      <c r="CS6" s="36">
        <f t="shared" si="10"/>
        <v>36.200000000000003</v>
      </c>
      <c r="CT6" s="36">
        <f t="shared" si="10"/>
        <v>43.58</v>
      </c>
      <c r="CU6" s="36">
        <f t="shared" si="10"/>
        <v>41.35</v>
      </c>
      <c r="CV6" s="36">
        <f t="shared" si="10"/>
        <v>42.9</v>
      </c>
      <c r="CW6" s="35" t="str">
        <f>IF(CW7="","",IF(CW7="-","【-】","【"&amp;SUBSTITUTE(TEXT(CW7,"#,##0.00"),"-","△")&amp;"】"))</f>
        <v>【42.17】</v>
      </c>
      <c r="CX6" s="36">
        <f>IF(CX7="",NA(),CX7)</f>
        <v>91.39</v>
      </c>
      <c r="CY6" s="36">
        <f t="shared" ref="CY6:DG6" si="11">IF(CY7="",NA(),CY7)</f>
        <v>91.91</v>
      </c>
      <c r="CZ6" s="36">
        <f t="shared" si="11"/>
        <v>92.61</v>
      </c>
      <c r="DA6" s="36">
        <f t="shared" si="11"/>
        <v>92.61</v>
      </c>
      <c r="DB6" s="36">
        <f t="shared" si="11"/>
        <v>92.94</v>
      </c>
      <c r="DC6" s="36">
        <f t="shared" si="11"/>
        <v>71.239999999999995</v>
      </c>
      <c r="DD6" s="36">
        <f t="shared" si="11"/>
        <v>71.069999999999993</v>
      </c>
      <c r="DE6" s="36">
        <f t="shared" si="11"/>
        <v>82.35</v>
      </c>
      <c r="DF6" s="36">
        <f t="shared" si="11"/>
        <v>82.9</v>
      </c>
      <c r="DG6" s="36">
        <f t="shared" si="11"/>
        <v>83.5</v>
      </c>
      <c r="DH6" s="35" t="str">
        <f>IF(DH7="","",IF(DH7="-","【-】","【"&amp;SUBSTITUTE(TEXT(DH7,"#,##0.00"),"-","△")&amp;"】"))</f>
        <v>【82.30】</v>
      </c>
      <c r="DI6" s="36">
        <f>IF(DI7="",NA(),DI7)</f>
        <v>6.34</v>
      </c>
      <c r="DJ6" s="36">
        <f t="shared" ref="DJ6:DR6" si="12">IF(DJ7="",NA(),DJ7)</f>
        <v>9.5</v>
      </c>
      <c r="DK6" s="36">
        <f t="shared" si="12"/>
        <v>12.6</v>
      </c>
      <c r="DL6" s="36">
        <f t="shared" si="12"/>
        <v>21.85</v>
      </c>
      <c r="DM6" s="36">
        <f t="shared" si="12"/>
        <v>24.05</v>
      </c>
      <c r="DN6" s="36">
        <f t="shared" si="12"/>
        <v>6.5</v>
      </c>
      <c r="DO6" s="36">
        <f t="shared" si="12"/>
        <v>6.66</v>
      </c>
      <c r="DP6" s="36">
        <f t="shared" si="12"/>
        <v>22.34</v>
      </c>
      <c r="DQ6" s="36">
        <f t="shared" si="12"/>
        <v>22.79</v>
      </c>
      <c r="DR6" s="36">
        <f t="shared" si="12"/>
        <v>22.77</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6">
        <f t="shared" si="13"/>
        <v>0.04</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0.05</v>
      </c>
      <c r="EK6" s="36">
        <f t="shared" si="14"/>
        <v>7.0000000000000007E-2</v>
      </c>
      <c r="EL6" s="36">
        <f t="shared" si="14"/>
        <v>0.04</v>
      </c>
      <c r="EM6" s="36">
        <f t="shared" si="14"/>
        <v>7.0000000000000007E-2</v>
      </c>
      <c r="EN6" s="36">
        <f t="shared" si="14"/>
        <v>0.09</v>
      </c>
      <c r="EO6" s="35" t="str">
        <f>IF(EO7="","",IF(EO7="-","【-】","【"&amp;SUBSTITUTE(TEXT(EO7,"#,##0.00"),"-","△")&amp;"】"))</f>
        <v>【0.09】</v>
      </c>
    </row>
    <row r="7" spans="1:148" s="37" customFormat="1">
      <c r="A7" s="29"/>
      <c r="B7" s="38">
        <v>2016</v>
      </c>
      <c r="C7" s="38">
        <v>282014</v>
      </c>
      <c r="D7" s="38">
        <v>46</v>
      </c>
      <c r="E7" s="38">
        <v>17</v>
      </c>
      <c r="F7" s="38">
        <v>4</v>
      </c>
      <c r="G7" s="38">
        <v>0</v>
      </c>
      <c r="H7" s="38" t="s">
        <v>108</v>
      </c>
      <c r="I7" s="38" t="s">
        <v>109</v>
      </c>
      <c r="J7" s="38" t="s">
        <v>110</v>
      </c>
      <c r="K7" s="38" t="s">
        <v>111</v>
      </c>
      <c r="L7" s="38" t="s">
        <v>112</v>
      </c>
      <c r="M7" s="38"/>
      <c r="N7" s="39" t="s">
        <v>113</v>
      </c>
      <c r="O7" s="39">
        <v>56.37</v>
      </c>
      <c r="P7" s="39">
        <v>1.71</v>
      </c>
      <c r="Q7" s="39">
        <v>83.9</v>
      </c>
      <c r="R7" s="39">
        <v>2249</v>
      </c>
      <c r="S7" s="39">
        <v>540000</v>
      </c>
      <c r="T7" s="39">
        <v>534.47</v>
      </c>
      <c r="U7" s="39">
        <v>1010.35</v>
      </c>
      <c r="V7" s="39">
        <v>9207</v>
      </c>
      <c r="W7" s="39">
        <v>2.83</v>
      </c>
      <c r="X7" s="39">
        <v>3253.36</v>
      </c>
      <c r="Y7" s="39">
        <v>100</v>
      </c>
      <c r="Z7" s="39">
        <v>100</v>
      </c>
      <c r="AA7" s="39">
        <v>100.23</v>
      </c>
      <c r="AB7" s="39">
        <v>100</v>
      </c>
      <c r="AC7" s="39">
        <v>100</v>
      </c>
      <c r="AD7" s="39">
        <v>93.85</v>
      </c>
      <c r="AE7" s="39">
        <v>95.59</v>
      </c>
      <c r="AF7" s="39">
        <v>101.24</v>
      </c>
      <c r="AG7" s="39">
        <v>100.94</v>
      </c>
      <c r="AH7" s="39">
        <v>100.85</v>
      </c>
      <c r="AI7" s="39">
        <v>100.66</v>
      </c>
      <c r="AJ7" s="39">
        <v>0</v>
      </c>
      <c r="AK7" s="39">
        <v>0</v>
      </c>
      <c r="AL7" s="39">
        <v>0</v>
      </c>
      <c r="AM7" s="39">
        <v>0</v>
      </c>
      <c r="AN7" s="39">
        <v>0</v>
      </c>
      <c r="AO7" s="39">
        <v>99.89</v>
      </c>
      <c r="AP7" s="39">
        <v>137.81</v>
      </c>
      <c r="AQ7" s="39">
        <v>184.13</v>
      </c>
      <c r="AR7" s="39">
        <v>101.85</v>
      </c>
      <c r="AS7" s="39">
        <v>110.77</v>
      </c>
      <c r="AT7" s="39">
        <v>105.22</v>
      </c>
      <c r="AU7" s="39">
        <v>1297.81</v>
      </c>
      <c r="AV7" s="39">
        <v>3037.9</v>
      </c>
      <c r="AW7" s="39">
        <v>166.74</v>
      </c>
      <c r="AX7" s="39">
        <v>147.47</v>
      </c>
      <c r="AY7" s="39">
        <v>100.49</v>
      </c>
      <c r="AZ7" s="39">
        <v>209.18</v>
      </c>
      <c r="BA7" s="39">
        <v>189.4</v>
      </c>
      <c r="BB7" s="39">
        <v>63.22</v>
      </c>
      <c r="BC7" s="39">
        <v>49.07</v>
      </c>
      <c r="BD7" s="39">
        <v>46.78</v>
      </c>
      <c r="BE7" s="39">
        <v>54.12</v>
      </c>
      <c r="BF7" s="39">
        <v>733.69</v>
      </c>
      <c r="BG7" s="39">
        <v>582.11</v>
      </c>
      <c r="BH7" s="39">
        <v>348.9</v>
      </c>
      <c r="BI7" s="39">
        <v>2396.1999999999998</v>
      </c>
      <c r="BJ7" s="39">
        <v>2252.96</v>
      </c>
      <c r="BK7" s="39">
        <v>1716.82</v>
      </c>
      <c r="BL7" s="39">
        <v>1554.05</v>
      </c>
      <c r="BM7" s="39">
        <v>1436</v>
      </c>
      <c r="BN7" s="39">
        <v>1434.89</v>
      </c>
      <c r="BO7" s="39">
        <v>1298.9100000000001</v>
      </c>
      <c r="BP7" s="39">
        <v>1348.09</v>
      </c>
      <c r="BQ7" s="39">
        <v>78.5</v>
      </c>
      <c r="BR7" s="39">
        <v>78.400000000000006</v>
      </c>
      <c r="BS7" s="39">
        <v>101.2</v>
      </c>
      <c r="BT7" s="39">
        <v>99.95</v>
      </c>
      <c r="BU7" s="39">
        <v>103.13</v>
      </c>
      <c r="BV7" s="39">
        <v>51.73</v>
      </c>
      <c r="BW7" s="39">
        <v>53.01</v>
      </c>
      <c r="BX7" s="39">
        <v>66.56</v>
      </c>
      <c r="BY7" s="39">
        <v>66.22</v>
      </c>
      <c r="BZ7" s="39">
        <v>69.87</v>
      </c>
      <c r="CA7" s="39">
        <v>69.8</v>
      </c>
      <c r="CB7" s="39">
        <v>188.42</v>
      </c>
      <c r="CC7" s="39">
        <v>187.53</v>
      </c>
      <c r="CD7" s="39">
        <v>140.28</v>
      </c>
      <c r="CE7" s="39">
        <v>143.47</v>
      </c>
      <c r="CF7" s="39">
        <v>138.76</v>
      </c>
      <c r="CG7" s="39">
        <v>310.47000000000003</v>
      </c>
      <c r="CH7" s="39">
        <v>299.39</v>
      </c>
      <c r="CI7" s="39">
        <v>244.29</v>
      </c>
      <c r="CJ7" s="39">
        <v>246.72</v>
      </c>
      <c r="CK7" s="39">
        <v>234.96</v>
      </c>
      <c r="CL7" s="39">
        <v>232.54</v>
      </c>
      <c r="CM7" s="39">
        <v>30.39</v>
      </c>
      <c r="CN7" s="39">
        <v>30.73</v>
      </c>
      <c r="CO7" s="39">
        <v>30.53</v>
      </c>
      <c r="CP7" s="39">
        <v>21.4</v>
      </c>
      <c r="CQ7" s="39">
        <v>29.5</v>
      </c>
      <c r="CR7" s="39">
        <v>36.67</v>
      </c>
      <c r="CS7" s="39">
        <v>36.200000000000003</v>
      </c>
      <c r="CT7" s="39">
        <v>43.58</v>
      </c>
      <c r="CU7" s="39">
        <v>41.35</v>
      </c>
      <c r="CV7" s="39">
        <v>42.9</v>
      </c>
      <c r="CW7" s="39">
        <v>42.17</v>
      </c>
      <c r="CX7" s="39">
        <v>91.39</v>
      </c>
      <c r="CY7" s="39">
        <v>91.91</v>
      </c>
      <c r="CZ7" s="39">
        <v>92.61</v>
      </c>
      <c r="DA7" s="39">
        <v>92.61</v>
      </c>
      <c r="DB7" s="39">
        <v>92.94</v>
      </c>
      <c r="DC7" s="39">
        <v>71.239999999999995</v>
      </c>
      <c r="DD7" s="39">
        <v>71.069999999999993</v>
      </c>
      <c r="DE7" s="39">
        <v>82.35</v>
      </c>
      <c r="DF7" s="39">
        <v>82.9</v>
      </c>
      <c r="DG7" s="39">
        <v>83.5</v>
      </c>
      <c r="DH7" s="39">
        <v>82.3</v>
      </c>
      <c r="DI7" s="39">
        <v>6.34</v>
      </c>
      <c r="DJ7" s="39">
        <v>9.5</v>
      </c>
      <c r="DK7" s="39">
        <v>12.6</v>
      </c>
      <c r="DL7" s="39">
        <v>21.85</v>
      </c>
      <c r="DM7" s="39">
        <v>24.05</v>
      </c>
      <c r="DN7" s="39">
        <v>6.5</v>
      </c>
      <c r="DO7" s="39">
        <v>6.66</v>
      </c>
      <c r="DP7" s="39">
        <v>22.34</v>
      </c>
      <c r="DQ7" s="39">
        <v>22.79</v>
      </c>
      <c r="DR7" s="39">
        <v>22.77</v>
      </c>
      <c r="DS7" s="39">
        <v>23.63</v>
      </c>
      <c r="DT7" s="39">
        <v>0</v>
      </c>
      <c r="DU7" s="39">
        <v>0</v>
      </c>
      <c r="DV7" s="39">
        <v>0</v>
      </c>
      <c r="DW7" s="39">
        <v>0</v>
      </c>
      <c r="DX7" s="39">
        <v>0</v>
      </c>
      <c r="DY7" s="39">
        <v>0</v>
      </c>
      <c r="DZ7" s="39">
        <v>0</v>
      </c>
      <c r="EA7" s="39">
        <v>0</v>
      </c>
      <c r="EB7" s="39">
        <v>0.04</v>
      </c>
      <c r="EC7" s="39">
        <v>0</v>
      </c>
      <c r="ED7" s="39">
        <v>0</v>
      </c>
      <c r="EE7" s="39">
        <v>0</v>
      </c>
      <c r="EF7" s="39">
        <v>0</v>
      </c>
      <c r="EG7" s="39">
        <v>0</v>
      </c>
      <c r="EH7" s="39">
        <v>0</v>
      </c>
      <c r="EI7" s="39">
        <v>0</v>
      </c>
      <c r="EJ7" s="39">
        <v>0.05</v>
      </c>
      <c r="EK7" s="39">
        <v>7.0000000000000007E-2</v>
      </c>
      <c r="EL7" s="39">
        <v>0.04</v>
      </c>
      <c r="EM7" s="39">
        <v>7.0000000000000007E-2</v>
      </c>
      <c r="EN7" s="39">
        <v>0.09</v>
      </c>
      <c r="EO7" s="39">
        <v>0.09</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HEIMAT</cp:lastModifiedBy>
  <cp:lastPrinted>2018-02-14T05:47:10Z</cp:lastPrinted>
  <dcterms:created xsi:type="dcterms:W3CDTF">2017-12-25T01:56:20Z</dcterms:created>
  <dcterms:modified xsi:type="dcterms:W3CDTF">2018-02-14T06:08:53Z</dcterms:modified>
  <cp:category/>
</cp:coreProperties>
</file>