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4LyfICMSoMoLr3wZ24ctO0QaVcs9yLU61imAV4QPc+LhelH7GZzIsOYOVZbe+bFG67k2Twh2HNLt0nBB3m9BcQ==" workbookSaltValue="DW/JwW9/HRJDhLkhg5qacA==" workbookSpinCount="100000" lockStructure="1"/>
  <bookViews>
    <workbookView xWindow="240" yWindow="60" windowWidth="14940" windowHeight="7872"/>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S6" i="5"/>
  <c r="AL8" i="4" s="1"/>
  <c r="R6" i="5"/>
  <c r="AD10" i="4" s="1"/>
  <c r="Q6" i="5"/>
  <c r="W10" i="4" s="1"/>
  <c r="P6" i="5"/>
  <c r="O6" i="5"/>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BB10" i="4"/>
  <c r="AT10" i="4"/>
  <c r="P10" i="4"/>
  <c r="I10" i="4"/>
  <c r="AT8" i="4"/>
  <c r="B8" i="4"/>
  <c r="C10" i="5" l="1"/>
  <c r="D10" i="5"/>
  <c r="E10" i="5"/>
  <c r="B10" i="5"/>
</calcChain>
</file>

<file path=xl/sharedStrings.xml><?xml version="1.0" encoding="utf-8"?>
<sst xmlns="http://schemas.openxmlformats.org/spreadsheetml/2006/main" count="240" uniqueCount="128">
  <si>
    <t>経営比較分析表（平成28年度決算）</t>
    <phoneticPr fontId="8"/>
  </si>
  <si>
    <t>業務名</t>
    <rPh sb="2" eb="3">
      <t>メイ</t>
    </rPh>
    <phoneticPr fontId="8"/>
  </si>
  <si>
    <t>業種名</t>
    <rPh sb="2" eb="3">
      <t>メイ</t>
    </rPh>
    <phoneticPr fontId="8"/>
  </si>
  <si>
    <t>事業名</t>
    <phoneticPr fontId="8"/>
  </si>
  <si>
    <t>類似団体区分</t>
    <rPh sb="4" eb="6">
      <t>クブン</t>
    </rPh>
    <phoneticPr fontId="8"/>
  </si>
  <si>
    <t>管理者の情報</t>
    <rPh sb="0" eb="3">
      <t>カンリシャ</t>
    </rPh>
    <rPh sb="4" eb="6">
      <t>ジョウホウ</t>
    </rPh>
    <phoneticPr fontId="8"/>
  </si>
  <si>
    <t>人口（人）</t>
    <rPh sb="0" eb="2">
      <t>ジンコウ</t>
    </rPh>
    <rPh sb="3" eb="4">
      <t>ヒト</t>
    </rPh>
    <phoneticPr fontId="8"/>
  </si>
  <si>
    <r>
      <t>面積(km</t>
    </r>
    <r>
      <rPr>
        <b/>
        <vertAlign val="superscript"/>
        <sz val="11"/>
        <color theme="1"/>
        <rFont val="ＭＳ ゴシック"/>
        <family val="3"/>
        <charset val="128"/>
      </rPr>
      <t>2</t>
    </r>
    <r>
      <rPr>
        <b/>
        <sz val="11"/>
        <color theme="1"/>
        <rFont val="ＭＳ ゴシック"/>
        <family val="3"/>
        <charset val="128"/>
      </rPr>
      <t>)</t>
    </r>
    <phoneticPr fontId="8"/>
  </si>
  <si>
    <r>
      <t>人口密度(人/km</t>
    </r>
    <r>
      <rPr>
        <b/>
        <vertAlign val="superscript"/>
        <sz val="11"/>
        <color theme="1"/>
        <rFont val="ＭＳ ゴシック"/>
        <family val="3"/>
        <charset val="128"/>
      </rPr>
      <t>2</t>
    </r>
    <r>
      <rPr>
        <b/>
        <sz val="11"/>
        <color theme="1"/>
        <rFont val="ＭＳ ゴシック"/>
        <family val="3"/>
        <charset val="128"/>
      </rPr>
      <t>)</t>
    </r>
    <phoneticPr fontId="8"/>
  </si>
  <si>
    <t>グラフ凡例</t>
    <rPh sb="3" eb="5">
      <t>ハンレイ</t>
    </rPh>
    <phoneticPr fontId="8"/>
  </si>
  <si>
    <t>■</t>
    <phoneticPr fontId="8"/>
  </si>
  <si>
    <t>当該団体値（当該値）</t>
    <rPh sb="2" eb="4">
      <t>ダンタイ</t>
    </rPh>
    <phoneticPr fontId="8"/>
  </si>
  <si>
    <t>資金不足比率(％)</t>
    <phoneticPr fontId="8"/>
  </si>
  <si>
    <t>自己資本構成比率(％)</t>
    <phoneticPr fontId="8"/>
  </si>
  <si>
    <t>普及率(％)</t>
    <phoneticPr fontId="8"/>
  </si>
  <si>
    <t>有収率(％)</t>
    <rPh sb="0" eb="1">
      <t>ユウ</t>
    </rPh>
    <rPh sb="1" eb="3">
      <t>シュウリツ</t>
    </rPh>
    <phoneticPr fontId="8"/>
  </si>
  <si>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8"/>
  </si>
  <si>
    <t>処理区域内人口(人)</t>
    <rPh sb="0" eb="2">
      <t>ショリ</t>
    </rPh>
    <rPh sb="2" eb="5">
      <t>クイキナイ</t>
    </rPh>
    <phoneticPr fontId="8"/>
  </si>
  <si>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8"/>
  </si>
  <si>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8"/>
  </si>
  <si>
    <t>－</t>
    <phoneticPr fontId="8"/>
  </si>
  <si>
    <t>類似団体平均値（平均値）</t>
    <phoneticPr fontId="8"/>
  </si>
  <si>
    <t>【】</t>
    <phoneticPr fontId="8"/>
  </si>
  <si>
    <t>平成28年度全国平均</t>
    <phoneticPr fontId="8"/>
  </si>
  <si>
    <t>分析欄</t>
    <rPh sb="0" eb="2">
      <t>ブンセキ</t>
    </rPh>
    <rPh sb="2" eb="3">
      <t>ラン</t>
    </rPh>
    <phoneticPr fontId="8"/>
  </si>
  <si>
    <t>1. 経営の健全性・効率性</t>
    <phoneticPr fontId="8"/>
  </si>
  <si>
    <t>1. 経営の健全性・効率性について</t>
    <phoneticPr fontId="8"/>
  </si>
  <si>
    <t>「単年度の収支」</t>
    <phoneticPr fontId="8"/>
  </si>
  <si>
    <t>「累積欠損」</t>
    <rPh sb="1" eb="3">
      <t>ルイセキ</t>
    </rPh>
    <rPh sb="3" eb="5">
      <t>ケッソン</t>
    </rPh>
    <phoneticPr fontId="8"/>
  </si>
  <si>
    <t>「支払能力」</t>
    <phoneticPr fontId="8"/>
  </si>
  <si>
    <t>「債務残高」</t>
    <rPh sb="1" eb="3">
      <t>サイム</t>
    </rPh>
    <rPh sb="3" eb="5">
      <t>ザンダカ</t>
    </rPh>
    <phoneticPr fontId="8"/>
  </si>
  <si>
    <t>2. 老朽化の状況について</t>
    <phoneticPr fontId="8"/>
  </si>
  <si>
    <t>「料金水準の適切性」</t>
    <rPh sb="1" eb="3">
      <t>リョウキン</t>
    </rPh>
    <rPh sb="3" eb="5">
      <t>スイジュン</t>
    </rPh>
    <rPh sb="6" eb="8">
      <t>テキセツ</t>
    </rPh>
    <rPh sb="8" eb="9">
      <t>セイ</t>
    </rPh>
    <phoneticPr fontId="8"/>
  </si>
  <si>
    <t>「費用の効率性」</t>
    <rPh sb="1" eb="3">
      <t>ヒヨウ</t>
    </rPh>
    <rPh sb="4" eb="6">
      <t>コウリツ</t>
    </rPh>
    <rPh sb="6" eb="7">
      <t>セイ</t>
    </rPh>
    <phoneticPr fontId="8"/>
  </si>
  <si>
    <t>「施設の効率性」</t>
    <rPh sb="1" eb="3">
      <t>シセツ</t>
    </rPh>
    <rPh sb="4" eb="6">
      <t>コウリツ</t>
    </rPh>
    <rPh sb="6" eb="7">
      <t>セイ</t>
    </rPh>
    <phoneticPr fontId="8"/>
  </si>
  <si>
    <t>「使用料対象の捕捉」</t>
    <rPh sb="1" eb="4">
      <t>シヨウリョウ</t>
    </rPh>
    <rPh sb="4" eb="6">
      <t>タイショウ</t>
    </rPh>
    <rPh sb="7" eb="9">
      <t>ホソク</t>
    </rPh>
    <phoneticPr fontId="8"/>
  </si>
  <si>
    <t>2. 老朽化の状況</t>
    <phoneticPr fontId="8"/>
  </si>
  <si>
    <t>全体総括</t>
    <rPh sb="0" eb="2">
      <t>ゼンタイ</t>
    </rPh>
    <rPh sb="2" eb="4">
      <t>ソウカツ</t>
    </rPh>
    <phoneticPr fontId="8"/>
  </si>
  <si>
    <t>「施設全体の減価償却の状況」</t>
    <rPh sb="1" eb="3">
      <t>シセツ</t>
    </rPh>
    <rPh sb="3" eb="5">
      <t>ゼンタイ</t>
    </rPh>
    <rPh sb="6" eb="8">
      <t>ゲンカ</t>
    </rPh>
    <rPh sb="8" eb="10">
      <t>ショウキャク</t>
    </rPh>
    <rPh sb="11" eb="13">
      <t>ジョウキョウ</t>
    </rPh>
    <phoneticPr fontId="8"/>
  </si>
  <si>
    <t>「管渠の経年化の状況」</t>
    <rPh sb="4" eb="7">
      <t>ケイネンカ</t>
    </rPh>
    <rPh sb="8" eb="10">
      <t>ジョウキョウ</t>
    </rPh>
    <phoneticPr fontId="8"/>
  </si>
  <si>
    <t>「管渠の更新投資・老朽化対策の実施状況」</t>
    <rPh sb="4" eb="6">
      <t>コウシン</t>
    </rPh>
    <rPh sb="6" eb="8">
      <t>トウシ</t>
    </rPh>
    <rPh sb="9" eb="12">
      <t>ロウキュウカ</t>
    </rPh>
    <rPh sb="12" eb="14">
      <t>タイサク</t>
    </rPh>
    <rPh sb="15" eb="17">
      <t>ジッシ</t>
    </rPh>
    <rPh sb="17" eb="19">
      <t>ジョウキョウ</t>
    </rPh>
    <phoneticPr fontId="8"/>
  </si>
  <si>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8"/>
  </si>
  <si>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</si>
  <si>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8"/>
  </si>
  <si>
    <t>1①</t>
  </si>
  <si>
    <t>1②</t>
  </si>
  <si>
    <t>1③</t>
  </si>
  <si>
    <t>1④</t>
  </si>
  <si>
    <t>1⑤</t>
  </si>
  <si>
    <t>1⑥</t>
  </si>
  <si>
    <t>1⑦</t>
    <phoneticPr fontId="8"/>
  </si>
  <si>
    <t>1⑧</t>
    <phoneticPr fontId="8"/>
  </si>
  <si>
    <t>2①</t>
  </si>
  <si>
    <t>2②</t>
  </si>
  <si>
    <t>2③</t>
  </si>
  <si>
    <t>-</t>
    <phoneticPr fontId="8"/>
  </si>
  <si>
    <t>-</t>
    <phoneticPr fontId="8"/>
  </si>
  <si>
    <t>-</t>
    <phoneticPr fontId="8"/>
  </si>
  <si>
    <t>-</t>
    <phoneticPr fontId="8"/>
  </si>
  <si>
    <t>下水道事業(法非適用)</t>
    <rPh sb="3" eb="5">
      <t>ジギョウ</t>
    </rPh>
    <rPh sb="6" eb="7">
      <t>ホウ</t>
    </rPh>
    <rPh sb="7" eb="8">
      <t>ヒ</t>
    </rPh>
    <rPh sb="8" eb="10">
      <t>テキヨウ</t>
    </rPh>
    <phoneticPr fontId="8"/>
  </si>
  <si>
    <t>項番</t>
    <rPh sb="0" eb="2">
      <t>コウバン</t>
    </rPh>
    <phoneticPr fontId="8"/>
  </si>
  <si>
    <t>大項目</t>
    <rPh sb="0" eb="3">
      <t>ダイコウモク</t>
    </rPh>
    <phoneticPr fontId="8"/>
  </si>
  <si>
    <t>年度</t>
    <rPh sb="0" eb="2">
      <t>ネンド</t>
    </rPh>
    <phoneticPr fontId="8"/>
  </si>
  <si>
    <t>団体CD</t>
    <rPh sb="0" eb="2">
      <t>ダンタイ</t>
    </rPh>
    <phoneticPr fontId="8"/>
  </si>
  <si>
    <t>業務CD</t>
    <rPh sb="0" eb="2">
      <t>ギョウム</t>
    </rPh>
    <phoneticPr fontId="8"/>
  </si>
  <si>
    <t>業種CD</t>
    <rPh sb="0" eb="2">
      <t>ギョウシュ</t>
    </rPh>
    <phoneticPr fontId="8"/>
  </si>
  <si>
    <t>事業CD</t>
    <rPh sb="0" eb="2">
      <t>ジギョウ</t>
    </rPh>
    <phoneticPr fontId="8"/>
  </si>
  <si>
    <t>施設CD</t>
    <rPh sb="0" eb="2">
      <t>シセツ</t>
    </rPh>
    <phoneticPr fontId="8"/>
  </si>
  <si>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</si>
  <si>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</si>
  <si>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</si>
  <si>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</si>
  <si>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①収益的収支比率(％)</t>
    <rPh sb="1" eb="4">
      <t>シュウエキテキ</t>
    </rPh>
    <phoneticPr fontId="8"/>
  </si>
  <si>
    <t>②累積欠損金比率(％)</t>
    <phoneticPr fontId="8"/>
  </si>
  <si>
    <t>③流動比率(％)</t>
    <rPh sb="1" eb="3">
      <t>リュウドウ</t>
    </rPh>
    <rPh sb="3" eb="5">
      <t>ヒリツ</t>
    </rPh>
    <phoneticPr fontId="8"/>
  </si>
  <si>
    <t>④企業債残高対事業規模比率(％)</t>
    <phoneticPr fontId="8"/>
  </si>
  <si>
    <t>⑤経費回収率(％)</t>
    <phoneticPr fontId="8"/>
  </si>
  <si>
    <t>⑥汚水処理原価(円)</t>
    <rPh sb="1" eb="3">
      <t>オスイ</t>
    </rPh>
    <rPh sb="3" eb="5">
      <t>ショリ</t>
    </rPh>
    <rPh sb="5" eb="7">
      <t>ゲンカ</t>
    </rPh>
    <rPh sb="8" eb="9">
      <t>エン</t>
    </rPh>
    <phoneticPr fontId="8"/>
  </si>
  <si>
    <t>⑦施設利用率(％)</t>
    <rPh sb="1" eb="3">
      <t>シセツ</t>
    </rPh>
    <rPh sb="3" eb="6">
      <t>リヨウリツ</t>
    </rPh>
    <phoneticPr fontId="8"/>
  </si>
  <si>
    <t>⑧水洗化率(％)</t>
    <phoneticPr fontId="8"/>
  </si>
  <si>
    <t>①有形固定資産減価償却率(％)</t>
    <rPh sb="1" eb="3">
      <t>ユウケイ</t>
    </rPh>
    <rPh sb="3" eb="5">
      <t>コテイ</t>
    </rPh>
    <rPh sb="5" eb="7">
      <t>シサン</t>
    </rPh>
    <rPh sb="7" eb="9">
      <t>ゲンカ</t>
    </rPh>
    <rPh sb="9" eb="11">
      <t>ショウキャク</t>
    </rPh>
    <rPh sb="11" eb="12">
      <t>リツ</t>
    </rPh>
    <phoneticPr fontId="8"/>
  </si>
  <si>
    <t>②管渠老朽化率(％)</t>
    <phoneticPr fontId="8"/>
  </si>
  <si>
    <t>③管渠改善率(％)</t>
    <phoneticPr fontId="8"/>
  </si>
  <si>
    <t>小項目</t>
    <rPh sb="0" eb="3">
      <t>ショウコウモク</t>
    </rPh>
    <phoneticPr fontId="8"/>
  </si>
  <si>
    <t>都道府県名</t>
    <rPh sb="0" eb="4">
      <t>トドウフケン</t>
    </rPh>
    <rPh sb="4" eb="5">
      <t>メイ</t>
    </rPh>
    <phoneticPr fontId="8"/>
  </si>
  <si>
    <t>法適・法非適</t>
    <rPh sb="0" eb="1">
      <t>ホウ</t>
    </rPh>
    <rPh sb="1" eb="2">
      <t>テキ</t>
    </rPh>
    <rPh sb="3" eb="4">
      <t>ホウ</t>
    </rPh>
    <rPh sb="4" eb="5">
      <t>ヒ</t>
    </rPh>
    <rPh sb="5" eb="6">
      <t>テキ</t>
    </rPh>
    <phoneticPr fontId="8"/>
  </si>
  <si>
    <t>業種名称</t>
    <rPh sb="0" eb="2">
      <t>ギョウシュ</t>
    </rPh>
    <rPh sb="2" eb="4">
      <t>メイショウ</t>
    </rPh>
    <phoneticPr fontId="8"/>
  </si>
  <si>
    <t>事業名称</t>
    <rPh sb="0" eb="2">
      <t>ジギョウ</t>
    </rPh>
    <rPh sb="2" eb="4">
      <t>メイショウ</t>
    </rPh>
    <phoneticPr fontId="8"/>
  </si>
  <si>
    <t>類似団体</t>
    <rPh sb="0" eb="2">
      <t>ルイジ</t>
    </rPh>
    <rPh sb="2" eb="4">
      <t>ダンタイ</t>
    </rPh>
    <phoneticPr fontId="8"/>
  </si>
  <si>
    <t>資金不足比率</t>
    <rPh sb="0" eb="2">
      <t>シキン</t>
    </rPh>
    <rPh sb="2" eb="4">
      <t>フソク</t>
    </rPh>
    <rPh sb="4" eb="6">
      <t>ヒリツ</t>
    </rPh>
    <phoneticPr fontId="8"/>
  </si>
  <si>
    <t>自己資本構成比率</t>
    <rPh sb="0" eb="2">
      <t>ジコ</t>
    </rPh>
    <rPh sb="2" eb="4">
      <t>シホン</t>
    </rPh>
    <rPh sb="4" eb="6">
      <t>コウセイ</t>
    </rPh>
    <rPh sb="6" eb="8">
      <t>ヒリツ</t>
    </rPh>
    <phoneticPr fontId="8"/>
  </si>
  <si>
    <t>普及率</t>
    <rPh sb="0" eb="2">
      <t>フキュウ</t>
    </rPh>
    <rPh sb="2" eb="3">
      <t>リツ</t>
    </rPh>
    <phoneticPr fontId="8"/>
  </si>
  <si>
    <t>有収率</t>
    <rPh sb="0" eb="1">
      <t>ユウ</t>
    </rPh>
    <rPh sb="1" eb="3">
      <t>シュウリツ</t>
    </rPh>
    <phoneticPr fontId="8"/>
  </si>
  <si>
    <t>1ヶ月20㎥当たり家庭料金</t>
    <rPh sb="2" eb="3">
      <t>ゲツ</t>
    </rPh>
    <rPh sb="6" eb="7">
      <t>ア</t>
    </rPh>
    <rPh sb="9" eb="11">
      <t>カテイ</t>
    </rPh>
    <rPh sb="11" eb="13">
      <t>リョウキン</t>
    </rPh>
    <phoneticPr fontId="8"/>
  </si>
  <si>
    <t>人口</t>
    <rPh sb="0" eb="2">
      <t>ジンコウ</t>
    </rPh>
    <phoneticPr fontId="8"/>
  </si>
  <si>
    <t>面積</t>
    <rPh sb="0" eb="2">
      <t>メンセキ</t>
    </rPh>
    <phoneticPr fontId="8"/>
  </si>
  <si>
    <t>人口密度</t>
    <rPh sb="0" eb="2">
      <t>ジンコウ</t>
    </rPh>
    <rPh sb="2" eb="4">
      <t>ミツド</t>
    </rPh>
    <phoneticPr fontId="8"/>
  </si>
  <si>
    <t>処理区域内人口</t>
  </si>
  <si>
    <t>処理区域面積</t>
  </si>
  <si>
    <t>処理区域内人口密度</t>
  </si>
  <si>
    <t>比率(N-4)</t>
    <rPh sb="0" eb="2">
      <t>ヒリツ</t>
    </rPh>
    <phoneticPr fontId="8"/>
  </si>
  <si>
    <t>比率(N-3)</t>
    <rPh sb="0" eb="2">
      <t>ヒリツ</t>
    </rPh>
    <phoneticPr fontId="8"/>
  </si>
  <si>
    <t>比率(N-2)</t>
    <rPh sb="0" eb="2">
      <t>ヒリツ</t>
    </rPh>
    <phoneticPr fontId="8"/>
  </si>
  <si>
    <t>比率(N-1)</t>
    <rPh sb="0" eb="2">
      <t>ヒリツ</t>
    </rPh>
    <phoneticPr fontId="8"/>
  </si>
  <si>
    <t>比率(N)</t>
    <rPh sb="0" eb="2">
      <t>ヒリツ</t>
    </rPh>
    <phoneticPr fontId="8"/>
  </si>
  <si>
    <t>類似団体平均(N-4)</t>
  </si>
  <si>
    <t>類似団体平均(N-3)</t>
  </si>
  <si>
    <t>類似団体平均(N-2)</t>
  </si>
  <si>
    <t>類似団体平均(N-1)</t>
  </si>
  <si>
    <t>類似団体平均(N)</t>
  </si>
  <si>
    <t>全国平均</t>
  </si>
  <si>
    <t>参照用</t>
    <rPh sb="0" eb="3">
      <t>サンショウヨウ</t>
    </rPh>
    <phoneticPr fontId="8"/>
  </si>
  <si>
    <t>兵庫県　神戸市</t>
  </si>
  <si>
    <t>法非適用</t>
  </si>
  <si>
    <t>下水道事業</t>
  </si>
  <si>
    <t>農業集落排水</t>
  </si>
  <si>
    <t>F1</t>
  </si>
  <si>
    <t>-</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</si>
  <si>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</si>
  <si>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</si>
  <si>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</si>
  <si>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</si>
  <si>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</si>
  <si>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</si>
  <si>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 xml:space="preserve"> 神戸市の農業集落排水処理施設は、西区は明石川沿いの段丘地、北区は六甲山系北側の丘陵地に位置し、起伏が多く、汚水を処理場に送るための中継ポンプ場が多く必要である。また、処理水は最終的に瀬戸内海に放流されるため、水質基準が通常よりも厳しい。このため神戸市の処理場の設計排水基準も厳しく、高額の初期費用が必要であったため、企業債残高が事業規模に比べて多くなっている。維持管理費も同様で、中継ポンプ場のメンテナンスや水質の確保のための処理場運転に電力費などがかさむため、⑥汚水処理原価が類似団体平均より高くなっている。
　①収益的収支比率が100％を割っているのは、平成５年から平成９年にかけて設備を集中整備した際の地方債が償還期限を迎えていることが大きな影響を与えている。平成20年度で施設の整備は終了しているので、平成29年度には、地方債の償還のピークを迎え、収益的収支比率は改善に向かうと思われる。
　下水道使用料について、神戸市では「市内同一サービス・同一料金」を原則としており、農業集落排水の使用料は、公共下水道の使用料と同額としている。農業集落排水は公共下水道に比べて、規模も格段に小さく、非効率である。このため⑥汚水処理原価が高く、⑤経費回収率は低くならざるを得ず、不足分は一般会計からの繰入金を充てている。
　⑦施設利用率は、類似団体平均よりも高く、施設の利用状況は比較的良好であり、規模も適切であると考えられる。⑧水洗化率も類似団体平均よりは高くなっているが、さらなる水洗化の促進のため、戸別訪問による水洗化啓発活動を行っている。
</t>
    <rPh sb="142" eb="144">
      <t>コウガク</t>
    </rPh>
    <rPh sb="150" eb="152">
      <t>ヒツヨウ</t>
    </rPh>
    <phoneticPr fontId="8"/>
  </si>
  <si>
    <t>　管渠の多くは、整備から30年未満で耐用年数を迎えておらず、大きな不具合も出ていないため、管渠の更新はしていない。今後は処理場を含めたライフサイクルコストを低減するため最適整備構想をまとめ、適切な機能保全対策を講じていく。</t>
  </si>
  <si>
    <t xml:space="preserve">　神戸市の農業集落排水は、地形的要因に加え、下水道料金を市内同一サービス・同一料金としているため、経常的な費用を収益でまかなうことができていない。農業集落排水事業は、一般会計からの繰入金に依存しているため、収益の確保の取り組みが重要である。具体的には、(1)使用料滞納者に対する対策、(2)水洗化の促進を行っていきたい。また、今後多くの設備が整備後30年を迎え、機器の更新等が必要になってくるので、計画的に修繕を行い、機能維持を図ると共に、処理区の統合についても検討していきたい。
　農業集落排水事業は、農村環境改善、農業用排水・公共用水の水質改善に必要不可欠な施設であるため、経営戦略の策定を含め、引き続き適正な維持管理に努めていく。
</t>
    <rPh sb="73" eb="75">
      <t>ノウギョウ</t>
    </rPh>
    <rPh sb="75" eb="77">
      <t>シュウラク</t>
    </rPh>
    <rPh sb="77" eb="79">
      <t>ハイスイ</t>
    </rPh>
    <rPh sb="79" eb="81">
      <t>ジギョウ</t>
    </rPh>
    <rPh sb="220" eb="222">
      <t>ショリ</t>
    </rPh>
    <rPh sb="222" eb="223">
      <t>ク</t>
    </rPh>
    <rPh sb="224" eb="226">
      <t>トウゴウ</t>
    </rPh>
    <rPh sb="289" eb="291">
      <t>ケイエイ</t>
    </rPh>
    <rPh sb="291" eb="293">
      <t>センリャク</t>
    </rPh>
    <rPh sb="294" eb="296">
      <t>サクテイ</t>
    </rPh>
    <rPh sb="297" eb="298">
      <t>フク</t>
    </rPh>
    <rPh sb="300" eb="301">
      <t>ヒ</t>
    </rPh>
    <rPh sb="302" eb="303">
      <t>ツヅ</t>
    </rPh>
    <phoneticPr fontId="8"/>
  </si>
  <si>
    <t>法非適用</t>
    <rPh sb="0" eb="1">
      <t>ホウ</t>
    </rPh>
    <rPh sb="1" eb="2">
      <t>ヒ</t>
    </rPh>
    <rPh sb="2" eb="4">
      <t>テキヨウ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</si>
</sst>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2">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2" fillId="0" borderId="0">
      <alignment vertical="center"/>
    </xf>
    <xf numFmtId="0" fontId="3" fillId="0" borderId="0">
      <alignment vertical="center"/>
    </xf>
    <xf numFmtId="0" fontId="18" fillId="0" borderId="0"/>
    <xf numFmtId="0" fontId="19" fillId="0" borderId="0"/>
    <xf numFmtId="0" fontId="20" fillId="0" borderId="0">
      <alignment vertical="center"/>
    </xf>
    <xf numFmtId="0" fontId="15" fillId="0" borderId="0">
      <alignment vertical="center"/>
    </xf>
    <xf numFmtId="0" fontId="18" fillId="0" borderId="0">
      <alignment vertical="center"/>
    </xf>
    <xf numFmtId="0" fontId="18" fillId="0" borderId="0"/>
    <xf numFmtId="0" fontId="2" fillId="0" borderId="0">
      <alignment vertical="center"/>
    </xf>
    <xf numFmtId="0" fontId="19" fillId="0" borderId="0"/>
    <xf numFmtId="0" fontId="21" fillId="0" borderId="0">
      <alignment vertical="center"/>
    </xf>
    <xf numFmtId="0" fontId="22"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5"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7"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7"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9" xfId="1" applyFont="1" applyBorder="1" applyAlignment="1">
      <alignment vertical="center"/>
    </xf>
    <xf numFmtId="0" fontId="6" fillId="0" borderId="6" xfId="1" applyFont="1" applyBorder="1">
      <alignment vertical="center"/>
    </xf>
    <xf numFmtId="0" fontId="6" fillId="0" borderId="0" xfId="1" applyFont="1" applyBorder="1">
      <alignment vertical="center"/>
    </xf>
    <xf numFmtId="0" fontId="6" fillId="0" borderId="7" xfId="1" applyFont="1" applyBorder="1">
      <alignment vertical="center"/>
    </xf>
    <xf numFmtId="0" fontId="15" fillId="0" borderId="0" xfId="1" applyFont="1" applyBorder="1">
      <alignment vertical="center"/>
    </xf>
    <xf numFmtId="0" fontId="16" fillId="0" borderId="0" xfId="1" applyFont="1" applyBorder="1" applyAlignment="1">
      <alignment horizontal="center" vertical="center"/>
    </xf>
    <xf numFmtId="0" fontId="6" fillId="0" borderId="8" xfId="1" applyFont="1" applyBorder="1">
      <alignment vertical="center"/>
    </xf>
    <xf numFmtId="0" fontId="6" fillId="0" borderId="1" xfId="1" applyFont="1" applyBorder="1">
      <alignment vertical="center"/>
    </xf>
    <xf numFmtId="0" fontId="6" fillId="0" borderId="9" xfId="1" applyFont="1" applyBorder="1">
      <alignment vertical="center"/>
    </xf>
    <xf numFmtId="0" fontId="4" fillId="0" borderId="0" xfId="1" applyFont="1" applyBorder="1" applyAlignment="1">
      <alignment horizontal="center" vertical="center"/>
    </xf>
    <xf numFmtId="0" fontId="17" fillId="0" borderId="0" xfId="1" applyFont="1" applyProtection="1">
      <alignment vertical="center"/>
      <protection hidden="1"/>
    </xf>
    <xf numFmtId="0" fontId="17" fillId="0" borderId="0" xfId="1" applyFont="1">
      <alignment vertical="center"/>
    </xf>
    <xf numFmtId="0" fontId="3" fillId="3" borderId="2" xfId="1" applyFill="1" applyBorder="1">
      <alignment vertical="center"/>
    </xf>
    <xf numFmtId="0" fontId="3" fillId="3" borderId="10" xfId="1" applyFill="1" applyBorder="1">
      <alignment vertical="center"/>
    </xf>
    <xf numFmtId="0" fontId="3" fillId="3" borderId="11" xfId="1" applyFill="1" applyBorder="1">
      <alignment vertical="center"/>
    </xf>
    <xf numFmtId="0" fontId="3" fillId="3" borderId="12" xfId="1" applyFill="1" applyBorder="1">
      <alignment vertical="center"/>
    </xf>
    <xf numFmtId="0" fontId="3" fillId="3" borderId="2" xfId="1" applyFill="1" applyBorder="1" applyAlignment="1">
      <alignment vertical="center" shrinkToFit="1"/>
    </xf>
    <xf numFmtId="0" fontId="3"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3" fillId="0" borderId="0" xfId="1" applyNumberFormat="1" applyAlignment="1">
      <alignment vertical="center" shrinkToFit="1"/>
    </xf>
    <xf numFmtId="0" fontId="3"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3" fillId="0" borderId="0" xfId="1" applyNumberFormat="1">
      <alignment vertical="center"/>
    </xf>
    <xf numFmtId="0" fontId="3" fillId="2" borderId="2" xfId="1" applyFill="1" applyBorder="1">
      <alignment vertical="center"/>
    </xf>
    <xf numFmtId="180" fontId="3" fillId="0" borderId="2" xfId="1" applyNumberFormat="1" applyBorder="1">
      <alignment vertical="center"/>
    </xf>
    <xf numFmtId="0" fontId="7" fillId="0" borderId="0" xfId="1" applyFont="1" applyAlignment="1">
      <alignment horizontal="center" vertical="center"/>
    </xf>
    <xf numFmtId="49"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177" fontId="6" fillId="0" borderId="2" xfId="1" applyNumberFormat="1" applyFont="1" applyBorder="1" applyAlignment="1" applyProtection="1">
      <alignment horizontal="center" vertical="center"/>
      <protection hidden="1"/>
    </xf>
    <xf numFmtId="0" fontId="11" fillId="0" borderId="6" xfId="1" applyFont="1" applyBorder="1" applyAlignment="1">
      <alignment horizontal="center" vertical="center"/>
    </xf>
    <xf numFmtId="0" fontId="11" fillId="0" borderId="0" xfId="1" applyFont="1" applyBorder="1" applyAlignment="1">
      <alignment horizontal="center" vertical="center"/>
    </xf>
    <xf numFmtId="0" fontId="6" fillId="0" borderId="2" xfId="1" applyNumberFormat="1" applyFont="1" applyBorder="1" applyAlignment="1" applyProtection="1">
      <alignment horizontal="center" vertical="center"/>
      <protection hidden="1"/>
    </xf>
    <xf numFmtId="0" fontId="6" fillId="0" borderId="2" xfId="1" applyNumberFormat="1" applyFont="1" applyBorder="1" applyAlignment="1" applyProtection="1">
      <alignment horizontal="center" vertical="center"/>
      <protection locked="0"/>
    </xf>
    <xf numFmtId="176" fontId="6" fillId="0" borderId="2" xfId="1" applyNumberFormat="1" applyFont="1" applyBorder="1" applyAlignment="1" applyProtection="1">
      <alignment horizontal="center" vertical="center"/>
      <protection hidden="1"/>
    </xf>
    <xf numFmtId="0" fontId="13" fillId="0" borderId="6" xfId="1" applyFont="1" applyBorder="1" applyAlignment="1">
      <alignment horizontal="center" vertical="center"/>
    </xf>
    <xf numFmtId="0" fontId="13" fillId="0" borderId="0" xfId="1" applyFont="1" applyBorder="1" applyAlignment="1">
      <alignment horizontal="center" vertical="center"/>
    </xf>
    <xf numFmtId="0" fontId="4" fillId="0" borderId="8" xfId="1" applyFont="1" applyBorder="1" applyAlignment="1">
      <alignment horizontal="center" vertical="center"/>
    </xf>
    <xf numFmtId="0" fontId="4"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10" fillId="0" borderId="7" xfId="1" applyFont="1" applyBorder="1" applyAlignment="1">
      <alignment horizontal="center" vertical="center"/>
    </xf>
    <xf numFmtId="0" fontId="6" fillId="0" borderId="6"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10" fillId="0" borderId="0" xfId="1" applyFont="1" applyBorder="1" applyAlignment="1">
      <alignment horizontal="left"/>
    </xf>
    <xf numFmtId="0" fontId="10" fillId="0" borderId="1" xfId="1" applyFont="1" applyBorder="1" applyAlignment="1">
      <alignment horizontal="left"/>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0" xfId="1" applyFont="1" applyBorder="1" applyAlignment="1">
      <alignment horizontal="left" vertical="center"/>
    </xf>
    <xf numFmtId="0" fontId="14" fillId="0" borderId="7" xfId="1" applyFont="1" applyBorder="1" applyAlignment="1">
      <alignment horizontal="left" vertical="center"/>
    </xf>
    <xf numFmtId="0" fontId="4" fillId="0" borderId="0" xfId="1" applyFont="1" applyBorder="1" applyAlignment="1">
      <alignment horizontal="center" vertical="center"/>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5" xfId="1" applyFill="1" applyBorder="1" applyAlignment="1">
      <alignment horizontal="center" vertical="center"/>
    </xf>
    <xf numFmtId="0" fontId="3" fillId="3" borderId="8" xfId="1" applyFill="1" applyBorder="1" applyAlignment="1">
      <alignment horizontal="center" vertical="center"/>
    </xf>
    <xf numFmtId="0" fontId="3" fillId="3" borderId="1" xfId="1" applyFill="1" applyBorder="1" applyAlignment="1">
      <alignment horizontal="center" vertical="center"/>
    </xf>
    <xf numFmtId="0" fontId="3" fillId="3" borderId="9" xfId="1" applyFill="1" applyBorder="1" applyAlignment="1">
      <alignment horizontal="center" vertical="center"/>
    </xf>
    <xf numFmtId="0" fontId="3" fillId="3" borderId="2" xfId="1" applyFill="1" applyBorder="1" applyAlignment="1">
      <alignment horizontal="center" vertical="center" wrapText="1"/>
    </xf>
  </cellXfs>
  <cellStyles count="22">
    <cellStyle name="桁区切り 2" xfId="2"/>
    <cellStyle name="桁区切り 2 2" xfId="20"/>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3 2 2" xfId="21"/>
    <cellStyle name="標準 2 4" xfId="9"/>
    <cellStyle name="標準 2 5" xfId="1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7859840"/>
        <c:axId val="11786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0.11</c:v>
                </c:pt>
                <c:pt idx="4">
                  <c:v>0.05</c:v>
                </c:pt>
              </c:numCache>
            </c:numRef>
          </c:val>
          <c:smooth val="0"/>
        </c:ser>
        <c:dLbls>
          <c:showLegendKey val="0"/>
          <c:showVal val="0"/>
          <c:showCatName val="0"/>
          <c:showSerName val="0"/>
          <c:showPercent val="0"/>
          <c:showBubbleSize val="0"/>
        </c:dLbls>
        <c:marker val="1"/>
        <c:smooth val="0"/>
        <c:axId val="117859840"/>
        <c:axId val="117861760"/>
      </c:lineChart>
      <c:dateAx>
        <c:axId val="117859840"/>
        <c:scaling>
          <c:orientation val="minMax"/>
        </c:scaling>
        <c:delete val="1"/>
        <c:axPos val="b"/>
        <c:numFmt formatCode="ge" sourceLinked="1"/>
        <c:majorTickMark val="none"/>
        <c:minorTickMark val="none"/>
        <c:tickLblPos val="none"/>
        <c:crossAx val="117861760"/>
        <c:crosses val="autoZero"/>
        <c:auto val="1"/>
        <c:lblOffset val="100"/>
        <c:baseTimeUnit val="years"/>
      </c:dateAx>
      <c:valAx>
        <c:axId val="11786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5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57.53</c:v>
                </c:pt>
                <c:pt idx="1">
                  <c:v>57.83</c:v>
                </c:pt>
                <c:pt idx="2">
                  <c:v>57.83</c:v>
                </c:pt>
                <c:pt idx="3">
                  <c:v>59.1</c:v>
                </c:pt>
                <c:pt idx="4">
                  <c:v>57.11</c:v>
                </c:pt>
              </c:numCache>
            </c:numRef>
          </c:val>
        </c:ser>
        <c:dLbls>
          <c:showLegendKey val="0"/>
          <c:showVal val="0"/>
          <c:showCatName val="0"/>
          <c:showSerName val="0"/>
          <c:showPercent val="0"/>
          <c:showBubbleSize val="0"/>
        </c:dLbls>
        <c:gapWidth val="150"/>
        <c:axId val="146261504"/>
        <c:axId val="14626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57.3</c:v>
                </c:pt>
                <c:pt idx="4">
                  <c:v>56</c:v>
                </c:pt>
              </c:numCache>
            </c:numRef>
          </c:val>
          <c:smooth val="0"/>
        </c:ser>
        <c:dLbls>
          <c:showLegendKey val="0"/>
          <c:showVal val="0"/>
          <c:showCatName val="0"/>
          <c:showSerName val="0"/>
          <c:showPercent val="0"/>
          <c:showBubbleSize val="0"/>
        </c:dLbls>
        <c:marker val="1"/>
        <c:smooth val="0"/>
        <c:axId val="146261504"/>
        <c:axId val="146263424"/>
      </c:lineChart>
      <c:dateAx>
        <c:axId val="146261504"/>
        <c:scaling>
          <c:orientation val="minMax"/>
        </c:scaling>
        <c:delete val="1"/>
        <c:axPos val="b"/>
        <c:numFmt formatCode="ge" sourceLinked="1"/>
        <c:majorTickMark val="none"/>
        <c:minorTickMark val="none"/>
        <c:tickLblPos val="none"/>
        <c:crossAx val="146263424"/>
        <c:crosses val="autoZero"/>
        <c:auto val="1"/>
        <c:lblOffset val="100"/>
        <c:baseTimeUnit val="years"/>
      </c:dateAx>
      <c:valAx>
        <c:axId val="14626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2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91.77</c:v>
                </c:pt>
                <c:pt idx="1">
                  <c:v>91.7</c:v>
                </c:pt>
                <c:pt idx="2">
                  <c:v>90.94</c:v>
                </c:pt>
                <c:pt idx="3">
                  <c:v>91.17</c:v>
                </c:pt>
                <c:pt idx="4">
                  <c:v>90.65</c:v>
                </c:pt>
              </c:numCache>
            </c:numRef>
          </c:val>
        </c:ser>
        <c:dLbls>
          <c:showLegendKey val="0"/>
          <c:showVal val="0"/>
          <c:showCatName val="0"/>
          <c:showSerName val="0"/>
          <c:showPercent val="0"/>
          <c:showBubbleSize val="0"/>
        </c:dLbls>
        <c:gapWidth val="150"/>
        <c:axId val="146044032"/>
        <c:axId val="14604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89.43</c:v>
                </c:pt>
                <c:pt idx="4">
                  <c:v>89.51</c:v>
                </c:pt>
              </c:numCache>
            </c:numRef>
          </c:val>
          <c:smooth val="0"/>
        </c:ser>
        <c:dLbls>
          <c:showLegendKey val="0"/>
          <c:showVal val="0"/>
          <c:showCatName val="0"/>
          <c:showSerName val="0"/>
          <c:showPercent val="0"/>
          <c:showBubbleSize val="0"/>
        </c:dLbls>
        <c:marker val="1"/>
        <c:smooth val="0"/>
        <c:axId val="146044032"/>
        <c:axId val="146045952"/>
      </c:lineChart>
      <c:dateAx>
        <c:axId val="146044032"/>
        <c:scaling>
          <c:orientation val="minMax"/>
        </c:scaling>
        <c:delete val="1"/>
        <c:axPos val="b"/>
        <c:numFmt formatCode="ge" sourceLinked="1"/>
        <c:majorTickMark val="none"/>
        <c:minorTickMark val="none"/>
        <c:tickLblPos val="none"/>
        <c:crossAx val="146045952"/>
        <c:crosses val="autoZero"/>
        <c:auto val="1"/>
        <c:lblOffset val="100"/>
        <c:baseTimeUnit val="years"/>
      </c:dateAx>
      <c:valAx>
        <c:axId val="14604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04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76.78</c:v>
                </c:pt>
                <c:pt idx="1">
                  <c:v>76.12</c:v>
                </c:pt>
                <c:pt idx="2">
                  <c:v>75.8</c:v>
                </c:pt>
                <c:pt idx="3">
                  <c:v>75.31</c:v>
                </c:pt>
                <c:pt idx="4">
                  <c:v>75.03</c:v>
                </c:pt>
              </c:numCache>
            </c:numRef>
          </c:val>
        </c:ser>
        <c:dLbls>
          <c:showLegendKey val="0"/>
          <c:showVal val="0"/>
          <c:showCatName val="0"/>
          <c:showSerName val="0"/>
          <c:showPercent val="0"/>
          <c:showBubbleSize val="0"/>
        </c:dLbls>
        <c:gapWidth val="150"/>
        <c:axId val="117896320"/>
        <c:axId val="1178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896320"/>
        <c:axId val="117898240"/>
      </c:lineChart>
      <c:dateAx>
        <c:axId val="117896320"/>
        <c:scaling>
          <c:orientation val="minMax"/>
        </c:scaling>
        <c:delete val="1"/>
        <c:axPos val="b"/>
        <c:numFmt formatCode="ge" sourceLinked="1"/>
        <c:majorTickMark val="none"/>
        <c:minorTickMark val="none"/>
        <c:tickLblPos val="none"/>
        <c:crossAx val="117898240"/>
        <c:crosses val="autoZero"/>
        <c:auto val="1"/>
        <c:lblOffset val="100"/>
        <c:baseTimeUnit val="years"/>
      </c:dateAx>
      <c:valAx>
        <c:axId val="117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208640"/>
        <c:axId val="14421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208640"/>
        <c:axId val="144210560"/>
      </c:lineChart>
      <c:dateAx>
        <c:axId val="144208640"/>
        <c:scaling>
          <c:orientation val="minMax"/>
        </c:scaling>
        <c:delete val="1"/>
        <c:axPos val="b"/>
        <c:numFmt formatCode="ge" sourceLinked="1"/>
        <c:majorTickMark val="none"/>
        <c:minorTickMark val="none"/>
        <c:tickLblPos val="none"/>
        <c:crossAx val="144210560"/>
        <c:crosses val="autoZero"/>
        <c:auto val="1"/>
        <c:lblOffset val="100"/>
        <c:baseTimeUnit val="years"/>
      </c:dateAx>
      <c:valAx>
        <c:axId val="14421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20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257408"/>
        <c:axId val="14425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257408"/>
        <c:axId val="144259328"/>
      </c:lineChart>
      <c:dateAx>
        <c:axId val="144257408"/>
        <c:scaling>
          <c:orientation val="minMax"/>
        </c:scaling>
        <c:delete val="1"/>
        <c:axPos val="b"/>
        <c:numFmt formatCode="ge" sourceLinked="1"/>
        <c:majorTickMark val="none"/>
        <c:minorTickMark val="none"/>
        <c:tickLblPos val="none"/>
        <c:crossAx val="144259328"/>
        <c:crosses val="autoZero"/>
        <c:auto val="1"/>
        <c:lblOffset val="100"/>
        <c:baseTimeUnit val="years"/>
      </c:dateAx>
      <c:valAx>
        <c:axId val="14425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25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289792"/>
        <c:axId val="14429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289792"/>
        <c:axId val="144291712"/>
      </c:lineChart>
      <c:dateAx>
        <c:axId val="144289792"/>
        <c:scaling>
          <c:orientation val="minMax"/>
        </c:scaling>
        <c:delete val="1"/>
        <c:axPos val="b"/>
        <c:numFmt formatCode="ge" sourceLinked="1"/>
        <c:majorTickMark val="none"/>
        <c:minorTickMark val="none"/>
        <c:tickLblPos val="none"/>
        <c:crossAx val="144291712"/>
        <c:crosses val="autoZero"/>
        <c:auto val="1"/>
        <c:lblOffset val="100"/>
        <c:baseTimeUnit val="years"/>
      </c:dateAx>
      <c:valAx>
        <c:axId val="14429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28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518528"/>
        <c:axId val="14452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518528"/>
        <c:axId val="144524800"/>
      </c:lineChart>
      <c:dateAx>
        <c:axId val="144518528"/>
        <c:scaling>
          <c:orientation val="minMax"/>
        </c:scaling>
        <c:delete val="1"/>
        <c:axPos val="b"/>
        <c:numFmt formatCode="ge" sourceLinked="1"/>
        <c:majorTickMark val="none"/>
        <c:minorTickMark val="none"/>
        <c:tickLblPos val="none"/>
        <c:crossAx val="144524800"/>
        <c:crosses val="autoZero"/>
        <c:auto val="1"/>
        <c:lblOffset val="100"/>
        <c:baseTimeUnit val="years"/>
      </c:dateAx>
      <c:valAx>
        <c:axId val="1445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51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3216.55</c:v>
                </c:pt>
                <c:pt idx="1">
                  <c:v>3541.34</c:v>
                </c:pt>
                <c:pt idx="2">
                  <c:v>3286.65</c:v>
                </c:pt>
                <c:pt idx="3">
                  <c:v>3032.45</c:v>
                </c:pt>
                <c:pt idx="4">
                  <c:v>2778.68</c:v>
                </c:pt>
              </c:numCache>
            </c:numRef>
          </c:val>
        </c:ser>
        <c:dLbls>
          <c:showLegendKey val="0"/>
          <c:showVal val="0"/>
          <c:showCatName val="0"/>
          <c:showSerName val="0"/>
          <c:showPercent val="0"/>
          <c:showBubbleSize val="0"/>
        </c:dLbls>
        <c:gapWidth val="150"/>
        <c:axId val="144566912"/>
        <c:axId val="14588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721.43</c:v>
                </c:pt>
                <c:pt idx="4">
                  <c:v>685.34</c:v>
                </c:pt>
              </c:numCache>
            </c:numRef>
          </c:val>
          <c:smooth val="0"/>
        </c:ser>
        <c:dLbls>
          <c:showLegendKey val="0"/>
          <c:showVal val="0"/>
          <c:showCatName val="0"/>
          <c:showSerName val="0"/>
          <c:showPercent val="0"/>
          <c:showBubbleSize val="0"/>
        </c:dLbls>
        <c:marker val="1"/>
        <c:smooth val="0"/>
        <c:axId val="144566912"/>
        <c:axId val="145883904"/>
      </c:lineChart>
      <c:dateAx>
        <c:axId val="144566912"/>
        <c:scaling>
          <c:orientation val="minMax"/>
        </c:scaling>
        <c:delete val="1"/>
        <c:axPos val="b"/>
        <c:numFmt formatCode="ge" sourceLinked="1"/>
        <c:majorTickMark val="none"/>
        <c:minorTickMark val="none"/>
        <c:tickLblPos val="none"/>
        <c:crossAx val="145883904"/>
        <c:crosses val="autoZero"/>
        <c:auto val="1"/>
        <c:lblOffset val="100"/>
        <c:baseTimeUnit val="years"/>
      </c:dateAx>
      <c:valAx>
        <c:axId val="14588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56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18.5</c:v>
                </c:pt>
                <c:pt idx="1">
                  <c:v>18.38</c:v>
                </c:pt>
                <c:pt idx="2">
                  <c:v>18.079999999999998</c:v>
                </c:pt>
                <c:pt idx="3">
                  <c:v>18.46</c:v>
                </c:pt>
                <c:pt idx="4">
                  <c:v>17.78</c:v>
                </c:pt>
              </c:numCache>
            </c:numRef>
          </c:val>
        </c:ser>
        <c:dLbls>
          <c:showLegendKey val="0"/>
          <c:showVal val="0"/>
          <c:showCatName val="0"/>
          <c:showSerName val="0"/>
          <c:showPercent val="0"/>
          <c:showBubbleSize val="0"/>
        </c:dLbls>
        <c:gapWidth val="150"/>
        <c:axId val="145893632"/>
        <c:axId val="14591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59.3</c:v>
                </c:pt>
                <c:pt idx="4">
                  <c:v>59.83</c:v>
                </c:pt>
              </c:numCache>
            </c:numRef>
          </c:val>
          <c:smooth val="0"/>
        </c:ser>
        <c:dLbls>
          <c:showLegendKey val="0"/>
          <c:showVal val="0"/>
          <c:showCatName val="0"/>
          <c:showSerName val="0"/>
          <c:showPercent val="0"/>
          <c:showBubbleSize val="0"/>
        </c:dLbls>
        <c:marker val="1"/>
        <c:smooth val="0"/>
        <c:axId val="145893632"/>
        <c:axId val="145916288"/>
      </c:lineChart>
      <c:dateAx>
        <c:axId val="145893632"/>
        <c:scaling>
          <c:orientation val="minMax"/>
        </c:scaling>
        <c:delete val="1"/>
        <c:axPos val="b"/>
        <c:numFmt formatCode="ge" sourceLinked="1"/>
        <c:majorTickMark val="none"/>
        <c:minorTickMark val="none"/>
        <c:tickLblPos val="none"/>
        <c:crossAx val="145916288"/>
        <c:crosses val="autoZero"/>
        <c:auto val="1"/>
        <c:lblOffset val="100"/>
        <c:baseTimeUnit val="years"/>
      </c:dateAx>
      <c:valAx>
        <c:axId val="14591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89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502.21</c:v>
                </c:pt>
                <c:pt idx="1">
                  <c:v>515.04</c:v>
                </c:pt>
                <c:pt idx="2">
                  <c:v>537.5</c:v>
                </c:pt>
                <c:pt idx="3">
                  <c:v>532.87</c:v>
                </c:pt>
                <c:pt idx="4">
                  <c:v>548.26</c:v>
                </c:pt>
              </c:numCache>
            </c:numRef>
          </c:val>
        </c:ser>
        <c:dLbls>
          <c:showLegendKey val="0"/>
          <c:showVal val="0"/>
          <c:showCatName val="0"/>
          <c:showSerName val="0"/>
          <c:showPercent val="0"/>
          <c:showBubbleSize val="0"/>
        </c:dLbls>
        <c:gapWidth val="150"/>
        <c:axId val="146229120"/>
        <c:axId val="14623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248.14</c:v>
                </c:pt>
                <c:pt idx="4">
                  <c:v>246.66</c:v>
                </c:pt>
              </c:numCache>
            </c:numRef>
          </c:val>
          <c:smooth val="0"/>
        </c:ser>
        <c:dLbls>
          <c:showLegendKey val="0"/>
          <c:showVal val="0"/>
          <c:showCatName val="0"/>
          <c:showSerName val="0"/>
          <c:showPercent val="0"/>
          <c:showBubbleSize val="0"/>
        </c:dLbls>
        <c:marker val="1"/>
        <c:smooth val="0"/>
        <c:axId val="146229120"/>
        <c:axId val="146231296"/>
      </c:lineChart>
      <c:dateAx>
        <c:axId val="146229120"/>
        <c:scaling>
          <c:orientation val="minMax"/>
        </c:scaling>
        <c:delete val="1"/>
        <c:axPos val="b"/>
        <c:numFmt formatCode="ge" sourceLinked="1"/>
        <c:majorTickMark val="none"/>
        <c:minorTickMark val="none"/>
        <c:tickLblPos val="none"/>
        <c:crossAx val="146231296"/>
        <c:crosses val="autoZero"/>
        <c:auto val="1"/>
        <c:lblOffset val="100"/>
        <c:baseTimeUnit val="years"/>
      </c:dateAx>
      <c:valAx>
        <c:axId val="14623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22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heetViews>
  <sheetFormatPr defaultColWidth="2.6640625" defaultRowHeight="13.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兵庫県　神戸市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F1</v>
      </c>
      <c r="X8" s="48"/>
      <c r="Y8" s="48"/>
      <c r="Z8" s="48"/>
      <c r="AA8" s="48"/>
      <c r="AB8" s="48"/>
      <c r="AC8" s="48"/>
      <c r="AD8" s="49" t="s">
        <v>127</v>
      </c>
      <c r="AE8" s="49"/>
      <c r="AF8" s="49"/>
      <c r="AG8" s="49"/>
      <c r="AH8" s="49"/>
      <c r="AI8" s="49"/>
      <c r="AJ8" s="49"/>
      <c r="AK8" s="4"/>
      <c r="AL8" s="50">
        <f>データ!S6</f>
        <v>1546255</v>
      </c>
      <c r="AM8" s="50"/>
      <c r="AN8" s="50"/>
      <c r="AO8" s="50"/>
      <c r="AP8" s="50"/>
      <c r="AQ8" s="50"/>
      <c r="AR8" s="50"/>
      <c r="AS8" s="50"/>
      <c r="AT8" s="45">
        <f>データ!T6</f>
        <v>557.02</v>
      </c>
      <c r="AU8" s="45"/>
      <c r="AV8" s="45"/>
      <c r="AW8" s="45"/>
      <c r="AX8" s="45"/>
      <c r="AY8" s="45"/>
      <c r="AZ8" s="45"/>
      <c r="BA8" s="45"/>
      <c r="BB8" s="45">
        <f>データ!U6</f>
        <v>2775.94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0.86</v>
      </c>
      <c r="Q10" s="45"/>
      <c r="R10" s="45"/>
      <c r="S10" s="45"/>
      <c r="T10" s="45"/>
      <c r="U10" s="45"/>
      <c r="V10" s="45"/>
      <c r="W10" s="45">
        <f>データ!Q6</f>
        <v>86.15</v>
      </c>
      <c r="X10" s="45"/>
      <c r="Y10" s="45"/>
      <c r="Z10" s="45"/>
      <c r="AA10" s="45"/>
      <c r="AB10" s="45"/>
      <c r="AC10" s="45"/>
      <c r="AD10" s="50">
        <f>データ!R6</f>
        <v>1566</v>
      </c>
      <c r="AE10" s="50"/>
      <c r="AF10" s="50"/>
      <c r="AG10" s="50"/>
      <c r="AH10" s="50"/>
      <c r="AI10" s="50"/>
      <c r="AJ10" s="50"/>
      <c r="AK10" s="2"/>
      <c r="AL10" s="50">
        <f>データ!V6</f>
        <v>13208</v>
      </c>
      <c r="AM10" s="50"/>
      <c r="AN10" s="50"/>
      <c r="AO10" s="50"/>
      <c r="AP10" s="50"/>
      <c r="AQ10" s="50"/>
      <c r="AR10" s="50"/>
      <c r="AS10" s="50"/>
      <c r="AT10" s="45">
        <f>データ!W6</f>
        <v>4.57</v>
      </c>
      <c r="AU10" s="45"/>
      <c r="AV10" s="45"/>
      <c r="AW10" s="45"/>
      <c r="AX10" s="45"/>
      <c r="AY10" s="45"/>
      <c r="AZ10" s="45"/>
      <c r="BA10" s="45"/>
      <c r="BB10" s="45">
        <f>データ!X6</f>
        <v>2890.15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69" t="s">
        <v>26</v>
      </c>
      <c r="BM14" s="70"/>
      <c r="BN14" s="70"/>
      <c r="BO14" s="70"/>
      <c r="BP14" s="70"/>
      <c r="BQ14" s="70"/>
      <c r="BR14" s="70"/>
      <c r="BS14" s="70"/>
      <c r="BT14" s="70"/>
      <c r="BU14" s="70"/>
      <c r="BV14" s="70"/>
      <c r="BW14" s="70"/>
      <c r="BX14" s="70"/>
      <c r="BY14" s="70"/>
      <c r="BZ14" s="71"/>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72"/>
      <c r="BM15" s="73"/>
      <c r="BN15" s="73"/>
      <c r="BO15" s="73"/>
      <c r="BP15" s="73"/>
      <c r="BQ15" s="73"/>
      <c r="BR15" s="73"/>
      <c r="BS15" s="73"/>
      <c r="BT15" s="73"/>
      <c r="BU15" s="73"/>
      <c r="BV15" s="73"/>
      <c r="BW15" s="73"/>
      <c r="BX15" s="73"/>
      <c r="BY15" s="73"/>
      <c r="BZ15" s="74"/>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6" t="s">
        <v>124</v>
      </c>
      <c r="BM16" s="77"/>
      <c r="BN16" s="77"/>
      <c r="BO16" s="77"/>
      <c r="BP16" s="77"/>
      <c r="BQ16" s="77"/>
      <c r="BR16" s="77"/>
      <c r="BS16" s="77"/>
      <c r="BT16" s="77"/>
      <c r="BU16" s="77"/>
      <c r="BV16" s="77"/>
      <c r="BW16" s="77"/>
      <c r="BX16" s="77"/>
      <c r="BY16" s="77"/>
      <c r="BZ16" s="78"/>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6"/>
      <c r="BM17" s="77"/>
      <c r="BN17" s="77"/>
      <c r="BO17" s="77"/>
      <c r="BP17" s="77"/>
      <c r="BQ17" s="77"/>
      <c r="BR17" s="77"/>
      <c r="BS17" s="77"/>
      <c r="BT17" s="77"/>
      <c r="BU17" s="77"/>
      <c r="BV17" s="77"/>
      <c r="BW17" s="77"/>
      <c r="BX17" s="77"/>
      <c r="BY17" s="77"/>
      <c r="BZ17" s="78"/>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6"/>
      <c r="BM18" s="77"/>
      <c r="BN18" s="77"/>
      <c r="BO18" s="77"/>
      <c r="BP18" s="77"/>
      <c r="BQ18" s="77"/>
      <c r="BR18" s="77"/>
      <c r="BS18" s="77"/>
      <c r="BT18" s="77"/>
      <c r="BU18" s="77"/>
      <c r="BV18" s="77"/>
      <c r="BW18" s="77"/>
      <c r="BX18" s="77"/>
      <c r="BY18" s="77"/>
      <c r="BZ18" s="78"/>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6"/>
      <c r="BM19" s="77"/>
      <c r="BN19" s="77"/>
      <c r="BO19" s="77"/>
      <c r="BP19" s="77"/>
      <c r="BQ19" s="77"/>
      <c r="BR19" s="77"/>
      <c r="BS19" s="77"/>
      <c r="BT19" s="77"/>
      <c r="BU19" s="77"/>
      <c r="BV19" s="77"/>
      <c r="BW19" s="77"/>
      <c r="BX19" s="77"/>
      <c r="BY19" s="77"/>
      <c r="BZ19" s="78"/>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6"/>
      <c r="BM20" s="77"/>
      <c r="BN20" s="77"/>
      <c r="BO20" s="77"/>
      <c r="BP20" s="77"/>
      <c r="BQ20" s="77"/>
      <c r="BR20" s="77"/>
      <c r="BS20" s="77"/>
      <c r="BT20" s="77"/>
      <c r="BU20" s="77"/>
      <c r="BV20" s="77"/>
      <c r="BW20" s="77"/>
      <c r="BX20" s="77"/>
      <c r="BY20" s="77"/>
      <c r="BZ20" s="78"/>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6"/>
      <c r="BM21" s="77"/>
      <c r="BN21" s="77"/>
      <c r="BO21" s="77"/>
      <c r="BP21" s="77"/>
      <c r="BQ21" s="77"/>
      <c r="BR21" s="77"/>
      <c r="BS21" s="77"/>
      <c r="BT21" s="77"/>
      <c r="BU21" s="77"/>
      <c r="BV21" s="77"/>
      <c r="BW21" s="77"/>
      <c r="BX21" s="77"/>
      <c r="BY21" s="77"/>
      <c r="BZ21" s="78"/>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6"/>
      <c r="BM22" s="77"/>
      <c r="BN22" s="77"/>
      <c r="BO22" s="77"/>
      <c r="BP22" s="77"/>
      <c r="BQ22" s="77"/>
      <c r="BR22" s="77"/>
      <c r="BS22" s="77"/>
      <c r="BT22" s="77"/>
      <c r="BU22" s="77"/>
      <c r="BV22" s="77"/>
      <c r="BW22" s="77"/>
      <c r="BX22" s="77"/>
      <c r="BY22" s="77"/>
      <c r="BZ22" s="78"/>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6"/>
      <c r="BM23" s="77"/>
      <c r="BN23" s="77"/>
      <c r="BO23" s="77"/>
      <c r="BP23" s="77"/>
      <c r="BQ23" s="77"/>
      <c r="BR23" s="77"/>
      <c r="BS23" s="77"/>
      <c r="BT23" s="77"/>
      <c r="BU23" s="77"/>
      <c r="BV23" s="77"/>
      <c r="BW23" s="77"/>
      <c r="BX23" s="77"/>
      <c r="BY23" s="77"/>
      <c r="BZ23" s="78"/>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6"/>
      <c r="BM24" s="77"/>
      <c r="BN24" s="77"/>
      <c r="BO24" s="77"/>
      <c r="BP24" s="77"/>
      <c r="BQ24" s="77"/>
      <c r="BR24" s="77"/>
      <c r="BS24" s="77"/>
      <c r="BT24" s="77"/>
      <c r="BU24" s="77"/>
      <c r="BV24" s="77"/>
      <c r="BW24" s="77"/>
      <c r="BX24" s="77"/>
      <c r="BY24" s="77"/>
      <c r="BZ24" s="78"/>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6"/>
      <c r="BM25" s="77"/>
      <c r="BN25" s="77"/>
      <c r="BO25" s="77"/>
      <c r="BP25" s="77"/>
      <c r="BQ25" s="77"/>
      <c r="BR25" s="77"/>
      <c r="BS25" s="77"/>
      <c r="BT25" s="77"/>
      <c r="BU25" s="77"/>
      <c r="BV25" s="77"/>
      <c r="BW25" s="77"/>
      <c r="BX25" s="77"/>
      <c r="BY25" s="77"/>
      <c r="BZ25" s="78"/>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6"/>
      <c r="BM26" s="77"/>
      <c r="BN26" s="77"/>
      <c r="BO26" s="77"/>
      <c r="BP26" s="77"/>
      <c r="BQ26" s="77"/>
      <c r="BR26" s="77"/>
      <c r="BS26" s="77"/>
      <c r="BT26" s="77"/>
      <c r="BU26" s="77"/>
      <c r="BV26" s="77"/>
      <c r="BW26" s="77"/>
      <c r="BX26" s="77"/>
      <c r="BY26" s="77"/>
      <c r="BZ26" s="78"/>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6"/>
      <c r="BM27" s="77"/>
      <c r="BN27" s="77"/>
      <c r="BO27" s="77"/>
      <c r="BP27" s="77"/>
      <c r="BQ27" s="77"/>
      <c r="BR27" s="77"/>
      <c r="BS27" s="77"/>
      <c r="BT27" s="77"/>
      <c r="BU27" s="77"/>
      <c r="BV27" s="77"/>
      <c r="BW27" s="77"/>
      <c r="BX27" s="77"/>
      <c r="BY27" s="77"/>
      <c r="BZ27" s="78"/>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6"/>
      <c r="BM28" s="77"/>
      <c r="BN28" s="77"/>
      <c r="BO28" s="77"/>
      <c r="BP28" s="77"/>
      <c r="BQ28" s="77"/>
      <c r="BR28" s="77"/>
      <c r="BS28" s="77"/>
      <c r="BT28" s="77"/>
      <c r="BU28" s="77"/>
      <c r="BV28" s="77"/>
      <c r="BW28" s="77"/>
      <c r="BX28" s="77"/>
      <c r="BY28" s="77"/>
      <c r="BZ28" s="78"/>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6"/>
      <c r="BM29" s="77"/>
      <c r="BN29" s="77"/>
      <c r="BO29" s="77"/>
      <c r="BP29" s="77"/>
      <c r="BQ29" s="77"/>
      <c r="BR29" s="77"/>
      <c r="BS29" s="77"/>
      <c r="BT29" s="77"/>
      <c r="BU29" s="77"/>
      <c r="BV29" s="77"/>
      <c r="BW29" s="77"/>
      <c r="BX29" s="77"/>
      <c r="BY29" s="77"/>
      <c r="BZ29" s="78"/>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6"/>
      <c r="BM30" s="77"/>
      <c r="BN30" s="77"/>
      <c r="BO30" s="77"/>
      <c r="BP30" s="77"/>
      <c r="BQ30" s="77"/>
      <c r="BR30" s="77"/>
      <c r="BS30" s="77"/>
      <c r="BT30" s="77"/>
      <c r="BU30" s="77"/>
      <c r="BV30" s="77"/>
      <c r="BW30" s="77"/>
      <c r="BX30" s="77"/>
      <c r="BY30" s="77"/>
      <c r="BZ30" s="78"/>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6"/>
      <c r="BM31" s="77"/>
      <c r="BN31" s="77"/>
      <c r="BO31" s="77"/>
      <c r="BP31" s="77"/>
      <c r="BQ31" s="77"/>
      <c r="BR31" s="77"/>
      <c r="BS31" s="77"/>
      <c r="BT31" s="77"/>
      <c r="BU31" s="77"/>
      <c r="BV31" s="77"/>
      <c r="BW31" s="77"/>
      <c r="BX31" s="77"/>
      <c r="BY31" s="77"/>
      <c r="BZ31" s="78"/>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6"/>
      <c r="BM32" s="77"/>
      <c r="BN32" s="77"/>
      <c r="BO32" s="77"/>
      <c r="BP32" s="77"/>
      <c r="BQ32" s="77"/>
      <c r="BR32" s="77"/>
      <c r="BS32" s="77"/>
      <c r="BT32" s="77"/>
      <c r="BU32" s="77"/>
      <c r="BV32" s="77"/>
      <c r="BW32" s="77"/>
      <c r="BX32" s="77"/>
      <c r="BY32" s="77"/>
      <c r="BZ32" s="78"/>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6"/>
      <c r="BM33" s="77"/>
      <c r="BN33" s="77"/>
      <c r="BO33" s="77"/>
      <c r="BP33" s="77"/>
      <c r="BQ33" s="77"/>
      <c r="BR33" s="77"/>
      <c r="BS33" s="77"/>
      <c r="BT33" s="77"/>
      <c r="BU33" s="77"/>
      <c r="BV33" s="77"/>
      <c r="BW33" s="77"/>
      <c r="BX33" s="77"/>
      <c r="BY33" s="77"/>
      <c r="BZ33" s="78"/>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76"/>
      <c r="BM34" s="77"/>
      <c r="BN34" s="77"/>
      <c r="BO34" s="77"/>
      <c r="BP34" s="77"/>
      <c r="BQ34" s="77"/>
      <c r="BR34" s="77"/>
      <c r="BS34" s="77"/>
      <c r="BT34" s="77"/>
      <c r="BU34" s="77"/>
      <c r="BV34" s="77"/>
      <c r="BW34" s="77"/>
      <c r="BX34" s="77"/>
      <c r="BY34" s="77"/>
      <c r="BZ34" s="78"/>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76"/>
      <c r="BM35" s="77"/>
      <c r="BN35" s="77"/>
      <c r="BO35" s="77"/>
      <c r="BP35" s="77"/>
      <c r="BQ35" s="77"/>
      <c r="BR35" s="77"/>
      <c r="BS35" s="77"/>
      <c r="BT35" s="77"/>
      <c r="BU35" s="77"/>
      <c r="BV35" s="77"/>
      <c r="BW35" s="77"/>
      <c r="BX35" s="77"/>
      <c r="BY35" s="77"/>
      <c r="BZ35" s="78"/>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6"/>
      <c r="BM36" s="77"/>
      <c r="BN36" s="77"/>
      <c r="BO36" s="77"/>
      <c r="BP36" s="77"/>
      <c r="BQ36" s="77"/>
      <c r="BR36" s="77"/>
      <c r="BS36" s="77"/>
      <c r="BT36" s="77"/>
      <c r="BU36" s="77"/>
      <c r="BV36" s="77"/>
      <c r="BW36" s="77"/>
      <c r="BX36" s="77"/>
      <c r="BY36" s="77"/>
      <c r="BZ36" s="78"/>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6"/>
      <c r="BM37" s="77"/>
      <c r="BN37" s="77"/>
      <c r="BO37" s="77"/>
      <c r="BP37" s="77"/>
      <c r="BQ37" s="77"/>
      <c r="BR37" s="77"/>
      <c r="BS37" s="77"/>
      <c r="BT37" s="77"/>
      <c r="BU37" s="77"/>
      <c r="BV37" s="77"/>
      <c r="BW37" s="77"/>
      <c r="BX37" s="77"/>
      <c r="BY37" s="77"/>
      <c r="BZ37" s="78"/>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6"/>
      <c r="BM38" s="77"/>
      <c r="BN38" s="77"/>
      <c r="BO38" s="77"/>
      <c r="BP38" s="77"/>
      <c r="BQ38" s="77"/>
      <c r="BR38" s="77"/>
      <c r="BS38" s="77"/>
      <c r="BT38" s="77"/>
      <c r="BU38" s="77"/>
      <c r="BV38" s="77"/>
      <c r="BW38" s="77"/>
      <c r="BX38" s="77"/>
      <c r="BY38" s="77"/>
      <c r="BZ38" s="78"/>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6"/>
      <c r="BM39" s="77"/>
      <c r="BN39" s="77"/>
      <c r="BO39" s="77"/>
      <c r="BP39" s="77"/>
      <c r="BQ39" s="77"/>
      <c r="BR39" s="77"/>
      <c r="BS39" s="77"/>
      <c r="BT39" s="77"/>
      <c r="BU39" s="77"/>
      <c r="BV39" s="77"/>
      <c r="BW39" s="77"/>
      <c r="BX39" s="77"/>
      <c r="BY39" s="77"/>
      <c r="BZ39" s="78"/>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6"/>
      <c r="BM40" s="77"/>
      <c r="BN40" s="77"/>
      <c r="BO40" s="77"/>
      <c r="BP40" s="77"/>
      <c r="BQ40" s="77"/>
      <c r="BR40" s="77"/>
      <c r="BS40" s="77"/>
      <c r="BT40" s="77"/>
      <c r="BU40" s="77"/>
      <c r="BV40" s="77"/>
      <c r="BW40" s="77"/>
      <c r="BX40" s="77"/>
      <c r="BY40" s="77"/>
      <c r="BZ40" s="78"/>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6"/>
      <c r="BM41" s="77"/>
      <c r="BN41" s="77"/>
      <c r="BO41" s="77"/>
      <c r="BP41" s="77"/>
      <c r="BQ41" s="77"/>
      <c r="BR41" s="77"/>
      <c r="BS41" s="77"/>
      <c r="BT41" s="77"/>
      <c r="BU41" s="77"/>
      <c r="BV41" s="77"/>
      <c r="BW41" s="77"/>
      <c r="BX41" s="77"/>
      <c r="BY41" s="77"/>
      <c r="BZ41" s="78"/>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6"/>
      <c r="BM42" s="77"/>
      <c r="BN42" s="77"/>
      <c r="BO42" s="77"/>
      <c r="BP42" s="77"/>
      <c r="BQ42" s="77"/>
      <c r="BR42" s="77"/>
      <c r="BS42" s="77"/>
      <c r="BT42" s="77"/>
      <c r="BU42" s="77"/>
      <c r="BV42" s="77"/>
      <c r="BW42" s="77"/>
      <c r="BX42" s="77"/>
      <c r="BY42" s="77"/>
      <c r="BZ42" s="78"/>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6"/>
      <c r="BM43" s="77"/>
      <c r="BN43" s="77"/>
      <c r="BO43" s="77"/>
      <c r="BP43" s="77"/>
      <c r="BQ43" s="77"/>
      <c r="BR43" s="77"/>
      <c r="BS43" s="77"/>
      <c r="BT43" s="77"/>
      <c r="BU43" s="77"/>
      <c r="BV43" s="77"/>
      <c r="BW43" s="77"/>
      <c r="BX43" s="77"/>
      <c r="BY43" s="77"/>
      <c r="BZ43" s="78"/>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9"/>
      <c r="BM44" s="80"/>
      <c r="BN44" s="80"/>
      <c r="BO44" s="80"/>
      <c r="BP44" s="80"/>
      <c r="BQ44" s="80"/>
      <c r="BR44" s="80"/>
      <c r="BS44" s="80"/>
      <c r="BT44" s="80"/>
      <c r="BU44" s="80"/>
      <c r="BV44" s="80"/>
      <c r="BW44" s="80"/>
      <c r="BX44" s="80"/>
      <c r="BY44" s="80"/>
      <c r="BZ44" s="81"/>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9" t="s">
        <v>31</v>
      </c>
      <c r="BM45" s="70"/>
      <c r="BN45" s="70"/>
      <c r="BO45" s="70"/>
      <c r="BP45" s="70"/>
      <c r="BQ45" s="70"/>
      <c r="BR45" s="70"/>
      <c r="BS45" s="70"/>
      <c r="BT45" s="70"/>
      <c r="BU45" s="70"/>
      <c r="BV45" s="70"/>
      <c r="BW45" s="70"/>
      <c r="BX45" s="70"/>
      <c r="BY45" s="70"/>
      <c r="BZ45" s="71"/>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72"/>
      <c r="BM46" s="73"/>
      <c r="BN46" s="73"/>
      <c r="BO46" s="73"/>
      <c r="BP46" s="73"/>
      <c r="BQ46" s="73"/>
      <c r="BR46" s="73"/>
      <c r="BS46" s="73"/>
      <c r="BT46" s="73"/>
      <c r="BU46" s="73"/>
      <c r="BV46" s="73"/>
      <c r="BW46" s="73"/>
      <c r="BX46" s="73"/>
      <c r="BY46" s="73"/>
      <c r="BZ46" s="74"/>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8" t="s">
        <v>125</v>
      </c>
      <c r="BM47" s="59"/>
      <c r="BN47" s="59"/>
      <c r="BO47" s="59"/>
      <c r="BP47" s="59"/>
      <c r="BQ47" s="59"/>
      <c r="BR47" s="59"/>
      <c r="BS47" s="59"/>
      <c r="BT47" s="59"/>
      <c r="BU47" s="59"/>
      <c r="BV47" s="59"/>
      <c r="BW47" s="59"/>
      <c r="BX47" s="59"/>
      <c r="BY47" s="59"/>
      <c r="BZ47" s="6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8"/>
      <c r="BM48" s="59"/>
      <c r="BN48" s="59"/>
      <c r="BO48" s="59"/>
      <c r="BP48" s="59"/>
      <c r="BQ48" s="59"/>
      <c r="BR48" s="59"/>
      <c r="BS48" s="59"/>
      <c r="BT48" s="59"/>
      <c r="BU48" s="59"/>
      <c r="BV48" s="59"/>
      <c r="BW48" s="59"/>
      <c r="BX48" s="59"/>
      <c r="BY48" s="59"/>
      <c r="BZ48" s="6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8"/>
      <c r="BM49" s="59"/>
      <c r="BN49" s="59"/>
      <c r="BO49" s="59"/>
      <c r="BP49" s="59"/>
      <c r="BQ49" s="59"/>
      <c r="BR49" s="59"/>
      <c r="BS49" s="59"/>
      <c r="BT49" s="59"/>
      <c r="BU49" s="59"/>
      <c r="BV49" s="59"/>
      <c r="BW49" s="59"/>
      <c r="BX49" s="59"/>
      <c r="BY49" s="59"/>
      <c r="BZ49" s="6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8"/>
      <c r="BM50" s="59"/>
      <c r="BN50" s="59"/>
      <c r="BO50" s="59"/>
      <c r="BP50" s="59"/>
      <c r="BQ50" s="59"/>
      <c r="BR50" s="59"/>
      <c r="BS50" s="59"/>
      <c r="BT50" s="59"/>
      <c r="BU50" s="59"/>
      <c r="BV50" s="59"/>
      <c r="BW50" s="59"/>
      <c r="BX50" s="59"/>
      <c r="BY50" s="59"/>
      <c r="BZ50" s="6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8"/>
      <c r="BM51" s="59"/>
      <c r="BN51" s="59"/>
      <c r="BO51" s="59"/>
      <c r="BP51" s="59"/>
      <c r="BQ51" s="59"/>
      <c r="BR51" s="59"/>
      <c r="BS51" s="59"/>
      <c r="BT51" s="59"/>
      <c r="BU51" s="59"/>
      <c r="BV51" s="59"/>
      <c r="BW51" s="59"/>
      <c r="BX51" s="59"/>
      <c r="BY51" s="59"/>
      <c r="BZ51" s="6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8"/>
      <c r="BM52" s="59"/>
      <c r="BN52" s="59"/>
      <c r="BO52" s="59"/>
      <c r="BP52" s="59"/>
      <c r="BQ52" s="59"/>
      <c r="BR52" s="59"/>
      <c r="BS52" s="59"/>
      <c r="BT52" s="59"/>
      <c r="BU52" s="59"/>
      <c r="BV52" s="59"/>
      <c r="BW52" s="59"/>
      <c r="BX52" s="59"/>
      <c r="BY52" s="59"/>
      <c r="BZ52" s="6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8"/>
      <c r="BM53" s="59"/>
      <c r="BN53" s="59"/>
      <c r="BO53" s="59"/>
      <c r="BP53" s="59"/>
      <c r="BQ53" s="59"/>
      <c r="BR53" s="59"/>
      <c r="BS53" s="59"/>
      <c r="BT53" s="59"/>
      <c r="BU53" s="59"/>
      <c r="BV53" s="59"/>
      <c r="BW53" s="59"/>
      <c r="BX53" s="59"/>
      <c r="BY53" s="59"/>
      <c r="BZ53" s="6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8"/>
      <c r="BM54" s="59"/>
      <c r="BN54" s="59"/>
      <c r="BO54" s="59"/>
      <c r="BP54" s="59"/>
      <c r="BQ54" s="59"/>
      <c r="BR54" s="59"/>
      <c r="BS54" s="59"/>
      <c r="BT54" s="59"/>
      <c r="BU54" s="59"/>
      <c r="BV54" s="59"/>
      <c r="BW54" s="59"/>
      <c r="BX54" s="59"/>
      <c r="BY54" s="59"/>
      <c r="BZ54" s="6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8"/>
      <c r="BM55" s="59"/>
      <c r="BN55" s="59"/>
      <c r="BO55" s="59"/>
      <c r="BP55" s="59"/>
      <c r="BQ55" s="59"/>
      <c r="BR55" s="59"/>
      <c r="BS55" s="59"/>
      <c r="BT55" s="59"/>
      <c r="BU55" s="59"/>
      <c r="BV55" s="59"/>
      <c r="BW55" s="59"/>
      <c r="BX55" s="59"/>
      <c r="BY55" s="59"/>
      <c r="BZ55" s="60"/>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58"/>
      <c r="BM56" s="59"/>
      <c r="BN56" s="59"/>
      <c r="BO56" s="59"/>
      <c r="BP56" s="59"/>
      <c r="BQ56" s="59"/>
      <c r="BR56" s="59"/>
      <c r="BS56" s="59"/>
      <c r="BT56" s="59"/>
      <c r="BU56" s="59"/>
      <c r="BV56" s="59"/>
      <c r="BW56" s="59"/>
      <c r="BX56" s="59"/>
      <c r="BY56" s="59"/>
      <c r="BZ56" s="60"/>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58"/>
      <c r="BM57" s="59"/>
      <c r="BN57" s="59"/>
      <c r="BO57" s="59"/>
      <c r="BP57" s="59"/>
      <c r="BQ57" s="59"/>
      <c r="BR57" s="59"/>
      <c r="BS57" s="59"/>
      <c r="BT57" s="59"/>
      <c r="BU57" s="59"/>
      <c r="BV57" s="59"/>
      <c r="BW57" s="59"/>
      <c r="BX57" s="59"/>
      <c r="BY57" s="59"/>
      <c r="BZ57" s="6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8"/>
      <c r="BM58" s="59"/>
      <c r="BN58" s="59"/>
      <c r="BO58" s="59"/>
      <c r="BP58" s="59"/>
      <c r="BQ58" s="59"/>
      <c r="BR58" s="59"/>
      <c r="BS58" s="59"/>
      <c r="BT58" s="59"/>
      <c r="BU58" s="59"/>
      <c r="BV58" s="59"/>
      <c r="BW58" s="59"/>
      <c r="BX58" s="59"/>
      <c r="BY58" s="59"/>
      <c r="BZ58" s="6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8"/>
      <c r="BM59" s="59"/>
      <c r="BN59" s="59"/>
      <c r="BO59" s="59"/>
      <c r="BP59" s="59"/>
      <c r="BQ59" s="59"/>
      <c r="BR59" s="59"/>
      <c r="BS59" s="59"/>
      <c r="BT59" s="59"/>
      <c r="BU59" s="59"/>
      <c r="BV59" s="59"/>
      <c r="BW59" s="59"/>
      <c r="BX59" s="59"/>
      <c r="BY59" s="59"/>
      <c r="BZ59" s="6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58"/>
      <c r="BM60" s="59"/>
      <c r="BN60" s="59"/>
      <c r="BO60" s="59"/>
      <c r="BP60" s="59"/>
      <c r="BQ60" s="59"/>
      <c r="BR60" s="59"/>
      <c r="BS60" s="59"/>
      <c r="BT60" s="59"/>
      <c r="BU60" s="59"/>
      <c r="BV60" s="59"/>
      <c r="BW60" s="59"/>
      <c r="BX60" s="59"/>
      <c r="BY60" s="59"/>
      <c r="BZ60" s="6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58"/>
      <c r="BM61" s="59"/>
      <c r="BN61" s="59"/>
      <c r="BO61" s="59"/>
      <c r="BP61" s="59"/>
      <c r="BQ61" s="59"/>
      <c r="BR61" s="59"/>
      <c r="BS61" s="59"/>
      <c r="BT61" s="59"/>
      <c r="BU61" s="59"/>
      <c r="BV61" s="59"/>
      <c r="BW61" s="59"/>
      <c r="BX61" s="59"/>
      <c r="BY61" s="59"/>
      <c r="BZ61" s="6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8"/>
      <c r="BM62" s="59"/>
      <c r="BN62" s="59"/>
      <c r="BO62" s="59"/>
      <c r="BP62" s="59"/>
      <c r="BQ62" s="59"/>
      <c r="BR62" s="59"/>
      <c r="BS62" s="59"/>
      <c r="BT62" s="59"/>
      <c r="BU62" s="59"/>
      <c r="BV62" s="59"/>
      <c r="BW62" s="59"/>
      <c r="BX62" s="59"/>
      <c r="BY62" s="59"/>
      <c r="BZ62" s="6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61"/>
      <c r="BM63" s="62"/>
      <c r="BN63" s="62"/>
      <c r="BO63" s="62"/>
      <c r="BP63" s="62"/>
      <c r="BQ63" s="62"/>
      <c r="BR63" s="62"/>
      <c r="BS63" s="62"/>
      <c r="BT63" s="62"/>
      <c r="BU63" s="62"/>
      <c r="BV63" s="62"/>
      <c r="BW63" s="62"/>
      <c r="BX63" s="62"/>
      <c r="BY63" s="62"/>
      <c r="BZ63" s="6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9" t="s">
        <v>37</v>
      </c>
      <c r="BM64" s="70"/>
      <c r="BN64" s="70"/>
      <c r="BO64" s="70"/>
      <c r="BP64" s="70"/>
      <c r="BQ64" s="70"/>
      <c r="BR64" s="70"/>
      <c r="BS64" s="70"/>
      <c r="BT64" s="70"/>
      <c r="BU64" s="70"/>
      <c r="BV64" s="70"/>
      <c r="BW64" s="70"/>
      <c r="BX64" s="70"/>
      <c r="BY64" s="70"/>
      <c r="BZ64" s="71"/>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72"/>
      <c r="BM65" s="73"/>
      <c r="BN65" s="73"/>
      <c r="BO65" s="73"/>
      <c r="BP65" s="73"/>
      <c r="BQ65" s="73"/>
      <c r="BR65" s="73"/>
      <c r="BS65" s="73"/>
      <c r="BT65" s="73"/>
      <c r="BU65" s="73"/>
      <c r="BV65" s="73"/>
      <c r="BW65" s="73"/>
      <c r="BX65" s="73"/>
      <c r="BY65" s="73"/>
      <c r="BZ65" s="74"/>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58" t="s">
        <v>126</v>
      </c>
      <c r="BM66" s="59"/>
      <c r="BN66" s="59"/>
      <c r="BO66" s="59"/>
      <c r="BP66" s="59"/>
      <c r="BQ66" s="59"/>
      <c r="BR66" s="59"/>
      <c r="BS66" s="59"/>
      <c r="BT66" s="59"/>
      <c r="BU66" s="59"/>
      <c r="BV66" s="59"/>
      <c r="BW66" s="59"/>
      <c r="BX66" s="59"/>
      <c r="BY66" s="59"/>
      <c r="BZ66" s="6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58"/>
      <c r="BM67" s="59"/>
      <c r="BN67" s="59"/>
      <c r="BO67" s="59"/>
      <c r="BP67" s="59"/>
      <c r="BQ67" s="59"/>
      <c r="BR67" s="59"/>
      <c r="BS67" s="59"/>
      <c r="BT67" s="59"/>
      <c r="BU67" s="59"/>
      <c r="BV67" s="59"/>
      <c r="BW67" s="59"/>
      <c r="BX67" s="59"/>
      <c r="BY67" s="59"/>
      <c r="BZ67" s="6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58"/>
      <c r="BM68" s="59"/>
      <c r="BN68" s="59"/>
      <c r="BO68" s="59"/>
      <c r="BP68" s="59"/>
      <c r="BQ68" s="59"/>
      <c r="BR68" s="59"/>
      <c r="BS68" s="59"/>
      <c r="BT68" s="59"/>
      <c r="BU68" s="59"/>
      <c r="BV68" s="59"/>
      <c r="BW68" s="59"/>
      <c r="BX68" s="59"/>
      <c r="BY68" s="59"/>
      <c r="BZ68" s="6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58"/>
      <c r="BM69" s="59"/>
      <c r="BN69" s="59"/>
      <c r="BO69" s="59"/>
      <c r="BP69" s="59"/>
      <c r="BQ69" s="59"/>
      <c r="BR69" s="59"/>
      <c r="BS69" s="59"/>
      <c r="BT69" s="59"/>
      <c r="BU69" s="59"/>
      <c r="BV69" s="59"/>
      <c r="BW69" s="59"/>
      <c r="BX69" s="59"/>
      <c r="BY69" s="59"/>
      <c r="BZ69" s="6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58"/>
      <c r="BM70" s="59"/>
      <c r="BN70" s="59"/>
      <c r="BO70" s="59"/>
      <c r="BP70" s="59"/>
      <c r="BQ70" s="59"/>
      <c r="BR70" s="59"/>
      <c r="BS70" s="59"/>
      <c r="BT70" s="59"/>
      <c r="BU70" s="59"/>
      <c r="BV70" s="59"/>
      <c r="BW70" s="59"/>
      <c r="BX70" s="59"/>
      <c r="BY70" s="59"/>
      <c r="BZ70" s="6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58"/>
      <c r="BM71" s="59"/>
      <c r="BN71" s="59"/>
      <c r="BO71" s="59"/>
      <c r="BP71" s="59"/>
      <c r="BQ71" s="59"/>
      <c r="BR71" s="59"/>
      <c r="BS71" s="59"/>
      <c r="BT71" s="59"/>
      <c r="BU71" s="59"/>
      <c r="BV71" s="59"/>
      <c r="BW71" s="59"/>
      <c r="BX71" s="59"/>
      <c r="BY71" s="59"/>
      <c r="BZ71" s="6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58"/>
      <c r="BM72" s="59"/>
      <c r="BN72" s="59"/>
      <c r="BO72" s="59"/>
      <c r="BP72" s="59"/>
      <c r="BQ72" s="59"/>
      <c r="BR72" s="59"/>
      <c r="BS72" s="59"/>
      <c r="BT72" s="59"/>
      <c r="BU72" s="59"/>
      <c r="BV72" s="59"/>
      <c r="BW72" s="59"/>
      <c r="BX72" s="59"/>
      <c r="BY72" s="59"/>
      <c r="BZ72" s="6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58"/>
      <c r="BM73" s="59"/>
      <c r="BN73" s="59"/>
      <c r="BO73" s="59"/>
      <c r="BP73" s="59"/>
      <c r="BQ73" s="59"/>
      <c r="BR73" s="59"/>
      <c r="BS73" s="59"/>
      <c r="BT73" s="59"/>
      <c r="BU73" s="59"/>
      <c r="BV73" s="59"/>
      <c r="BW73" s="59"/>
      <c r="BX73" s="59"/>
      <c r="BY73" s="59"/>
      <c r="BZ73" s="6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58"/>
      <c r="BM74" s="59"/>
      <c r="BN74" s="59"/>
      <c r="BO74" s="59"/>
      <c r="BP74" s="59"/>
      <c r="BQ74" s="59"/>
      <c r="BR74" s="59"/>
      <c r="BS74" s="59"/>
      <c r="BT74" s="59"/>
      <c r="BU74" s="59"/>
      <c r="BV74" s="59"/>
      <c r="BW74" s="59"/>
      <c r="BX74" s="59"/>
      <c r="BY74" s="59"/>
      <c r="BZ74" s="6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58"/>
      <c r="BM75" s="59"/>
      <c r="BN75" s="59"/>
      <c r="BO75" s="59"/>
      <c r="BP75" s="59"/>
      <c r="BQ75" s="59"/>
      <c r="BR75" s="59"/>
      <c r="BS75" s="59"/>
      <c r="BT75" s="59"/>
      <c r="BU75" s="59"/>
      <c r="BV75" s="59"/>
      <c r="BW75" s="59"/>
      <c r="BX75" s="59"/>
      <c r="BY75" s="59"/>
      <c r="BZ75" s="6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58"/>
      <c r="BM76" s="59"/>
      <c r="BN76" s="59"/>
      <c r="BO76" s="59"/>
      <c r="BP76" s="59"/>
      <c r="BQ76" s="59"/>
      <c r="BR76" s="59"/>
      <c r="BS76" s="59"/>
      <c r="BT76" s="59"/>
      <c r="BU76" s="59"/>
      <c r="BV76" s="59"/>
      <c r="BW76" s="59"/>
      <c r="BX76" s="59"/>
      <c r="BY76" s="59"/>
      <c r="BZ76" s="6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58"/>
      <c r="BM77" s="59"/>
      <c r="BN77" s="59"/>
      <c r="BO77" s="59"/>
      <c r="BP77" s="59"/>
      <c r="BQ77" s="59"/>
      <c r="BR77" s="59"/>
      <c r="BS77" s="59"/>
      <c r="BT77" s="59"/>
      <c r="BU77" s="59"/>
      <c r="BV77" s="59"/>
      <c r="BW77" s="59"/>
      <c r="BX77" s="59"/>
      <c r="BY77" s="59"/>
      <c r="BZ77" s="6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58"/>
      <c r="BM78" s="59"/>
      <c r="BN78" s="59"/>
      <c r="BO78" s="59"/>
      <c r="BP78" s="59"/>
      <c r="BQ78" s="59"/>
      <c r="BR78" s="59"/>
      <c r="BS78" s="59"/>
      <c r="BT78" s="59"/>
      <c r="BU78" s="59"/>
      <c r="BV78" s="59"/>
      <c r="BW78" s="59"/>
      <c r="BX78" s="59"/>
      <c r="BY78" s="59"/>
      <c r="BZ78" s="60"/>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58"/>
      <c r="BM79" s="59"/>
      <c r="BN79" s="59"/>
      <c r="BO79" s="59"/>
      <c r="BP79" s="59"/>
      <c r="BQ79" s="59"/>
      <c r="BR79" s="59"/>
      <c r="BS79" s="59"/>
      <c r="BT79" s="59"/>
      <c r="BU79" s="59"/>
      <c r="BV79" s="59"/>
      <c r="BW79" s="59"/>
      <c r="BX79" s="59"/>
      <c r="BY79" s="59"/>
      <c r="BZ79" s="60"/>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58"/>
      <c r="BM80" s="59"/>
      <c r="BN80" s="59"/>
      <c r="BO80" s="59"/>
      <c r="BP80" s="59"/>
      <c r="BQ80" s="59"/>
      <c r="BR80" s="59"/>
      <c r="BS80" s="59"/>
      <c r="BT80" s="59"/>
      <c r="BU80" s="59"/>
      <c r="BV80" s="59"/>
      <c r="BW80" s="59"/>
      <c r="BX80" s="59"/>
      <c r="BY80" s="59"/>
      <c r="BZ80" s="6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58"/>
      <c r="BM81" s="59"/>
      <c r="BN81" s="59"/>
      <c r="BO81" s="59"/>
      <c r="BP81" s="59"/>
      <c r="BQ81" s="59"/>
      <c r="BR81" s="59"/>
      <c r="BS81" s="59"/>
      <c r="BT81" s="59"/>
      <c r="BU81" s="59"/>
      <c r="BV81" s="59"/>
      <c r="BW81" s="59"/>
      <c r="BX81" s="59"/>
      <c r="BY81" s="59"/>
      <c r="BZ81" s="6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56</v>
      </c>
      <c r="H86" s="26" t="str">
        <f>データ!BP6</f>
        <v>【914.53】</v>
      </c>
      <c r="I86" s="26" t="str">
        <f>データ!CA6</f>
        <v>【55.73】</v>
      </c>
      <c r="J86" s="26" t="str">
        <f>データ!CL6</f>
        <v>【276.78】</v>
      </c>
      <c r="K86" s="26" t="str">
        <f>データ!CW6</f>
        <v>【59.15】</v>
      </c>
      <c r="L86" s="26" t="str">
        <f>データ!DH6</f>
        <v>【85.01】</v>
      </c>
      <c r="M86" s="26" t="s">
        <v>57</v>
      </c>
      <c r="N86" s="26" t="s">
        <v>58</v>
      </c>
      <c r="O86" s="26" t="str">
        <f>データ!EO6</f>
        <v>【1.58】</v>
      </c>
    </row>
  </sheetData>
  <sheetProtection algorithmName="SHA-512" hashValue="a34EgGRkr6+HmyrtUz8r0WbaZjDSuyYgg4oD4zRd5gO8qeAYBYn2CuklppYZkm1aI8anIZXWdI3dzp+f1Nw+0g==" saltValue="RQbWQLI9xGkZ1cQn/lgNXw==" spinCount="100000" sheet="1" objects="1" scenarios="1" formatCells="0" formatColumns="0" formatRows="0"/>
  <mergeCells count="57">
    <mergeCell ref="BL64:BZ65"/>
    <mergeCell ref="C79:T80"/>
    <mergeCell ref="W79:AN80"/>
    <mergeCell ref="AQ79:BH80"/>
    <mergeCell ref="BL66:BZ82"/>
    <mergeCell ref="B60:BJ61"/>
    <mergeCell ref="BL47:BZ63"/>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BB1" workbookViewId="0">
      <selection activeCell="BJ9" sqref="BJ9"/>
    </sheetView>
  </sheetViews>
  <sheetFormatPr defaultColWidth="9" defaultRowHeight="13.2"/>
  <cols>
    <col min="1" max="1" width="9" style="3"/>
    <col min="2" max="144" width="11.88671875" style="3" customWidth="1"/>
    <col min="145" max="16384" width="9" style="3"/>
  </cols>
  <sheetData>
    <row r="1" spans="1:145">
      <c r="A1" s="3" t="s">
        <v>59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60</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61</v>
      </c>
      <c r="B3" s="29" t="s">
        <v>62</v>
      </c>
      <c r="C3" s="29" t="s">
        <v>63</v>
      </c>
      <c r="D3" s="29" t="s">
        <v>64</v>
      </c>
      <c r="E3" s="29" t="s">
        <v>65</v>
      </c>
      <c r="F3" s="29" t="s">
        <v>66</v>
      </c>
      <c r="G3" s="29" t="s">
        <v>67</v>
      </c>
      <c r="H3" s="83" t="s">
        <v>68</v>
      </c>
      <c r="I3" s="84"/>
      <c r="J3" s="84"/>
      <c r="K3" s="84"/>
      <c r="L3" s="84"/>
      <c r="M3" s="84"/>
      <c r="N3" s="84"/>
      <c r="O3" s="84"/>
      <c r="P3" s="84"/>
      <c r="Q3" s="84"/>
      <c r="R3" s="84"/>
      <c r="S3" s="84"/>
      <c r="T3" s="84"/>
      <c r="U3" s="84"/>
      <c r="V3" s="84"/>
      <c r="W3" s="84"/>
      <c r="X3" s="85"/>
      <c r="Y3" s="89" t="s">
        <v>69</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70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71</v>
      </c>
      <c r="B4" s="30"/>
      <c r="C4" s="30"/>
      <c r="D4" s="30"/>
      <c r="E4" s="30"/>
      <c r="F4" s="30"/>
      <c r="G4" s="30"/>
      <c r="H4" s="86"/>
      <c r="I4" s="87"/>
      <c r="J4" s="87"/>
      <c r="K4" s="87"/>
      <c r="L4" s="87"/>
      <c r="M4" s="87"/>
      <c r="N4" s="87"/>
      <c r="O4" s="87"/>
      <c r="P4" s="87"/>
      <c r="Q4" s="87"/>
      <c r="R4" s="87"/>
      <c r="S4" s="87"/>
      <c r="T4" s="87"/>
      <c r="U4" s="87"/>
      <c r="V4" s="87"/>
      <c r="W4" s="87"/>
      <c r="X4" s="88"/>
      <c r="Y4" s="82" t="s">
        <v>72</v>
      </c>
      <c r="Z4" s="82"/>
      <c r="AA4" s="82"/>
      <c r="AB4" s="82"/>
      <c r="AC4" s="82"/>
      <c r="AD4" s="82"/>
      <c r="AE4" s="82"/>
      <c r="AF4" s="82"/>
      <c r="AG4" s="82"/>
      <c r="AH4" s="82"/>
      <c r="AI4" s="82"/>
      <c r="AJ4" s="82" t="s">
        <v>73</v>
      </c>
      <c r="AK4" s="82"/>
      <c r="AL4" s="82"/>
      <c r="AM4" s="82"/>
      <c r="AN4" s="82"/>
      <c r="AO4" s="82"/>
      <c r="AP4" s="82"/>
      <c r="AQ4" s="82"/>
      <c r="AR4" s="82"/>
      <c r="AS4" s="82"/>
      <c r="AT4" s="82"/>
      <c r="AU4" s="82" t="s">
        <v>74</v>
      </c>
      <c r="AV4" s="82"/>
      <c r="AW4" s="82"/>
      <c r="AX4" s="82"/>
      <c r="AY4" s="82"/>
      <c r="AZ4" s="82"/>
      <c r="BA4" s="82"/>
      <c r="BB4" s="82"/>
      <c r="BC4" s="82"/>
      <c r="BD4" s="82"/>
      <c r="BE4" s="82"/>
      <c r="BF4" s="82" t="s">
        <v>75</v>
      </c>
      <c r="BG4" s="82"/>
      <c r="BH4" s="82"/>
      <c r="BI4" s="82"/>
      <c r="BJ4" s="82"/>
      <c r="BK4" s="82"/>
      <c r="BL4" s="82"/>
      <c r="BM4" s="82"/>
      <c r="BN4" s="82"/>
      <c r="BO4" s="82"/>
      <c r="BP4" s="82"/>
      <c r="BQ4" s="82" t="s">
        <v>76</v>
      </c>
      <c r="BR4" s="82"/>
      <c r="BS4" s="82"/>
      <c r="BT4" s="82"/>
      <c r="BU4" s="82"/>
      <c r="BV4" s="82"/>
      <c r="BW4" s="82"/>
      <c r="BX4" s="82"/>
      <c r="BY4" s="82"/>
      <c r="BZ4" s="82"/>
      <c r="CA4" s="82"/>
      <c r="CB4" s="82" t="s">
        <v>77</v>
      </c>
      <c r="CC4" s="82"/>
      <c r="CD4" s="82"/>
      <c r="CE4" s="82"/>
      <c r="CF4" s="82"/>
      <c r="CG4" s="82"/>
      <c r="CH4" s="82"/>
      <c r="CI4" s="82"/>
      <c r="CJ4" s="82"/>
      <c r="CK4" s="82"/>
      <c r="CL4" s="82"/>
      <c r="CM4" s="82" t="s">
        <v>78</v>
      </c>
      <c r="CN4" s="82"/>
      <c r="CO4" s="82"/>
      <c r="CP4" s="82"/>
      <c r="CQ4" s="82"/>
      <c r="CR4" s="82"/>
      <c r="CS4" s="82"/>
      <c r="CT4" s="82"/>
      <c r="CU4" s="82"/>
      <c r="CV4" s="82"/>
      <c r="CW4" s="82"/>
      <c r="CX4" s="82" t="s">
        <v>79</v>
      </c>
      <c r="CY4" s="82"/>
      <c r="CZ4" s="82"/>
      <c r="DA4" s="82"/>
      <c r="DB4" s="82"/>
      <c r="DC4" s="82"/>
      <c r="DD4" s="82"/>
      <c r="DE4" s="82"/>
      <c r="DF4" s="82"/>
      <c r="DG4" s="82"/>
      <c r="DH4" s="82"/>
      <c r="DI4" s="82" t="s">
        <v>80</v>
      </c>
      <c r="DJ4" s="82"/>
      <c r="DK4" s="82"/>
      <c r="DL4" s="82"/>
      <c r="DM4" s="82"/>
      <c r="DN4" s="82"/>
      <c r="DO4" s="82"/>
      <c r="DP4" s="82"/>
      <c r="DQ4" s="82"/>
      <c r="DR4" s="82"/>
      <c r="DS4" s="82"/>
      <c r="DT4" s="82" t="s">
        <v>81</v>
      </c>
      <c r="DU4" s="82"/>
      <c r="DV4" s="82"/>
      <c r="DW4" s="82"/>
      <c r="DX4" s="82"/>
      <c r="DY4" s="82"/>
      <c r="DZ4" s="82"/>
      <c r="EA4" s="82"/>
      <c r="EB4" s="82"/>
      <c r="EC4" s="82"/>
      <c r="ED4" s="82"/>
      <c r="EE4" s="82" t="s">
        <v>82</v>
      </c>
      <c r="EF4" s="82"/>
      <c r="EG4" s="82"/>
      <c r="EH4" s="82"/>
      <c r="EI4" s="82"/>
      <c r="EJ4" s="82"/>
      <c r="EK4" s="82"/>
      <c r="EL4" s="82"/>
      <c r="EM4" s="82"/>
      <c r="EN4" s="82"/>
      <c r="EO4" s="82"/>
    </row>
    <row r="5" spans="1:145">
      <c r="A5" s="28" t="s">
        <v>83</v>
      </c>
      <c r="B5" s="31"/>
      <c r="C5" s="31"/>
      <c r="D5" s="31"/>
      <c r="E5" s="31"/>
      <c r="F5" s="31"/>
      <c r="G5" s="31"/>
      <c r="H5" s="32" t="s">
        <v>84</v>
      </c>
      <c r="I5" s="32" t="s">
        <v>85</v>
      </c>
      <c r="J5" s="32" t="s">
        <v>86</v>
      </c>
      <c r="K5" s="32" t="s">
        <v>87</v>
      </c>
      <c r="L5" s="32" t="s">
        <v>88</v>
      </c>
      <c r="M5" s="32" t="s">
        <v>5</v>
      </c>
      <c r="N5" s="32" t="s">
        <v>89</v>
      </c>
      <c r="O5" s="32" t="s">
        <v>90</v>
      </c>
      <c r="P5" s="32" t="s">
        <v>91</v>
      </c>
      <c r="Q5" s="32" t="s">
        <v>92</v>
      </c>
      <c r="R5" s="32" t="s">
        <v>93</v>
      </c>
      <c r="S5" s="32" t="s">
        <v>94</v>
      </c>
      <c r="T5" s="32" t="s">
        <v>95</v>
      </c>
      <c r="U5" s="32" t="s">
        <v>96</v>
      </c>
      <c r="V5" s="32" t="s">
        <v>97</v>
      </c>
      <c r="W5" s="32" t="s">
        <v>98</v>
      </c>
      <c r="X5" s="32" t="s">
        <v>99</v>
      </c>
      <c r="Y5" s="32" t="s">
        <v>100</v>
      </c>
      <c r="Z5" s="32" t="s">
        <v>101</v>
      </c>
      <c r="AA5" s="32" t="s">
        <v>102</v>
      </c>
      <c r="AB5" s="32" t="s">
        <v>103</v>
      </c>
      <c r="AC5" s="32" t="s">
        <v>104</v>
      </c>
      <c r="AD5" s="32" t="s">
        <v>105</v>
      </c>
      <c r="AE5" s="32" t="s">
        <v>106</v>
      </c>
      <c r="AF5" s="32" t="s">
        <v>107</v>
      </c>
      <c r="AG5" s="32" t="s">
        <v>108</v>
      </c>
      <c r="AH5" s="32" t="s">
        <v>109</v>
      </c>
      <c r="AI5" s="32" t="s">
        <v>43</v>
      </c>
      <c r="AJ5" s="32" t="s">
        <v>100</v>
      </c>
      <c r="AK5" s="32" t="s">
        <v>101</v>
      </c>
      <c r="AL5" s="32" t="s">
        <v>102</v>
      </c>
      <c r="AM5" s="32" t="s">
        <v>103</v>
      </c>
      <c r="AN5" s="32" t="s">
        <v>104</v>
      </c>
      <c r="AO5" s="32" t="s">
        <v>105</v>
      </c>
      <c r="AP5" s="32" t="s">
        <v>106</v>
      </c>
      <c r="AQ5" s="32" t="s">
        <v>107</v>
      </c>
      <c r="AR5" s="32" t="s">
        <v>108</v>
      </c>
      <c r="AS5" s="32" t="s">
        <v>109</v>
      </c>
      <c r="AT5" s="32" t="s">
        <v>110</v>
      </c>
      <c r="AU5" s="32" t="s">
        <v>100</v>
      </c>
      <c r="AV5" s="32" t="s">
        <v>101</v>
      </c>
      <c r="AW5" s="32" t="s">
        <v>102</v>
      </c>
      <c r="AX5" s="32" t="s">
        <v>103</v>
      </c>
      <c r="AY5" s="32" t="s">
        <v>104</v>
      </c>
      <c r="AZ5" s="32" t="s">
        <v>105</v>
      </c>
      <c r="BA5" s="32" t="s">
        <v>106</v>
      </c>
      <c r="BB5" s="32" t="s">
        <v>107</v>
      </c>
      <c r="BC5" s="32" t="s">
        <v>108</v>
      </c>
      <c r="BD5" s="32" t="s">
        <v>109</v>
      </c>
      <c r="BE5" s="32" t="s">
        <v>110</v>
      </c>
      <c r="BF5" s="32" t="s">
        <v>100</v>
      </c>
      <c r="BG5" s="32" t="s">
        <v>101</v>
      </c>
      <c r="BH5" s="32" t="s">
        <v>102</v>
      </c>
      <c r="BI5" s="32" t="s">
        <v>103</v>
      </c>
      <c r="BJ5" s="32" t="s">
        <v>104</v>
      </c>
      <c r="BK5" s="32" t="s">
        <v>105</v>
      </c>
      <c r="BL5" s="32" t="s">
        <v>106</v>
      </c>
      <c r="BM5" s="32" t="s">
        <v>107</v>
      </c>
      <c r="BN5" s="32" t="s">
        <v>108</v>
      </c>
      <c r="BO5" s="32" t="s">
        <v>109</v>
      </c>
      <c r="BP5" s="32" t="s">
        <v>110</v>
      </c>
      <c r="BQ5" s="32" t="s">
        <v>100</v>
      </c>
      <c r="BR5" s="32" t="s">
        <v>101</v>
      </c>
      <c r="BS5" s="32" t="s">
        <v>102</v>
      </c>
      <c r="BT5" s="32" t="s">
        <v>103</v>
      </c>
      <c r="BU5" s="32" t="s">
        <v>104</v>
      </c>
      <c r="BV5" s="32" t="s">
        <v>105</v>
      </c>
      <c r="BW5" s="32" t="s">
        <v>106</v>
      </c>
      <c r="BX5" s="32" t="s">
        <v>107</v>
      </c>
      <c r="BY5" s="32" t="s">
        <v>108</v>
      </c>
      <c r="BZ5" s="32" t="s">
        <v>109</v>
      </c>
      <c r="CA5" s="32" t="s">
        <v>110</v>
      </c>
      <c r="CB5" s="32" t="s">
        <v>100</v>
      </c>
      <c r="CC5" s="32" t="s">
        <v>101</v>
      </c>
      <c r="CD5" s="32" t="s">
        <v>102</v>
      </c>
      <c r="CE5" s="32" t="s">
        <v>103</v>
      </c>
      <c r="CF5" s="32" t="s">
        <v>104</v>
      </c>
      <c r="CG5" s="32" t="s">
        <v>105</v>
      </c>
      <c r="CH5" s="32" t="s">
        <v>106</v>
      </c>
      <c r="CI5" s="32" t="s">
        <v>107</v>
      </c>
      <c r="CJ5" s="32" t="s">
        <v>108</v>
      </c>
      <c r="CK5" s="32" t="s">
        <v>109</v>
      </c>
      <c r="CL5" s="32" t="s">
        <v>110</v>
      </c>
      <c r="CM5" s="32" t="s">
        <v>100</v>
      </c>
      <c r="CN5" s="32" t="s">
        <v>101</v>
      </c>
      <c r="CO5" s="32" t="s">
        <v>102</v>
      </c>
      <c r="CP5" s="32" t="s">
        <v>103</v>
      </c>
      <c r="CQ5" s="32" t="s">
        <v>104</v>
      </c>
      <c r="CR5" s="32" t="s">
        <v>105</v>
      </c>
      <c r="CS5" s="32" t="s">
        <v>106</v>
      </c>
      <c r="CT5" s="32" t="s">
        <v>107</v>
      </c>
      <c r="CU5" s="32" t="s">
        <v>108</v>
      </c>
      <c r="CV5" s="32" t="s">
        <v>109</v>
      </c>
      <c r="CW5" s="32" t="s">
        <v>110</v>
      </c>
      <c r="CX5" s="32" t="s">
        <v>100</v>
      </c>
      <c r="CY5" s="32" t="s">
        <v>101</v>
      </c>
      <c r="CZ5" s="32" t="s">
        <v>102</v>
      </c>
      <c r="DA5" s="32" t="s">
        <v>103</v>
      </c>
      <c r="DB5" s="32" t="s">
        <v>104</v>
      </c>
      <c r="DC5" s="32" t="s">
        <v>105</v>
      </c>
      <c r="DD5" s="32" t="s">
        <v>106</v>
      </c>
      <c r="DE5" s="32" t="s">
        <v>107</v>
      </c>
      <c r="DF5" s="32" t="s">
        <v>108</v>
      </c>
      <c r="DG5" s="32" t="s">
        <v>109</v>
      </c>
      <c r="DH5" s="32" t="s">
        <v>110</v>
      </c>
      <c r="DI5" s="32" t="s">
        <v>100</v>
      </c>
      <c r="DJ5" s="32" t="s">
        <v>101</v>
      </c>
      <c r="DK5" s="32" t="s">
        <v>102</v>
      </c>
      <c r="DL5" s="32" t="s">
        <v>103</v>
      </c>
      <c r="DM5" s="32" t="s">
        <v>104</v>
      </c>
      <c r="DN5" s="32" t="s">
        <v>105</v>
      </c>
      <c r="DO5" s="32" t="s">
        <v>106</v>
      </c>
      <c r="DP5" s="32" t="s">
        <v>107</v>
      </c>
      <c r="DQ5" s="32" t="s">
        <v>108</v>
      </c>
      <c r="DR5" s="32" t="s">
        <v>109</v>
      </c>
      <c r="DS5" s="32" t="s">
        <v>110</v>
      </c>
      <c r="DT5" s="32" t="s">
        <v>100</v>
      </c>
      <c r="DU5" s="32" t="s">
        <v>101</v>
      </c>
      <c r="DV5" s="32" t="s">
        <v>102</v>
      </c>
      <c r="DW5" s="32" t="s">
        <v>103</v>
      </c>
      <c r="DX5" s="32" t="s">
        <v>104</v>
      </c>
      <c r="DY5" s="32" t="s">
        <v>105</v>
      </c>
      <c r="DZ5" s="32" t="s">
        <v>106</v>
      </c>
      <c r="EA5" s="32" t="s">
        <v>107</v>
      </c>
      <c r="EB5" s="32" t="s">
        <v>108</v>
      </c>
      <c r="EC5" s="32" t="s">
        <v>109</v>
      </c>
      <c r="ED5" s="32" t="s">
        <v>110</v>
      </c>
      <c r="EE5" s="32" t="s">
        <v>100</v>
      </c>
      <c r="EF5" s="32" t="s">
        <v>101</v>
      </c>
      <c r="EG5" s="32" t="s">
        <v>102</v>
      </c>
      <c r="EH5" s="32" t="s">
        <v>103</v>
      </c>
      <c r="EI5" s="32" t="s">
        <v>104</v>
      </c>
      <c r="EJ5" s="32" t="s">
        <v>105</v>
      </c>
      <c r="EK5" s="32" t="s">
        <v>106</v>
      </c>
      <c r="EL5" s="32" t="s">
        <v>107</v>
      </c>
      <c r="EM5" s="32" t="s">
        <v>108</v>
      </c>
      <c r="EN5" s="32" t="s">
        <v>109</v>
      </c>
      <c r="EO5" s="32" t="s">
        <v>110</v>
      </c>
    </row>
    <row r="6" spans="1:145" s="36" customFormat="1">
      <c r="A6" s="28" t="s">
        <v>111</v>
      </c>
      <c r="B6" s="33">
        <f>B7</f>
        <v>2016</v>
      </c>
      <c r="C6" s="33">
        <f t="shared" ref="C6:X6" si="3">C7</f>
        <v>281000</v>
      </c>
      <c r="D6" s="33">
        <f t="shared" si="3"/>
        <v>47</v>
      </c>
      <c r="E6" s="33">
        <f t="shared" si="3"/>
        <v>17</v>
      </c>
      <c r="F6" s="33">
        <f t="shared" si="3"/>
        <v>5</v>
      </c>
      <c r="G6" s="33">
        <f t="shared" si="3"/>
        <v>0</v>
      </c>
      <c r="H6" s="33" t="str">
        <f t="shared" si="3"/>
        <v>兵庫県　神戸市</v>
      </c>
      <c r="I6" s="33" t="str">
        <f t="shared" si="3"/>
        <v>法非適用</v>
      </c>
      <c r="J6" s="33" t="str">
        <f t="shared" si="3"/>
        <v>下水道事業</v>
      </c>
      <c r="K6" s="33" t="str">
        <f t="shared" si="3"/>
        <v>農業集落排水</v>
      </c>
      <c r="L6" s="33" t="str">
        <f t="shared" si="3"/>
        <v>F1</v>
      </c>
      <c r="M6" s="33">
        <f t="shared" si="3"/>
        <v>0</v>
      </c>
      <c r="N6" s="34" t="str">
        <f t="shared" si="3"/>
        <v>-</v>
      </c>
      <c r="O6" s="34" t="str">
        <f t="shared" si="3"/>
        <v>該当数値なし</v>
      </c>
      <c r="P6" s="34">
        <f t="shared" si="3"/>
        <v>0.86</v>
      </c>
      <c r="Q6" s="34">
        <f t="shared" si="3"/>
        <v>86.15</v>
      </c>
      <c r="R6" s="34">
        <f t="shared" si="3"/>
        <v>1566</v>
      </c>
      <c r="S6" s="34">
        <f t="shared" si="3"/>
        <v>1546255</v>
      </c>
      <c r="T6" s="34">
        <f t="shared" si="3"/>
        <v>557.02</v>
      </c>
      <c r="U6" s="34">
        <f t="shared" si="3"/>
        <v>2775.94</v>
      </c>
      <c r="V6" s="34">
        <f t="shared" si="3"/>
        <v>13208</v>
      </c>
      <c r="W6" s="34">
        <f t="shared" si="3"/>
        <v>4.57</v>
      </c>
      <c r="X6" s="34">
        <f t="shared" si="3"/>
        <v>2890.15</v>
      </c>
      <c r="Y6" s="35">
        <f>IF(Y7="",NA(),Y7)</f>
        <v>76.78</v>
      </c>
      <c r="Z6" s="35">
        <f t="shared" ref="Z6:AH6" si="4">IF(Z7="",NA(),Z7)</f>
        <v>76.12</v>
      </c>
      <c r="AA6" s="35">
        <f t="shared" si="4"/>
        <v>75.8</v>
      </c>
      <c r="AB6" s="35">
        <f t="shared" si="4"/>
        <v>75.31</v>
      </c>
      <c r="AC6" s="35">
        <f t="shared" si="4"/>
        <v>75.03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3216.55</v>
      </c>
      <c r="BG6" s="35">
        <f t="shared" ref="BG6:BO6" si="7">IF(BG7="",NA(),BG7)</f>
        <v>3541.34</v>
      </c>
      <c r="BH6" s="35">
        <f t="shared" si="7"/>
        <v>3286.65</v>
      </c>
      <c r="BI6" s="35">
        <f t="shared" si="7"/>
        <v>3032.45</v>
      </c>
      <c r="BJ6" s="35">
        <f t="shared" si="7"/>
        <v>2778.68</v>
      </c>
      <c r="BK6" s="35">
        <f t="shared" si="7"/>
        <v>1197.82</v>
      </c>
      <c r="BL6" s="35">
        <f t="shared" si="7"/>
        <v>1126.77</v>
      </c>
      <c r="BM6" s="35">
        <f t="shared" si="7"/>
        <v>1044.8</v>
      </c>
      <c r="BN6" s="35">
        <f t="shared" si="7"/>
        <v>721.43</v>
      </c>
      <c r="BO6" s="35">
        <f t="shared" si="7"/>
        <v>685.34</v>
      </c>
      <c r="BP6" s="34" t="str">
        <f>IF(BP7="","",IF(BP7="-","【-】","【"&amp;SUBSTITUTE(TEXT(BP7,"#,##0.00"),"-","△")&amp;"】"))</f>
        <v>【914.53】</v>
      </c>
      <c r="BQ6" s="35">
        <f>IF(BQ7="",NA(),BQ7)</f>
        <v>18.5</v>
      </c>
      <c r="BR6" s="35">
        <f t="shared" ref="BR6:BZ6" si="8">IF(BR7="",NA(),BR7)</f>
        <v>18.38</v>
      </c>
      <c r="BS6" s="35">
        <f t="shared" si="8"/>
        <v>18.079999999999998</v>
      </c>
      <c r="BT6" s="35">
        <f t="shared" si="8"/>
        <v>18.46</v>
      </c>
      <c r="BU6" s="35">
        <f t="shared" si="8"/>
        <v>17.78</v>
      </c>
      <c r="BV6" s="35">
        <f t="shared" si="8"/>
        <v>51.03</v>
      </c>
      <c r="BW6" s="35">
        <f t="shared" si="8"/>
        <v>50.9</v>
      </c>
      <c r="BX6" s="35">
        <f t="shared" si="8"/>
        <v>50.82</v>
      </c>
      <c r="BY6" s="35">
        <f t="shared" si="8"/>
        <v>59.3</v>
      </c>
      <c r="BZ6" s="35">
        <f t="shared" si="8"/>
        <v>59.83</v>
      </c>
      <c r="CA6" s="34" t="str">
        <f>IF(CA7="","",IF(CA7="-","【-】","【"&amp;SUBSTITUTE(TEXT(CA7,"#,##0.00"),"-","△")&amp;"】"))</f>
        <v>【55.73】</v>
      </c>
      <c r="CB6" s="35">
        <f>IF(CB7="",NA(),CB7)</f>
        <v>502.21</v>
      </c>
      <c r="CC6" s="35">
        <f t="shared" ref="CC6:CK6" si="9">IF(CC7="",NA(),CC7)</f>
        <v>515.04</v>
      </c>
      <c r="CD6" s="35">
        <f t="shared" si="9"/>
        <v>537.5</v>
      </c>
      <c r="CE6" s="35">
        <f t="shared" si="9"/>
        <v>532.87</v>
      </c>
      <c r="CF6" s="35">
        <f t="shared" si="9"/>
        <v>548.26</v>
      </c>
      <c r="CG6" s="35">
        <f t="shared" si="9"/>
        <v>289.60000000000002</v>
      </c>
      <c r="CH6" s="35">
        <f t="shared" si="9"/>
        <v>293.27</v>
      </c>
      <c r="CI6" s="35">
        <f t="shared" si="9"/>
        <v>300.52</v>
      </c>
      <c r="CJ6" s="35">
        <f t="shared" si="9"/>
        <v>248.14</v>
      </c>
      <c r="CK6" s="35">
        <f t="shared" si="9"/>
        <v>246.66</v>
      </c>
      <c r="CL6" s="34" t="str">
        <f>IF(CL7="","",IF(CL7="-","【-】","【"&amp;SUBSTITUTE(TEXT(CL7,"#,##0.00"),"-","△")&amp;"】"))</f>
        <v>【276.78】</v>
      </c>
      <c r="CM6" s="35">
        <f>IF(CM7="",NA(),CM7)</f>
        <v>57.53</v>
      </c>
      <c r="CN6" s="35">
        <f t="shared" ref="CN6:CV6" si="10">IF(CN7="",NA(),CN7)</f>
        <v>57.83</v>
      </c>
      <c r="CO6" s="35">
        <f t="shared" si="10"/>
        <v>57.83</v>
      </c>
      <c r="CP6" s="35">
        <f t="shared" si="10"/>
        <v>59.1</v>
      </c>
      <c r="CQ6" s="35">
        <f t="shared" si="10"/>
        <v>57.11</v>
      </c>
      <c r="CR6" s="35">
        <f t="shared" si="10"/>
        <v>54.74</v>
      </c>
      <c r="CS6" s="35">
        <f t="shared" si="10"/>
        <v>53.78</v>
      </c>
      <c r="CT6" s="35">
        <f t="shared" si="10"/>
        <v>53.24</v>
      </c>
      <c r="CU6" s="35">
        <f t="shared" si="10"/>
        <v>57.3</v>
      </c>
      <c r="CV6" s="35">
        <f t="shared" si="10"/>
        <v>56</v>
      </c>
      <c r="CW6" s="34" t="str">
        <f>IF(CW7="","",IF(CW7="-","【-】","【"&amp;SUBSTITUTE(TEXT(CW7,"#,##0.00"),"-","△")&amp;"】"))</f>
        <v>【59.15】</v>
      </c>
      <c r="CX6" s="35">
        <f>IF(CX7="",NA(),CX7)</f>
        <v>91.77</v>
      </c>
      <c r="CY6" s="35">
        <f t="shared" ref="CY6:DG6" si="11">IF(CY7="",NA(),CY7)</f>
        <v>91.7</v>
      </c>
      <c r="CZ6" s="35">
        <f t="shared" si="11"/>
        <v>90.94</v>
      </c>
      <c r="DA6" s="35">
        <f t="shared" si="11"/>
        <v>91.17</v>
      </c>
      <c r="DB6" s="35">
        <f t="shared" si="11"/>
        <v>90.65</v>
      </c>
      <c r="DC6" s="35">
        <f t="shared" si="11"/>
        <v>83.88</v>
      </c>
      <c r="DD6" s="35">
        <f t="shared" si="11"/>
        <v>84.06</v>
      </c>
      <c r="DE6" s="35">
        <f t="shared" si="11"/>
        <v>84.07</v>
      </c>
      <c r="DF6" s="35">
        <f t="shared" si="11"/>
        <v>89.43</v>
      </c>
      <c r="DG6" s="35">
        <f t="shared" si="11"/>
        <v>89.51</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0.11</v>
      </c>
      <c r="EN6" s="35">
        <f t="shared" si="14"/>
        <v>0.05</v>
      </c>
      <c r="EO6" s="34" t="str">
        <f>IF(EO7="","",IF(EO7="-","【-】","【"&amp;SUBSTITUTE(TEXT(EO7,"#,##0.00"),"-","△")&amp;"】"))</f>
        <v>【1.58】</v>
      </c>
    </row>
    <row r="7" spans="1:145" s="36" customFormat="1">
      <c r="A7" s="28"/>
      <c r="B7" s="37">
        <v>2016</v>
      </c>
      <c r="C7" s="37">
        <v>281000</v>
      </c>
      <c r="D7" s="37">
        <v>47</v>
      </c>
      <c r="E7" s="37">
        <v>17</v>
      </c>
      <c r="F7" s="37">
        <v>5</v>
      </c>
      <c r="G7" s="37">
        <v>0</v>
      </c>
      <c r="H7" s="37" t="s">
        <v>112</v>
      </c>
      <c r="I7" s="37" t="s">
        <v>113</v>
      </c>
      <c r="J7" s="37" t="s">
        <v>114</v>
      </c>
      <c r="K7" s="37" t="s">
        <v>115</v>
      </c>
      <c r="L7" s="37" t="s">
        <v>116</v>
      </c>
      <c r="M7" s="37"/>
      <c r="N7" s="38" t="s">
        <v>117</v>
      </c>
      <c r="O7" s="38" t="s">
        <v>118</v>
      </c>
      <c r="P7" s="38">
        <v>0.86</v>
      </c>
      <c r="Q7" s="38">
        <v>86.15</v>
      </c>
      <c r="R7" s="38">
        <v>1566</v>
      </c>
      <c r="S7" s="38">
        <v>1546255</v>
      </c>
      <c r="T7" s="38">
        <v>557.02</v>
      </c>
      <c r="U7" s="38">
        <v>2775.94</v>
      </c>
      <c r="V7" s="38">
        <v>13208</v>
      </c>
      <c r="W7" s="38">
        <v>4.57</v>
      </c>
      <c r="X7" s="38">
        <v>2890.15</v>
      </c>
      <c r="Y7" s="38">
        <v>76.78</v>
      </c>
      <c r="Z7" s="38">
        <v>76.12</v>
      </c>
      <c r="AA7" s="38">
        <v>75.8</v>
      </c>
      <c r="AB7" s="38">
        <v>75.31</v>
      </c>
      <c r="AC7" s="38">
        <v>75.03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3216.55</v>
      </c>
      <c r="BG7" s="38">
        <v>3541.34</v>
      </c>
      <c r="BH7" s="38">
        <v>3286.65</v>
      </c>
      <c r="BI7" s="38">
        <v>3032.45</v>
      </c>
      <c r="BJ7" s="38">
        <v>2778.68</v>
      </c>
      <c r="BK7" s="38">
        <v>1197.82</v>
      </c>
      <c r="BL7" s="38">
        <v>1126.77</v>
      </c>
      <c r="BM7" s="38">
        <v>1044.8</v>
      </c>
      <c r="BN7" s="38">
        <v>721.43</v>
      </c>
      <c r="BO7" s="38">
        <v>685.34</v>
      </c>
      <c r="BP7" s="38">
        <v>914.53</v>
      </c>
      <c r="BQ7" s="38">
        <v>18.5</v>
      </c>
      <c r="BR7" s="38">
        <v>18.38</v>
      </c>
      <c r="BS7" s="38">
        <v>18.079999999999998</v>
      </c>
      <c r="BT7" s="38">
        <v>18.46</v>
      </c>
      <c r="BU7" s="38">
        <v>17.78</v>
      </c>
      <c r="BV7" s="38">
        <v>51.03</v>
      </c>
      <c r="BW7" s="38">
        <v>50.9</v>
      </c>
      <c r="BX7" s="38">
        <v>50.82</v>
      </c>
      <c r="BY7" s="38">
        <v>59.3</v>
      </c>
      <c r="BZ7" s="38">
        <v>59.83</v>
      </c>
      <c r="CA7" s="38">
        <v>55.73</v>
      </c>
      <c r="CB7" s="38">
        <v>502.21</v>
      </c>
      <c r="CC7" s="38">
        <v>515.04</v>
      </c>
      <c r="CD7" s="38">
        <v>537.5</v>
      </c>
      <c r="CE7" s="38">
        <v>532.87</v>
      </c>
      <c r="CF7" s="38">
        <v>548.26</v>
      </c>
      <c r="CG7" s="38">
        <v>289.60000000000002</v>
      </c>
      <c r="CH7" s="38">
        <v>293.27</v>
      </c>
      <c r="CI7" s="38">
        <v>300.52</v>
      </c>
      <c r="CJ7" s="38">
        <v>248.14</v>
      </c>
      <c r="CK7" s="38">
        <v>246.66</v>
      </c>
      <c r="CL7" s="38">
        <v>276.77999999999997</v>
      </c>
      <c r="CM7" s="38">
        <v>57.53</v>
      </c>
      <c r="CN7" s="38">
        <v>57.83</v>
      </c>
      <c r="CO7" s="38">
        <v>57.83</v>
      </c>
      <c r="CP7" s="38">
        <v>59.1</v>
      </c>
      <c r="CQ7" s="38">
        <v>57.11</v>
      </c>
      <c r="CR7" s="38">
        <v>54.74</v>
      </c>
      <c r="CS7" s="38">
        <v>53.78</v>
      </c>
      <c r="CT7" s="38">
        <v>53.24</v>
      </c>
      <c r="CU7" s="38">
        <v>57.3</v>
      </c>
      <c r="CV7" s="38">
        <v>56</v>
      </c>
      <c r="CW7" s="38">
        <v>59.15</v>
      </c>
      <c r="CX7" s="38">
        <v>91.77</v>
      </c>
      <c r="CY7" s="38">
        <v>91.7</v>
      </c>
      <c r="CZ7" s="38">
        <v>90.94</v>
      </c>
      <c r="DA7" s="38">
        <v>91.17</v>
      </c>
      <c r="DB7" s="38">
        <v>90.65</v>
      </c>
      <c r="DC7" s="38">
        <v>83.88</v>
      </c>
      <c r="DD7" s="38">
        <v>84.06</v>
      </c>
      <c r="DE7" s="38">
        <v>84.07</v>
      </c>
      <c r="DF7" s="38">
        <v>89.43</v>
      </c>
      <c r="DG7" s="38">
        <v>89.51</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0.11</v>
      </c>
      <c r="EN7" s="38">
        <v>0.05</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119</v>
      </c>
      <c r="C9" s="40" t="s">
        <v>120</v>
      </c>
      <c r="D9" s="40" t="s">
        <v>121</v>
      </c>
      <c r="E9" s="40" t="s">
        <v>122</v>
      </c>
      <c r="F9" s="40" t="s">
        <v>123</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62</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2018-02-21T01:23:42Z</cp:lastPrinted>
  <dcterms:created xsi:type="dcterms:W3CDTF">2017-12-25T02:30:48Z</dcterms:created>
  <dcterms:modified xsi:type="dcterms:W3CDTF">2018-02-27T01:22:47Z</dcterms:modified>
  <cp:category/>
</cp:coreProperties>
</file>