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52511" concurrentManualCount="2"/>
</workbook>
</file>

<file path=xl/calcChain.xml><?xml version="1.0" encoding="utf-8"?>
<calcChain xmlns="http://schemas.openxmlformats.org/spreadsheetml/2006/main">
  <c r="BG35" i="9" l="1"/>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C38" i="9"/>
  <c r="CO37" i="9"/>
  <c r="BE37" i="9"/>
  <c r="AM37" i="9"/>
  <c r="C37" i="9"/>
  <c r="CO36" i="9"/>
  <c r="BE36" i="9"/>
  <c r="C36" i="9"/>
  <c r="CO35" i="9"/>
  <c r="C35" i="9"/>
  <c r="CO34" i="9"/>
  <c r="BW34" i="9"/>
  <c r="BW35" i="9" s="1"/>
  <c r="BW36" i="9" s="1"/>
  <c r="BW37" i="9" s="1"/>
  <c r="BW38" i="9" s="1"/>
  <c r="BW39" i="9" s="1"/>
  <c r="BW40" i="9" s="1"/>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U38" i="9" s="1"/>
  <c r="AM34" i="9" l="1"/>
  <c r="AM35" i="9" s="1"/>
  <c r="AM36" i="9" s="1"/>
  <c r="BE34" i="9"/>
  <c r="BE35" i="9" s="1"/>
</calcChain>
</file>

<file path=xl/sharedStrings.xml><?xml version="1.0" encoding="utf-8"?>
<sst xmlns="http://schemas.openxmlformats.org/spreadsheetml/2006/main" count="1028" uniqueCount="559">
  <si>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</si>
  <si>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</si>
  <si>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</si>
  <si>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</si>
  <si>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</si>
  <si>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</si>
  <si>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</si>
  <si>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</si>
  <si>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</si>
  <si>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</si>
  <si>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</si>
  <si>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</si>
  <si>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</si>
  <si>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</si>
  <si>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</si>
  <si>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</si>
  <si>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</si>
  <si>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</si>
  <si>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</si>
  <si>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</si>
  <si>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</si>
  <si>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</si>
  <si>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</si>
  <si>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</si>
  <si>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</si>
  <si>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</si>
  <si>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</si>
  <si>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</si>
  <si>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</si>
  <si>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</si>
  <si>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</si>
  <si>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</si>
  <si>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</si>
  <si>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</si>
  <si>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</si>
  <si>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</si>
  <si>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</si>
  <si>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</si>
  <si>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</si>
  <si>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</si>
  <si>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</si>
  <si>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</si>
  <si>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</si>
  <si>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</si>
  <si>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</si>
  <si>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</si>
  <si>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</si>
  <si>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</si>
  <si>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</si>
  <si>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</si>
  <si>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</si>
  <si>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</si>
  <si>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</si>
  <si>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</si>
  <si>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</si>
  <si>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</si>
  <si>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</si>
  <si>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</si>
  <si>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</si>
  <si>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</si>
  <si>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</si>
  <si>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</si>
  <si>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</si>
  <si>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</si>
  <si>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</si>
  <si>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</si>
  <si>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</si>
  <si>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</si>
  <si>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</si>
  <si>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</si>
  <si>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</si>
  <si>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</si>
  <si>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</si>
  <si>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</si>
  <si>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</si>
  <si>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</si>
  <si>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</si>
  <si>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</si>
  <si>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</si>
  <si>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</si>
  <si>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</si>
  <si>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</si>
  <si>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宍粟市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</si>
  <si>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</si>
  <si>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</si>
  <si>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</si>
  <si>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</si>
  <si>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</si>
  <si>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</si>
  <si>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</si>
  <si>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</si>
  <si>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</si>
  <si>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</si>
  <si>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</si>
  <si>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</si>
  <si>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</si>
  <si>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</si>
  <si>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</si>
  <si>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</si>
  <si>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</si>
  <si>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</si>
  <si>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</si>
  <si>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</si>
  <si>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</si>
  <si>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</si>
  <si>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</si>
  <si>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</si>
  <si>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</si>
  <si>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</si>
  <si>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</si>
  <si>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</si>
  <si>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</si>
  <si>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</si>
  <si>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</si>
  <si>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</si>
  <si>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</si>
  <si>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</si>
  <si>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</si>
  <si>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</si>
  <si>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</si>
  <si>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</si>
  <si>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</si>
  <si>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</si>
  <si>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</si>
  <si>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</si>
  <si>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</si>
  <si>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</si>
  <si>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</si>
  <si>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</si>
  <si>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</si>
  <si>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</si>
  <si>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</si>
  <si>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</si>
  <si>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</si>
  <si>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</si>
  <si>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</si>
  <si>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</si>
  <si>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</si>
  <si>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</si>
  <si>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</si>
  <si>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</si>
  <si>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</si>
  <si>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</si>
  <si>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</si>
  <si>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</si>
  <si>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</si>
  <si>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</si>
  <si>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</si>
  <si>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</si>
  <si>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</si>
  <si>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</si>
  <si>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</si>
  <si>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</si>
  <si>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</si>
  <si>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</si>
  <si>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</si>
  <si>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</si>
  <si>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</si>
  <si>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</si>
  <si>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</si>
  <si>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</si>
  <si>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</si>
  <si>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</si>
  <si>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</si>
  <si>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</si>
  <si>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</si>
  <si>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</si>
  <si>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</si>
  <si>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</si>
  <si>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</si>
  <si>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</si>
  <si>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</si>
  <si>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</si>
  <si>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</si>
  <si>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</si>
  <si>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</si>
  <si>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</si>
  <si>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</si>
  <si>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</si>
  <si>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</si>
  <si>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</si>
  <si>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</si>
  <si>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</si>
  <si>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</si>
  <si>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</si>
  <si>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</si>
  <si>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</si>
  <si>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</si>
  <si>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</si>
  <si>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</si>
  <si>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</si>
  <si>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</si>
  <si>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</si>
  <si>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</si>
  <si>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</si>
  <si>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</si>
  <si>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兵庫県宍粟市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</si>
  <si>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</si>
  <si>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</si>
  <si>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</si>
  <si>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</si>
  <si>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</si>
  <si>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</si>
  <si>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</si>
  <si>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</si>
  <si>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</si>
  <si>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</si>
  <si>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</si>
  <si>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</si>
  <si>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</si>
  <si>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</si>
  <si>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</si>
  <si>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</si>
  <si>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</si>
  <si>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</si>
  <si>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</si>
  <si>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</si>
  <si>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</si>
  <si>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</si>
  <si>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</si>
  <si>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</si>
  <si>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</si>
  <si>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</si>
  <si>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</si>
  <si>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</si>
  <si>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</si>
  <si>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</si>
  <si>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</si>
  <si>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</si>
  <si>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</si>
  <si>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</si>
  <si>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</si>
  <si>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</si>
  <si>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</si>
  <si>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</si>
  <si>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</si>
  <si>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</si>
  <si>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</si>
  <si>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</si>
  <si>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</si>
  <si>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</si>
  <si>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</si>
  <si>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</si>
  <si>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</si>
  <si>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</si>
  <si>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</si>
  <si>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</si>
  <si>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</si>
  <si>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</si>
  <si>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</si>
  <si>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</si>
  <si>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</si>
  <si>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</si>
  <si>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</si>
  <si>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</si>
  <si>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</si>
  <si>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</si>
  <si>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</si>
  <si>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</si>
  <si>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</si>
  <si>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</si>
  <si>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</si>
  <si>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</si>
  <si>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</si>
  <si>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</si>
  <si>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</si>
  <si>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</si>
  <si>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</si>
  <si>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</si>
  <si>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</si>
  <si>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</si>
  <si>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</si>
  <si>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</si>
  <si>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</si>
  <si>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</si>
  <si>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</si>
  <si>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</si>
  <si>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</si>
  <si>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</si>
  <si>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</si>
  <si>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</si>
  <si>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</si>
  <si>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</si>
  <si>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</si>
  <si>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</si>
  <si>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</si>
  <si>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</si>
  <si>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</si>
  <si>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</si>
  <si>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</si>
  <si>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</si>
  <si>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</si>
  <si>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</si>
  <si>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</si>
  <si>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</si>
  <si>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</si>
  <si>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</si>
  <si>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</si>
  <si>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</si>
  <si>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</si>
  <si>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</si>
  <si>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</si>
  <si>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</si>
  <si>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</si>
  <si>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</si>
  <si>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</si>
  <si>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</si>
  <si>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</si>
  <si>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</si>
  <si>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</si>
  <si>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</si>
  <si>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</si>
  <si>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</si>
  <si>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</si>
  <si>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</si>
  <si>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</si>
  <si>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</si>
  <si>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</si>
  <si>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</si>
  <si>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</si>
  <si>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</si>
  <si>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</si>
  <si>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</si>
  <si>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</si>
  <si>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</si>
  <si>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</si>
  <si>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</si>
  <si>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</si>
  <si>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</si>
  <si>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</si>
  <si>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</si>
  <si>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</si>
  <si>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</si>
  <si>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</si>
  <si>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</si>
  <si>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</si>
  <si>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</si>
  <si>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</si>
  <si>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</si>
  <si>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</si>
  <si>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</si>
  <si>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</si>
  <si>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</si>
  <si>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</si>
  <si>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</si>
  <si>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兵庫県宍粟市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</si>
  <si>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</si>
  <si>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</si>
  <si>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</si>
  <si>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</si>
  <si>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</si>
  <si>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</si>
  <si>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</si>
  <si>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</si>
  <si>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</si>
  <si>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</si>
  <si>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</si>
  <si>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</si>
  <si>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</si>
  <si>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</si>
  <si>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</si>
  <si>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</si>
  <si>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</si>
  <si>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</si>
  <si>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</si>
  <si>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</si>
  <si>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鷹巣診療所特別会計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</si>
  <si>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</si>
  <si>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</si>
  <si>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</si>
  <si>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</si>
  <si>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</si>
  <si>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</si>
  <si>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</si>
  <si>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</si>
  <si>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</si>
  <si>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</si>
  <si>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</si>
  <si>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</si>
  <si>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</si>
  <si>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</si>
  <si>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</si>
  <si>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</si>
  <si>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後期高齢者医療事業特別会計</t>
    <phoneticPr fontId="5"/>
  </si>
  <si>
    <t>訪問看護事業特別会計</t>
    <phoneticPr fontId="5"/>
  </si>
  <si>
    <t>水道事業特別会計</t>
    <phoneticPr fontId="5"/>
  </si>
  <si>
    <t>法適用企業</t>
    <phoneticPr fontId="5"/>
  </si>
  <si>
    <t>病院事業特別会計</t>
    <phoneticPr fontId="5"/>
  </si>
  <si>
    <t>農業共済事業特別会計</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</si>
  <si>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</si>
  <si>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</si>
  <si>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</si>
  <si>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</si>
  <si>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</si>
  <si>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</si>
  <si>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</si>
  <si>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</si>
  <si>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</si>
  <si>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</si>
  <si>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</si>
  <si>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</si>
  <si>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</si>
  <si>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</si>
  <si>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</si>
  <si>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</si>
  <si>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</si>
  <si>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</si>
  <si>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</si>
  <si>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</si>
  <si>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</si>
  <si>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</si>
  <si>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</si>
  <si>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</si>
  <si>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</si>
  <si>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</si>
  <si>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</si>
  <si>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</si>
  <si>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</si>
  <si>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</si>
  <si>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</si>
  <si>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</si>
  <si>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</si>
  <si>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</si>
  <si>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</si>
  <si>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</si>
  <si>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</si>
  <si>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</si>
  <si>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</si>
  <si>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</si>
  <si>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</si>
  <si>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</si>
  <si>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</si>
  <si>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</si>
  <si>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</si>
  <si>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</si>
  <si>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</si>
  <si>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</si>
  <si>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</si>
  <si>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</si>
  <si>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</si>
  <si>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</si>
  <si>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</si>
  <si>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</si>
  <si>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</si>
  <si>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</si>
  <si>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</si>
  <si>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</si>
  <si>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</si>
  <si>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</si>
  <si>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</si>
  <si>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</si>
  <si>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</si>
  <si>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</si>
  <si>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</si>
  <si>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</si>
  <si>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</si>
  <si>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</si>
  <si>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</si>
  <si>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</si>
  <si>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</si>
  <si>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</si>
  <si>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</si>
  <si>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</si>
  <si>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</si>
  <si>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</si>
  <si>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</si>
  <si>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</si>
  <si>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</si>
  <si>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</si>
  <si>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</si>
  <si>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</si>
  <si>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</si>
  <si>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</si>
  <si>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</si>
  <si>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</si>
  <si>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</si>
  <si>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</si>
  <si>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</si>
  <si>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</si>
  <si>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</si>
  <si>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</si>
  <si>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</si>
  <si>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</si>
  <si>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</si>
  <si>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</si>
  <si>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</si>
  <si>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</si>
  <si>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</si>
  <si>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</si>
  <si>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</si>
  <si>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</si>
  <si>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</si>
  <si>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</si>
  <si>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</si>
  <si>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</si>
  <si>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</si>
  <si>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</si>
  <si>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</si>
  <si>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</si>
  <si>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</si>
  <si>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</si>
  <si>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</si>
  <si>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</si>
  <si>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</si>
  <si>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</si>
  <si>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</si>
  <si>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</si>
  <si>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</si>
  <si>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</si>
  <si>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</si>
  <si>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</si>
  <si>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</si>
  <si>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</si>
  <si>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</si>
  <si>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</si>
  <si>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</si>
  <si>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</si>
  <si>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</si>
  <si>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</si>
  <si>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</si>
  <si>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</si>
  <si>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</si>
  <si>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</si>
  <si>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</si>
  <si>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</si>
  <si>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</si>
  <si>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</si>
  <si>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水道事業特別会計</t>
  </si>
  <si>
    <t>一般会計</t>
  </si>
  <si>
    <t>農業共済事業特別会計</t>
  </si>
  <si>
    <t>介護保険事業特別会計</t>
  </si>
  <si>
    <t>国民健康保険事業特別会計</t>
  </si>
  <si>
    <t>▲ 0.98</t>
  </si>
  <si>
    <t>後期高齢者医療事業特別会計</t>
  </si>
  <si>
    <t>下水道事業特別会計</t>
  </si>
  <si>
    <t>農業集落排水事業特別会計</t>
  </si>
  <si>
    <t>その他会計（赤字）</t>
  </si>
  <si>
    <t>その他会計（黒字）</t>
  </si>
  <si>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</si>
  <si>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</si>
  <si>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</si>
  <si>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</si>
  <si>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</si>
  <si>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</si>
  <si>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西はりま消防組合</t>
    <rPh sb="0" eb="1">
      <t>ニシ</t>
    </rPh>
    <rPh sb="4" eb="6">
      <t>ショウボウ</t>
    </rPh>
    <rPh sb="6" eb="8">
      <t>クミアイ</t>
    </rPh>
    <phoneticPr fontId="2"/>
  </si>
  <si>
    <t>にしはりま環境事務組合</t>
    <rPh sb="5" eb="7">
      <t>カンキョウ</t>
    </rPh>
    <rPh sb="7" eb="9">
      <t>ジム</t>
    </rPh>
    <rPh sb="9" eb="11">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</si>
  <si>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</si>
  <si>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</si>
  <si>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</si>
  <si>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</si>
  <si>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</si>
  <si>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</si>
  <si>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</si>
  <si>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</si>
  <si>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</si>
  <si>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</si>
  <si>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類似団体と比較すると、将来的に一般財源等で負担しなければならない過去の借入金残高が多いにもかかわらず、施設の老朽化が進んでいることが分かる。
　公共施設等総合管理計画に基づき、類似施設の集約化や複合化を含めた、公共施設の適正化に取り組む必要がある。</t>
    <rPh sb="1" eb="3">
      <t>ルイジ</t>
    </rPh>
    <rPh sb="3" eb="5">
      <t>ダンタイ</t>
    </rPh>
    <rPh sb="6" eb="8">
      <t>ヒカク</t>
    </rPh>
    <rPh sb="12" eb="15">
      <t>ショウライテキ</t>
    </rPh>
    <rPh sb="16" eb="18">
      <t>イッパン</t>
    </rPh>
    <rPh sb="18" eb="20">
      <t>ザイゲン</t>
    </rPh>
    <rPh sb="20" eb="21">
      <t>トウ</t>
    </rPh>
    <rPh sb="22" eb="24">
      <t>フタン</t>
    </rPh>
    <rPh sb="33" eb="35">
      <t>カコ</t>
    </rPh>
    <rPh sb="36" eb="38">
      <t>カリイレ</t>
    </rPh>
    <rPh sb="38" eb="39">
      <t>キン</t>
    </rPh>
    <rPh sb="39" eb="41">
      <t>ザンダカ</t>
    </rPh>
    <rPh sb="42" eb="43">
      <t>オオ</t>
    </rPh>
    <rPh sb="52" eb="54">
      <t>シセツ</t>
    </rPh>
    <rPh sb="55" eb="58">
      <t>ロウキュウカ</t>
    </rPh>
    <rPh sb="59" eb="60">
      <t>スス</t>
    </rPh>
    <rPh sb="67" eb="68">
      <t>ワ</t>
    </rPh>
    <rPh sb="73" eb="75">
      <t>コウキョウ</t>
    </rPh>
    <rPh sb="75" eb="77">
      <t>シセツ</t>
    </rPh>
    <rPh sb="77" eb="78">
      <t>トウ</t>
    </rPh>
    <rPh sb="78" eb="80">
      <t>ソウゴウ</t>
    </rPh>
    <rPh sb="80" eb="82">
      <t>カンリ</t>
    </rPh>
    <rPh sb="82" eb="84">
      <t>ケイカク</t>
    </rPh>
    <rPh sb="85" eb="86">
      <t>モト</t>
    </rPh>
    <rPh sb="89" eb="91">
      <t>ルイジ</t>
    </rPh>
    <rPh sb="91" eb="93">
      <t>シセツ</t>
    </rPh>
    <rPh sb="94" eb="97">
      <t>シュウヤクカ</t>
    </rPh>
    <rPh sb="98" eb="101">
      <t>フクゴウカ</t>
    </rPh>
    <rPh sb="102" eb="103">
      <t>フク</t>
    </rPh>
    <rPh sb="106" eb="108">
      <t>コウキョウ</t>
    </rPh>
    <rPh sb="108" eb="110">
      <t>シセツ</t>
    </rPh>
    <rPh sb="111" eb="113">
      <t>テキセイ</t>
    </rPh>
    <rPh sb="113" eb="114">
      <t>カ</t>
    </rPh>
    <rPh sb="115" eb="116">
      <t>ト</t>
    </rPh>
    <rPh sb="117" eb="118">
      <t>ク</t>
    </rPh>
    <rPh sb="119" eb="121">
      <t>ヒツヨウ</t>
    </rPh>
    <phoneticPr fontId="5"/>
  </si>
  <si>
    <t>有形固定資産減価償却率</t>
    <phoneticPr fontId="5"/>
  </si>
  <si>
    <t>　過去の借入金の繰上償還や投資事業の抑制などにより、実質公債費比率・将来負担比率ともに改善傾向にある。
　しかしながら、類似団体平均と比較すると、地理的要因からインフラ施設整備事業費が嵩むことなどから、依然として高い比率となっている。
　今後も引き続き繰上償還の積極的な実施や投資事業の抑制に努めていくが、老朽化するインフラ施設の更新・整備は不可欠であり、その財源として
地方債を活用する必要があることから、両比率とも現在と同程度の値で推移していくものと考える。</t>
    <rPh sb="1" eb="3">
      <t>カコ</t>
    </rPh>
    <rPh sb="4" eb="6">
      <t>カリイレ</t>
    </rPh>
    <rPh sb="6" eb="7">
      <t>キン</t>
    </rPh>
    <rPh sb="8" eb="10">
      <t>クリアゲ</t>
    </rPh>
    <rPh sb="10" eb="12">
      <t>ショウカン</t>
    </rPh>
    <rPh sb="13" eb="15">
      <t>トウシ</t>
    </rPh>
    <rPh sb="15" eb="17">
      <t>ジギョウ</t>
    </rPh>
    <rPh sb="18" eb="20">
      <t>ヨクセイ</t>
    </rPh>
    <rPh sb="26" eb="28">
      <t>ジッシツ</t>
    </rPh>
    <rPh sb="28" eb="30">
      <t>コウサイ</t>
    </rPh>
    <rPh sb="30" eb="31">
      <t>ヒ</t>
    </rPh>
    <rPh sb="31" eb="33">
      <t>ヒリツ</t>
    </rPh>
    <rPh sb="34" eb="36">
      <t>ショウライ</t>
    </rPh>
    <rPh sb="36" eb="38">
      <t>フタン</t>
    </rPh>
    <rPh sb="38" eb="40">
      <t>ヒリツ</t>
    </rPh>
    <rPh sb="43" eb="45">
      <t>カイゼン</t>
    </rPh>
    <rPh sb="45" eb="47">
      <t>ケイコウ</t>
    </rPh>
    <rPh sb="60" eb="62">
      <t>ルイジ</t>
    </rPh>
    <rPh sb="62" eb="64">
      <t>ダンタイ</t>
    </rPh>
    <rPh sb="64" eb="66">
      <t>ヘイキン</t>
    </rPh>
    <rPh sb="67" eb="69">
      <t>ヒカク</t>
    </rPh>
    <rPh sb="73" eb="76">
      <t>チリテキ</t>
    </rPh>
    <rPh sb="76" eb="78">
      <t>ヨウイン</t>
    </rPh>
    <rPh sb="84" eb="86">
      <t>シセツ</t>
    </rPh>
    <rPh sb="86" eb="88">
      <t>セイビ</t>
    </rPh>
    <rPh sb="88" eb="91">
      <t>ジギョウヒ</t>
    </rPh>
    <rPh sb="92" eb="93">
      <t>カサ</t>
    </rPh>
    <rPh sb="101" eb="103">
      <t>イゼン</t>
    </rPh>
    <rPh sb="106" eb="107">
      <t>タカ</t>
    </rPh>
    <rPh sb="108" eb="110">
      <t>ヒリツ</t>
    </rPh>
    <rPh sb="119" eb="121">
      <t>コンゴ</t>
    </rPh>
    <rPh sb="122" eb="123">
      <t>ヒ</t>
    </rPh>
    <rPh sb="124" eb="125">
      <t>ツヅ</t>
    </rPh>
    <rPh sb="126" eb="128">
      <t>クリアゲ</t>
    </rPh>
    <rPh sb="128" eb="130">
      <t>ショウカン</t>
    </rPh>
    <rPh sb="131" eb="134">
      <t>セッキョクテキ</t>
    </rPh>
    <rPh sb="135" eb="137">
      <t>ジッシ</t>
    </rPh>
    <rPh sb="138" eb="140">
      <t>トウシ</t>
    </rPh>
    <rPh sb="140" eb="142">
      <t>ジギョウ</t>
    </rPh>
    <rPh sb="143" eb="145">
      <t>ヨクセイ</t>
    </rPh>
    <rPh sb="146" eb="147">
      <t>ツト</t>
    </rPh>
    <rPh sb="153" eb="156">
      <t>ロウキュウカ</t>
    </rPh>
    <rPh sb="162" eb="164">
      <t>シセツ</t>
    </rPh>
    <rPh sb="165" eb="167">
      <t>コウシン</t>
    </rPh>
    <rPh sb="168" eb="170">
      <t>セイビ</t>
    </rPh>
    <rPh sb="171" eb="174">
      <t>フカケツ</t>
    </rPh>
    <rPh sb="180" eb="182">
      <t>ザイゲン</t>
    </rPh>
    <rPh sb="186" eb="189">
      <t>チホウサイ</t>
    </rPh>
    <rPh sb="190" eb="192">
      <t>カツヨウ</t>
    </rPh>
    <rPh sb="194" eb="196">
      <t>ヒツヨウ</t>
    </rPh>
    <rPh sb="204" eb="205">
      <t>リョウ</t>
    </rPh>
    <rPh sb="205" eb="207">
      <t>ヒリツ</t>
    </rPh>
    <rPh sb="209" eb="211">
      <t>ゲンザイ</t>
    </rPh>
    <rPh sb="212" eb="215">
      <t>ドウテイド</t>
    </rPh>
    <rPh sb="216" eb="217">
      <t>アタイ</t>
    </rPh>
    <rPh sb="218" eb="220">
      <t>スイイ</t>
    </rPh>
    <rPh sb="227" eb="228">
      <t>カンガ</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</si>
</sst>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81768</c:v>
                </c:pt>
                <c:pt idx="4">
                  <c:v>65876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48095</c:v>
                </c:pt>
                <c:pt idx="1">
                  <c:v>89569</c:v>
                </c:pt>
                <c:pt idx="2">
                  <c:v>65334</c:v>
                </c:pt>
                <c:pt idx="3">
                  <c:v>76630</c:v>
                </c:pt>
                <c:pt idx="4">
                  <c:v>62743</c:v>
                </c:pt>
              </c:numCache>
            </c:numRef>
          </c:val>
          <c:smooth val="0"/>
        </c:ser>
        <c:dLbls>
          <c:showLegendKey val="0"/>
          <c:showVal val="0"/>
          <c:showCatName val="0"/>
          <c:showSerName val="0"/>
          <c:showPercent val="0"/>
          <c:showBubbleSize val="0"/>
        </c:dLbls>
        <c:marker val="1"/>
        <c:smooth val="0"/>
        <c:axId val="126583168"/>
        <c:axId val="126584704"/>
      </c:lineChart>
      <c:catAx>
        <c:axId val="126583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584704"/>
        <c:crosses val="autoZero"/>
        <c:auto val="1"/>
        <c:lblAlgn val="ctr"/>
        <c:lblOffset val="100"/>
        <c:tickLblSkip val="1"/>
        <c:tickMarkSkip val="1"/>
        <c:noMultiLvlLbl val="0"/>
      </c:catAx>
      <c:valAx>
        <c:axId val="12658470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583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4.58</c:v>
                </c:pt>
                <c:pt idx="1">
                  <c:v>5.93</c:v>
                </c:pt>
                <c:pt idx="2">
                  <c:v>5.38</c:v>
                </c:pt>
                <c:pt idx="3">
                  <c:v>6.55</c:v>
                </c:pt>
                <c:pt idx="4">
                  <c:v>2.92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16.010000000000002</c:v>
                </c:pt>
                <c:pt idx="1">
                  <c:v>19.670000000000002</c:v>
                </c:pt>
                <c:pt idx="2">
                  <c:v>19.53</c:v>
                </c:pt>
                <c:pt idx="3">
                  <c:v>19.93</c:v>
                </c:pt>
                <c:pt idx="4">
                  <c:v>20.18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9899648"/>
        <c:axId val="139901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4.67</c:v>
                </c:pt>
                <c:pt idx="1">
                  <c:v>8.76</c:v>
                </c:pt>
                <c:pt idx="2">
                  <c:v>6.6</c:v>
                </c:pt>
                <c:pt idx="3">
                  <c:v>6.36</c:v>
                </c:pt>
                <c:pt idx="4">
                  <c:v>0.12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9899648"/>
        <c:axId val="139901568"/>
      </c:lineChart>
      <c:catAx>
        <c:axId val="139899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9901568"/>
        <c:crosses val="autoZero"/>
        <c:auto val="1"/>
        <c:lblAlgn val="ctr"/>
        <c:lblOffset val="100"/>
        <c:tickLblSkip val="1"/>
        <c:tickMarkSkip val="1"/>
        <c:noMultiLvlLbl val="0"/>
      </c:catAx>
      <c:valAx>
        <c:axId val="139901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899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3.27</c:v>
                </c:pt>
                <c:pt idx="2">
                  <c:v>#N/A</c:v>
                </c:pt>
                <c:pt idx="3">
                  <c:v>1.72</c:v>
                </c:pt>
                <c:pt idx="4">
                  <c:v>#N/A</c:v>
                </c:pt>
                <c:pt idx="5">
                  <c:v>0.06</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7.0000000000000007E-2</c:v>
                </c:pt>
                <c:pt idx="4">
                  <c:v>#N/A</c:v>
                </c:pt>
                <c:pt idx="5">
                  <c:v>0.04</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0.05</c:v>
                </c:pt>
                <c:pt idx="4">
                  <c:v>#N/A</c:v>
                </c:pt>
                <c:pt idx="5">
                  <c:v>0.06</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0.49</c:v>
                </c:pt>
                <c:pt idx="2">
                  <c:v>#N/A</c:v>
                </c:pt>
                <c:pt idx="3">
                  <c:v>0.11</c:v>
                </c:pt>
                <c:pt idx="4">
                  <c:v>#N/A</c:v>
                </c:pt>
                <c:pt idx="5">
                  <c:v>0.18</c:v>
                </c:pt>
                <c:pt idx="6">
                  <c:v>0.98</c:v>
                </c:pt>
                <c:pt idx="7">
                  <c:v>#N/A</c:v>
                </c:pt>
                <c:pt idx="8">
                  <c:v>#N/A</c:v>
                </c:pt>
                <c:pt idx="9">
                  <c:v>0.09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0.03</c:v>
                </c:pt>
                <c:pt idx="2">
                  <c:v>#N/A</c:v>
                </c:pt>
                <c:pt idx="3">
                  <c:v>0.11</c:v>
                </c:pt>
                <c:pt idx="4">
                  <c:v>#N/A</c:v>
                </c:pt>
                <c:pt idx="5">
                  <c:v>0.19</c:v>
                </c:pt>
                <c:pt idx="6">
                  <c:v>#N/A</c:v>
                </c:pt>
                <c:pt idx="7">
                  <c:v>0.47</c:v>
                </c:pt>
                <c:pt idx="8">
                  <c:v>#N/A</c:v>
                </c:pt>
                <c:pt idx="9">
                  <c:v>0.28000000000000003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農業共済事業特別会計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0.42</c:v>
                </c:pt>
                <c:pt idx="2">
                  <c:v>#N/A</c:v>
                </c:pt>
                <c:pt idx="3">
                  <c:v>0.41</c:v>
                </c:pt>
                <c:pt idx="4">
                  <c:v>#N/A</c:v>
                </c:pt>
                <c:pt idx="5">
                  <c:v>0.41</c:v>
                </c:pt>
                <c:pt idx="6">
                  <c:v>#N/A</c:v>
                </c:pt>
                <c:pt idx="7">
                  <c:v>0.39</c:v>
                </c:pt>
                <c:pt idx="8">
                  <c:v>#N/A</c:v>
                </c:pt>
                <c:pt idx="9">
                  <c:v>0.39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4.57</c:v>
                </c:pt>
                <c:pt idx="2">
                  <c:v>#N/A</c:v>
                </c:pt>
                <c:pt idx="3">
                  <c:v>5.92</c:v>
                </c:pt>
                <c:pt idx="4">
                  <c:v>#N/A</c:v>
                </c:pt>
                <c:pt idx="5">
                  <c:v>5.38</c:v>
                </c:pt>
                <c:pt idx="6">
                  <c:v>#N/A</c:v>
                </c:pt>
                <c:pt idx="7">
                  <c:v>6.54</c:v>
                </c:pt>
                <c:pt idx="8">
                  <c:v>#N/A</c:v>
                </c:pt>
                <c:pt idx="9">
                  <c:v>2.91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c:v>
                </c:pt>
                <c:pt idx="2">
                  <c:v>#N/A</c:v>
                </c:pt>
                <c:pt idx="3">
                  <c:v>7.07</c:v>
                </c:pt>
                <c:pt idx="4">
                  <c:v>#N/A</c:v>
                </c:pt>
                <c:pt idx="5">
                  <c:v>6.24</c:v>
                </c:pt>
                <c:pt idx="6">
                  <c:v>#N/A</c:v>
                </c:pt>
                <c:pt idx="7">
                  <c:v>4.9800000000000004</c:v>
                </c:pt>
                <c:pt idx="8">
                  <c:v>#N/A</c:v>
                </c:pt>
                <c:pt idx="9">
                  <c:v>4.51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3096832"/>
        <c:axId val="143110912"/>
      </c:barChart>
      <c:catAx>
        <c:axId val="143096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110912"/>
        <c:crosses val="autoZero"/>
        <c:auto val="1"/>
        <c:lblAlgn val="ctr"/>
        <c:lblOffset val="100"/>
        <c:tickLblSkip val="1"/>
        <c:tickMarkSkip val="1"/>
        <c:noMultiLvlLbl val="0"/>
      </c:catAx>
      <c:valAx>
        <c:axId val="143110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096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3585</c:v>
                </c:pt>
                <c:pt idx="5">
                  <c:v>3638</c:v>
                </c:pt>
                <c:pt idx="8">
                  <c:v>3876</c:v>
                </c:pt>
                <c:pt idx="11">
                  <c:v>3870</c:v>
                </c:pt>
                <c:pt idx="14">
                  <c:v>3735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1</c:v>
                </c:pt>
                <c:pt idx="9">
                  <c:v>2</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c:v>
                </c:pt>
                <c:pt idx="3">
                  <c:v>4</c:v>
                </c:pt>
                <c:pt idx="6">
                  <c:v>4</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372</c:v>
                </c:pt>
                <c:pt idx="3">
                  <c:v>56</c:v>
                </c:pt>
                <c:pt idx="6">
                  <c:v>58</c:v>
                </c:pt>
                <c:pt idx="9">
                  <c:v>108</c:v>
                </c:pt>
                <c:pt idx="12">
                  <c:v>212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1859</c:v>
                </c:pt>
                <c:pt idx="3">
                  <c:v>1957</c:v>
                </c:pt>
                <c:pt idx="6">
                  <c:v>2106</c:v>
                </c:pt>
                <c:pt idx="9">
                  <c:v>2105</c:v>
                </c:pt>
                <c:pt idx="12">
                  <c:v>1957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3173</c:v>
                </c:pt>
                <c:pt idx="3">
                  <c:v>3458</c:v>
                </c:pt>
                <c:pt idx="6">
                  <c:v>3417</c:v>
                </c:pt>
                <c:pt idx="9">
                  <c:v>3408</c:v>
                </c:pt>
                <c:pt idx="12">
                  <c:v>3221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2600448"/>
        <c:axId val="1426026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1824</c:v>
                </c:pt>
                <c:pt idx="2">
                  <c:v>#N/A</c:v>
                </c:pt>
                <c:pt idx="3">
                  <c:v>#N/A</c:v>
                </c:pt>
                <c:pt idx="4">
                  <c:v>1837</c:v>
                </c:pt>
                <c:pt idx="5">
                  <c:v>#N/A</c:v>
                </c:pt>
                <c:pt idx="6">
                  <c:v>#N/A</c:v>
                </c:pt>
                <c:pt idx="7">
                  <c:v>1710</c:v>
                </c:pt>
                <c:pt idx="8">
                  <c:v>#N/A</c:v>
                </c:pt>
                <c:pt idx="9">
                  <c:v>#N/A</c:v>
                </c:pt>
                <c:pt idx="10">
                  <c:v>1753</c:v>
                </c:pt>
                <c:pt idx="11">
                  <c:v>#N/A</c:v>
                </c:pt>
                <c:pt idx="12">
                  <c:v>#N/A</c:v>
                </c:pt>
                <c:pt idx="13">
                  <c:v>1656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2600448"/>
        <c:axId val="142602624"/>
      </c:lineChart>
      <c:catAx>
        <c:axId val="142600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602624"/>
        <c:crosses val="autoZero"/>
        <c:auto val="1"/>
        <c:lblAlgn val="ctr"/>
        <c:lblOffset val="100"/>
        <c:tickLblSkip val="1"/>
        <c:tickMarkSkip val="1"/>
        <c:noMultiLvlLbl val="0"/>
      </c:catAx>
      <c:valAx>
        <c:axId val="142602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600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41895</c:v>
                </c:pt>
                <c:pt idx="5">
                  <c:v>41417</c:v>
                </c:pt>
                <c:pt idx="8">
                  <c:v>40126</c:v>
                </c:pt>
                <c:pt idx="11">
                  <c:v>40449</c:v>
                </c:pt>
                <c:pt idx="14">
                  <c:v>39398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2829</c:v>
                </c:pt>
                <c:pt idx="5">
                  <c:v>2720</c:v>
                </c:pt>
                <c:pt idx="8">
                  <c:v>2573</c:v>
                </c:pt>
                <c:pt idx="11">
                  <c:v>2486</c:v>
                </c:pt>
                <c:pt idx="14">
                  <c:v>2313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5174</c:v>
                </c:pt>
                <c:pt idx="5">
                  <c:v>5694</c:v>
                </c:pt>
                <c:pt idx="8">
                  <c:v>5705</c:v>
                </c:pt>
                <c:pt idx="11">
                  <c:v>5721</c:v>
                </c:pt>
                <c:pt idx="14">
                  <c:v>5688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4420</c:v>
                </c:pt>
                <c:pt idx="3">
                  <c:v>3483</c:v>
                </c:pt>
                <c:pt idx="6">
                  <c:v>3077</c:v>
                </c:pt>
                <c:pt idx="9">
                  <c:v>2759</c:v>
                </c:pt>
                <c:pt idx="12">
                  <c:v>2773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3247</c:v>
                </c:pt>
                <c:pt idx="3">
                  <c:v>2337</c:v>
                </c:pt>
                <c:pt idx="6">
                  <c:v>2302</c:v>
                </c:pt>
                <c:pt idx="9">
                  <c:v>2215</c:v>
                </c:pt>
                <c:pt idx="12">
                  <c:v>2035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29619</c:v>
                </c:pt>
                <c:pt idx="3">
                  <c:v>28418</c:v>
                </c:pt>
                <c:pt idx="6">
                  <c:v>27541</c:v>
                </c:pt>
                <c:pt idx="9">
                  <c:v>27004</c:v>
                </c:pt>
                <c:pt idx="12">
                  <c:v>25625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c:v>
                </c:pt>
                <c:pt idx="3">
                  <c:v>4</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32772</c:v>
                </c:pt>
                <c:pt idx="3">
                  <c:v>32729</c:v>
                </c:pt>
                <c:pt idx="6">
                  <c:v>31474</c:v>
                </c:pt>
                <c:pt idx="9">
                  <c:v>31178</c:v>
                </c:pt>
                <c:pt idx="12">
                  <c:v>30009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2668928"/>
        <c:axId val="1426708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20168</c:v>
                </c:pt>
                <c:pt idx="2">
                  <c:v>#N/A</c:v>
                </c:pt>
                <c:pt idx="3">
                  <c:v>#N/A</c:v>
                </c:pt>
                <c:pt idx="4">
                  <c:v>17139</c:v>
                </c:pt>
                <c:pt idx="5">
                  <c:v>#N/A</c:v>
                </c:pt>
                <c:pt idx="6">
                  <c:v>#N/A</c:v>
                </c:pt>
                <c:pt idx="7">
                  <c:v>15991</c:v>
                </c:pt>
                <c:pt idx="8">
                  <c:v>#N/A</c:v>
                </c:pt>
                <c:pt idx="9">
                  <c:v>#N/A</c:v>
                </c:pt>
                <c:pt idx="10">
                  <c:v>14501</c:v>
                </c:pt>
                <c:pt idx="11">
                  <c:v>#N/A</c:v>
                </c:pt>
                <c:pt idx="12">
                  <c:v>#N/A</c:v>
                </c:pt>
                <c:pt idx="13">
                  <c:v>13043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2668928"/>
        <c:axId val="142670848"/>
      </c:lineChart>
      <c:catAx>
        <c:axId val="142668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2670848"/>
        <c:crosses val="autoZero"/>
        <c:auto val="1"/>
        <c:lblAlgn val="ctr"/>
        <c:lblOffset val="100"/>
        <c:tickLblSkip val="1"/>
        <c:tickMarkSkip val="1"/>
        <c:noMultiLvlLbl val="0"/>
      </c:catAx>
      <c:valAx>
        <c:axId val="142670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668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58.1</c:v>
                </c:pt>
                <c:pt idx="4">
                  <c:v>59.8</c:v>
                </c:pt>
              </c:numCache>
            </c:numRef>
          </c:xVal>
          <c:yVal>
            <c:numRef>
              <c:f>公会計指標分析・財政指標組合せ分析表!$K$51:$O$51</c:f>
              <c:numCache>
                <c:formatCode>#,##0.0;"▲ "#,##0.0</c:formatCode>
                <c:ptCount val="5"/>
                <c:pt idx="3">
                  <c:v>122.8</c:v>
                </c:pt>
                <c:pt idx="4">
                  <c:v>110.6</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c:v>
                </c:pt>
                <c:pt idx="4">
                  <c:v>54.8</c:v>
                </c:pt>
              </c:numCache>
            </c:numRef>
          </c:xVal>
          <c:yVal>
            <c:numRef>
              <c:f>公会計指標分析・財政指標組合せ分析表!$K$55:$O$55</c:f>
              <c:numCache>
                <c:formatCode>#,##0.0;"▲ "#,##0.0</c:formatCode>
                <c:ptCount val="5"/>
                <c:pt idx="3">
                  <c:v>56.8</c:v>
                </c:pt>
                <c:pt idx="4">
                  <c:v>52.3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47727488"/>
        <c:axId val="147729408"/>
      </c:scatterChart>
      <c:valAx>
        <c:axId val="147727488"/>
        <c:scaling>
          <c:orientation val="minMax"/>
          <c:max val="60.300000000000004"/>
          <c:min val="53.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7729408"/>
        <c:crosses val="autoZero"/>
        <c:crossBetween val="midCat"/>
      </c:valAx>
      <c:valAx>
        <c:axId val="147729408"/>
        <c:scaling>
          <c:orientation val="minMax"/>
          <c:max val="135"/>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7727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18.2</c:v>
                </c:pt>
                <c:pt idx="1">
                  <c:v>16.600000000000001</c:v>
                </c:pt>
                <c:pt idx="2">
                  <c:v>15.1</c:v>
                </c:pt>
                <c:pt idx="3">
                  <c:v>15</c:v>
                </c:pt>
                <c:pt idx="4">
                  <c:v>14.5</c:v>
                </c:pt>
              </c:numCache>
            </c:numRef>
          </c:xVal>
          <c:yVal>
            <c:numRef>
              <c:f>公会計指標分析・財政指標組合せ分析表!$K$73:$O$73</c:f>
              <c:numCache>
                <c:formatCode>#,##0.0;"▲ "#,##0.0</c:formatCode>
                <c:ptCount val="5"/>
                <c:pt idx="0">
                  <c:v>169.6</c:v>
                </c:pt>
                <c:pt idx="1">
                  <c:v>144.9</c:v>
                </c:pt>
                <c:pt idx="2">
                  <c:v>136.5</c:v>
                </c:pt>
                <c:pt idx="3">
                  <c:v>122.8</c:v>
                </c:pt>
                <c:pt idx="4">
                  <c:v>110.6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725091648085712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6160008042770302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10.199999999999999</c:v>
                </c:pt>
                <c:pt idx="4">
                  <c:v>10</c:v>
                </c:pt>
              </c:numCache>
            </c:numRef>
          </c:xVal>
          <c:yVal>
            <c:numRef>
              <c:f>公会計指標分析・財政指標組合せ分析表!$K$77:$O$77</c:f>
              <c:numCache>
                <c:formatCode>#,##0.0;"▲ "#,##0.0</c:formatCode>
                <c:ptCount val="5"/>
                <c:pt idx="0">
                  <c:v>64.599999999999994</c:v>
                </c:pt>
                <c:pt idx="1">
                  <c:v>52.8</c:v>
                </c:pt>
                <c:pt idx="2">
                  <c:v>48.6</c:v>
                </c:pt>
                <c:pt idx="3">
                  <c:v>56.8</c:v>
                </c:pt>
                <c:pt idx="4">
                  <c:v>52.3</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47543168"/>
        <c:axId val="147545088"/>
      </c:scatterChart>
      <c:valAx>
        <c:axId val="147543168"/>
        <c:scaling>
          <c:orientation val="minMax"/>
          <c:max val="18.900000000000002"/>
          <c:min val="9.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7545088"/>
        <c:crosses val="autoZero"/>
        <c:crossBetween val="midCat"/>
      </c:valAx>
      <c:valAx>
        <c:axId val="147545088"/>
        <c:scaling>
          <c:orientation val="minMax"/>
          <c:max val="19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75431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年度の比率は</a:t>
          </a:r>
          <a:r>
            <a:rPr kumimoji="1" lang="en-US" altLang="ja-JP" sz="1400">
              <a:solidFill>
                <a:schemeClr val="dk1"/>
              </a:solidFill>
              <a:effectLst/>
              <a:latin typeface="+mn-lt"/>
              <a:ea typeface="+mn-ea"/>
              <a:cs typeface="+mn-cs"/>
            </a:rPr>
            <a:t>14.5</a:t>
          </a:r>
          <a:r>
            <a:rPr kumimoji="1" lang="ja-JP" altLang="ja-JP" sz="1400">
              <a:solidFill>
                <a:schemeClr val="dk1"/>
              </a:solidFill>
              <a:effectLst/>
              <a:latin typeface="+mn-lt"/>
              <a:ea typeface="+mn-ea"/>
              <a:cs typeface="+mn-cs"/>
            </a:rPr>
            <a:t>％で前年度より</a:t>
          </a:r>
          <a:r>
            <a:rPr kumimoji="1" lang="en-US" altLang="ja-JP" sz="1400">
              <a:solidFill>
                <a:schemeClr val="dk1"/>
              </a:solidFill>
              <a:effectLst/>
              <a:latin typeface="+mn-lt"/>
              <a:ea typeface="+mn-ea"/>
              <a:cs typeface="+mn-cs"/>
            </a:rPr>
            <a:t>0.5</a:t>
          </a:r>
          <a:r>
            <a:rPr kumimoji="1" lang="ja-JP" altLang="ja-JP" sz="1400">
              <a:solidFill>
                <a:schemeClr val="dk1"/>
              </a:solidFill>
              <a:effectLst/>
              <a:latin typeface="+mn-lt"/>
              <a:ea typeface="+mn-ea"/>
              <a:cs typeface="+mn-cs"/>
            </a:rPr>
            <a:t>％改善している。しかしながら、過去の建設事業に対する借入金や地理的な要因による上下水道などの生活基盤整備に係る事業費の増などにより、依然高いものとなっている。</a:t>
          </a:r>
          <a:endParaRPr lang="ja-JP" altLang="ja-JP" sz="1400">
            <a:effectLst/>
          </a:endParaRPr>
        </a:p>
        <a:p>
          <a:r>
            <a:rPr kumimoji="1" lang="ja-JP" altLang="ja-JP" sz="1400">
              <a:solidFill>
                <a:schemeClr val="dk1"/>
              </a:solidFill>
              <a:effectLst/>
              <a:latin typeface="+mn-lt"/>
              <a:ea typeface="+mn-ea"/>
              <a:cs typeface="+mn-cs"/>
            </a:rPr>
            <a:t>　積極的な繰上償還により元利償還金は減少しているが、</a:t>
          </a:r>
          <a:r>
            <a:rPr kumimoji="1" lang="ja-JP" altLang="en-US" sz="1400">
              <a:solidFill>
                <a:schemeClr val="dk1"/>
              </a:solidFill>
              <a:effectLst/>
              <a:latin typeface="+mn-lt"/>
              <a:ea typeface="+mn-ea"/>
              <a:cs typeface="+mn-cs"/>
            </a:rPr>
            <a:t>今後インフラ資産の長寿命化対策や認定こども園などの建設事業が予定されていることから</a:t>
          </a:r>
          <a:r>
            <a:rPr kumimoji="1" lang="ja-JP" altLang="ja-JP" sz="1400">
              <a:solidFill>
                <a:schemeClr val="dk1"/>
              </a:solidFill>
              <a:effectLst/>
              <a:latin typeface="+mn-lt"/>
              <a:ea typeface="+mn-ea"/>
              <a:cs typeface="+mn-cs"/>
            </a:rPr>
            <a:t>、引き続き、起債の発行抑制、交付税算入率の高い有利な起債の活用や、過去の借入金の積極的な繰上償還などにより、比率の抑制とさらなる財政の健全化に努める。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年度の比率は</a:t>
          </a:r>
          <a:r>
            <a:rPr kumimoji="1" lang="en-US" altLang="ja-JP" sz="1400">
              <a:solidFill>
                <a:schemeClr val="dk1"/>
              </a:solidFill>
              <a:effectLst/>
              <a:latin typeface="+mn-lt"/>
              <a:ea typeface="+mn-ea"/>
              <a:cs typeface="+mn-cs"/>
            </a:rPr>
            <a:t>110.6</a:t>
          </a:r>
          <a:r>
            <a:rPr kumimoji="1" lang="ja-JP" altLang="ja-JP" sz="1400">
              <a:solidFill>
                <a:schemeClr val="dk1"/>
              </a:solidFill>
              <a:effectLst/>
              <a:latin typeface="+mn-lt"/>
              <a:ea typeface="+mn-ea"/>
              <a:cs typeface="+mn-cs"/>
            </a:rPr>
            <a:t>％で前年度より</a:t>
          </a:r>
          <a:r>
            <a:rPr kumimoji="1" lang="en-US" altLang="ja-JP" sz="1400">
              <a:solidFill>
                <a:schemeClr val="dk1"/>
              </a:solidFill>
              <a:effectLst/>
              <a:latin typeface="+mn-lt"/>
              <a:ea typeface="+mn-ea"/>
              <a:cs typeface="+mn-cs"/>
            </a:rPr>
            <a:t>12.2</a:t>
          </a:r>
          <a:r>
            <a:rPr kumimoji="1" lang="ja-JP" altLang="ja-JP" sz="1400">
              <a:solidFill>
                <a:schemeClr val="dk1"/>
              </a:solidFill>
              <a:effectLst/>
              <a:latin typeface="+mn-lt"/>
              <a:ea typeface="+mn-ea"/>
              <a:cs typeface="+mn-cs"/>
            </a:rPr>
            <a:t>％改善し、健全化法による算定以降、過去の借入金の繰上償還により毎年度地方債残高は減少している。</a:t>
          </a:r>
          <a:endParaRPr lang="ja-JP" altLang="ja-JP" sz="1400">
            <a:effectLst/>
          </a:endParaRPr>
        </a:p>
        <a:p>
          <a:r>
            <a:rPr kumimoji="1" lang="ja-JP" altLang="ja-JP" sz="1400">
              <a:solidFill>
                <a:schemeClr val="dk1"/>
              </a:solidFill>
              <a:effectLst/>
              <a:latin typeface="+mn-lt"/>
              <a:ea typeface="+mn-ea"/>
              <a:cs typeface="+mn-cs"/>
            </a:rPr>
            <a:t>　今後においても、起債の発行抑制、交付税算入率の高い借入金の活用や、過去の借入金の積極的な繰上償還などにより、比率の抑制とさらなる財政の健全化に努める。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39,352
39,166
658.54
24,438,669
23,854,671
447,313
15,331,255
30,009,412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14.5
110.6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[ 59.8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この比率は資産の老朽化を示す指標であり、類似団体と比較すると、比率が高く公共施設の老朽化が進んでいると判断できる。</a:t>
          </a:r>
          <a:endParaRPr kumimoji="1" lang="en-US" altLang="ja-JP" sz="1100">
            <a:latin typeface="ＭＳ Ｐゴシック"/>
          </a:endParaRPr>
        </a:p>
        <a:p>
          <a:r>
            <a:rPr kumimoji="1" lang="ja-JP" altLang="en-US" sz="1100">
              <a:latin typeface="ＭＳ Ｐゴシック"/>
            </a:rPr>
            <a:t>　施設の老朽化が進むほど、修繕費用が嵩むことが想定されるが、現状では維持補修費は類似団体より低く、今後の増加が見込まれる。</a:t>
          </a:r>
          <a:endParaRPr kumimoji="1" lang="en-US" altLang="ja-JP" sz="1100">
            <a:latin typeface="ＭＳ Ｐゴシック"/>
          </a:endParaRPr>
        </a:p>
        <a:p>
          <a:r>
            <a:rPr kumimoji="1" lang="ja-JP" altLang="en-US" sz="1100">
              <a:latin typeface="ＭＳ Ｐゴシック"/>
            </a:rPr>
            <a:t>　そのため、公共施設等総合管理計画に基づく個別分野ごとの個別施設計画について、早期の策定に努めることとする。</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136525</xdr:rowOff>
    </xdr:from>
    <xdr:to>
      <xdr:col>3</xdr:col>
      <xdr:colOff>1170940</xdr:colOff>
      <xdr:row>33</xdr:row>
      <xdr:rowOff>169333</xdr:rowOff>
    </xdr:to>
    <xdr:cxnSp macro="">
      <xdr:nvCxnSpPr>
        <xdr:cNvPr id="64" name="直線コネクタ 63"/>
        <xdr:cNvCxnSpPr/>
      </xdr:nvCxnSpPr>
      <xdr:spPr>
        <a:xfrm flipV="1">
          <a:off x="4760595" y="5546725"/>
          <a:ext cx="1270" cy="106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1710</xdr:rowOff>
    </xdr:from>
    <xdr:ext cx="405111" cy="259045"/>
    <xdr:sp macro="" textlink="">
      <xdr:nvSpPr>
        <xdr:cNvPr id="65" name="有形固定資産減価償却率最小値テキスト"/>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3</xdr:col>
      <xdr:colOff>1082675</xdr:colOff>
      <xdr:row>33</xdr:row>
      <xdr:rowOff>169333</xdr:rowOff>
    </xdr:from>
    <xdr:to>
      <xdr:col>3</xdr:col>
      <xdr:colOff>1260475</xdr:colOff>
      <xdr:row>33</xdr:row>
      <xdr:rowOff>169333</xdr:rowOff>
    </xdr:to>
    <xdr:cxnSp macro="">
      <xdr:nvCxnSpPr>
        <xdr:cNvPr id="66" name="直線コネクタ 65"/>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83202</xdr:rowOff>
    </xdr:from>
    <xdr:ext cx="405111" cy="259045"/>
    <xdr:sp macro="" textlink="">
      <xdr:nvSpPr>
        <xdr:cNvPr id="67" name="有形固定資産減価償却率最大値テキスト"/>
        <xdr:cNvSpPr txBox="1"/>
      </xdr:nvSpPr>
      <xdr:spPr>
        <a:xfrm>
          <a:off x="4813300" y="53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a:t>
          </a:r>
          <a:endParaRPr kumimoji="1" lang="ja-JP" altLang="en-US" sz="1000" b="1">
            <a:latin typeface="ＭＳ Ｐゴシック"/>
          </a:endParaRPr>
        </a:p>
      </xdr:txBody>
    </xdr:sp>
    <xdr:clientData/>
  </xdr:oneCellAnchor>
  <xdr:twoCellAnchor>
    <xdr:from>
      <xdr:col>3</xdr:col>
      <xdr:colOff>1082675</xdr:colOff>
      <xdr:row>27</xdr:row>
      <xdr:rowOff>136525</xdr:rowOff>
    </xdr:from>
    <xdr:to>
      <xdr:col>3</xdr:col>
      <xdr:colOff>1260475</xdr:colOff>
      <xdr:row>27</xdr:row>
      <xdr:rowOff>136525</xdr:rowOff>
    </xdr:to>
    <xdr:cxnSp macro="">
      <xdr:nvCxnSpPr>
        <xdr:cNvPr id="68" name="直線コネクタ 67"/>
        <xdr:cNvCxnSpPr/>
      </xdr:nvCxnSpPr>
      <xdr:spPr>
        <a:xfrm>
          <a:off x="4673600" y="554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34307</xdr:rowOff>
    </xdr:from>
    <xdr:ext cx="405111" cy="259045"/>
    <xdr:sp macro="" textlink="">
      <xdr:nvSpPr>
        <xdr:cNvPr id="69"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0" name="フローチャート : 判断 69"/>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84667</xdr:rowOff>
    </xdr:from>
    <xdr:to>
      <xdr:col>3</xdr:col>
      <xdr:colOff>511175</xdr:colOff>
      <xdr:row>30</xdr:row>
      <xdr:rowOff>14817</xdr:rowOff>
    </xdr:to>
    <xdr:sp macro="" textlink="">
      <xdr:nvSpPr>
        <xdr:cNvPr id="71" name="フローチャート : 判断 70"/>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47413</xdr:rowOff>
    </xdr:from>
    <xdr:to>
      <xdr:col>3</xdr:col>
      <xdr:colOff>1222375</xdr:colOff>
      <xdr:row>28</xdr:row>
      <xdr:rowOff>149013</xdr:rowOff>
    </xdr:to>
    <xdr:sp macro="" textlink="">
      <xdr:nvSpPr>
        <xdr:cNvPr id="77" name="円/楕円 76"/>
        <xdr:cNvSpPr/>
      </xdr:nvSpPr>
      <xdr:spPr>
        <a:xfrm>
          <a:off x="4711700" y="5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70290</xdr:rowOff>
    </xdr:from>
    <xdr:ext cx="405111" cy="259045"/>
    <xdr:sp macro="" textlink="">
      <xdr:nvSpPr>
        <xdr:cNvPr id="78" name="有形固定資産減価償却率該当値テキスト"/>
        <xdr:cNvSpPr txBox="1"/>
      </xdr:nvSpPr>
      <xdr:spPr>
        <a:xfrm>
          <a:off x="4813300" y="548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3</xdr:col>
      <xdr:colOff>409575</xdr:colOff>
      <xdr:row>28</xdr:row>
      <xdr:rowOff>108585</xdr:rowOff>
    </xdr:from>
    <xdr:to>
      <xdr:col>3</xdr:col>
      <xdr:colOff>511175</xdr:colOff>
      <xdr:row>29</xdr:row>
      <xdr:rowOff>38735</xdr:rowOff>
    </xdr:to>
    <xdr:sp macro="" textlink="">
      <xdr:nvSpPr>
        <xdr:cNvPr id="79" name="円/楕円 78"/>
        <xdr:cNvSpPr/>
      </xdr:nvSpPr>
      <xdr:spPr>
        <a:xfrm>
          <a:off x="4000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28</xdr:row>
      <xdr:rowOff>98213</xdr:rowOff>
    </xdr:from>
    <xdr:to>
      <xdr:col>3</xdr:col>
      <xdr:colOff>1171575</xdr:colOff>
      <xdr:row>28</xdr:row>
      <xdr:rowOff>159385</xdr:rowOff>
    </xdr:to>
    <xdr:cxnSp macro="">
      <xdr:nvCxnSpPr>
        <xdr:cNvPr id="80" name="直線コネクタ 79"/>
        <xdr:cNvCxnSpPr/>
      </xdr:nvCxnSpPr>
      <xdr:spPr>
        <a:xfrm flipV="1">
          <a:off x="4051300" y="5679863"/>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5944</xdr:rowOff>
    </xdr:from>
    <xdr:ext cx="405111" cy="259045"/>
    <xdr:sp macro="" textlink="">
      <xdr:nvSpPr>
        <xdr:cNvPr id="81" name="n_1aveValue有形固定資産減価償却率"/>
        <xdr:cNvSpPr txBox="1"/>
      </xdr:nvSpPr>
      <xdr:spPr>
        <a:xfrm>
          <a:off x="3836043"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55262</xdr:rowOff>
    </xdr:from>
    <xdr:ext cx="405111" cy="259045"/>
    <xdr:sp macro="" textlink="">
      <xdr:nvSpPr>
        <xdr:cNvPr id="82" name="n_1mainValue有形固定資産減価償却率"/>
        <xdr:cNvSpPr txBox="1"/>
      </xdr:nvSpPr>
      <xdr:spPr>
        <a:xfrm>
          <a:off x="3836043"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39,352
39,166
658.54
24,438,669
23,854,671
447,313
15,331,255
30,009,412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14.5
110.6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41</xdr:row>
      <xdr:rowOff>133350</xdr:rowOff>
    </xdr:from>
    <xdr:to>
      <xdr:col>7</xdr:col>
      <xdr:colOff>638175</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40</xdr:row>
      <xdr:rowOff>162577</xdr:rowOff>
    </xdr:from>
    <xdr:ext cx="338939" cy="259045"/>
    <xdr:sp macro="" textlink="">
      <xdr:nvSpPr>
        <xdr:cNvPr id="44" name="テキスト ボックス 43"/>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62484</xdr:rowOff>
    </xdr:from>
    <xdr:to>
      <xdr:col>6</xdr:col>
      <xdr:colOff>510540</xdr:colOff>
      <xdr:row>40</xdr:row>
      <xdr:rowOff>57912</xdr:rowOff>
    </xdr:to>
    <xdr:cxnSp macro="">
      <xdr:nvCxnSpPr>
        <xdr:cNvPr id="54" name="直線コネクタ 53"/>
        <xdr:cNvCxnSpPr/>
      </xdr:nvCxnSpPr>
      <xdr:spPr>
        <a:xfrm flipV="1">
          <a:off x="4634865" y="57203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61739</xdr:rowOff>
    </xdr:from>
    <xdr:ext cx="405111" cy="259045"/>
    <xdr:sp macro="" textlink="">
      <xdr:nvSpPr>
        <xdr:cNvPr id="55" name="【道路】&#10;有形固定資産減価償却率最小値テキスト"/>
        <xdr:cNvSpPr txBox="1"/>
      </xdr:nvSpPr>
      <xdr:spPr>
        <a:xfrm>
          <a:off x="4724400" y="691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6</xdr:col>
      <xdr:colOff>422275</xdr:colOff>
      <xdr:row>40</xdr:row>
      <xdr:rowOff>57912</xdr:rowOff>
    </xdr:from>
    <xdr:to>
      <xdr:col>6</xdr:col>
      <xdr:colOff>600075</xdr:colOff>
      <xdr:row>40</xdr:row>
      <xdr:rowOff>57912</xdr:rowOff>
    </xdr:to>
    <xdr:cxnSp macro="">
      <xdr:nvCxnSpPr>
        <xdr:cNvPr id="56" name="直線コネクタ 55"/>
        <xdr:cNvCxnSpPr/>
      </xdr:nvCxnSpPr>
      <xdr:spPr>
        <a:xfrm>
          <a:off x="4546600" y="691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9161</xdr:rowOff>
    </xdr:from>
    <xdr:ext cx="405111" cy="259045"/>
    <xdr:sp macro="" textlink="">
      <xdr:nvSpPr>
        <xdr:cNvPr id="57" name="【道路】&#10;有形固定資産減価償却率最大値テキスト"/>
        <xdr:cNvSpPr txBox="1"/>
      </xdr:nvSpPr>
      <xdr:spPr>
        <a:xfrm>
          <a:off x="47244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33</xdr:row>
      <xdr:rowOff>62484</xdr:rowOff>
    </xdr:from>
    <xdr:to>
      <xdr:col>6</xdr:col>
      <xdr:colOff>600075</xdr:colOff>
      <xdr:row>33</xdr:row>
      <xdr:rowOff>62484</xdr:rowOff>
    </xdr:to>
    <xdr:cxnSp macro="">
      <xdr:nvCxnSpPr>
        <xdr:cNvPr id="58" name="直線コネクタ 57"/>
        <xdr:cNvCxnSpPr/>
      </xdr:nvCxnSpPr>
      <xdr:spPr>
        <a:xfrm>
          <a:off x="4546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130573</xdr:rowOff>
    </xdr:from>
    <xdr:ext cx="405111" cy="259045"/>
    <xdr:sp macro="" textlink="">
      <xdr:nvSpPr>
        <xdr:cNvPr id="59" name="【道路】&#10;有形固定資産減価償却率平均値テキスト"/>
        <xdr:cNvSpPr txBox="1"/>
      </xdr:nvSpPr>
      <xdr:spPr>
        <a:xfrm>
          <a:off x="4724400" y="5788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107696</xdr:rowOff>
    </xdr:from>
    <xdr:to>
      <xdr:col>6</xdr:col>
      <xdr:colOff>561975</xdr:colOff>
      <xdr:row>35</xdr:row>
      <xdr:rowOff>37846</xdr:rowOff>
    </xdr:to>
    <xdr:sp macro="" textlink="">
      <xdr:nvSpPr>
        <xdr:cNvPr id="60" name="フローチャート : 判断 59"/>
        <xdr:cNvSpPr/>
      </xdr:nvSpPr>
      <xdr:spPr>
        <a:xfrm>
          <a:off x="4584700" y="593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77978</xdr:rowOff>
    </xdr:from>
    <xdr:to>
      <xdr:col>5</xdr:col>
      <xdr:colOff>409575</xdr:colOff>
      <xdr:row>35</xdr:row>
      <xdr:rowOff>8128</xdr:rowOff>
    </xdr:to>
    <xdr:sp macro="" textlink="">
      <xdr:nvSpPr>
        <xdr:cNvPr id="61" name="フローチャート : 判断 60"/>
        <xdr:cNvSpPr/>
      </xdr:nvSpPr>
      <xdr:spPr>
        <a:xfrm>
          <a:off x="3746500" y="590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7112</xdr:rowOff>
    </xdr:from>
    <xdr:to>
      <xdr:col>6</xdr:col>
      <xdr:colOff>561975</xdr:colOff>
      <xdr:row>40</xdr:row>
      <xdr:rowOff>108712</xdr:rowOff>
    </xdr:to>
    <xdr:sp macro="" textlink="">
      <xdr:nvSpPr>
        <xdr:cNvPr id="67" name="円/楕円 66"/>
        <xdr:cNvSpPr/>
      </xdr:nvSpPr>
      <xdr:spPr>
        <a:xfrm>
          <a:off x="45847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93489</xdr:rowOff>
    </xdr:from>
    <xdr:ext cx="405111" cy="259045"/>
    <xdr:sp macro="" textlink="">
      <xdr:nvSpPr>
        <xdr:cNvPr id="68" name="【道路】&#10;有形固定資産減価償却率該当値テキスト"/>
        <xdr:cNvSpPr txBox="1"/>
      </xdr:nvSpPr>
      <xdr:spPr>
        <a:xfrm>
          <a:off x="4724400" y="6780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34544</xdr:rowOff>
    </xdr:from>
    <xdr:to>
      <xdr:col>5</xdr:col>
      <xdr:colOff>409575</xdr:colOff>
      <xdr:row>40</xdr:row>
      <xdr:rowOff>136144</xdr:rowOff>
    </xdr:to>
    <xdr:sp macro="" textlink="">
      <xdr:nvSpPr>
        <xdr:cNvPr id="69" name="円/楕円 68"/>
        <xdr:cNvSpPr/>
      </xdr:nvSpPr>
      <xdr:spPr>
        <a:xfrm>
          <a:off x="3746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57912</xdr:rowOff>
    </xdr:from>
    <xdr:to>
      <xdr:col>6</xdr:col>
      <xdr:colOff>511175</xdr:colOff>
      <xdr:row>40</xdr:row>
      <xdr:rowOff>85344</xdr:rowOff>
    </xdr:to>
    <xdr:cxnSp macro="">
      <xdr:nvCxnSpPr>
        <xdr:cNvPr id="70" name="直線コネクタ 69"/>
        <xdr:cNvCxnSpPr/>
      </xdr:nvCxnSpPr>
      <xdr:spPr>
        <a:xfrm flipV="1">
          <a:off x="3797300" y="69159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33</xdr:row>
      <xdr:rowOff>24655</xdr:rowOff>
    </xdr:from>
    <xdr:ext cx="405111" cy="259045"/>
    <xdr:sp macro="" textlink="">
      <xdr:nvSpPr>
        <xdr:cNvPr id="71" name="n_1aveValue【道路】&#10;有形固定資産減価償却率"/>
        <xdr:cNvSpPr txBox="1"/>
      </xdr:nvSpPr>
      <xdr:spPr>
        <a:xfrm>
          <a:off x="3582043" y="568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175835</xdr:colOff>
      <xdr:row>40</xdr:row>
      <xdr:rowOff>127271</xdr:rowOff>
    </xdr:from>
    <xdr:ext cx="340478" cy="259045"/>
    <xdr:sp macro="" textlink="">
      <xdr:nvSpPr>
        <xdr:cNvPr id="72" name="n_1mainValue【道路】&#10;有形固定資産減価償却率"/>
        <xdr:cNvSpPr txBox="1"/>
      </xdr:nvSpPr>
      <xdr:spPr>
        <a:xfrm>
          <a:off x="3614360" y="6985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5" name="テキスト ボックス 84"/>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46939</xdr:rowOff>
    </xdr:from>
    <xdr:to>
      <xdr:col>15</xdr:col>
      <xdr:colOff>180340</xdr:colOff>
      <xdr:row>42</xdr:row>
      <xdr:rowOff>27920</xdr:rowOff>
    </xdr:to>
    <xdr:cxnSp macro="">
      <xdr:nvCxnSpPr>
        <xdr:cNvPr id="95" name="直線コネクタ 94"/>
        <xdr:cNvCxnSpPr/>
      </xdr:nvCxnSpPr>
      <xdr:spPr>
        <a:xfrm flipV="1">
          <a:off x="10476865" y="5876239"/>
          <a:ext cx="0" cy="135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31747</xdr:rowOff>
    </xdr:from>
    <xdr:ext cx="469744" cy="259045"/>
    <xdr:sp macro="" textlink="">
      <xdr:nvSpPr>
        <xdr:cNvPr id="96" name="【道路】&#10;一人当たり延長最小値テキスト"/>
        <xdr:cNvSpPr txBox="1"/>
      </xdr:nvSpPr>
      <xdr:spPr>
        <a:xfrm>
          <a:off x="10566400" y="723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8.556</a:t>
          </a:r>
          <a:endParaRPr kumimoji="1" lang="ja-JP" altLang="en-US" sz="1000" b="1">
            <a:latin typeface="ＭＳ Ｐゴシック"/>
          </a:endParaRPr>
        </a:p>
      </xdr:txBody>
    </xdr:sp>
    <xdr:clientData/>
  </xdr:oneCellAnchor>
  <xdr:twoCellAnchor>
    <xdr:from>
      <xdr:col>15</xdr:col>
      <xdr:colOff>92075</xdr:colOff>
      <xdr:row>42</xdr:row>
      <xdr:rowOff>27920</xdr:rowOff>
    </xdr:from>
    <xdr:to>
      <xdr:col>15</xdr:col>
      <xdr:colOff>269875</xdr:colOff>
      <xdr:row>42</xdr:row>
      <xdr:rowOff>27920</xdr:rowOff>
    </xdr:to>
    <xdr:cxnSp macro="">
      <xdr:nvCxnSpPr>
        <xdr:cNvPr id="97" name="直線コネクタ 96"/>
        <xdr:cNvCxnSpPr/>
      </xdr:nvCxnSpPr>
      <xdr:spPr>
        <a:xfrm>
          <a:off x="10388600" y="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165066</xdr:rowOff>
    </xdr:from>
    <xdr:ext cx="534377" cy="259045"/>
    <xdr:sp macro="" textlink="">
      <xdr:nvSpPr>
        <xdr:cNvPr id="98" name="【道路】&#10;一人当たり延長最大値テキスト"/>
        <xdr:cNvSpPr txBox="1"/>
      </xdr:nvSpPr>
      <xdr:spPr>
        <a:xfrm>
          <a:off x="10566400" y="56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38.140</a:t>
          </a:r>
          <a:endParaRPr kumimoji="1" lang="ja-JP" altLang="en-US" sz="1000" b="1">
            <a:latin typeface="ＭＳ Ｐゴシック"/>
          </a:endParaRPr>
        </a:p>
      </xdr:txBody>
    </xdr:sp>
    <xdr:clientData/>
  </xdr:oneCellAnchor>
  <xdr:twoCellAnchor>
    <xdr:from>
      <xdr:col>15</xdr:col>
      <xdr:colOff>92075</xdr:colOff>
      <xdr:row>34</xdr:row>
      <xdr:rowOff>46939</xdr:rowOff>
    </xdr:from>
    <xdr:to>
      <xdr:col>15</xdr:col>
      <xdr:colOff>269875</xdr:colOff>
      <xdr:row>34</xdr:row>
      <xdr:rowOff>46939</xdr:rowOff>
    </xdr:to>
    <xdr:cxnSp macro="">
      <xdr:nvCxnSpPr>
        <xdr:cNvPr id="99" name="直線コネクタ 98"/>
        <xdr:cNvCxnSpPr/>
      </xdr:nvCxnSpPr>
      <xdr:spPr>
        <a:xfrm>
          <a:off x="10388600" y="587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17508</xdr:rowOff>
    </xdr:from>
    <xdr:ext cx="534377" cy="259045"/>
    <xdr:sp macro="" textlink="">
      <xdr:nvSpPr>
        <xdr:cNvPr id="100" name="【道路】&#10;一人当たり延長平均値テキスト"/>
        <xdr:cNvSpPr txBox="1"/>
      </xdr:nvSpPr>
      <xdr:spPr>
        <a:xfrm>
          <a:off x="10566400" y="6532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19.423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166081</xdr:rowOff>
    </xdr:from>
    <xdr:to>
      <xdr:col>15</xdr:col>
      <xdr:colOff>231775</xdr:colOff>
      <xdr:row>39</xdr:row>
      <xdr:rowOff>96231</xdr:rowOff>
    </xdr:to>
    <xdr:sp macro="" textlink="">
      <xdr:nvSpPr>
        <xdr:cNvPr id="101" name="フローチャート : 判断 100"/>
        <xdr:cNvSpPr/>
      </xdr:nvSpPr>
      <xdr:spPr>
        <a:xfrm>
          <a:off x="10426700" y="668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123378</xdr:rowOff>
    </xdr:from>
    <xdr:to>
      <xdr:col>14</xdr:col>
      <xdr:colOff>79375</xdr:colOff>
      <xdr:row>40</xdr:row>
      <xdr:rowOff>53528</xdr:rowOff>
    </xdr:to>
    <xdr:sp macro="" textlink="">
      <xdr:nvSpPr>
        <xdr:cNvPr id="102" name="フローチャート : 判断 101"/>
        <xdr:cNvSpPr/>
      </xdr:nvSpPr>
      <xdr:spPr>
        <a:xfrm>
          <a:off x="9588500" y="680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26406</xdr:rowOff>
    </xdr:from>
    <xdr:to>
      <xdr:col>15</xdr:col>
      <xdr:colOff>231775</xdr:colOff>
      <xdr:row>40</xdr:row>
      <xdr:rowOff>128006</xdr:rowOff>
    </xdr:to>
    <xdr:sp macro="" textlink="">
      <xdr:nvSpPr>
        <xdr:cNvPr id="108" name="円/楕円 107"/>
        <xdr:cNvSpPr/>
      </xdr:nvSpPr>
      <xdr:spPr>
        <a:xfrm>
          <a:off x="10426700" y="68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4833</xdr:rowOff>
    </xdr:from>
    <xdr:ext cx="534377" cy="259045"/>
    <xdr:sp macro="" textlink="">
      <xdr:nvSpPr>
        <xdr:cNvPr id="109" name="【道路】&#10;一人当たり延長該当値テキスト"/>
        <xdr:cNvSpPr txBox="1"/>
      </xdr:nvSpPr>
      <xdr:spPr>
        <a:xfrm>
          <a:off x="10566400" y="686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14.978</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38933</xdr:rowOff>
    </xdr:from>
    <xdr:to>
      <xdr:col>14</xdr:col>
      <xdr:colOff>79375</xdr:colOff>
      <xdr:row>40</xdr:row>
      <xdr:rowOff>140533</xdr:rowOff>
    </xdr:to>
    <xdr:sp macro="" textlink="">
      <xdr:nvSpPr>
        <xdr:cNvPr id="110" name="円/楕円 109"/>
        <xdr:cNvSpPr/>
      </xdr:nvSpPr>
      <xdr:spPr>
        <a:xfrm>
          <a:off x="9588500" y="68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77206</xdr:rowOff>
    </xdr:from>
    <xdr:to>
      <xdr:col>15</xdr:col>
      <xdr:colOff>180975</xdr:colOff>
      <xdr:row>40</xdr:row>
      <xdr:rowOff>89733</xdr:rowOff>
    </xdr:to>
    <xdr:cxnSp macro="">
      <xdr:nvCxnSpPr>
        <xdr:cNvPr id="111" name="直線コネクタ 110"/>
        <xdr:cNvCxnSpPr/>
      </xdr:nvCxnSpPr>
      <xdr:spPr>
        <a:xfrm flipV="1">
          <a:off x="9639300" y="6935206"/>
          <a:ext cx="8382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38</xdr:row>
      <xdr:rowOff>70055</xdr:rowOff>
    </xdr:from>
    <xdr:ext cx="534377" cy="259045"/>
    <xdr:sp macro="" textlink="">
      <xdr:nvSpPr>
        <xdr:cNvPr id="112" name="n_1aveValue【道路】&#10;一人当たり延長"/>
        <xdr:cNvSpPr txBox="1"/>
      </xdr:nvSpPr>
      <xdr:spPr>
        <a:xfrm>
          <a:off x="9359410" y="65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16.607</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131660</xdr:rowOff>
    </xdr:from>
    <xdr:ext cx="534377" cy="259045"/>
    <xdr:sp macro="" textlink="">
      <xdr:nvSpPr>
        <xdr:cNvPr id="113" name="n_1mainValue【道路】&#10;一人当たり延長"/>
        <xdr:cNvSpPr txBox="1"/>
      </xdr:nvSpPr>
      <xdr:spPr>
        <a:xfrm>
          <a:off x="9359410" y="69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2" name="テキスト ボックス 13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84582</xdr:rowOff>
    </xdr:from>
    <xdr:to>
      <xdr:col>6</xdr:col>
      <xdr:colOff>510540</xdr:colOff>
      <xdr:row>63</xdr:row>
      <xdr:rowOff>57150</xdr:rowOff>
    </xdr:to>
    <xdr:cxnSp macro="">
      <xdr:nvCxnSpPr>
        <xdr:cNvPr id="136" name="直線コネクタ 135"/>
        <xdr:cNvCxnSpPr/>
      </xdr:nvCxnSpPr>
      <xdr:spPr>
        <a:xfrm flipV="1">
          <a:off x="4634865" y="951433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60977</xdr:rowOff>
    </xdr:from>
    <xdr:ext cx="405111" cy="259045"/>
    <xdr:sp macro="" textlink="">
      <xdr:nvSpPr>
        <xdr:cNvPr id="137" name="【橋りょう・トンネル】&#10;有形固定資産減価償却率最小値テキスト"/>
        <xdr:cNvSpPr txBox="1"/>
      </xdr:nvSpPr>
      <xdr:spPr>
        <a:xfrm>
          <a:off x="47244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422275</xdr:colOff>
      <xdr:row>63</xdr:row>
      <xdr:rowOff>57150</xdr:rowOff>
    </xdr:from>
    <xdr:to>
      <xdr:col>6</xdr:col>
      <xdr:colOff>600075</xdr:colOff>
      <xdr:row>63</xdr:row>
      <xdr:rowOff>57150</xdr:rowOff>
    </xdr:to>
    <xdr:cxnSp macro="">
      <xdr:nvCxnSpPr>
        <xdr:cNvPr id="138" name="直線コネクタ 137"/>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31259</xdr:rowOff>
    </xdr:from>
    <xdr:ext cx="405111" cy="259045"/>
    <xdr:sp macro="" textlink="">
      <xdr:nvSpPr>
        <xdr:cNvPr id="139" name="【橋りょう・トンネル】&#10;有形固定資産減価償却率最大値テキスト"/>
        <xdr:cNvSpPr txBox="1"/>
      </xdr:nvSpPr>
      <xdr:spPr>
        <a:xfrm>
          <a:off x="47244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6</xdr:col>
      <xdr:colOff>422275</xdr:colOff>
      <xdr:row>55</xdr:row>
      <xdr:rowOff>84582</xdr:rowOff>
    </xdr:from>
    <xdr:to>
      <xdr:col>6</xdr:col>
      <xdr:colOff>600075</xdr:colOff>
      <xdr:row>55</xdr:row>
      <xdr:rowOff>84582</xdr:rowOff>
    </xdr:to>
    <xdr:cxnSp macro="">
      <xdr:nvCxnSpPr>
        <xdr:cNvPr id="140" name="直線コネクタ 139"/>
        <xdr:cNvCxnSpPr/>
      </xdr:nvCxnSpPr>
      <xdr:spPr>
        <a:xfrm>
          <a:off x="4546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119651</xdr:rowOff>
    </xdr:from>
    <xdr:ext cx="405111" cy="259045"/>
    <xdr:sp macro="" textlink="">
      <xdr:nvSpPr>
        <xdr:cNvPr id="141" name="【橋りょう・トンネル】&#10;有形固定資産減価償却率平均値テキスト"/>
        <xdr:cNvSpPr txBox="1"/>
      </xdr:nvSpPr>
      <xdr:spPr>
        <a:xfrm>
          <a:off x="4724400" y="10063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141224</xdr:rowOff>
    </xdr:from>
    <xdr:to>
      <xdr:col>6</xdr:col>
      <xdr:colOff>561975</xdr:colOff>
      <xdr:row>59</xdr:row>
      <xdr:rowOff>71374</xdr:rowOff>
    </xdr:to>
    <xdr:sp macro="" textlink="">
      <xdr:nvSpPr>
        <xdr:cNvPr id="142" name="フローチャート : 判断 141"/>
        <xdr:cNvSpPr/>
      </xdr:nvSpPr>
      <xdr:spPr>
        <a:xfrm>
          <a:off x="4584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42926</xdr:rowOff>
    </xdr:from>
    <xdr:to>
      <xdr:col>5</xdr:col>
      <xdr:colOff>409575</xdr:colOff>
      <xdr:row>59</xdr:row>
      <xdr:rowOff>144526</xdr:rowOff>
    </xdr:to>
    <xdr:sp macro="" textlink="">
      <xdr:nvSpPr>
        <xdr:cNvPr id="143" name="フローチャート : 判断 142"/>
        <xdr:cNvSpPr/>
      </xdr:nvSpPr>
      <xdr:spPr>
        <a:xfrm>
          <a:off x="3746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148082</xdr:rowOff>
    </xdr:from>
    <xdr:to>
      <xdr:col>6</xdr:col>
      <xdr:colOff>561975</xdr:colOff>
      <xdr:row>56</xdr:row>
      <xdr:rowOff>78232</xdr:rowOff>
    </xdr:to>
    <xdr:sp macro="" textlink="">
      <xdr:nvSpPr>
        <xdr:cNvPr id="149" name="円/楕円 148"/>
        <xdr:cNvSpPr/>
      </xdr:nvSpPr>
      <xdr:spPr>
        <a:xfrm>
          <a:off x="4584700" y="957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63009</xdr:rowOff>
    </xdr:from>
    <xdr:ext cx="405111" cy="259045"/>
    <xdr:sp macro="" textlink="">
      <xdr:nvSpPr>
        <xdr:cNvPr id="150" name="【橋りょう・トンネル】&#10;有形固定資産減価償却率該当値テキスト"/>
        <xdr:cNvSpPr txBox="1"/>
      </xdr:nvSpPr>
      <xdr:spPr>
        <a:xfrm>
          <a:off x="4724400" y="9492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49784</xdr:rowOff>
    </xdr:from>
    <xdr:to>
      <xdr:col>5</xdr:col>
      <xdr:colOff>409575</xdr:colOff>
      <xdr:row>56</xdr:row>
      <xdr:rowOff>151384</xdr:rowOff>
    </xdr:to>
    <xdr:sp macro="" textlink="">
      <xdr:nvSpPr>
        <xdr:cNvPr id="151" name="円/楕円 150"/>
        <xdr:cNvSpPr/>
      </xdr:nvSpPr>
      <xdr:spPr>
        <a:xfrm>
          <a:off x="3746500" y="96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27432</xdr:rowOff>
    </xdr:from>
    <xdr:to>
      <xdr:col>6</xdr:col>
      <xdr:colOff>511175</xdr:colOff>
      <xdr:row>56</xdr:row>
      <xdr:rowOff>100584</xdr:rowOff>
    </xdr:to>
    <xdr:cxnSp macro="">
      <xdr:nvCxnSpPr>
        <xdr:cNvPr id="152" name="直線コネクタ 151"/>
        <xdr:cNvCxnSpPr/>
      </xdr:nvCxnSpPr>
      <xdr:spPr>
        <a:xfrm flipV="1">
          <a:off x="3797300" y="962863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135653</xdr:rowOff>
    </xdr:from>
    <xdr:ext cx="405111" cy="259045"/>
    <xdr:sp macro="" textlink="">
      <xdr:nvSpPr>
        <xdr:cNvPr id="153" name="n_1aveValue【橋りょう・トンネル】&#10;有形固定資産減価償却率"/>
        <xdr:cNvSpPr txBox="1"/>
      </xdr:nvSpPr>
      <xdr:spPr>
        <a:xfrm>
          <a:off x="3582043"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167911</xdr:rowOff>
    </xdr:from>
    <xdr:ext cx="405111" cy="259045"/>
    <xdr:sp macro="" textlink="">
      <xdr:nvSpPr>
        <xdr:cNvPr id="154" name="n_1mainValue【橋りょう・トンネル】&#10;有形固定資産減価償却率"/>
        <xdr:cNvSpPr txBox="1"/>
      </xdr:nvSpPr>
      <xdr:spPr>
        <a:xfrm>
          <a:off x="3582043" y="94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65" name="テキスト ボックス 164"/>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63</xdr:row>
      <xdr:rowOff>57150</xdr:rowOff>
    </xdr:from>
    <xdr:to>
      <xdr:col>16</xdr:col>
      <xdr:colOff>307975</xdr:colOff>
      <xdr:row>63</xdr:row>
      <xdr:rowOff>57150</xdr:rowOff>
    </xdr:to>
    <xdr:cxnSp macro="">
      <xdr:nvCxnSpPr>
        <xdr:cNvPr id="166" name="直線コネクタ 16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86377</xdr:rowOff>
    </xdr:from>
    <xdr:ext cx="595419" cy="259045"/>
    <xdr:sp macro="" textlink="">
      <xdr:nvSpPr>
        <xdr:cNvPr id="167" name="テキスト ボックス 166"/>
        <xdr:cNvSpPr txBox="1"/>
      </xdr:nvSpPr>
      <xdr:spPr>
        <a:xfrm>
          <a:off x="6008581" y="1071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9" name="テキスト ボックス 16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70" name="直線コネクタ 16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143527</xdr:rowOff>
    </xdr:from>
    <xdr:ext cx="595419" cy="259045"/>
    <xdr:sp macro="" textlink="">
      <xdr:nvSpPr>
        <xdr:cNvPr id="171" name="テキスト ボックス 170"/>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3" name="テキスト ボックス 17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69952</xdr:rowOff>
    </xdr:from>
    <xdr:to>
      <xdr:col>15</xdr:col>
      <xdr:colOff>180340</xdr:colOff>
      <xdr:row>63</xdr:row>
      <xdr:rowOff>27021</xdr:rowOff>
    </xdr:to>
    <xdr:cxnSp macro="">
      <xdr:nvCxnSpPr>
        <xdr:cNvPr id="175" name="直線コネクタ 174"/>
        <xdr:cNvCxnSpPr/>
      </xdr:nvCxnSpPr>
      <xdr:spPr>
        <a:xfrm flipV="1">
          <a:off x="10476865" y="9671152"/>
          <a:ext cx="0" cy="1157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30848</xdr:rowOff>
    </xdr:from>
    <xdr:ext cx="599010" cy="259045"/>
    <xdr:sp macro="" textlink="">
      <xdr:nvSpPr>
        <xdr:cNvPr id="176" name="【橋りょう・トンネル】&#10;一人当たり有形固定資産（償却資産）額最小値テキスト"/>
        <xdr:cNvSpPr txBox="1"/>
      </xdr:nvSpPr>
      <xdr:spPr>
        <a:xfrm>
          <a:off x="10566400" y="1083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105,272</a:t>
          </a:r>
          <a:endParaRPr kumimoji="1" lang="ja-JP" altLang="en-US" sz="1000" b="1">
            <a:latin typeface="ＭＳ Ｐゴシック"/>
          </a:endParaRPr>
        </a:p>
      </xdr:txBody>
    </xdr:sp>
    <xdr:clientData/>
  </xdr:oneCellAnchor>
  <xdr:twoCellAnchor>
    <xdr:from>
      <xdr:col>15</xdr:col>
      <xdr:colOff>92075</xdr:colOff>
      <xdr:row>63</xdr:row>
      <xdr:rowOff>27021</xdr:rowOff>
    </xdr:from>
    <xdr:to>
      <xdr:col>15</xdr:col>
      <xdr:colOff>269875</xdr:colOff>
      <xdr:row>63</xdr:row>
      <xdr:rowOff>27021</xdr:rowOff>
    </xdr:to>
    <xdr:cxnSp macro="">
      <xdr:nvCxnSpPr>
        <xdr:cNvPr id="177" name="直線コネクタ 176"/>
        <xdr:cNvCxnSpPr/>
      </xdr:nvCxnSpPr>
      <xdr:spPr>
        <a:xfrm>
          <a:off x="10388600" y="1082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16629</xdr:rowOff>
    </xdr:from>
    <xdr:ext cx="599010" cy="259045"/>
    <xdr:sp macro="" textlink="">
      <xdr:nvSpPr>
        <xdr:cNvPr id="178" name="【橋りょう・トンネル】&#10;一人当たり有形固定資産（償却資産）額最大値テキスト"/>
        <xdr:cNvSpPr txBox="1"/>
      </xdr:nvSpPr>
      <xdr:spPr>
        <a:xfrm>
          <a:off x="10566400" y="944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307,760</a:t>
          </a:r>
          <a:endParaRPr kumimoji="1" lang="ja-JP" altLang="en-US" sz="1000" b="1">
            <a:latin typeface="ＭＳ Ｐゴシック"/>
          </a:endParaRPr>
        </a:p>
      </xdr:txBody>
    </xdr:sp>
    <xdr:clientData/>
  </xdr:oneCellAnchor>
  <xdr:twoCellAnchor>
    <xdr:from>
      <xdr:col>15</xdr:col>
      <xdr:colOff>92075</xdr:colOff>
      <xdr:row>56</xdr:row>
      <xdr:rowOff>69952</xdr:rowOff>
    </xdr:from>
    <xdr:to>
      <xdr:col>15</xdr:col>
      <xdr:colOff>269875</xdr:colOff>
      <xdr:row>56</xdr:row>
      <xdr:rowOff>69952</xdr:rowOff>
    </xdr:to>
    <xdr:cxnSp macro="">
      <xdr:nvCxnSpPr>
        <xdr:cNvPr id="179" name="直線コネクタ 178"/>
        <xdr:cNvCxnSpPr/>
      </xdr:nvCxnSpPr>
      <xdr:spPr>
        <a:xfrm>
          <a:off x="10388600" y="967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169360</xdr:rowOff>
    </xdr:from>
    <xdr:ext cx="599010" cy="259045"/>
    <xdr:sp macro="" textlink="">
      <xdr:nvSpPr>
        <xdr:cNvPr id="180" name="【橋りょう・トンネル】&#10;一人当たり有形固定資産（償却資産）額平均値テキスト"/>
        <xdr:cNvSpPr txBox="1"/>
      </xdr:nvSpPr>
      <xdr:spPr>
        <a:xfrm>
          <a:off x="10566400" y="10113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217,702</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19483</xdr:rowOff>
    </xdr:from>
    <xdr:to>
      <xdr:col>15</xdr:col>
      <xdr:colOff>231775</xdr:colOff>
      <xdr:row>59</xdr:row>
      <xdr:rowOff>121083</xdr:rowOff>
    </xdr:to>
    <xdr:sp macro="" textlink="">
      <xdr:nvSpPr>
        <xdr:cNvPr id="181" name="フローチャート : 判断 180"/>
        <xdr:cNvSpPr/>
      </xdr:nvSpPr>
      <xdr:spPr>
        <a:xfrm>
          <a:off x="10426700" y="1013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62146</xdr:rowOff>
    </xdr:from>
    <xdr:to>
      <xdr:col>14</xdr:col>
      <xdr:colOff>79375</xdr:colOff>
      <xdr:row>58</xdr:row>
      <xdr:rowOff>163746</xdr:rowOff>
    </xdr:to>
    <xdr:sp macro="" textlink="">
      <xdr:nvSpPr>
        <xdr:cNvPr id="182" name="フローチャート : 判断 181"/>
        <xdr:cNvSpPr/>
      </xdr:nvSpPr>
      <xdr:spPr>
        <a:xfrm>
          <a:off x="9588500" y="1000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19152</xdr:rowOff>
    </xdr:from>
    <xdr:to>
      <xdr:col>15</xdr:col>
      <xdr:colOff>231775</xdr:colOff>
      <xdr:row>56</xdr:row>
      <xdr:rowOff>120752</xdr:rowOff>
    </xdr:to>
    <xdr:sp macro="" textlink="">
      <xdr:nvSpPr>
        <xdr:cNvPr id="188" name="円/楕円 187"/>
        <xdr:cNvSpPr/>
      </xdr:nvSpPr>
      <xdr:spPr>
        <a:xfrm>
          <a:off x="10426700" y="962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143629</xdr:rowOff>
    </xdr:from>
    <xdr:ext cx="599010" cy="259045"/>
    <xdr:sp macro="" textlink="">
      <xdr:nvSpPr>
        <xdr:cNvPr id="189" name="【橋りょう・トンネル】&#10;一人当たり有形固定資産（償却資産）額該当値テキスト"/>
        <xdr:cNvSpPr txBox="1"/>
      </xdr:nvSpPr>
      <xdr:spPr>
        <a:xfrm>
          <a:off x="10566400" y="957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307,760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50281</xdr:rowOff>
    </xdr:from>
    <xdr:to>
      <xdr:col>14</xdr:col>
      <xdr:colOff>79375</xdr:colOff>
      <xdr:row>56</xdr:row>
      <xdr:rowOff>151881</xdr:rowOff>
    </xdr:to>
    <xdr:sp macro="" textlink="">
      <xdr:nvSpPr>
        <xdr:cNvPr id="190" name="円/楕円 189"/>
        <xdr:cNvSpPr/>
      </xdr:nvSpPr>
      <xdr:spPr>
        <a:xfrm>
          <a:off x="9588500" y="965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69952</xdr:rowOff>
    </xdr:from>
    <xdr:to>
      <xdr:col>15</xdr:col>
      <xdr:colOff>180975</xdr:colOff>
      <xdr:row>56</xdr:row>
      <xdr:rowOff>101081</xdr:rowOff>
    </xdr:to>
    <xdr:cxnSp macro="">
      <xdr:nvCxnSpPr>
        <xdr:cNvPr id="191" name="直線コネクタ 190"/>
        <xdr:cNvCxnSpPr/>
      </xdr:nvCxnSpPr>
      <xdr:spPr>
        <a:xfrm flipV="1">
          <a:off x="9639300" y="9671152"/>
          <a:ext cx="838200" cy="3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58</xdr:row>
      <xdr:rowOff>154873</xdr:rowOff>
    </xdr:from>
    <xdr:ext cx="599010" cy="259045"/>
    <xdr:sp macro="" textlink="">
      <xdr:nvSpPr>
        <xdr:cNvPr id="192" name="n_1aveValue【橋りょう・トンネル】&#10;一人当たり有形固定資産（償却資産）額"/>
        <xdr:cNvSpPr txBox="1"/>
      </xdr:nvSpPr>
      <xdr:spPr>
        <a:xfrm>
          <a:off x="9327094" y="1009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240,237</a:t>
          </a:r>
          <a:endParaRPr kumimoji="1" lang="ja-JP" altLang="en-US" sz="1000" b="1">
            <a:solidFill>
              <a:srgbClr val="000080"/>
            </a:solidFill>
            <a:latin typeface="ＭＳ Ｐゴシック"/>
          </a:endParaRPr>
        </a:p>
      </xdr:txBody>
    </xdr:sp>
    <xdr:clientData/>
  </xdr:oneCellAnchor>
  <xdr:oneCellAnchor>
    <xdr:from>
      <xdr:col>13</xdr:col>
      <xdr:colOff>402169</xdr:colOff>
      <xdr:row>54</xdr:row>
      <xdr:rowOff>168408</xdr:rowOff>
    </xdr:from>
    <xdr:ext cx="599010" cy="259045"/>
    <xdr:sp macro="" textlink="">
      <xdr:nvSpPr>
        <xdr:cNvPr id="193" name="n_1mainValue【橋りょう・トンネル】&#10;一人当たり有形固定資産（償却資産）額"/>
        <xdr:cNvSpPr txBox="1"/>
      </xdr:nvSpPr>
      <xdr:spPr>
        <a:xfrm>
          <a:off x="9327094" y="942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302,313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4" name="テキスト ボックス 20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5" name="直線コネクタ 20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6" name="テキスト ボックス 20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7" name="直線コネクタ 20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8" name="テキスト ボックス 20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9" name="直線コネクタ 20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0" name="テキスト ボックス 20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1" name="直線コネクタ 21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2" name="テキスト ボックス 21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3" name="直線コネクタ 21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4" name="テキスト ボックス 21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5" name="直線コネクタ 21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6" name="テキスト ボックス 21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45720</xdr:rowOff>
    </xdr:from>
    <xdr:to>
      <xdr:col>6</xdr:col>
      <xdr:colOff>510540</xdr:colOff>
      <xdr:row>86</xdr:row>
      <xdr:rowOff>148589</xdr:rowOff>
    </xdr:to>
    <xdr:cxnSp macro="">
      <xdr:nvCxnSpPr>
        <xdr:cNvPr id="218" name="直線コネクタ 217"/>
        <xdr:cNvCxnSpPr/>
      </xdr:nvCxnSpPr>
      <xdr:spPr>
        <a:xfrm flipV="1">
          <a:off x="4634865" y="13418820"/>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152416</xdr:rowOff>
    </xdr:from>
    <xdr:ext cx="405111" cy="259045"/>
    <xdr:sp macro="" textlink="">
      <xdr:nvSpPr>
        <xdr:cNvPr id="219" name="【公営住宅】&#10;有形固定資産減価償却率最小値テキスト"/>
        <xdr:cNvSpPr txBox="1"/>
      </xdr:nvSpPr>
      <xdr:spPr>
        <a:xfrm>
          <a:off x="47244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86</xdr:row>
      <xdr:rowOff>148589</xdr:rowOff>
    </xdr:from>
    <xdr:to>
      <xdr:col>6</xdr:col>
      <xdr:colOff>600075</xdr:colOff>
      <xdr:row>86</xdr:row>
      <xdr:rowOff>148589</xdr:rowOff>
    </xdr:to>
    <xdr:cxnSp macro="">
      <xdr:nvCxnSpPr>
        <xdr:cNvPr id="220" name="直線コネクタ 219"/>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163847</xdr:rowOff>
    </xdr:from>
    <xdr:ext cx="405111" cy="259045"/>
    <xdr:sp macro="" textlink="">
      <xdr:nvSpPr>
        <xdr:cNvPr id="221" name="【公営住宅】&#10;有形固定資産減価償却率最大値テキスト"/>
        <xdr:cNvSpPr txBox="1"/>
      </xdr:nvSpPr>
      <xdr:spPr>
        <a:xfrm>
          <a:off x="4724400"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45720</xdr:rowOff>
    </xdr:from>
    <xdr:to>
      <xdr:col>6</xdr:col>
      <xdr:colOff>600075</xdr:colOff>
      <xdr:row>78</xdr:row>
      <xdr:rowOff>45720</xdr:rowOff>
    </xdr:to>
    <xdr:cxnSp macro="">
      <xdr:nvCxnSpPr>
        <xdr:cNvPr id="222" name="直線コネクタ 221"/>
        <xdr:cNvCxnSpPr/>
      </xdr:nvCxnSpPr>
      <xdr:spPr>
        <a:xfrm>
          <a:off x="4546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15257</xdr:rowOff>
    </xdr:from>
    <xdr:ext cx="405111" cy="259045"/>
    <xdr:sp macro="" textlink="">
      <xdr:nvSpPr>
        <xdr:cNvPr id="223" name="【公営住宅】&#10;有形固定資産減価償却率平均値テキスト"/>
        <xdr:cNvSpPr txBox="1"/>
      </xdr:nvSpPr>
      <xdr:spPr>
        <a:xfrm>
          <a:off x="4724400" y="1407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36830</xdr:rowOff>
    </xdr:from>
    <xdr:to>
      <xdr:col>6</xdr:col>
      <xdr:colOff>561975</xdr:colOff>
      <xdr:row>82</xdr:row>
      <xdr:rowOff>138430</xdr:rowOff>
    </xdr:to>
    <xdr:sp macro="" textlink="">
      <xdr:nvSpPr>
        <xdr:cNvPr id="224" name="フローチャート : 判断 223"/>
        <xdr:cNvSpPr/>
      </xdr:nvSpPr>
      <xdr:spPr>
        <a:xfrm>
          <a:off x="4584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71120</xdr:rowOff>
    </xdr:from>
    <xdr:to>
      <xdr:col>5</xdr:col>
      <xdr:colOff>409575</xdr:colOff>
      <xdr:row>82</xdr:row>
      <xdr:rowOff>1270</xdr:rowOff>
    </xdr:to>
    <xdr:sp macro="" textlink="">
      <xdr:nvSpPr>
        <xdr:cNvPr id="225" name="フローチャート : 判断 224"/>
        <xdr:cNvSpPr/>
      </xdr:nvSpPr>
      <xdr:spPr>
        <a:xfrm>
          <a:off x="3746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52070</xdr:rowOff>
    </xdr:from>
    <xdr:to>
      <xdr:col>6</xdr:col>
      <xdr:colOff>561975</xdr:colOff>
      <xdr:row>81</xdr:row>
      <xdr:rowOff>153670</xdr:rowOff>
    </xdr:to>
    <xdr:sp macro="" textlink="">
      <xdr:nvSpPr>
        <xdr:cNvPr id="231" name="円/楕円 230"/>
        <xdr:cNvSpPr/>
      </xdr:nvSpPr>
      <xdr:spPr>
        <a:xfrm>
          <a:off x="45847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74947</xdr:rowOff>
    </xdr:from>
    <xdr:ext cx="405111" cy="259045"/>
    <xdr:sp macro="" textlink="">
      <xdr:nvSpPr>
        <xdr:cNvPr id="232" name="【公営住宅】&#10;有形固定資産減価償却率該当値テキスト"/>
        <xdr:cNvSpPr txBox="1"/>
      </xdr:nvSpPr>
      <xdr:spPr>
        <a:xfrm>
          <a:off x="4724400"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143511</xdr:rowOff>
    </xdr:from>
    <xdr:to>
      <xdr:col>5</xdr:col>
      <xdr:colOff>409575</xdr:colOff>
      <xdr:row>82</xdr:row>
      <xdr:rowOff>73661</xdr:rowOff>
    </xdr:to>
    <xdr:sp macro="" textlink="">
      <xdr:nvSpPr>
        <xdr:cNvPr id="233" name="円/楕円 232"/>
        <xdr:cNvSpPr/>
      </xdr:nvSpPr>
      <xdr:spPr>
        <a:xfrm>
          <a:off x="3746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102870</xdr:rowOff>
    </xdr:from>
    <xdr:to>
      <xdr:col>6</xdr:col>
      <xdr:colOff>511175</xdr:colOff>
      <xdr:row>82</xdr:row>
      <xdr:rowOff>22861</xdr:rowOff>
    </xdr:to>
    <xdr:cxnSp macro="">
      <xdr:nvCxnSpPr>
        <xdr:cNvPr id="234" name="直線コネクタ 233"/>
        <xdr:cNvCxnSpPr/>
      </xdr:nvCxnSpPr>
      <xdr:spPr>
        <a:xfrm flipV="1">
          <a:off x="3797300" y="139903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17797</xdr:rowOff>
    </xdr:from>
    <xdr:ext cx="405111" cy="259045"/>
    <xdr:sp macro="" textlink="">
      <xdr:nvSpPr>
        <xdr:cNvPr id="235" name="n_1aveValue【公営住宅】&#10;有形固定資産減価償却率"/>
        <xdr:cNvSpPr txBox="1"/>
      </xdr:nvSpPr>
      <xdr:spPr>
        <a:xfrm>
          <a:off x="3582043"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64788</xdr:rowOff>
    </xdr:from>
    <xdr:ext cx="405111" cy="259045"/>
    <xdr:sp macro="" textlink="">
      <xdr:nvSpPr>
        <xdr:cNvPr id="236" name="n_1mainValue【公営住宅】&#10;有形固定資産減価償却率"/>
        <xdr:cNvSpPr txBox="1"/>
      </xdr:nvSpPr>
      <xdr:spPr>
        <a:xfrm>
          <a:off x="3582043"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7" name="テキスト ボックス 246"/>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48" name="直線コネクタ 24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9" name="テキスト ボックス 24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0" name="直線コネクタ 24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1" name="テキスト ボックス 25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2" name="直線コネクタ 25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3" name="テキスト ボックス 25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4" name="直線コネクタ 25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5" name="テキスト ボックス 25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6" name="直線コネクタ 25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7" name="テキスト ボックス 25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8" name="直線コネクタ 25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9" name="テキスト ボックス 25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126274</xdr:rowOff>
    </xdr:from>
    <xdr:to>
      <xdr:col>15</xdr:col>
      <xdr:colOff>180340</xdr:colOff>
      <xdr:row>86</xdr:row>
      <xdr:rowOff>75656</xdr:rowOff>
    </xdr:to>
    <xdr:cxnSp macro="">
      <xdr:nvCxnSpPr>
        <xdr:cNvPr id="263" name="直線コネクタ 262"/>
        <xdr:cNvCxnSpPr/>
      </xdr:nvCxnSpPr>
      <xdr:spPr>
        <a:xfrm flipV="1">
          <a:off x="10476865" y="13327924"/>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79483</xdr:rowOff>
    </xdr:from>
    <xdr:ext cx="469744" cy="259045"/>
    <xdr:sp macro="" textlink="">
      <xdr:nvSpPr>
        <xdr:cNvPr id="264" name="【公営住宅】&#10;一人当たり面積最小値テキスト"/>
        <xdr:cNvSpPr txBox="1"/>
      </xdr:nvSpPr>
      <xdr:spPr>
        <a:xfrm>
          <a:off x="10566400" y="1482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86</xdr:row>
      <xdr:rowOff>75656</xdr:rowOff>
    </xdr:from>
    <xdr:to>
      <xdr:col>15</xdr:col>
      <xdr:colOff>269875</xdr:colOff>
      <xdr:row>86</xdr:row>
      <xdr:rowOff>75656</xdr:rowOff>
    </xdr:to>
    <xdr:cxnSp macro="">
      <xdr:nvCxnSpPr>
        <xdr:cNvPr id="265" name="直線コネクタ 264"/>
        <xdr:cNvCxnSpPr/>
      </xdr:nvCxnSpPr>
      <xdr:spPr>
        <a:xfrm>
          <a:off x="10388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72951</xdr:rowOff>
    </xdr:from>
    <xdr:ext cx="469744" cy="259045"/>
    <xdr:sp macro="" textlink="">
      <xdr:nvSpPr>
        <xdr:cNvPr id="266" name="【公営住宅】&#10;一人当たり面積最大値テキスト"/>
        <xdr:cNvSpPr txBox="1"/>
      </xdr:nvSpPr>
      <xdr:spPr>
        <a:xfrm>
          <a:off x="10566400" y="1310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a:t>
          </a:r>
          <a:endParaRPr kumimoji="1" lang="ja-JP" altLang="en-US" sz="1000" b="1">
            <a:latin typeface="ＭＳ Ｐゴシック"/>
          </a:endParaRPr>
        </a:p>
      </xdr:txBody>
    </xdr:sp>
    <xdr:clientData/>
  </xdr:oneCellAnchor>
  <xdr:twoCellAnchor>
    <xdr:from>
      <xdr:col>15</xdr:col>
      <xdr:colOff>92075</xdr:colOff>
      <xdr:row>77</xdr:row>
      <xdr:rowOff>126274</xdr:rowOff>
    </xdr:from>
    <xdr:to>
      <xdr:col>15</xdr:col>
      <xdr:colOff>269875</xdr:colOff>
      <xdr:row>77</xdr:row>
      <xdr:rowOff>126274</xdr:rowOff>
    </xdr:to>
    <xdr:cxnSp macro="">
      <xdr:nvCxnSpPr>
        <xdr:cNvPr id="267" name="直線コネクタ 266"/>
        <xdr:cNvCxnSpPr/>
      </xdr:nvCxnSpPr>
      <xdr:spPr>
        <a:xfrm>
          <a:off x="10388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80</xdr:row>
      <xdr:rowOff>135907</xdr:rowOff>
    </xdr:from>
    <xdr:ext cx="469744" cy="259045"/>
    <xdr:sp macro="" textlink="">
      <xdr:nvSpPr>
        <xdr:cNvPr id="268" name="【公営住宅】&#10;一人当たり面積平均値テキスト"/>
        <xdr:cNvSpPr txBox="1"/>
      </xdr:nvSpPr>
      <xdr:spPr>
        <a:xfrm>
          <a:off x="10566400"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113030</xdr:rowOff>
    </xdr:from>
    <xdr:to>
      <xdr:col>15</xdr:col>
      <xdr:colOff>231775</xdr:colOff>
      <xdr:row>82</xdr:row>
      <xdr:rowOff>43180</xdr:rowOff>
    </xdr:to>
    <xdr:sp macro="" textlink="">
      <xdr:nvSpPr>
        <xdr:cNvPr id="269" name="フローチャート : 判断 268"/>
        <xdr:cNvSpPr/>
      </xdr:nvSpPr>
      <xdr:spPr>
        <a:xfrm>
          <a:off x="10426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122827</xdr:rowOff>
    </xdr:from>
    <xdr:to>
      <xdr:col>14</xdr:col>
      <xdr:colOff>79375</xdr:colOff>
      <xdr:row>79</xdr:row>
      <xdr:rowOff>52977</xdr:rowOff>
    </xdr:to>
    <xdr:sp macro="" textlink="">
      <xdr:nvSpPr>
        <xdr:cNvPr id="270" name="フローチャート : 判断 269"/>
        <xdr:cNvSpPr/>
      </xdr:nvSpPr>
      <xdr:spPr>
        <a:xfrm>
          <a:off x="9588500" y="134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49349</xdr:rowOff>
    </xdr:from>
    <xdr:to>
      <xdr:col>15</xdr:col>
      <xdr:colOff>231775</xdr:colOff>
      <xdr:row>83</xdr:row>
      <xdr:rowOff>150949</xdr:rowOff>
    </xdr:to>
    <xdr:sp macro="" textlink="">
      <xdr:nvSpPr>
        <xdr:cNvPr id="276" name="円/楕円 275"/>
        <xdr:cNvSpPr/>
      </xdr:nvSpPr>
      <xdr:spPr>
        <a:xfrm>
          <a:off x="104267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27776</xdr:rowOff>
    </xdr:from>
    <xdr:ext cx="469744" cy="259045"/>
    <xdr:sp macro="" textlink="">
      <xdr:nvSpPr>
        <xdr:cNvPr id="277" name="【公営住宅】&#10;一人当たり面積該当値テキスト"/>
        <xdr:cNvSpPr txBox="1"/>
      </xdr:nvSpPr>
      <xdr:spPr>
        <a:xfrm>
          <a:off x="10566400" y="14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0.557</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65677</xdr:rowOff>
    </xdr:from>
    <xdr:to>
      <xdr:col>14</xdr:col>
      <xdr:colOff>79375</xdr:colOff>
      <xdr:row>83</xdr:row>
      <xdr:rowOff>167277</xdr:rowOff>
    </xdr:to>
    <xdr:sp macro="" textlink="">
      <xdr:nvSpPr>
        <xdr:cNvPr id="278" name="円/楕円 277"/>
        <xdr:cNvSpPr/>
      </xdr:nvSpPr>
      <xdr:spPr>
        <a:xfrm>
          <a:off x="9588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100149</xdr:rowOff>
    </xdr:from>
    <xdr:to>
      <xdr:col>15</xdr:col>
      <xdr:colOff>180975</xdr:colOff>
      <xdr:row>83</xdr:row>
      <xdr:rowOff>116477</xdr:rowOff>
    </xdr:to>
    <xdr:cxnSp macro="">
      <xdr:nvCxnSpPr>
        <xdr:cNvPr id="279" name="直線コネクタ 278"/>
        <xdr:cNvCxnSpPr/>
      </xdr:nvCxnSpPr>
      <xdr:spPr>
        <a:xfrm flipV="1">
          <a:off x="9639300" y="1433049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77</xdr:row>
      <xdr:rowOff>69504</xdr:rowOff>
    </xdr:from>
    <xdr:ext cx="469744" cy="259045"/>
    <xdr:sp macro="" textlink="">
      <xdr:nvSpPr>
        <xdr:cNvPr id="280" name="n_1aveValue【公営住宅】&#10;一人当たり面積"/>
        <xdr:cNvSpPr txBox="1"/>
      </xdr:nvSpPr>
      <xdr:spPr>
        <a:xfrm>
          <a:off x="9391727" y="1327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158404</xdr:rowOff>
    </xdr:from>
    <xdr:ext cx="469744" cy="259045"/>
    <xdr:sp macro="" textlink="">
      <xdr:nvSpPr>
        <xdr:cNvPr id="281" name="n_1mainValue【公営住宅】&#10;一人当たり面積"/>
        <xdr:cNvSpPr txBox="1"/>
      </xdr:nvSpPr>
      <xdr:spPr>
        <a:xfrm>
          <a:off x="9391727" y="1438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0.547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83" name="正方形/長方形 28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84" name="正方形/長方形 28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85" name="正方形/長方形 28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86" name="正方形/長方形 28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89" name="正方形/長方形 28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0" name="正方形/長方形 28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1" name="正方形/長方形 29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2" name="正方形/長方形 29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4" name="テキスト ボックス 30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6" name="テキスト ボックス 30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4" name="テキスト ボックス 31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6" name="テキスト ボックス 31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62865</xdr:rowOff>
    </xdr:from>
    <xdr:to>
      <xdr:col>23</xdr:col>
      <xdr:colOff>516889</xdr:colOff>
      <xdr:row>41</xdr:row>
      <xdr:rowOff>45720</xdr:rowOff>
    </xdr:to>
    <xdr:cxnSp macro="">
      <xdr:nvCxnSpPr>
        <xdr:cNvPr id="318" name="直線コネクタ 317"/>
        <xdr:cNvCxnSpPr/>
      </xdr:nvCxnSpPr>
      <xdr:spPr>
        <a:xfrm flipV="1">
          <a:off x="16318864" y="58921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49547</xdr:rowOff>
    </xdr:from>
    <xdr:ext cx="405111" cy="259045"/>
    <xdr:sp macro="" textlink="">
      <xdr:nvSpPr>
        <xdr:cNvPr id="319" name="【認定こども園・幼稚園・保育所】&#10;有形固定資産減価償却率最小値テキスト"/>
        <xdr:cNvSpPr txBox="1"/>
      </xdr:nvSpPr>
      <xdr:spPr>
        <a:xfrm>
          <a:off x="1640840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428625</xdr:colOff>
      <xdr:row>41</xdr:row>
      <xdr:rowOff>45720</xdr:rowOff>
    </xdr:from>
    <xdr:to>
      <xdr:col>23</xdr:col>
      <xdr:colOff>606425</xdr:colOff>
      <xdr:row>41</xdr:row>
      <xdr:rowOff>45720</xdr:rowOff>
    </xdr:to>
    <xdr:cxnSp macro="">
      <xdr:nvCxnSpPr>
        <xdr:cNvPr id="320" name="直線コネクタ 319"/>
        <xdr:cNvCxnSpPr/>
      </xdr:nvCxnSpPr>
      <xdr:spPr>
        <a:xfrm>
          <a:off x="16230600" y="70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9542</xdr:rowOff>
    </xdr:from>
    <xdr:ext cx="405111" cy="259045"/>
    <xdr:sp macro="" textlink="">
      <xdr:nvSpPr>
        <xdr:cNvPr id="321" name="【認定こども園・幼稚園・保育所】&#10;有形固定資産減価償却率最大値テキスト"/>
        <xdr:cNvSpPr txBox="1"/>
      </xdr:nvSpPr>
      <xdr:spPr>
        <a:xfrm>
          <a:off x="16408400"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23</xdr:col>
      <xdr:colOff>428625</xdr:colOff>
      <xdr:row>34</xdr:row>
      <xdr:rowOff>62865</xdr:rowOff>
    </xdr:from>
    <xdr:to>
      <xdr:col>23</xdr:col>
      <xdr:colOff>606425</xdr:colOff>
      <xdr:row>34</xdr:row>
      <xdr:rowOff>62865</xdr:rowOff>
    </xdr:to>
    <xdr:cxnSp macro="">
      <xdr:nvCxnSpPr>
        <xdr:cNvPr id="322" name="直線コネクタ 321"/>
        <xdr:cNvCxnSpPr/>
      </xdr:nvCxnSpPr>
      <xdr:spPr>
        <a:xfrm>
          <a:off x="16230600" y="589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161942</xdr:rowOff>
    </xdr:from>
    <xdr:ext cx="405111" cy="259045"/>
    <xdr:sp macro="" textlink="">
      <xdr:nvSpPr>
        <xdr:cNvPr id="323" name="【認定こども園・幼稚園・保育所】&#10;有形固定資産減価償却率平均値テキスト"/>
        <xdr:cNvSpPr txBox="1"/>
      </xdr:nvSpPr>
      <xdr:spPr>
        <a:xfrm>
          <a:off x="16408400" y="667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12065</xdr:rowOff>
    </xdr:from>
    <xdr:to>
      <xdr:col>23</xdr:col>
      <xdr:colOff>568325</xdr:colOff>
      <xdr:row>39</xdr:row>
      <xdr:rowOff>113665</xdr:rowOff>
    </xdr:to>
    <xdr:sp macro="" textlink="">
      <xdr:nvSpPr>
        <xdr:cNvPr id="324" name="フローチャート : 判断 323"/>
        <xdr:cNvSpPr/>
      </xdr:nvSpPr>
      <xdr:spPr>
        <a:xfrm>
          <a:off x="16268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42545</xdr:rowOff>
    </xdr:from>
    <xdr:to>
      <xdr:col>22</xdr:col>
      <xdr:colOff>415925</xdr:colOff>
      <xdr:row>38</xdr:row>
      <xdr:rowOff>144145</xdr:rowOff>
    </xdr:to>
    <xdr:sp macro="" textlink="">
      <xdr:nvSpPr>
        <xdr:cNvPr id="325" name="フローチャート : 判断 324"/>
        <xdr:cNvSpPr/>
      </xdr:nvSpPr>
      <xdr:spPr>
        <a:xfrm>
          <a:off x="15430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73025</xdr:rowOff>
    </xdr:from>
    <xdr:to>
      <xdr:col>23</xdr:col>
      <xdr:colOff>568325</xdr:colOff>
      <xdr:row>37</xdr:row>
      <xdr:rowOff>3175</xdr:rowOff>
    </xdr:to>
    <xdr:sp macro="" textlink="">
      <xdr:nvSpPr>
        <xdr:cNvPr id="331" name="円/楕円 330"/>
        <xdr:cNvSpPr/>
      </xdr:nvSpPr>
      <xdr:spPr>
        <a:xfrm>
          <a:off x="162687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95902</xdr:rowOff>
    </xdr:from>
    <xdr:ext cx="405111" cy="259045"/>
    <xdr:sp macro="" textlink="">
      <xdr:nvSpPr>
        <xdr:cNvPr id="332" name="【認定こども園・幼稚園・保育所】&#10;有形固定資産減価償却率該当値テキスト"/>
        <xdr:cNvSpPr txBox="1"/>
      </xdr:nvSpPr>
      <xdr:spPr>
        <a:xfrm>
          <a:off x="16408400"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116840</xdr:rowOff>
    </xdr:from>
    <xdr:to>
      <xdr:col>22</xdr:col>
      <xdr:colOff>415925</xdr:colOff>
      <xdr:row>37</xdr:row>
      <xdr:rowOff>46990</xdr:rowOff>
    </xdr:to>
    <xdr:sp macro="" textlink="">
      <xdr:nvSpPr>
        <xdr:cNvPr id="333" name="円/楕円 332"/>
        <xdr:cNvSpPr/>
      </xdr:nvSpPr>
      <xdr:spPr>
        <a:xfrm>
          <a:off x="15430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123825</xdr:rowOff>
    </xdr:from>
    <xdr:to>
      <xdr:col>23</xdr:col>
      <xdr:colOff>517525</xdr:colOff>
      <xdr:row>36</xdr:row>
      <xdr:rowOff>167640</xdr:rowOff>
    </xdr:to>
    <xdr:cxnSp macro="">
      <xdr:nvCxnSpPr>
        <xdr:cNvPr id="334" name="直線コネクタ 333"/>
        <xdr:cNvCxnSpPr/>
      </xdr:nvCxnSpPr>
      <xdr:spPr>
        <a:xfrm flipV="1">
          <a:off x="15481300" y="629602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135272</xdr:rowOff>
    </xdr:from>
    <xdr:ext cx="405111" cy="259045"/>
    <xdr:sp macro="" textlink="">
      <xdr:nvSpPr>
        <xdr:cNvPr id="335" name="n_1aveValue【認定こども園・幼稚園・保育所】&#10;有形固定資産減価償却率"/>
        <xdr:cNvSpPr txBox="1"/>
      </xdr:nvSpPr>
      <xdr:spPr>
        <a:xfrm>
          <a:off x="15266043"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63517</xdr:rowOff>
    </xdr:from>
    <xdr:ext cx="405111" cy="259045"/>
    <xdr:sp macro="" textlink="">
      <xdr:nvSpPr>
        <xdr:cNvPr id="336" name="n_1mainValue【認定こども園・幼稚園・保育所】&#10;有形固定資産減価償却率"/>
        <xdr:cNvSpPr txBox="1"/>
      </xdr:nvSpPr>
      <xdr:spPr>
        <a:xfrm>
          <a:off x="15266043"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7" name="正方形/長方形 3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8" name="正方形/長方形 3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9" name="正方形/長方形 3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0" name="正方形/長方形 3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1" name="正方形/長方形 3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2" name="正方形/長方形 3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3" name="正方形/長方形 3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4" name="正方形/長方形 3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5" name="テキスト ボックス 3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6" name="直線コネクタ 3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47" name="直線コネクタ 34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48" name="テキスト ボックス 34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49" name="直線コネクタ 34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0" name="テキスト ボックス 34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1" name="直線コネクタ 35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2" name="テキスト ボックス 35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3" name="直線コネクタ 35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4" name="テキスト ボックス 35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55" name="直線コネクタ 35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56" name="テキスト ボックス 35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8" name="テキスト ボックス 3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53340</xdr:rowOff>
    </xdr:from>
    <xdr:to>
      <xdr:col>32</xdr:col>
      <xdr:colOff>186689</xdr:colOff>
      <xdr:row>41</xdr:row>
      <xdr:rowOff>57150</xdr:rowOff>
    </xdr:to>
    <xdr:cxnSp macro="">
      <xdr:nvCxnSpPr>
        <xdr:cNvPr id="360" name="直線コネクタ 359"/>
        <xdr:cNvCxnSpPr/>
      </xdr:nvCxnSpPr>
      <xdr:spPr>
        <a:xfrm flipV="1">
          <a:off x="22160864" y="57111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60977</xdr:rowOff>
    </xdr:from>
    <xdr:ext cx="469744" cy="259045"/>
    <xdr:sp macro="" textlink="">
      <xdr:nvSpPr>
        <xdr:cNvPr id="361" name="【認定こども園・幼稚園・保育所】&#10;一人当たり面積最小値テキスト"/>
        <xdr:cNvSpPr txBox="1"/>
      </xdr:nvSpPr>
      <xdr:spPr>
        <a:xfrm>
          <a:off x="22250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41</xdr:row>
      <xdr:rowOff>57150</xdr:rowOff>
    </xdr:from>
    <xdr:to>
      <xdr:col>32</xdr:col>
      <xdr:colOff>276225</xdr:colOff>
      <xdr:row>41</xdr:row>
      <xdr:rowOff>57150</xdr:rowOff>
    </xdr:to>
    <xdr:cxnSp macro="">
      <xdr:nvCxnSpPr>
        <xdr:cNvPr id="362" name="直線コネクタ 361"/>
        <xdr:cNvCxnSpPr/>
      </xdr:nvCxnSpPr>
      <xdr:spPr>
        <a:xfrm>
          <a:off x="22072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17</xdr:rowOff>
    </xdr:from>
    <xdr:ext cx="469744" cy="259045"/>
    <xdr:sp macro="" textlink="">
      <xdr:nvSpPr>
        <xdr:cNvPr id="363" name="【認定こども園・幼稚園・保育所】&#10;一人当たり面積最大値テキスト"/>
        <xdr:cNvSpPr txBox="1"/>
      </xdr:nvSpPr>
      <xdr:spPr>
        <a:xfrm>
          <a:off x="222504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33</xdr:row>
      <xdr:rowOff>53340</xdr:rowOff>
    </xdr:from>
    <xdr:to>
      <xdr:col>32</xdr:col>
      <xdr:colOff>276225</xdr:colOff>
      <xdr:row>33</xdr:row>
      <xdr:rowOff>53340</xdr:rowOff>
    </xdr:to>
    <xdr:cxnSp macro="">
      <xdr:nvCxnSpPr>
        <xdr:cNvPr id="364" name="直線コネクタ 363"/>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102887</xdr:rowOff>
    </xdr:from>
    <xdr:ext cx="469744" cy="259045"/>
    <xdr:sp macro="" textlink="">
      <xdr:nvSpPr>
        <xdr:cNvPr id="365" name="【認定こども園・幼稚園・保育所】&#10;一人当たり面積平均値テキスト"/>
        <xdr:cNvSpPr txBox="1"/>
      </xdr:nvSpPr>
      <xdr:spPr>
        <a:xfrm>
          <a:off x="22250400" y="644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124460</xdr:rowOff>
    </xdr:from>
    <xdr:to>
      <xdr:col>32</xdr:col>
      <xdr:colOff>238125</xdr:colOff>
      <xdr:row>38</xdr:row>
      <xdr:rowOff>54610</xdr:rowOff>
    </xdr:to>
    <xdr:sp macro="" textlink="">
      <xdr:nvSpPr>
        <xdr:cNvPr id="366" name="フローチャート : 判断 365"/>
        <xdr:cNvSpPr/>
      </xdr:nvSpPr>
      <xdr:spPr>
        <a:xfrm>
          <a:off x="22110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139700</xdr:rowOff>
    </xdr:from>
    <xdr:to>
      <xdr:col>31</xdr:col>
      <xdr:colOff>85725</xdr:colOff>
      <xdr:row>38</xdr:row>
      <xdr:rowOff>69850</xdr:rowOff>
    </xdr:to>
    <xdr:sp macro="" textlink="">
      <xdr:nvSpPr>
        <xdr:cNvPr id="367" name="フローチャート : 判断 366"/>
        <xdr:cNvSpPr/>
      </xdr:nvSpPr>
      <xdr:spPr>
        <a:xfrm>
          <a:off x="2127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8" name="テキスト ボックス 3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9" name="テキスト ボックス 3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0" name="テキスト ボックス 3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1" name="テキスト ボックス 3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2" name="テキスト ボックス 3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74930</xdr:rowOff>
    </xdr:from>
    <xdr:to>
      <xdr:col>32</xdr:col>
      <xdr:colOff>238125</xdr:colOff>
      <xdr:row>37</xdr:row>
      <xdr:rowOff>5080</xdr:rowOff>
    </xdr:to>
    <xdr:sp macro="" textlink="">
      <xdr:nvSpPr>
        <xdr:cNvPr id="373" name="円/楕円 372"/>
        <xdr:cNvSpPr/>
      </xdr:nvSpPr>
      <xdr:spPr>
        <a:xfrm>
          <a:off x="221107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97807</xdr:rowOff>
    </xdr:from>
    <xdr:ext cx="469744" cy="259045"/>
    <xdr:sp macro="" textlink="">
      <xdr:nvSpPr>
        <xdr:cNvPr id="374" name="【認定こども園・幼稚園・保育所】&#10;一人当たり面積該当値テキスト"/>
        <xdr:cNvSpPr txBox="1"/>
      </xdr:nvSpPr>
      <xdr:spPr>
        <a:xfrm>
          <a:off x="22250400"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0.247</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90170</xdr:rowOff>
    </xdr:from>
    <xdr:to>
      <xdr:col>31</xdr:col>
      <xdr:colOff>85725</xdr:colOff>
      <xdr:row>37</xdr:row>
      <xdr:rowOff>20320</xdr:rowOff>
    </xdr:to>
    <xdr:sp macro="" textlink="">
      <xdr:nvSpPr>
        <xdr:cNvPr id="375" name="円/楕円 374"/>
        <xdr:cNvSpPr/>
      </xdr:nvSpPr>
      <xdr:spPr>
        <a:xfrm>
          <a:off x="21272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36</xdr:row>
      <xdr:rowOff>125730</xdr:rowOff>
    </xdr:from>
    <xdr:to>
      <xdr:col>32</xdr:col>
      <xdr:colOff>187325</xdr:colOff>
      <xdr:row>36</xdr:row>
      <xdr:rowOff>140970</xdr:rowOff>
    </xdr:to>
    <xdr:cxnSp macro="">
      <xdr:nvCxnSpPr>
        <xdr:cNvPr id="376" name="直線コネクタ 375"/>
        <xdr:cNvCxnSpPr/>
      </xdr:nvCxnSpPr>
      <xdr:spPr>
        <a:xfrm flipV="1">
          <a:off x="21323300" y="62979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38</xdr:row>
      <xdr:rowOff>60977</xdr:rowOff>
    </xdr:from>
    <xdr:ext cx="469744" cy="259045"/>
    <xdr:sp macro="" textlink="">
      <xdr:nvSpPr>
        <xdr:cNvPr id="377" name="n_1aveValue【認定こども園・幼稚園・保育所】&#10;一人当たり面積"/>
        <xdr:cNvSpPr txBox="1"/>
      </xdr:nvSpPr>
      <xdr:spPr>
        <a:xfrm>
          <a:off x="210757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36847</xdr:rowOff>
    </xdr:from>
    <xdr:ext cx="469744" cy="259045"/>
    <xdr:sp macro="" textlink="">
      <xdr:nvSpPr>
        <xdr:cNvPr id="378" name="n_1mainValue【認定こども園・幼稚園・保育所】&#10;一人当たり面積"/>
        <xdr:cNvSpPr txBox="1"/>
      </xdr:nvSpPr>
      <xdr:spPr>
        <a:xfrm>
          <a:off x="21075727"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9" name="テキスト ボックス 38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0" name="直線コネクタ 3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1" name="テキスト ボックス 39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2" name="直線コネクタ 3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3" name="テキスト ボックス 3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4" name="直線コネクタ 3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5" name="テキスト ボックス 3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6" name="直線コネクタ 3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7" name="テキスト ボックス 3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8" name="直線コネクタ 3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9" name="テキスト ボックス 39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0" name="直線コネクタ 3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1" name="テキスト ボックス 40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53340</xdr:rowOff>
    </xdr:from>
    <xdr:to>
      <xdr:col>23</xdr:col>
      <xdr:colOff>516889</xdr:colOff>
      <xdr:row>63</xdr:row>
      <xdr:rowOff>99060</xdr:rowOff>
    </xdr:to>
    <xdr:cxnSp macro="">
      <xdr:nvCxnSpPr>
        <xdr:cNvPr id="403" name="直線コネクタ 402"/>
        <xdr:cNvCxnSpPr/>
      </xdr:nvCxnSpPr>
      <xdr:spPr>
        <a:xfrm flipV="1">
          <a:off x="16318864" y="948309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102887</xdr:rowOff>
    </xdr:from>
    <xdr:ext cx="405111" cy="259045"/>
    <xdr:sp macro="" textlink="">
      <xdr:nvSpPr>
        <xdr:cNvPr id="404" name="【学校施設】&#10;有形固定資産減価償却率最小値テキスト"/>
        <xdr:cNvSpPr txBox="1"/>
      </xdr:nvSpPr>
      <xdr:spPr>
        <a:xfrm>
          <a:off x="16408400"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a:t>
          </a:r>
          <a:endParaRPr kumimoji="1" lang="ja-JP" altLang="en-US" sz="1000" b="1">
            <a:latin typeface="ＭＳ Ｐゴシック"/>
          </a:endParaRPr>
        </a:p>
      </xdr:txBody>
    </xdr:sp>
    <xdr:clientData/>
  </xdr:oneCellAnchor>
  <xdr:twoCellAnchor>
    <xdr:from>
      <xdr:col>23</xdr:col>
      <xdr:colOff>428625</xdr:colOff>
      <xdr:row>63</xdr:row>
      <xdr:rowOff>99060</xdr:rowOff>
    </xdr:from>
    <xdr:to>
      <xdr:col>23</xdr:col>
      <xdr:colOff>606425</xdr:colOff>
      <xdr:row>63</xdr:row>
      <xdr:rowOff>99060</xdr:rowOff>
    </xdr:to>
    <xdr:cxnSp macro="">
      <xdr:nvCxnSpPr>
        <xdr:cNvPr id="405" name="直線コネクタ 404"/>
        <xdr:cNvCxnSpPr/>
      </xdr:nvCxnSpPr>
      <xdr:spPr>
        <a:xfrm>
          <a:off x="16230600" y="1090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17</xdr:rowOff>
    </xdr:from>
    <xdr:ext cx="405111" cy="259045"/>
    <xdr:sp macro="" textlink="">
      <xdr:nvSpPr>
        <xdr:cNvPr id="406" name="【学校施設】&#10;有形固定資産減価償却率最大値テキスト"/>
        <xdr:cNvSpPr txBox="1"/>
      </xdr:nvSpPr>
      <xdr:spPr>
        <a:xfrm>
          <a:off x="164084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55</xdr:row>
      <xdr:rowOff>53340</xdr:rowOff>
    </xdr:from>
    <xdr:to>
      <xdr:col>23</xdr:col>
      <xdr:colOff>606425</xdr:colOff>
      <xdr:row>55</xdr:row>
      <xdr:rowOff>53340</xdr:rowOff>
    </xdr:to>
    <xdr:cxnSp macro="">
      <xdr:nvCxnSpPr>
        <xdr:cNvPr id="407" name="直線コネクタ 406"/>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408" name="【学校施設】&#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409" name="フローチャート : 判断 408"/>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74930</xdr:rowOff>
    </xdr:from>
    <xdr:to>
      <xdr:col>22</xdr:col>
      <xdr:colOff>415925</xdr:colOff>
      <xdr:row>61</xdr:row>
      <xdr:rowOff>5080</xdr:rowOff>
    </xdr:to>
    <xdr:sp macro="" textlink="">
      <xdr:nvSpPr>
        <xdr:cNvPr id="410" name="フローチャート : 判断 409"/>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1" name="テキスト ボックス 4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2" name="テキスト ボックス 4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3" name="テキスト ボックス 4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4" name="テキスト ボックス 4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5" name="テキスト ボックス 4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67310</xdr:rowOff>
    </xdr:from>
    <xdr:to>
      <xdr:col>23</xdr:col>
      <xdr:colOff>568325</xdr:colOff>
      <xdr:row>59</xdr:row>
      <xdr:rowOff>168910</xdr:rowOff>
    </xdr:to>
    <xdr:sp macro="" textlink="">
      <xdr:nvSpPr>
        <xdr:cNvPr id="416" name="円/楕円 415"/>
        <xdr:cNvSpPr/>
      </xdr:nvSpPr>
      <xdr:spPr>
        <a:xfrm>
          <a:off x="16268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90187</xdr:rowOff>
    </xdr:from>
    <xdr:ext cx="405111" cy="259045"/>
    <xdr:sp macro="" textlink="">
      <xdr:nvSpPr>
        <xdr:cNvPr id="417" name="【学校施設】&#10;有形固定資産減価償却率該当値テキスト"/>
        <xdr:cNvSpPr txBox="1"/>
      </xdr:nvSpPr>
      <xdr:spPr>
        <a:xfrm>
          <a:off x="16408400"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128270</xdr:rowOff>
    </xdr:from>
    <xdr:to>
      <xdr:col>22</xdr:col>
      <xdr:colOff>415925</xdr:colOff>
      <xdr:row>60</xdr:row>
      <xdr:rowOff>58420</xdr:rowOff>
    </xdr:to>
    <xdr:sp macro="" textlink="">
      <xdr:nvSpPr>
        <xdr:cNvPr id="418" name="円/楕円 417"/>
        <xdr:cNvSpPr/>
      </xdr:nvSpPr>
      <xdr:spPr>
        <a:xfrm>
          <a:off x="15430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118110</xdr:rowOff>
    </xdr:from>
    <xdr:to>
      <xdr:col>23</xdr:col>
      <xdr:colOff>517525</xdr:colOff>
      <xdr:row>60</xdr:row>
      <xdr:rowOff>7620</xdr:rowOff>
    </xdr:to>
    <xdr:cxnSp macro="">
      <xdr:nvCxnSpPr>
        <xdr:cNvPr id="419" name="直線コネクタ 418"/>
        <xdr:cNvCxnSpPr/>
      </xdr:nvCxnSpPr>
      <xdr:spPr>
        <a:xfrm flipV="1">
          <a:off x="15481300" y="102336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167657</xdr:rowOff>
    </xdr:from>
    <xdr:ext cx="405111" cy="259045"/>
    <xdr:sp macro="" textlink="">
      <xdr:nvSpPr>
        <xdr:cNvPr id="420" name="n_1aveValue【学校施設】&#10;有形固定資産減価償却率"/>
        <xdr:cNvSpPr txBox="1"/>
      </xdr:nvSpPr>
      <xdr:spPr>
        <a:xfrm>
          <a:off x="15266043"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74947</xdr:rowOff>
    </xdr:from>
    <xdr:ext cx="405111" cy="259045"/>
    <xdr:sp macro="" textlink="">
      <xdr:nvSpPr>
        <xdr:cNvPr id="421" name="n_1mainValue【学校施設】&#10;有形固定資産減価償却率"/>
        <xdr:cNvSpPr txBox="1"/>
      </xdr:nvSpPr>
      <xdr:spPr>
        <a:xfrm>
          <a:off x="15266043"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9" name="正方形/長方形 4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0" name="テキスト ボックス 4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1" name="直線コネクタ 4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2" name="テキスト ボックス 4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33" name="直線コネクタ 43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34" name="テキスト ボックス 43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35" name="直線コネクタ 43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36" name="テキスト ボックス 43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37" name="直線コネクタ 43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38" name="テキスト ボックス 43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39" name="直線コネクタ 43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40" name="テキスト ボックス 43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41" name="直線コネクタ 44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42" name="テキスト ボックス 44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43" name="直線コネクタ 44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44" name="テキスト ボックス 44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6" name="テキスト ボックス 4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15784</xdr:rowOff>
    </xdr:from>
    <xdr:to>
      <xdr:col>32</xdr:col>
      <xdr:colOff>186689</xdr:colOff>
      <xdr:row>63</xdr:row>
      <xdr:rowOff>75656</xdr:rowOff>
    </xdr:to>
    <xdr:cxnSp macro="">
      <xdr:nvCxnSpPr>
        <xdr:cNvPr id="448" name="直線コネクタ 447"/>
        <xdr:cNvCxnSpPr/>
      </xdr:nvCxnSpPr>
      <xdr:spPr>
        <a:xfrm flipV="1">
          <a:off x="22160864" y="9445534"/>
          <a:ext cx="0" cy="143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79483</xdr:rowOff>
    </xdr:from>
    <xdr:ext cx="469744" cy="259045"/>
    <xdr:sp macro="" textlink="">
      <xdr:nvSpPr>
        <xdr:cNvPr id="449" name="【学校施設】&#10;一人当たり面積最小値テキスト"/>
        <xdr:cNvSpPr txBox="1"/>
      </xdr:nvSpPr>
      <xdr:spPr>
        <a:xfrm>
          <a:off x="22250400"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32</xdr:col>
      <xdr:colOff>98425</xdr:colOff>
      <xdr:row>63</xdr:row>
      <xdr:rowOff>75656</xdr:rowOff>
    </xdr:from>
    <xdr:to>
      <xdr:col>32</xdr:col>
      <xdr:colOff>276225</xdr:colOff>
      <xdr:row>63</xdr:row>
      <xdr:rowOff>75656</xdr:rowOff>
    </xdr:to>
    <xdr:cxnSp macro="">
      <xdr:nvCxnSpPr>
        <xdr:cNvPr id="450" name="直線コネクタ 449"/>
        <xdr:cNvCxnSpPr/>
      </xdr:nvCxnSpPr>
      <xdr:spPr>
        <a:xfrm>
          <a:off x="22072600" y="1087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133911</xdr:rowOff>
    </xdr:from>
    <xdr:ext cx="469744" cy="259045"/>
    <xdr:sp macro="" textlink="">
      <xdr:nvSpPr>
        <xdr:cNvPr id="451" name="【学校施設】&#10;一人当たり面積最大値テキスト"/>
        <xdr:cNvSpPr txBox="1"/>
      </xdr:nvSpPr>
      <xdr:spPr>
        <a:xfrm>
          <a:off x="22250400" y="92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2.723</a:t>
          </a:r>
          <a:endParaRPr kumimoji="1" lang="ja-JP" altLang="en-US" sz="1000" b="1">
            <a:latin typeface="ＭＳ Ｐゴシック"/>
          </a:endParaRPr>
        </a:p>
      </xdr:txBody>
    </xdr:sp>
    <xdr:clientData/>
  </xdr:oneCellAnchor>
  <xdr:twoCellAnchor>
    <xdr:from>
      <xdr:col>32</xdr:col>
      <xdr:colOff>98425</xdr:colOff>
      <xdr:row>55</xdr:row>
      <xdr:rowOff>15784</xdr:rowOff>
    </xdr:from>
    <xdr:to>
      <xdr:col>32</xdr:col>
      <xdr:colOff>276225</xdr:colOff>
      <xdr:row>55</xdr:row>
      <xdr:rowOff>15784</xdr:rowOff>
    </xdr:to>
    <xdr:cxnSp macro="">
      <xdr:nvCxnSpPr>
        <xdr:cNvPr id="452" name="直線コネクタ 451"/>
        <xdr:cNvCxnSpPr/>
      </xdr:nvCxnSpPr>
      <xdr:spPr>
        <a:xfrm>
          <a:off x="22072600" y="944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103976</xdr:rowOff>
    </xdr:from>
    <xdr:ext cx="469744" cy="259045"/>
    <xdr:sp macro="" textlink="">
      <xdr:nvSpPr>
        <xdr:cNvPr id="453" name="【学校施設】&#10;一人当たり面積平均値テキスト"/>
        <xdr:cNvSpPr txBox="1"/>
      </xdr:nvSpPr>
      <xdr:spPr>
        <a:xfrm>
          <a:off x="222504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125549</xdr:rowOff>
    </xdr:from>
    <xdr:to>
      <xdr:col>32</xdr:col>
      <xdr:colOff>238125</xdr:colOff>
      <xdr:row>61</xdr:row>
      <xdr:rowOff>55699</xdr:rowOff>
    </xdr:to>
    <xdr:sp macro="" textlink="">
      <xdr:nvSpPr>
        <xdr:cNvPr id="454" name="フローチャート : 判断 453"/>
        <xdr:cNvSpPr/>
      </xdr:nvSpPr>
      <xdr:spPr>
        <a:xfrm>
          <a:off x="22110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144599</xdr:rowOff>
    </xdr:from>
    <xdr:to>
      <xdr:col>31</xdr:col>
      <xdr:colOff>85725</xdr:colOff>
      <xdr:row>60</xdr:row>
      <xdr:rowOff>74749</xdr:rowOff>
    </xdr:to>
    <xdr:sp macro="" textlink="">
      <xdr:nvSpPr>
        <xdr:cNvPr id="455" name="フローチャート : 判断 454"/>
        <xdr:cNvSpPr/>
      </xdr:nvSpPr>
      <xdr:spPr>
        <a:xfrm>
          <a:off x="212725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6" name="テキスト ボックス 4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7" name="テキスト ボックス 4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8" name="テキスト ボックス 4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9" name="テキスト ボックス 4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0" name="テキスト ボックス 4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136434</xdr:rowOff>
    </xdr:from>
    <xdr:to>
      <xdr:col>32</xdr:col>
      <xdr:colOff>238125</xdr:colOff>
      <xdr:row>55</xdr:row>
      <xdr:rowOff>66584</xdr:rowOff>
    </xdr:to>
    <xdr:sp macro="" textlink="">
      <xdr:nvSpPr>
        <xdr:cNvPr id="461" name="円/楕円 460"/>
        <xdr:cNvSpPr/>
      </xdr:nvSpPr>
      <xdr:spPr>
        <a:xfrm>
          <a:off x="22110700" y="939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54</xdr:row>
      <xdr:rowOff>89461</xdr:rowOff>
    </xdr:from>
    <xdr:ext cx="469744" cy="259045"/>
    <xdr:sp macro="" textlink="">
      <xdr:nvSpPr>
        <xdr:cNvPr id="462" name="【学校施設】&#10;一人当たり面積該当値テキスト"/>
        <xdr:cNvSpPr txBox="1"/>
      </xdr:nvSpPr>
      <xdr:spPr>
        <a:xfrm>
          <a:off x="22250400" y="934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2.723</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22678</xdr:rowOff>
    </xdr:from>
    <xdr:to>
      <xdr:col>31</xdr:col>
      <xdr:colOff>85725</xdr:colOff>
      <xdr:row>55</xdr:row>
      <xdr:rowOff>124278</xdr:rowOff>
    </xdr:to>
    <xdr:sp macro="" textlink="">
      <xdr:nvSpPr>
        <xdr:cNvPr id="463" name="円/楕円 462"/>
        <xdr:cNvSpPr/>
      </xdr:nvSpPr>
      <xdr:spPr>
        <a:xfrm>
          <a:off x="21272500" y="94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55</xdr:row>
      <xdr:rowOff>15784</xdr:rowOff>
    </xdr:from>
    <xdr:to>
      <xdr:col>32</xdr:col>
      <xdr:colOff>187325</xdr:colOff>
      <xdr:row>55</xdr:row>
      <xdr:rowOff>73478</xdr:rowOff>
    </xdr:to>
    <xdr:cxnSp macro="">
      <xdr:nvCxnSpPr>
        <xdr:cNvPr id="464" name="直線コネクタ 463"/>
        <xdr:cNvCxnSpPr/>
      </xdr:nvCxnSpPr>
      <xdr:spPr>
        <a:xfrm flipV="1">
          <a:off x="21323300" y="9445534"/>
          <a:ext cx="838200" cy="5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65876</xdr:rowOff>
    </xdr:from>
    <xdr:ext cx="469744" cy="259045"/>
    <xdr:sp macro="" textlink="">
      <xdr:nvSpPr>
        <xdr:cNvPr id="465" name="n_1aveValue【学校施設】&#10;一人当たり面積"/>
        <xdr:cNvSpPr txBox="1"/>
      </xdr:nvSpPr>
      <xdr:spPr>
        <a:xfrm>
          <a:off x="21075727" y="1035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oneCellAnchor>
    <xdr:from>
      <xdr:col>30</xdr:col>
      <xdr:colOff>473152</xdr:colOff>
      <xdr:row>53</xdr:row>
      <xdr:rowOff>140805</xdr:rowOff>
    </xdr:from>
    <xdr:ext cx="469744" cy="259045"/>
    <xdr:sp macro="" textlink="">
      <xdr:nvSpPr>
        <xdr:cNvPr id="466" name="n_1mainValue【学校施設】&#10;一人当たり面積"/>
        <xdr:cNvSpPr txBox="1"/>
      </xdr:nvSpPr>
      <xdr:spPr>
        <a:xfrm>
          <a:off x="21075727" y="922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7" name="正方形/長方形 4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8" name="正方形/長方形 4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9" name="正方形/長方形 4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0" name="正方形/長方形 4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1" name="正方形/長方形 4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2" name="正方形/長方形 4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3" name="正方形/長方形 4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4" name="正方形/長方形 47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75" name="正方形/長方形 4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6" name="正方形/長方形 4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7" name="正方形/長方形 4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8" name="正方形/長方形 4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9" name="正方形/長方形 4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0" name="正方形/長方形 4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1" name="正方形/長方形 4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2" name="正方形/長方形 48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83" name="正方形/長方形 4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4" name="正方形/長方形 4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5" name="正方形/長方形 4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6" name="正方形/長方形 4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7" name="正方形/長方形 4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8" name="正方形/長方形 4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89" name="正方形/長方形 4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0" name="正方形/長方形 48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91" name="正方形/長方形 4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2" name="正方形/長方形 4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3" name="正方形/長方形 4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4" name="正方形/長方形 4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5" name="正方形/長方形 4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6" name="正方形/長方形 4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7" name="正方形/長方形 4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8" name="正方形/長方形 49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99" name="正方形/長方形 4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0" name="正方形/長方形 4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1" name="テキスト ボックス 5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認定こども園・幼稚園・保育所と、橋りょう・トンネルの有形固定資産減価償却率は、本市の中でも高く、また類似団体との比較においても高い比率となっている。橋りょう・トンネルについては、老朽化対策として、施設の長寿命化を計画的に進めている。認定こども園・幼稚園・保育所については、幼保一元化を計画に基づき進めている状況であり、幼保一元化の方向性が決まった施設については、施設のあり方を検討した上で、施設の更新や長寿命化を進めている。一方、道路については有形固定資産減価償却率が他の施設と比較してもかなり低くなっているが、これは過去の道路舗装など道路工作物の価額が不明で、固定資産台帳に登録されていないためであり、今後比率は増加していくと考えられる。また、学校施設、公営住宅については有形固定資産減価償却率が</a:t>
          </a:r>
          <a:r>
            <a:rPr kumimoji="1" lang="en-US" altLang="ja-JP" sz="1400">
              <a:solidFill>
                <a:schemeClr val="dk1"/>
              </a:solidFill>
              <a:effectLst/>
              <a:latin typeface="+mn-lt"/>
              <a:ea typeface="+mn-ea"/>
              <a:cs typeface="+mn-cs"/>
            </a:rPr>
            <a:t>60</a:t>
          </a:r>
          <a:r>
            <a:rPr kumimoji="1" lang="ja-JP" altLang="ja-JP" sz="1400">
              <a:solidFill>
                <a:schemeClr val="dk1"/>
              </a:solidFill>
              <a:effectLst/>
              <a:latin typeface="+mn-lt"/>
              <a:ea typeface="+mn-ea"/>
              <a:cs typeface="+mn-cs"/>
            </a:rPr>
            <a:t>％を超えており、一部の施設で老朽化が進んでいることから、計画的に施設の長寿命化や更新を進めている。</a:t>
          </a:r>
          <a:endParaRPr lang="ja-JP" altLang="ja-JP" sz="18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39,352
39,166
658.54
24,438,669
23,854,671
447,313
15,331,255
30,009,412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14.5
110.6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46482</xdr:rowOff>
    </xdr:from>
    <xdr:to>
      <xdr:col>6</xdr:col>
      <xdr:colOff>510540</xdr:colOff>
      <xdr:row>41</xdr:row>
      <xdr:rowOff>64770</xdr:rowOff>
    </xdr:to>
    <xdr:cxnSp macro="">
      <xdr:nvCxnSpPr>
        <xdr:cNvPr id="55" name="直線コネクタ 54"/>
        <xdr:cNvCxnSpPr/>
      </xdr:nvCxnSpPr>
      <xdr:spPr>
        <a:xfrm flipV="1">
          <a:off x="4634865" y="587578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6"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164609</xdr:rowOff>
    </xdr:from>
    <xdr:ext cx="405111" cy="259045"/>
    <xdr:sp macro="" textlink="">
      <xdr:nvSpPr>
        <xdr:cNvPr id="58" name="【図書館】&#10;有形固定資産減価償却率最大値テキスト"/>
        <xdr:cNvSpPr txBox="1"/>
      </xdr:nvSpPr>
      <xdr:spPr>
        <a:xfrm>
          <a:off x="4724400" y="565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46482</xdr:rowOff>
    </xdr:from>
    <xdr:to>
      <xdr:col>6</xdr:col>
      <xdr:colOff>600075</xdr:colOff>
      <xdr:row>34</xdr:row>
      <xdr:rowOff>46482</xdr:rowOff>
    </xdr:to>
    <xdr:cxnSp macro="">
      <xdr:nvCxnSpPr>
        <xdr:cNvPr id="59" name="直線コネクタ 58"/>
        <xdr:cNvCxnSpPr/>
      </xdr:nvCxnSpPr>
      <xdr:spPr>
        <a:xfrm>
          <a:off x="4546600" y="587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22115</xdr:rowOff>
    </xdr:from>
    <xdr:ext cx="405111" cy="259045"/>
    <xdr:sp macro="" textlink="">
      <xdr:nvSpPr>
        <xdr:cNvPr id="60" name="【図書館】&#10;有形固定資産減価償却率平均値テキスト"/>
        <xdr:cNvSpPr txBox="1"/>
      </xdr:nvSpPr>
      <xdr:spPr>
        <a:xfrm>
          <a:off x="4724400" y="6537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43688</xdr:rowOff>
    </xdr:from>
    <xdr:to>
      <xdr:col>6</xdr:col>
      <xdr:colOff>561975</xdr:colOff>
      <xdr:row>38</xdr:row>
      <xdr:rowOff>145288</xdr:rowOff>
    </xdr:to>
    <xdr:sp macro="" textlink="">
      <xdr:nvSpPr>
        <xdr:cNvPr id="61" name="フローチャート : 判断 60"/>
        <xdr:cNvSpPr/>
      </xdr:nvSpPr>
      <xdr:spPr>
        <a:xfrm>
          <a:off x="45847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164846</xdr:rowOff>
    </xdr:from>
    <xdr:to>
      <xdr:col>5</xdr:col>
      <xdr:colOff>409575</xdr:colOff>
      <xdr:row>39</xdr:row>
      <xdr:rowOff>94996</xdr:rowOff>
    </xdr:to>
    <xdr:sp macro="" textlink="">
      <xdr:nvSpPr>
        <xdr:cNvPr id="62" name="フローチャート :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116840</xdr:rowOff>
    </xdr:from>
    <xdr:to>
      <xdr:col>6</xdr:col>
      <xdr:colOff>561975</xdr:colOff>
      <xdr:row>37</xdr:row>
      <xdr:rowOff>46990</xdr:rowOff>
    </xdr:to>
    <xdr:sp macro="" textlink="">
      <xdr:nvSpPr>
        <xdr:cNvPr id="68" name="円/楕円 67"/>
        <xdr:cNvSpPr/>
      </xdr:nvSpPr>
      <xdr:spPr>
        <a:xfrm>
          <a:off x="4584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139717</xdr:rowOff>
    </xdr:from>
    <xdr:ext cx="405111" cy="259045"/>
    <xdr:sp macro="" textlink="">
      <xdr:nvSpPr>
        <xdr:cNvPr id="69" name="【図書館】&#10;有形固定資産減価償却率該当値テキスト"/>
        <xdr:cNvSpPr txBox="1"/>
      </xdr:nvSpPr>
      <xdr:spPr>
        <a:xfrm>
          <a:off x="47244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162560</xdr:rowOff>
    </xdr:from>
    <xdr:to>
      <xdr:col>5</xdr:col>
      <xdr:colOff>409575</xdr:colOff>
      <xdr:row>37</xdr:row>
      <xdr:rowOff>92710</xdr:rowOff>
    </xdr:to>
    <xdr:sp macro="" textlink="">
      <xdr:nvSpPr>
        <xdr:cNvPr id="70" name="円/楕円 69"/>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167640</xdr:rowOff>
    </xdr:from>
    <xdr:to>
      <xdr:col>6</xdr:col>
      <xdr:colOff>511175</xdr:colOff>
      <xdr:row>37</xdr:row>
      <xdr:rowOff>41910</xdr:rowOff>
    </xdr:to>
    <xdr:cxnSp macro="">
      <xdr:nvCxnSpPr>
        <xdr:cNvPr id="71" name="直線コネクタ 70"/>
        <xdr:cNvCxnSpPr/>
      </xdr:nvCxnSpPr>
      <xdr:spPr>
        <a:xfrm flipV="1">
          <a:off x="3797300" y="6339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86123</xdr:rowOff>
    </xdr:from>
    <xdr:ext cx="405111" cy="259045"/>
    <xdr:sp macro="" textlink="">
      <xdr:nvSpPr>
        <xdr:cNvPr id="72" name="n_1aveValue【図書館】&#10;有形固定資産減価償却率"/>
        <xdr:cNvSpPr txBox="1"/>
      </xdr:nvSpPr>
      <xdr:spPr>
        <a:xfrm>
          <a:off x="3582043"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109237</xdr:rowOff>
    </xdr:from>
    <xdr:ext cx="405111" cy="259045"/>
    <xdr:sp macro="" textlink="">
      <xdr:nvSpPr>
        <xdr:cNvPr id="73" name="n_1mainValue【図書館】&#10;有形固定資産減価償却率"/>
        <xdr:cNvSpPr txBox="1"/>
      </xdr:nvSpPr>
      <xdr:spPr>
        <a:xfrm>
          <a:off x="3582043"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165100</xdr:rowOff>
    </xdr:from>
    <xdr:to>
      <xdr:col>15</xdr:col>
      <xdr:colOff>180340</xdr:colOff>
      <xdr:row>41</xdr:row>
      <xdr:rowOff>19050</xdr:rowOff>
    </xdr:to>
    <xdr:cxnSp macro="">
      <xdr:nvCxnSpPr>
        <xdr:cNvPr id="97" name="直線コネクタ 96"/>
        <xdr:cNvCxnSpPr/>
      </xdr:nvCxnSpPr>
      <xdr:spPr>
        <a:xfrm flipV="1">
          <a:off x="10476865" y="56515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8"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9" name="直線コネクタ 98"/>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111777</xdr:rowOff>
    </xdr:from>
    <xdr:ext cx="469744" cy="259045"/>
    <xdr:sp macro="" textlink="">
      <xdr:nvSpPr>
        <xdr:cNvPr id="100" name="【図書館】&#10;一人当たり面積最大値テキスト"/>
        <xdr:cNvSpPr txBox="1"/>
      </xdr:nvSpPr>
      <xdr:spPr>
        <a:xfrm>
          <a:off x="105664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15</xdr:col>
      <xdr:colOff>92075</xdr:colOff>
      <xdr:row>32</xdr:row>
      <xdr:rowOff>165100</xdr:rowOff>
    </xdr:from>
    <xdr:to>
      <xdr:col>15</xdr:col>
      <xdr:colOff>269875</xdr:colOff>
      <xdr:row>32</xdr:row>
      <xdr:rowOff>165100</xdr:rowOff>
    </xdr:to>
    <xdr:cxnSp macro="">
      <xdr:nvCxnSpPr>
        <xdr:cNvPr id="101" name="直線コネクタ 100"/>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92727</xdr:rowOff>
    </xdr:from>
    <xdr:ext cx="469744" cy="259045"/>
    <xdr:sp macro="" textlink="">
      <xdr:nvSpPr>
        <xdr:cNvPr id="102" name="【図書館】&#10;一人当たり面積平均値テキスト"/>
        <xdr:cNvSpPr txBox="1"/>
      </xdr:nvSpPr>
      <xdr:spPr>
        <a:xfrm>
          <a:off x="10566400" y="6264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69850</xdr:rowOff>
    </xdr:from>
    <xdr:to>
      <xdr:col>15</xdr:col>
      <xdr:colOff>231775</xdr:colOff>
      <xdr:row>38</xdr:row>
      <xdr:rowOff>0</xdr:rowOff>
    </xdr:to>
    <xdr:sp macro="" textlink="">
      <xdr:nvSpPr>
        <xdr:cNvPr id="103" name="フローチャート : 判断 102"/>
        <xdr:cNvSpPr/>
      </xdr:nvSpPr>
      <xdr:spPr>
        <a:xfrm>
          <a:off x="10426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139700</xdr:rowOff>
    </xdr:from>
    <xdr:to>
      <xdr:col>14</xdr:col>
      <xdr:colOff>79375</xdr:colOff>
      <xdr:row>37</xdr:row>
      <xdr:rowOff>69850</xdr:rowOff>
    </xdr:to>
    <xdr:sp macro="" textlink="">
      <xdr:nvSpPr>
        <xdr:cNvPr id="104" name="フローチャート : 判断 103"/>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12700</xdr:rowOff>
    </xdr:from>
    <xdr:to>
      <xdr:col>15</xdr:col>
      <xdr:colOff>231775</xdr:colOff>
      <xdr:row>40</xdr:row>
      <xdr:rowOff>114300</xdr:rowOff>
    </xdr:to>
    <xdr:sp macro="" textlink="">
      <xdr:nvSpPr>
        <xdr:cNvPr id="110" name="円/楕円 109"/>
        <xdr:cNvSpPr/>
      </xdr:nvSpPr>
      <xdr:spPr>
        <a:xfrm>
          <a:off x="104267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162577</xdr:rowOff>
    </xdr:from>
    <xdr:ext cx="469744" cy="259045"/>
    <xdr:sp macro="" textlink="">
      <xdr:nvSpPr>
        <xdr:cNvPr id="111" name="【図書館】&#10;一人当たり面積該当値テキスト"/>
        <xdr:cNvSpPr txBox="1"/>
      </xdr:nvSpPr>
      <xdr:spPr>
        <a:xfrm>
          <a:off x="105664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25400</xdr:rowOff>
    </xdr:from>
    <xdr:to>
      <xdr:col>14</xdr:col>
      <xdr:colOff>79375</xdr:colOff>
      <xdr:row>40</xdr:row>
      <xdr:rowOff>127000</xdr:rowOff>
    </xdr:to>
    <xdr:sp macro="" textlink="">
      <xdr:nvSpPr>
        <xdr:cNvPr id="112" name="円/楕円 111"/>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63500</xdr:rowOff>
    </xdr:from>
    <xdr:to>
      <xdr:col>15</xdr:col>
      <xdr:colOff>180975</xdr:colOff>
      <xdr:row>40</xdr:row>
      <xdr:rowOff>76200</xdr:rowOff>
    </xdr:to>
    <xdr:cxnSp macro="">
      <xdr:nvCxnSpPr>
        <xdr:cNvPr id="113" name="直線コネクタ 112"/>
        <xdr:cNvCxnSpPr/>
      </xdr:nvCxnSpPr>
      <xdr:spPr>
        <a:xfrm flipV="1">
          <a:off x="9639300" y="6921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35</xdr:row>
      <xdr:rowOff>86377</xdr:rowOff>
    </xdr:from>
    <xdr:ext cx="469744" cy="259045"/>
    <xdr:sp macro="" textlink="">
      <xdr:nvSpPr>
        <xdr:cNvPr id="114" name="n_1ave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118127</xdr:rowOff>
    </xdr:from>
    <xdr:ext cx="469744" cy="259045"/>
    <xdr:sp macro="" textlink="">
      <xdr:nvSpPr>
        <xdr:cNvPr id="115"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83820</xdr:rowOff>
    </xdr:from>
    <xdr:to>
      <xdr:col>6</xdr:col>
      <xdr:colOff>510540</xdr:colOff>
      <xdr:row>64</xdr:row>
      <xdr:rowOff>83820</xdr:rowOff>
    </xdr:to>
    <xdr:cxnSp macro="">
      <xdr:nvCxnSpPr>
        <xdr:cNvPr id="140" name="直線コネクタ 139"/>
        <xdr:cNvCxnSpPr/>
      </xdr:nvCxnSpPr>
      <xdr:spPr>
        <a:xfrm flipV="1">
          <a:off x="4634865" y="96850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87647</xdr:rowOff>
    </xdr:from>
    <xdr:ext cx="405111" cy="259045"/>
    <xdr:sp macro="" textlink="">
      <xdr:nvSpPr>
        <xdr:cNvPr id="141" name="【体育館・プール】&#10;有形固定資産減価償却率最小値テキスト"/>
        <xdr:cNvSpPr txBox="1"/>
      </xdr:nvSpPr>
      <xdr:spPr>
        <a:xfrm>
          <a:off x="47244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a:t>
          </a:r>
          <a:endParaRPr kumimoji="1" lang="ja-JP" altLang="en-US" sz="1000" b="1">
            <a:latin typeface="ＭＳ Ｐゴシック"/>
          </a:endParaRPr>
        </a:p>
      </xdr:txBody>
    </xdr:sp>
    <xdr:clientData/>
  </xdr:oneCellAnchor>
  <xdr:twoCellAnchor>
    <xdr:from>
      <xdr:col>6</xdr:col>
      <xdr:colOff>422275</xdr:colOff>
      <xdr:row>64</xdr:row>
      <xdr:rowOff>83820</xdr:rowOff>
    </xdr:from>
    <xdr:to>
      <xdr:col>6</xdr:col>
      <xdr:colOff>600075</xdr:colOff>
      <xdr:row>64</xdr:row>
      <xdr:rowOff>83820</xdr:rowOff>
    </xdr:to>
    <xdr:cxnSp macro="">
      <xdr:nvCxnSpPr>
        <xdr:cNvPr id="142" name="直線コネクタ 141"/>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30497</xdr:rowOff>
    </xdr:from>
    <xdr:ext cx="405111" cy="259045"/>
    <xdr:sp macro="" textlink="">
      <xdr:nvSpPr>
        <xdr:cNvPr id="143" name="【体育館・プール】&#10;有形固定資産減価償却率最大値テキスト"/>
        <xdr:cNvSpPr txBox="1"/>
      </xdr:nvSpPr>
      <xdr:spPr>
        <a:xfrm>
          <a:off x="47244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6</xdr:col>
      <xdr:colOff>422275</xdr:colOff>
      <xdr:row>56</xdr:row>
      <xdr:rowOff>83820</xdr:rowOff>
    </xdr:from>
    <xdr:to>
      <xdr:col>6</xdr:col>
      <xdr:colOff>600075</xdr:colOff>
      <xdr:row>56</xdr:row>
      <xdr:rowOff>83820</xdr:rowOff>
    </xdr:to>
    <xdr:cxnSp macro="">
      <xdr:nvCxnSpPr>
        <xdr:cNvPr id="144" name="直線コネクタ 143"/>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72407</xdr:rowOff>
    </xdr:from>
    <xdr:ext cx="405111" cy="259045"/>
    <xdr:sp macro="" textlink="">
      <xdr:nvSpPr>
        <xdr:cNvPr id="145" name="【体育館・プール】&#10;有形固定資産減価償却率平均値テキスト"/>
        <xdr:cNvSpPr txBox="1"/>
      </xdr:nvSpPr>
      <xdr:spPr>
        <a:xfrm>
          <a:off x="4724400" y="10530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93980</xdr:rowOff>
    </xdr:from>
    <xdr:to>
      <xdr:col>6</xdr:col>
      <xdr:colOff>561975</xdr:colOff>
      <xdr:row>62</xdr:row>
      <xdr:rowOff>24130</xdr:rowOff>
    </xdr:to>
    <xdr:sp macro="" textlink="">
      <xdr:nvSpPr>
        <xdr:cNvPr id="146" name="フローチャート : 判断 145"/>
        <xdr:cNvSpPr/>
      </xdr:nvSpPr>
      <xdr:spPr>
        <a:xfrm>
          <a:off x="45847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154940</xdr:rowOff>
    </xdr:from>
    <xdr:to>
      <xdr:col>5</xdr:col>
      <xdr:colOff>409575</xdr:colOff>
      <xdr:row>62</xdr:row>
      <xdr:rowOff>85090</xdr:rowOff>
    </xdr:to>
    <xdr:sp macro="" textlink="">
      <xdr:nvSpPr>
        <xdr:cNvPr id="147" name="フローチャート : 判断 146"/>
        <xdr:cNvSpPr/>
      </xdr:nvSpPr>
      <xdr:spPr>
        <a:xfrm>
          <a:off x="3746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109220</xdr:rowOff>
    </xdr:from>
    <xdr:to>
      <xdr:col>6</xdr:col>
      <xdr:colOff>561975</xdr:colOff>
      <xdr:row>61</xdr:row>
      <xdr:rowOff>39370</xdr:rowOff>
    </xdr:to>
    <xdr:sp macro="" textlink="">
      <xdr:nvSpPr>
        <xdr:cNvPr id="153" name="円/楕円 152"/>
        <xdr:cNvSpPr/>
      </xdr:nvSpPr>
      <xdr:spPr>
        <a:xfrm>
          <a:off x="4584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132097</xdr:rowOff>
    </xdr:from>
    <xdr:ext cx="405111" cy="259045"/>
    <xdr:sp macro="" textlink="">
      <xdr:nvSpPr>
        <xdr:cNvPr id="154" name="【体育館・プール】&#10;有形固定資産減価償却率該当値テキスト"/>
        <xdr:cNvSpPr txBox="1"/>
      </xdr:nvSpPr>
      <xdr:spPr>
        <a:xfrm>
          <a:off x="4724400"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63500</xdr:rowOff>
    </xdr:from>
    <xdr:to>
      <xdr:col>5</xdr:col>
      <xdr:colOff>409575</xdr:colOff>
      <xdr:row>58</xdr:row>
      <xdr:rowOff>165100</xdr:rowOff>
    </xdr:to>
    <xdr:sp macro="" textlink="">
      <xdr:nvSpPr>
        <xdr:cNvPr id="155" name="円/楕円 154"/>
        <xdr:cNvSpPr/>
      </xdr:nvSpPr>
      <xdr:spPr>
        <a:xfrm>
          <a:off x="3746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114300</xdr:rowOff>
    </xdr:from>
    <xdr:to>
      <xdr:col>6</xdr:col>
      <xdr:colOff>511175</xdr:colOff>
      <xdr:row>60</xdr:row>
      <xdr:rowOff>160020</xdr:rowOff>
    </xdr:to>
    <xdr:cxnSp macro="">
      <xdr:nvCxnSpPr>
        <xdr:cNvPr id="156" name="直線コネクタ 155"/>
        <xdr:cNvCxnSpPr/>
      </xdr:nvCxnSpPr>
      <xdr:spPr>
        <a:xfrm>
          <a:off x="3797300" y="1005840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62</xdr:row>
      <xdr:rowOff>76217</xdr:rowOff>
    </xdr:from>
    <xdr:ext cx="405111" cy="259045"/>
    <xdr:sp macro="" textlink="">
      <xdr:nvSpPr>
        <xdr:cNvPr id="157" name="n_1aveValue【体育館・プール】&#10;有形固定資産減価償却率"/>
        <xdr:cNvSpPr txBox="1"/>
      </xdr:nvSpPr>
      <xdr:spPr>
        <a:xfrm>
          <a:off x="3582043"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10177</xdr:rowOff>
    </xdr:from>
    <xdr:ext cx="405111" cy="259045"/>
    <xdr:sp macro="" textlink="">
      <xdr:nvSpPr>
        <xdr:cNvPr id="158" name="n_1mainValue【体育館・プール】&#10;有形固定資産減価償却率"/>
        <xdr:cNvSpPr txBox="1"/>
      </xdr:nvSpPr>
      <xdr:spPr>
        <a:xfrm>
          <a:off x="3582043"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9" name="テキスト ボックス 16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70" name="直線コネクタ 16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71" name="テキスト ボックス 17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72" name="直線コネクタ 17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73" name="テキスト ボックス 17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4" name="直線コネクタ 17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75" name="テキスト ボックス 17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6" name="直線コネクタ 17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77" name="テキスト ボックス 17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8" name="直線コネクタ 17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9" name="テキスト ボックス 17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80" name="直線コネクタ 17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81" name="テキスト ボックス 18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60416</xdr:rowOff>
    </xdr:from>
    <xdr:to>
      <xdr:col>15</xdr:col>
      <xdr:colOff>180340</xdr:colOff>
      <xdr:row>64</xdr:row>
      <xdr:rowOff>88174</xdr:rowOff>
    </xdr:to>
    <xdr:cxnSp macro="">
      <xdr:nvCxnSpPr>
        <xdr:cNvPr id="185" name="直線コネクタ 184"/>
        <xdr:cNvCxnSpPr/>
      </xdr:nvCxnSpPr>
      <xdr:spPr>
        <a:xfrm flipV="1">
          <a:off x="10476865" y="9490166"/>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92001</xdr:rowOff>
    </xdr:from>
    <xdr:ext cx="469744" cy="259045"/>
    <xdr:sp macro="" textlink="">
      <xdr:nvSpPr>
        <xdr:cNvPr id="186" name="【体育館・プール】&#10;一人当たり面積最小値テキスト"/>
        <xdr:cNvSpPr txBox="1"/>
      </xdr:nvSpPr>
      <xdr:spPr>
        <a:xfrm>
          <a:off x="105664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15</xdr:col>
      <xdr:colOff>92075</xdr:colOff>
      <xdr:row>64</xdr:row>
      <xdr:rowOff>88174</xdr:rowOff>
    </xdr:from>
    <xdr:to>
      <xdr:col>15</xdr:col>
      <xdr:colOff>269875</xdr:colOff>
      <xdr:row>64</xdr:row>
      <xdr:rowOff>88174</xdr:rowOff>
    </xdr:to>
    <xdr:cxnSp macro="">
      <xdr:nvCxnSpPr>
        <xdr:cNvPr id="187" name="直線コネクタ 186"/>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7093</xdr:rowOff>
    </xdr:from>
    <xdr:ext cx="469744" cy="259045"/>
    <xdr:sp macro="" textlink="">
      <xdr:nvSpPr>
        <xdr:cNvPr id="188" name="【体育館・プール】&#10;一人当たり面積最大値テキスト"/>
        <xdr:cNvSpPr txBox="1"/>
      </xdr:nvSpPr>
      <xdr:spPr>
        <a:xfrm>
          <a:off x="10566400" y="926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0.594</a:t>
          </a:r>
          <a:endParaRPr kumimoji="1" lang="ja-JP" altLang="en-US" sz="1000" b="1">
            <a:latin typeface="ＭＳ Ｐゴシック"/>
          </a:endParaRPr>
        </a:p>
      </xdr:txBody>
    </xdr:sp>
    <xdr:clientData/>
  </xdr:oneCellAnchor>
  <xdr:twoCellAnchor>
    <xdr:from>
      <xdr:col>15</xdr:col>
      <xdr:colOff>92075</xdr:colOff>
      <xdr:row>55</xdr:row>
      <xdr:rowOff>60416</xdr:rowOff>
    </xdr:from>
    <xdr:to>
      <xdr:col>15</xdr:col>
      <xdr:colOff>269875</xdr:colOff>
      <xdr:row>55</xdr:row>
      <xdr:rowOff>60416</xdr:rowOff>
    </xdr:to>
    <xdr:cxnSp macro="">
      <xdr:nvCxnSpPr>
        <xdr:cNvPr id="189" name="直線コネクタ 188"/>
        <xdr:cNvCxnSpPr/>
      </xdr:nvCxnSpPr>
      <xdr:spPr>
        <a:xfrm>
          <a:off x="10388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120304</xdr:rowOff>
    </xdr:from>
    <xdr:ext cx="469744" cy="259045"/>
    <xdr:sp macro="" textlink="">
      <xdr:nvSpPr>
        <xdr:cNvPr id="190" name="【体育館・プール】&#10;一人当たり面積平均値テキスト"/>
        <xdr:cNvSpPr txBox="1"/>
      </xdr:nvSpPr>
      <xdr:spPr>
        <a:xfrm>
          <a:off x="10566400" y="10407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141877</xdr:rowOff>
    </xdr:from>
    <xdr:to>
      <xdr:col>15</xdr:col>
      <xdr:colOff>231775</xdr:colOff>
      <xdr:row>61</xdr:row>
      <xdr:rowOff>72027</xdr:rowOff>
    </xdr:to>
    <xdr:sp macro="" textlink="">
      <xdr:nvSpPr>
        <xdr:cNvPr id="191" name="フローチャート : 判断 190"/>
        <xdr:cNvSpPr/>
      </xdr:nvSpPr>
      <xdr:spPr>
        <a:xfrm>
          <a:off x="10426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89626</xdr:rowOff>
    </xdr:from>
    <xdr:to>
      <xdr:col>14</xdr:col>
      <xdr:colOff>79375</xdr:colOff>
      <xdr:row>61</xdr:row>
      <xdr:rowOff>19776</xdr:rowOff>
    </xdr:to>
    <xdr:sp macro="" textlink="">
      <xdr:nvSpPr>
        <xdr:cNvPr id="192" name="フローチャート : 判断 191"/>
        <xdr:cNvSpPr/>
      </xdr:nvSpPr>
      <xdr:spPr>
        <a:xfrm>
          <a:off x="958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91259</xdr:rowOff>
    </xdr:from>
    <xdr:to>
      <xdr:col>15</xdr:col>
      <xdr:colOff>231775</xdr:colOff>
      <xdr:row>60</xdr:row>
      <xdr:rowOff>21409</xdr:rowOff>
    </xdr:to>
    <xdr:sp macro="" textlink="">
      <xdr:nvSpPr>
        <xdr:cNvPr id="198" name="円/楕円 197"/>
        <xdr:cNvSpPr/>
      </xdr:nvSpPr>
      <xdr:spPr>
        <a:xfrm>
          <a:off x="10426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114136</xdr:rowOff>
    </xdr:from>
    <xdr:ext cx="469744" cy="259045"/>
    <xdr:sp macro="" textlink="">
      <xdr:nvSpPr>
        <xdr:cNvPr id="199" name="【体育館・プール】&#10;一人当たり面積該当値テキスト"/>
        <xdr:cNvSpPr txBox="1"/>
      </xdr:nvSpPr>
      <xdr:spPr>
        <a:xfrm>
          <a:off x="10566400" y="10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0.359</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30843</xdr:rowOff>
    </xdr:from>
    <xdr:to>
      <xdr:col>14</xdr:col>
      <xdr:colOff>79375</xdr:colOff>
      <xdr:row>60</xdr:row>
      <xdr:rowOff>132443</xdr:rowOff>
    </xdr:to>
    <xdr:sp macro="" textlink="">
      <xdr:nvSpPr>
        <xdr:cNvPr id="200" name="円/楕円 199"/>
        <xdr:cNvSpPr/>
      </xdr:nvSpPr>
      <xdr:spPr>
        <a:xfrm>
          <a:off x="9588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59</xdr:row>
      <xdr:rowOff>142059</xdr:rowOff>
    </xdr:from>
    <xdr:to>
      <xdr:col>15</xdr:col>
      <xdr:colOff>180975</xdr:colOff>
      <xdr:row>60</xdr:row>
      <xdr:rowOff>81643</xdr:rowOff>
    </xdr:to>
    <xdr:cxnSp macro="">
      <xdr:nvCxnSpPr>
        <xdr:cNvPr id="201" name="直線コネクタ 200"/>
        <xdr:cNvCxnSpPr/>
      </xdr:nvCxnSpPr>
      <xdr:spPr>
        <a:xfrm flipV="1">
          <a:off x="9639300" y="10257609"/>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10903</xdr:rowOff>
    </xdr:from>
    <xdr:ext cx="469744" cy="259045"/>
    <xdr:sp macro="" textlink="">
      <xdr:nvSpPr>
        <xdr:cNvPr id="202" name="n_1aveValue【体育館・プール】&#10;一人当たり面積"/>
        <xdr:cNvSpPr txBox="1"/>
      </xdr:nvSpPr>
      <xdr:spPr>
        <a:xfrm>
          <a:off x="9391727" y="1046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0.307</a:t>
          </a:r>
          <a:endParaRPr kumimoji="1" lang="ja-JP" altLang="en-US" sz="1000" b="1">
            <a:solidFill>
              <a:srgbClr val="000080"/>
            </a:solidFill>
            <a:latin typeface="ＭＳ Ｐゴシック"/>
          </a:endParaRPr>
        </a:p>
      </xdr:txBody>
    </xdr:sp>
    <xdr:clientData/>
  </xdr:oneCellAnchor>
  <xdr:oneCellAnchor>
    <xdr:from>
      <xdr:col>13</xdr:col>
      <xdr:colOff>466802</xdr:colOff>
      <xdr:row>58</xdr:row>
      <xdr:rowOff>148970</xdr:rowOff>
    </xdr:from>
    <xdr:ext cx="469744" cy="259045"/>
    <xdr:sp macro="" textlink="">
      <xdr:nvSpPr>
        <xdr:cNvPr id="203" name="n_1mainValue【体育館・プール】&#10;一人当たり面積"/>
        <xdr:cNvSpPr txBox="1"/>
      </xdr:nvSpPr>
      <xdr:spPr>
        <a:xfrm>
          <a:off x="9391727"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4" name="テキスト ボックス 21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5" name="直線コネクタ 21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6" name="テキスト ボックス 21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7" name="直線コネクタ 21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8" name="テキスト ボックス 21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9" name="直線コネクタ 21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0" name="テキスト ボックス 21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1" name="直線コネクタ 22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2" name="テキスト ボックス 22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3" name="直線コネクタ 22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4" name="テキスト ボックス 22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6" name="テキスト ボックス 22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11430</xdr:rowOff>
    </xdr:from>
    <xdr:to>
      <xdr:col>6</xdr:col>
      <xdr:colOff>510540</xdr:colOff>
      <xdr:row>85</xdr:row>
      <xdr:rowOff>74295</xdr:rowOff>
    </xdr:to>
    <xdr:cxnSp macro="">
      <xdr:nvCxnSpPr>
        <xdr:cNvPr id="228" name="直線コネクタ 227"/>
        <xdr:cNvCxnSpPr/>
      </xdr:nvCxnSpPr>
      <xdr:spPr>
        <a:xfrm flipV="1">
          <a:off x="4634865" y="1338453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78122</xdr:rowOff>
    </xdr:from>
    <xdr:ext cx="405111" cy="259045"/>
    <xdr:sp macro="" textlink="">
      <xdr:nvSpPr>
        <xdr:cNvPr id="229" name="【福祉施設】&#10;有形固定資産減価償却率最小値テキスト"/>
        <xdr:cNvSpPr txBox="1"/>
      </xdr:nvSpPr>
      <xdr:spPr>
        <a:xfrm>
          <a:off x="47244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422275</xdr:colOff>
      <xdr:row>85</xdr:row>
      <xdr:rowOff>74295</xdr:rowOff>
    </xdr:from>
    <xdr:to>
      <xdr:col>6</xdr:col>
      <xdr:colOff>600075</xdr:colOff>
      <xdr:row>85</xdr:row>
      <xdr:rowOff>74295</xdr:rowOff>
    </xdr:to>
    <xdr:cxnSp macro="">
      <xdr:nvCxnSpPr>
        <xdr:cNvPr id="230" name="直線コネクタ 229"/>
        <xdr:cNvCxnSpPr/>
      </xdr:nvCxnSpPr>
      <xdr:spPr>
        <a:xfrm>
          <a:off x="4546600" y="1464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129557</xdr:rowOff>
    </xdr:from>
    <xdr:ext cx="405111" cy="259045"/>
    <xdr:sp macro="" textlink="">
      <xdr:nvSpPr>
        <xdr:cNvPr id="231" name="【福祉施設】&#10;有形固定資産減価償却率最大値テキスト"/>
        <xdr:cNvSpPr txBox="1"/>
      </xdr:nvSpPr>
      <xdr:spPr>
        <a:xfrm>
          <a:off x="47244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11430</xdr:rowOff>
    </xdr:from>
    <xdr:to>
      <xdr:col>6</xdr:col>
      <xdr:colOff>600075</xdr:colOff>
      <xdr:row>78</xdr:row>
      <xdr:rowOff>11430</xdr:rowOff>
    </xdr:to>
    <xdr:cxnSp macro="">
      <xdr:nvCxnSpPr>
        <xdr:cNvPr id="232" name="直線コネクタ 231"/>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158132</xdr:rowOff>
    </xdr:from>
    <xdr:ext cx="405111" cy="259045"/>
    <xdr:sp macro="" textlink="">
      <xdr:nvSpPr>
        <xdr:cNvPr id="233" name="【福祉施設】&#10;有形固定資産減価償却率平均値テキスト"/>
        <xdr:cNvSpPr txBox="1"/>
      </xdr:nvSpPr>
      <xdr:spPr>
        <a:xfrm>
          <a:off x="4724400" y="1421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8255</xdr:rowOff>
    </xdr:from>
    <xdr:to>
      <xdr:col>6</xdr:col>
      <xdr:colOff>561975</xdr:colOff>
      <xdr:row>83</xdr:row>
      <xdr:rowOff>109855</xdr:rowOff>
    </xdr:to>
    <xdr:sp macro="" textlink="">
      <xdr:nvSpPr>
        <xdr:cNvPr id="234" name="フローチャート : 判断 233"/>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35" name="フローチャート : 判断 234"/>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6" name="テキスト ボックス 23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7" name="テキスト ボックス 23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8" name="テキスト ボックス 23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9" name="テキスト ボックス 23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0" name="テキスト ボックス 23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44450</xdr:rowOff>
    </xdr:from>
    <xdr:to>
      <xdr:col>6</xdr:col>
      <xdr:colOff>561975</xdr:colOff>
      <xdr:row>81</xdr:row>
      <xdr:rowOff>146050</xdr:rowOff>
    </xdr:to>
    <xdr:sp macro="" textlink="">
      <xdr:nvSpPr>
        <xdr:cNvPr id="241" name="円/楕円 240"/>
        <xdr:cNvSpPr/>
      </xdr:nvSpPr>
      <xdr:spPr>
        <a:xfrm>
          <a:off x="4584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67327</xdr:rowOff>
    </xdr:from>
    <xdr:ext cx="405111" cy="259045"/>
    <xdr:sp macro="" textlink="">
      <xdr:nvSpPr>
        <xdr:cNvPr id="242" name="【福祉施設】&#10;有形固定資産減価償却率該当値テキスト"/>
        <xdr:cNvSpPr txBox="1"/>
      </xdr:nvSpPr>
      <xdr:spPr>
        <a:xfrm>
          <a:off x="4724400"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2539</xdr:rowOff>
    </xdr:from>
    <xdr:to>
      <xdr:col>5</xdr:col>
      <xdr:colOff>409575</xdr:colOff>
      <xdr:row>81</xdr:row>
      <xdr:rowOff>104139</xdr:rowOff>
    </xdr:to>
    <xdr:sp macro="" textlink="">
      <xdr:nvSpPr>
        <xdr:cNvPr id="243" name="円/楕円 242"/>
        <xdr:cNvSpPr/>
      </xdr:nvSpPr>
      <xdr:spPr>
        <a:xfrm>
          <a:off x="3746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53339</xdr:rowOff>
    </xdr:from>
    <xdr:to>
      <xdr:col>6</xdr:col>
      <xdr:colOff>511175</xdr:colOff>
      <xdr:row>81</xdr:row>
      <xdr:rowOff>95250</xdr:rowOff>
    </xdr:to>
    <xdr:cxnSp macro="">
      <xdr:nvCxnSpPr>
        <xdr:cNvPr id="244" name="直線コネクタ 243"/>
        <xdr:cNvCxnSpPr/>
      </xdr:nvCxnSpPr>
      <xdr:spPr>
        <a:xfrm>
          <a:off x="3797300" y="139407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68597</xdr:rowOff>
    </xdr:from>
    <xdr:ext cx="405111" cy="259045"/>
    <xdr:sp macro="" textlink="">
      <xdr:nvSpPr>
        <xdr:cNvPr id="245" name="n_1aveValue【福祉施設】&#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120666</xdr:rowOff>
    </xdr:from>
    <xdr:ext cx="405111" cy="259045"/>
    <xdr:sp macro="" textlink="">
      <xdr:nvSpPr>
        <xdr:cNvPr id="246" name="n_1mainValue【福祉施設】&#10;有形固定資産減価償却率"/>
        <xdr:cNvSpPr txBox="1"/>
      </xdr:nvSpPr>
      <xdr:spPr>
        <a:xfrm>
          <a:off x="3582043"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8" name="正方形/長方形 2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9" name="正方形/長方形 2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0" name="正方形/長方形 2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1" name="正方形/長方形 2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2" name="正方形/長方形 2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3" name="正方形/長方形 2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4" name="正方形/長方形 25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5" name="テキスト ボックス 25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6" name="直線コネクタ 25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7" name="直線コネクタ 25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8" name="テキスト ボックス 25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9" name="直線コネクタ 25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60" name="テキスト ボックス 25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61" name="直線コネクタ 26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62" name="テキスト ボックス 26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3" name="直線コネクタ 26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4" name="テキスト ボックス 26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5" name="直線コネクタ 26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6" name="テキスト ボックス 26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7" name="直線コネクタ 26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8" name="テキスト ボックス 26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9" name="直線コネクタ 26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0" name="テキスト ボックス 26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25037</xdr:rowOff>
    </xdr:from>
    <xdr:to>
      <xdr:col>15</xdr:col>
      <xdr:colOff>180340</xdr:colOff>
      <xdr:row>86</xdr:row>
      <xdr:rowOff>109945</xdr:rowOff>
    </xdr:to>
    <xdr:cxnSp macro="">
      <xdr:nvCxnSpPr>
        <xdr:cNvPr id="272" name="直線コネクタ 271"/>
        <xdr:cNvCxnSpPr/>
      </xdr:nvCxnSpPr>
      <xdr:spPr>
        <a:xfrm flipV="1">
          <a:off x="10476865" y="13398137"/>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113772</xdr:rowOff>
    </xdr:from>
    <xdr:ext cx="469744" cy="259045"/>
    <xdr:sp macro="" textlink="">
      <xdr:nvSpPr>
        <xdr:cNvPr id="273" name="【福祉施設】&#10;一人当たり面積最小値テキスト"/>
        <xdr:cNvSpPr txBox="1"/>
      </xdr:nvSpPr>
      <xdr:spPr>
        <a:xfrm>
          <a:off x="105664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86</xdr:row>
      <xdr:rowOff>109945</xdr:rowOff>
    </xdr:from>
    <xdr:to>
      <xdr:col>15</xdr:col>
      <xdr:colOff>269875</xdr:colOff>
      <xdr:row>86</xdr:row>
      <xdr:rowOff>109945</xdr:rowOff>
    </xdr:to>
    <xdr:cxnSp macro="">
      <xdr:nvCxnSpPr>
        <xdr:cNvPr id="274" name="直線コネクタ 273"/>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143164</xdr:rowOff>
    </xdr:from>
    <xdr:ext cx="469744" cy="259045"/>
    <xdr:sp macro="" textlink="">
      <xdr:nvSpPr>
        <xdr:cNvPr id="275" name="【福祉施設】&#10;一人当たり面積最大値テキスト"/>
        <xdr:cNvSpPr txBox="1"/>
      </xdr:nvSpPr>
      <xdr:spPr>
        <a:xfrm>
          <a:off x="105664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0.464</a:t>
          </a:r>
          <a:endParaRPr kumimoji="1" lang="ja-JP" altLang="en-US" sz="1000" b="1">
            <a:latin typeface="ＭＳ Ｐゴシック"/>
          </a:endParaRPr>
        </a:p>
      </xdr:txBody>
    </xdr:sp>
    <xdr:clientData/>
  </xdr:oneCellAnchor>
  <xdr:twoCellAnchor>
    <xdr:from>
      <xdr:col>15</xdr:col>
      <xdr:colOff>92075</xdr:colOff>
      <xdr:row>78</xdr:row>
      <xdr:rowOff>25037</xdr:rowOff>
    </xdr:from>
    <xdr:to>
      <xdr:col>15</xdr:col>
      <xdr:colOff>269875</xdr:colOff>
      <xdr:row>78</xdr:row>
      <xdr:rowOff>25037</xdr:rowOff>
    </xdr:to>
    <xdr:cxnSp macro="">
      <xdr:nvCxnSpPr>
        <xdr:cNvPr id="276" name="直線コネクタ 275"/>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62428</xdr:rowOff>
    </xdr:from>
    <xdr:ext cx="469744" cy="259045"/>
    <xdr:sp macro="" textlink="">
      <xdr:nvSpPr>
        <xdr:cNvPr id="277" name="【福祉施設】&#10;一人当たり面積平均値テキスト"/>
        <xdr:cNvSpPr txBox="1"/>
      </xdr:nvSpPr>
      <xdr:spPr>
        <a:xfrm>
          <a:off x="10566400" y="1429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39551</xdr:rowOff>
    </xdr:from>
    <xdr:to>
      <xdr:col>15</xdr:col>
      <xdr:colOff>231775</xdr:colOff>
      <xdr:row>84</xdr:row>
      <xdr:rowOff>141151</xdr:rowOff>
    </xdr:to>
    <xdr:sp macro="" textlink="">
      <xdr:nvSpPr>
        <xdr:cNvPr id="278" name="フローチャート : 判断 277"/>
        <xdr:cNvSpPr/>
      </xdr:nvSpPr>
      <xdr:spPr>
        <a:xfrm>
          <a:off x="104267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119562</xdr:rowOff>
    </xdr:from>
    <xdr:to>
      <xdr:col>14</xdr:col>
      <xdr:colOff>79375</xdr:colOff>
      <xdr:row>84</xdr:row>
      <xdr:rowOff>49712</xdr:rowOff>
    </xdr:to>
    <xdr:sp macro="" textlink="">
      <xdr:nvSpPr>
        <xdr:cNvPr id="279" name="フローチャート : 判断 278"/>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0" name="テキスト ボックス 27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1" name="テキスト ボックス 28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2" name="テキスト ボックス 28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3" name="テキスト ボックス 28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4" name="テキスト ボックス 28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86</xdr:row>
      <xdr:rowOff>59145</xdr:rowOff>
    </xdr:from>
    <xdr:to>
      <xdr:col>15</xdr:col>
      <xdr:colOff>231775</xdr:colOff>
      <xdr:row>86</xdr:row>
      <xdr:rowOff>160745</xdr:rowOff>
    </xdr:to>
    <xdr:sp macro="" textlink="">
      <xdr:nvSpPr>
        <xdr:cNvPr id="285" name="円/楕円 284"/>
        <xdr:cNvSpPr/>
      </xdr:nvSpPr>
      <xdr:spPr>
        <a:xfrm>
          <a:off x="104267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145522</xdr:rowOff>
    </xdr:from>
    <xdr:ext cx="469744" cy="259045"/>
    <xdr:sp macro="" textlink="">
      <xdr:nvSpPr>
        <xdr:cNvPr id="286" name="【福祉施設】&#10;一人当たり面積該当値テキスト"/>
        <xdr:cNvSpPr txBox="1"/>
      </xdr:nvSpPr>
      <xdr:spPr>
        <a:xfrm>
          <a:off x="10566400" y="1471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13</xdr:col>
      <xdr:colOff>663575</xdr:colOff>
      <xdr:row>86</xdr:row>
      <xdr:rowOff>62412</xdr:rowOff>
    </xdr:from>
    <xdr:to>
      <xdr:col>14</xdr:col>
      <xdr:colOff>79375</xdr:colOff>
      <xdr:row>86</xdr:row>
      <xdr:rowOff>164012</xdr:rowOff>
    </xdr:to>
    <xdr:sp macro="" textlink="">
      <xdr:nvSpPr>
        <xdr:cNvPr id="287" name="円/楕円 286"/>
        <xdr:cNvSpPr/>
      </xdr:nvSpPr>
      <xdr:spPr>
        <a:xfrm>
          <a:off x="9588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109945</xdr:rowOff>
    </xdr:from>
    <xdr:to>
      <xdr:col>15</xdr:col>
      <xdr:colOff>180975</xdr:colOff>
      <xdr:row>86</xdr:row>
      <xdr:rowOff>113212</xdr:rowOff>
    </xdr:to>
    <xdr:cxnSp macro="">
      <xdr:nvCxnSpPr>
        <xdr:cNvPr id="288" name="直線コネクタ 287"/>
        <xdr:cNvCxnSpPr/>
      </xdr:nvCxnSpPr>
      <xdr:spPr>
        <a:xfrm flipV="1">
          <a:off x="9639300" y="148546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66239</xdr:rowOff>
    </xdr:from>
    <xdr:ext cx="469744" cy="259045"/>
    <xdr:sp macro="" textlink="">
      <xdr:nvSpPr>
        <xdr:cNvPr id="289" name="n_1aveValue【福祉施設】&#10;一人当たり面積"/>
        <xdr:cNvSpPr txBox="1"/>
      </xdr:nvSpPr>
      <xdr:spPr>
        <a:xfrm>
          <a:off x="9391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155139</xdr:rowOff>
    </xdr:from>
    <xdr:ext cx="469744" cy="259045"/>
    <xdr:sp macro="" textlink="">
      <xdr:nvSpPr>
        <xdr:cNvPr id="290" name="n_1mainValue【福祉施設】&#10;一人当たり面積"/>
        <xdr:cNvSpPr txBox="1"/>
      </xdr:nvSpPr>
      <xdr:spPr>
        <a:xfrm>
          <a:off x="93917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1" name="正方形/長方形 29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2" name="正方形/長方形 29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3" name="正方形/長方形 29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4" name="正方形/長方形 29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5" name="正方形/長方形 29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6" name="正方形/長方形 29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7" name="正方形/長方形 29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8" name="正方形/長方形 29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9" name="テキスト ボックス 29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0" name="直線コネクタ 29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301" name="テキスト ボックス 30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302" name="直線コネクタ 30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303" name="テキスト ボックス 30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304" name="直線コネクタ 30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305" name="テキスト ボックス 30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306" name="直線コネクタ 30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307" name="テキスト ボックス 30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08" name="直線コネクタ 30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309" name="テキスト ボックス 30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0" name="直線コネクタ 30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1" name="テキスト ボックス 31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46482</xdr:rowOff>
    </xdr:from>
    <xdr:to>
      <xdr:col>6</xdr:col>
      <xdr:colOff>510540</xdr:colOff>
      <xdr:row>108</xdr:row>
      <xdr:rowOff>135637</xdr:rowOff>
    </xdr:to>
    <xdr:cxnSp macro="">
      <xdr:nvCxnSpPr>
        <xdr:cNvPr id="313" name="直線コネクタ 312"/>
        <xdr:cNvCxnSpPr/>
      </xdr:nvCxnSpPr>
      <xdr:spPr>
        <a:xfrm flipV="1">
          <a:off x="4634865" y="17191482"/>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139464</xdr:rowOff>
    </xdr:from>
    <xdr:ext cx="405111" cy="259045"/>
    <xdr:sp macro="" textlink="">
      <xdr:nvSpPr>
        <xdr:cNvPr id="314" name="【市民会館】&#10;有形固定資産減価償却率最小値テキスト"/>
        <xdr:cNvSpPr txBox="1"/>
      </xdr:nvSpPr>
      <xdr:spPr>
        <a:xfrm>
          <a:off x="47244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422275</xdr:colOff>
      <xdr:row>108</xdr:row>
      <xdr:rowOff>135637</xdr:rowOff>
    </xdr:from>
    <xdr:to>
      <xdr:col>6</xdr:col>
      <xdr:colOff>600075</xdr:colOff>
      <xdr:row>108</xdr:row>
      <xdr:rowOff>135637</xdr:rowOff>
    </xdr:to>
    <xdr:cxnSp macro="">
      <xdr:nvCxnSpPr>
        <xdr:cNvPr id="315" name="直線コネクタ 314"/>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164609</xdr:rowOff>
    </xdr:from>
    <xdr:ext cx="405111" cy="259045"/>
    <xdr:sp macro="" textlink="">
      <xdr:nvSpPr>
        <xdr:cNvPr id="316" name="【市民会館】&#10;有形固定資産減価償却率最大値テキスト"/>
        <xdr:cNvSpPr txBox="1"/>
      </xdr:nvSpPr>
      <xdr:spPr>
        <a:xfrm>
          <a:off x="4724400" y="1696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100</xdr:row>
      <xdr:rowOff>46482</xdr:rowOff>
    </xdr:from>
    <xdr:to>
      <xdr:col>6</xdr:col>
      <xdr:colOff>600075</xdr:colOff>
      <xdr:row>100</xdr:row>
      <xdr:rowOff>46482</xdr:rowOff>
    </xdr:to>
    <xdr:cxnSp macro="">
      <xdr:nvCxnSpPr>
        <xdr:cNvPr id="317" name="直線コネクタ 316"/>
        <xdr:cNvCxnSpPr/>
      </xdr:nvCxnSpPr>
      <xdr:spPr>
        <a:xfrm>
          <a:off x="4546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88409</xdr:rowOff>
    </xdr:from>
    <xdr:ext cx="405111" cy="259045"/>
    <xdr:sp macro="" textlink="">
      <xdr:nvSpPr>
        <xdr:cNvPr id="318" name="【市民会館】&#10;有形固定資産減価償却率平均値テキスト"/>
        <xdr:cNvSpPr txBox="1"/>
      </xdr:nvSpPr>
      <xdr:spPr>
        <a:xfrm>
          <a:off x="4724400" y="1774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109982</xdr:rowOff>
    </xdr:from>
    <xdr:to>
      <xdr:col>6</xdr:col>
      <xdr:colOff>561975</xdr:colOff>
      <xdr:row>104</xdr:row>
      <xdr:rowOff>40132</xdr:rowOff>
    </xdr:to>
    <xdr:sp macro="" textlink="">
      <xdr:nvSpPr>
        <xdr:cNvPr id="319" name="フローチャート : 判断 318"/>
        <xdr:cNvSpPr/>
      </xdr:nvSpPr>
      <xdr:spPr>
        <a:xfrm>
          <a:off x="45847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25400</xdr:rowOff>
    </xdr:from>
    <xdr:to>
      <xdr:col>5</xdr:col>
      <xdr:colOff>409575</xdr:colOff>
      <xdr:row>104</xdr:row>
      <xdr:rowOff>127000</xdr:rowOff>
    </xdr:to>
    <xdr:sp macro="" textlink="">
      <xdr:nvSpPr>
        <xdr:cNvPr id="320" name="フローチャート : 判断 319"/>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1" name="テキスト ボックス 3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2" name="テキスト ボックス 3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3" name="テキスト ボックス 3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4" name="テキスト ボックス 3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5" name="テキスト ボックス 3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102</xdr:row>
      <xdr:rowOff>52832</xdr:rowOff>
    </xdr:from>
    <xdr:to>
      <xdr:col>6</xdr:col>
      <xdr:colOff>561975</xdr:colOff>
      <xdr:row>102</xdr:row>
      <xdr:rowOff>154432</xdr:rowOff>
    </xdr:to>
    <xdr:sp macro="" textlink="">
      <xdr:nvSpPr>
        <xdr:cNvPr id="326" name="円/楕円 325"/>
        <xdr:cNvSpPr/>
      </xdr:nvSpPr>
      <xdr:spPr>
        <a:xfrm>
          <a:off x="4584700" y="175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101</xdr:row>
      <xdr:rowOff>75709</xdr:rowOff>
    </xdr:from>
    <xdr:ext cx="405111" cy="259045"/>
    <xdr:sp macro="" textlink="">
      <xdr:nvSpPr>
        <xdr:cNvPr id="327" name="【市民会館】&#10;有形固定資産減価償却率該当値テキスト"/>
        <xdr:cNvSpPr txBox="1"/>
      </xdr:nvSpPr>
      <xdr:spPr>
        <a:xfrm>
          <a:off x="4724400" y="1739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5</xdr:col>
      <xdr:colOff>307975</xdr:colOff>
      <xdr:row>102</xdr:row>
      <xdr:rowOff>103124</xdr:rowOff>
    </xdr:from>
    <xdr:to>
      <xdr:col>5</xdr:col>
      <xdr:colOff>409575</xdr:colOff>
      <xdr:row>103</xdr:row>
      <xdr:rowOff>33274</xdr:rowOff>
    </xdr:to>
    <xdr:sp macro="" textlink="">
      <xdr:nvSpPr>
        <xdr:cNvPr id="328" name="円/楕円 327"/>
        <xdr:cNvSpPr/>
      </xdr:nvSpPr>
      <xdr:spPr>
        <a:xfrm>
          <a:off x="37465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102</xdr:row>
      <xdr:rowOff>103632</xdr:rowOff>
    </xdr:from>
    <xdr:to>
      <xdr:col>6</xdr:col>
      <xdr:colOff>511175</xdr:colOff>
      <xdr:row>102</xdr:row>
      <xdr:rowOff>153924</xdr:rowOff>
    </xdr:to>
    <xdr:cxnSp macro="">
      <xdr:nvCxnSpPr>
        <xdr:cNvPr id="329" name="直線コネクタ 328"/>
        <xdr:cNvCxnSpPr/>
      </xdr:nvCxnSpPr>
      <xdr:spPr>
        <a:xfrm flipV="1">
          <a:off x="3797300" y="175915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104</xdr:row>
      <xdr:rowOff>118127</xdr:rowOff>
    </xdr:from>
    <xdr:ext cx="405111" cy="259045"/>
    <xdr:sp macro="" textlink="">
      <xdr:nvSpPr>
        <xdr:cNvPr id="330" name="n_1aveValue【市民会館】&#10;有形固定資産減価償却率"/>
        <xdr:cNvSpPr txBox="1"/>
      </xdr:nvSpPr>
      <xdr:spPr>
        <a:xfrm>
          <a:off x="3582043"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101</xdr:row>
      <xdr:rowOff>49801</xdr:rowOff>
    </xdr:from>
    <xdr:ext cx="405111" cy="259045"/>
    <xdr:sp macro="" textlink="">
      <xdr:nvSpPr>
        <xdr:cNvPr id="331" name="n_1mainValue【市民会館】&#10;有形固定資産減価償却率"/>
        <xdr:cNvSpPr txBox="1"/>
      </xdr:nvSpPr>
      <xdr:spPr>
        <a:xfrm>
          <a:off x="3582043" y="1736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2" name="正方形/長方形 3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3" name="正方形/長方形 3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4" name="正方形/長方形 3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5" name="正方形/長方形 3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6" name="正方形/長方形 3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7" name="正方形/長方形 3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8" name="正方形/長方形 3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9" name="正方形/長方形 3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0" name="テキスト ボックス 3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1" name="直線コネクタ 3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42" name="直線コネクタ 3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43" name="テキスト ボックス 34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44" name="直線コネクタ 3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45" name="テキスト ボックス 34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46" name="直線コネクタ 3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47" name="テキスト ボックス 34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48" name="直線コネクタ 3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49" name="テキスト ボックス 34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0" name="直線コネクタ 3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1" name="テキスト ボックス 3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32765</xdr:rowOff>
    </xdr:from>
    <xdr:to>
      <xdr:col>15</xdr:col>
      <xdr:colOff>180340</xdr:colOff>
      <xdr:row>108</xdr:row>
      <xdr:rowOff>7620</xdr:rowOff>
    </xdr:to>
    <xdr:cxnSp macro="">
      <xdr:nvCxnSpPr>
        <xdr:cNvPr id="353" name="直線コネクタ 352"/>
        <xdr:cNvCxnSpPr/>
      </xdr:nvCxnSpPr>
      <xdr:spPr>
        <a:xfrm flipV="1">
          <a:off x="10476865" y="17349215"/>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54"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55" name="直線コネクタ 354"/>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150892</xdr:rowOff>
    </xdr:from>
    <xdr:ext cx="469744" cy="259045"/>
    <xdr:sp macro="" textlink="">
      <xdr:nvSpPr>
        <xdr:cNvPr id="356" name="【市民会館】&#10;一人当たり面積最大値テキスト"/>
        <xdr:cNvSpPr txBox="1"/>
      </xdr:nvSpPr>
      <xdr:spPr>
        <a:xfrm>
          <a:off x="10566400" y="1712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0.272</a:t>
          </a:r>
          <a:endParaRPr kumimoji="1" lang="ja-JP" altLang="en-US" sz="1000" b="1">
            <a:latin typeface="ＭＳ Ｐゴシック"/>
          </a:endParaRPr>
        </a:p>
      </xdr:txBody>
    </xdr:sp>
    <xdr:clientData/>
  </xdr:oneCellAnchor>
  <xdr:twoCellAnchor>
    <xdr:from>
      <xdr:col>15</xdr:col>
      <xdr:colOff>92075</xdr:colOff>
      <xdr:row>101</xdr:row>
      <xdr:rowOff>32765</xdr:rowOff>
    </xdr:from>
    <xdr:to>
      <xdr:col>15</xdr:col>
      <xdr:colOff>269875</xdr:colOff>
      <xdr:row>101</xdr:row>
      <xdr:rowOff>32765</xdr:rowOff>
    </xdr:to>
    <xdr:cxnSp macro="">
      <xdr:nvCxnSpPr>
        <xdr:cNvPr id="357" name="直線コネクタ 356"/>
        <xdr:cNvCxnSpPr/>
      </xdr:nvCxnSpPr>
      <xdr:spPr>
        <a:xfrm>
          <a:off x="10388600" y="1734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153433</xdr:rowOff>
    </xdr:from>
    <xdr:ext cx="469744" cy="259045"/>
    <xdr:sp macro="" textlink="">
      <xdr:nvSpPr>
        <xdr:cNvPr id="358" name="【市民会館】&#10;一人当たり面積平均値テキスト"/>
        <xdr:cNvSpPr txBox="1"/>
      </xdr:nvSpPr>
      <xdr:spPr>
        <a:xfrm>
          <a:off x="10566400" y="1781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130556</xdr:rowOff>
    </xdr:from>
    <xdr:to>
      <xdr:col>15</xdr:col>
      <xdr:colOff>231775</xdr:colOff>
      <xdr:row>105</xdr:row>
      <xdr:rowOff>60706</xdr:rowOff>
    </xdr:to>
    <xdr:sp macro="" textlink="">
      <xdr:nvSpPr>
        <xdr:cNvPr id="359" name="フローチャート : 判断 358"/>
        <xdr:cNvSpPr/>
      </xdr:nvSpPr>
      <xdr:spPr>
        <a:xfrm>
          <a:off x="10426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84837</xdr:rowOff>
    </xdr:from>
    <xdr:to>
      <xdr:col>14</xdr:col>
      <xdr:colOff>79375</xdr:colOff>
      <xdr:row>105</xdr:row>
      <xdr:rowOff>14987</xdr:rowOff>
    </xdr:to>
    <xdr:sp macro="" textlink="">
      <xdr:nvSpPr>
        <xdr:cNvPr id="360" name="フローチャート : 判断 359"/>
        <xdr:cNvSpPr/>
      </xdr:nvSpPr>
      <xdr:spPr>
        <a:xfrm>
          <a:off x="9588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1" name="テキスト ボックス 3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2" name="テキスト ボックス 3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3" name="テキスト ボックス 3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4" name="テキスト ボックス 3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5" name="テキスト ボックス 3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105</xdr:row>
      <xdr:rowOff>123698</xdr:rowOff>
    </xdr:from>
    <xdr:to>
      <xdr:col>15</xdr:col>
      <xdr:colOff>231775</xdr:colOff>
      <xdr:row>106</xdr:row>
      <xdr:rowOff>53848</xdr:rowOff>
    </xdr:to>
    <xdr:sp macro="" textlink="">
      <xdr:nvSpPr>
        <xdr:cNvPr id="366" name="円/楕円 365"/>
        <xdr:cNvSpPr/>
      </xdr:nvSpPr>
      <xdr:spPr>
        <a:xfrm>
          <a:off x="104267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102125</xdr:rowOff>
    </xdr:from>
    <xdr:ext cx="469744" cy="259045"/>
    <xdr:sp macro="" textlink="">
      <xdr:nvSpPr>
        <xdr:cNvPr id="367" name="【市民会館】&#10;一人当たり面積該当値テキスト"/>
        <xdr:cNvSpPr txBox="1"/>
      </xdr:nvSpPr>
      <xdr:spPr>
        <a:xfrm>
          <a:off x="10566400"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0.091</a:t>
          </a:r>
          <a:endParaRPr kumimoji="1" lang="ja-JP" altLang="en-US" sz="1000" b="1">
            <a:solidFill>
              <a:srgbClr val="FF0000"/>
            </a:solidFill>
            <a:latin typeface="ＭＳ Ｐゴシック"/>
          </a:endParaRPr>
        </a:p>
      </xdr:txBody>
    </xdr:sp>
    <xdr:clientData/>
  </xdr:oneCellAnchor>
  <xdr:twoCellAnchor>
    <xdr:from>
      <xdr:col>13</xdr:col>
      <xdr:colOff>663575</xdr:colOff>
      <xdr:row>105</xdr:row>
      <xdr:rowOff>132842</xdr:rowOff>
    </xdr:from>
    <xdr:to>
      <xdr:col>14</xdr:col>
      <xdr:colOff>79375</xdr:colOff>
      <xdr:row>106</xdr:row>
      <xdr:rowOff>62992</xdr:rowOff>
    </xdr:to>
    <xdr:sp macro="" textlink="">
      <xdr:nvSpPr>
        <xdr:cNvPr id="368" name="円/楕円 367"/>
        <xdr:cNvSpPr/>
      </xdr:nvSpPr>
      <xdr:spPr>
        <a:xfrm>
          <a:off x="9588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3048</xdr:rowOff>
    </xdr:from>
    <xdr:to>
      <xdr:col>15</xdr:col>
      <xdr:colOff>180975</xdr:colOff>
      <xdr:row>106</xdr:row>
      <xdr:rowOff>12192</xdr:rowOff>
    </xdr:to>
    <xdr:cxnSp macro="">
      <xdr:nvCxnSpPr>
        <xdr:cNvPr id="369" name="直線コネクタ 368"/>
        <xdr:cNvCxnSpPr/>
      </xdr:nvCxnSpPr>
      <xdr:spPr>
        <a:xfrm flipV="1">
          <a:off x="9639300" y="181767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103</xdr:row>
      <xdr:rowOff>31514</xdr:rowOff>
    </xdr:from>
    <xdr:ext cx="469744" cy="259045"/>
    <xdr:sp macro="" textlink="">
      <xdr:nvSpPr>
        <xdr:cNvPr id="370" name="n_1aveValue【市民会館】&#10;一人当たり面積"/>
        <xdr:cNvSpPr txBox="1"/>
      </xdr:nvSpPr>
      <xdr:spPr>
        <a:xfrm>
          <a:off x="9391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13</xdr:col>
      <xdr:colOff>466802</xdr:colOff>
      <xdr:row>106</xdr:row>
      <xdr:rowOff>54119</xdr:rowOff>
    </xdr:from>
    <xdr:ext cx="469744" cy="259045"/>
    <xdr:sp macro="" textlink="">
      <xdr:nvSpPr>
        <xdr:cNvPr id="371" name="n_1mainValue【市民会館】&#10;一人当たり面積"/>
        <xdr:cNvSpPr txBox="1"/>
      </xdr:nvSpPr>
      <xdr:spPr>
        <a:xfrm>
          <a:off x="93917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82" name="テキスト ボックス 38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83" name="直線コネクタ 38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84" name="テキスト ボックス 383"/>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85" name="直線コネクタ 38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86" name="テキスト ボックス 38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87" name="直線コネクタ 38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88" name="テキスト ボックス 38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89" name="直線コネクタ 38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90" name="テキスト ボックス 38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91" name="直線コネクタ 39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92" name="テキスト ボックス 39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93" name="直線コネクタ 39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94" name="テキスト ボックス 393"/>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96" name="テキスト ボックス 39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84364</xdr:rowOff>
    </xdr:from>
    <xdr:to>
      <xdr:col>23</xdr:col>
      <xdr:colOff>516889</xdr:colOff>
      <xdr:row>42</xdr:row>
      <xdr:rowOff>141515</xdr:rowOff>
    </xdr:to>
    <xdr:cxnSp macro="">
      <xdr:nvCxnSpPr>
        <xdr:cNvPr id="398" name="直線コネクタ 397"/>
        <xdr:cNvCxnSpPr/>
      </xdr:nvCxnSpPr>
      <xdr:spPr>
        <a:xfrm flipV="1">
          <a:off x="16318864" y="5742214"/>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145342</xdr:rowOff>
    </xdr:from>
    <xdr:ext cx="405111" cy="259045"/>
    <xdr:sp macro="" textlink="">
      <xdr:nvSpPr>
        <xdr:cNvPr id="399" name="【一般廃棄物処理施設】&#10;有形固定資産減価償却率最小値テキスト"/>
        <xdr:cNvSpPr txBox="1"/>
      </xdr:nvSpPr>
      <xdr:spPr>
        <a:xfrm>
          <a:off x="16408400" y="734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428625</xdr:colOff>
      <xdr:row>42</xdr:row>
      <xdr:rowOff>141515</xdr:rowOff>
    </xdr:from>
    <xdr:to>
      <xdr:col>23</xdr:col>
      <xdr:colOff>606425</xdr:colOff>
      <xdr:row>42</xdr:row>
      <xdr:rowOff>141515</xdr:rowOff>
    </xdr:to>
    <xdr:cxnSp macro="">
      <xdr:nvCxnSpPr>
        <xdr:cNvPr id="400" name="直線コネクタ 399"/>
        <xdr:cNvCxnSpPr/>
      </xdr:nvCxnSpPr>
      <xdr:spPr>
        <a:xfrm>
          <a:off x="16230600" y="73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31041</xdr:rowOff>
    </xdr:from>
    <xdr:ext cx="405111" cy="259045"/>
    <xdr:sp macro="" textlink="">
      <xdr:nvSpPr>
        <xdr:cNvPr id="401" name="【一般廃棄物処理施設】&#10;有形固定資産減価償却率最大値テキスト"/>
        <xdr:cNvSpPr txBox="1"/>
      </xdr:nvSpPr>
      <xdr:spPr>
        <a:xfrm>
          <a:off x="16408400" y="551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23</xdr:col>
      <xdr:colOff>428625</xdr:colOff>
      <xdr:row>33</xdr:row>
      <xdr:rowOff>84364</xdr:rowOff>
    </xdr:from>
    <xdr:to>
      <xdr:col>23</xdr:col>
      <xdr:colOff>606425</xdr:colOff>
      <xdr:row>33</xdr:row>
      <xdr:rowOff>84364</xdr:rowOff>
    </xdr:to>
    <xdr:cxnSp macro="">
      <xdr:nvCxnSpPr>
        <xdr:cNvPr id="402" name="直線コネクタ 401"/>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97263</xdr:rowOff>
    </xdr:from>
    <xdr:ext cx="405111" cy="259045"/>
    <xdr:sp macro="" textlink="">
      <xdr:nvSpPr>
        <xdr:cNvPr id="403" name="【一般廃棄物処理施設】&#10;有形固定資産減価償却率平均値テキスト"/>
        <xdr:cNvSpPr txBox="1"/>
      </xdr:nvSpPr>
      <xdr:spPr>
        <a:xfrm>
          <a:off x="16408400" y="644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74385</xdr:rowOff>
    </xdr:from>
    <xdr:to>
      <xdr:col>23</xdr:col>
      <xdr:colOff>568325</xdr:colOff>
      <xdr:row>39</xdr:row>
      <xdr:rowOff>4535</xdr:rowOff>
    </xdr:to>
    <xdr:sp macro="" textlink="">
      <xdr:nvSpPr>
        <xdr:cNvPr id="404" name="フローチャート : 判断 403"/>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125004</xdr:rowOff>
    </xdr:from>
    <xdr:to>
      <xdr:col>22</xdr:col>
      <xdr:colOff>415925</xdr:colOff>
      <xdr:row>38</xdr:row>
      <xdr:rowOff>55155</xdr:rowOff>
    </xdr:to>
    <xdr:sp macro="" textlink="">
      <xdr:nvSpPr>
        <xdr:cNvPr id="405" name="フローチャート : 判断 404"/>
        <xdr:cNvSpPr/>
      </xdr:nvSpPr>
      <xdr:spPr>
        <a:xfrm>
          <a:off x="15430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6" name="テキスト ボックス 4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7" name="テキスト ボックス 4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8" name="テキスト ボックス 4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9" name="テキスト ボックス 4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0" name="テキスト ボックス 4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113574</xdr:rowOff>
    </xdr:from>
    <xdr:to>
      <xdr:col>23</xdr:col>
      <xdr:colOff>568325</xdr:colOff>
      <xdr:row>39</xdr:row>
      <xdr:rowOff>43724</xdr:rowOff>
    </xdr:to>
    <xdr:sp macro="" textlink="">
      <xdr:nvSpPr>
        <xdr:cNvPr id="411" name="円/楕円 410"/>
        <xdr:cNvSpPr/>
      </xdr:nvSpPr>
      <xdr:spPr>
        <a:xfrm>
          <a:off x="162687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38</xdr:row>
      <xdr:rowOff>92001</xdr:rowOff>
    </xdr:from>
    <xdr:ext cx="405111" cy="259045"/>
    <xdr:sp macro="" textlink="">
      <xdr:nvSpPr>
        <xdr:cNvPr id="412" name="【一般廃棄物処理施設】&#10;有形固定資産減価償却率該当値テキスト"/>
        <xdr:cNvSpPr txBox="1"/>
      </xdr:nvSpPr>
      <xdr:spPr>
        <a:xfrm>
          <a:off x="16408400"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30299</xdr:rowOff>
    </xdr:from>
    <xdr:to>
      <xdr:col>22</xdr:col>
      <xdr:colOff>415925</xdr:colOff>
      <xdr:row>39</xdr:row>
      <xdr:rowOff>131899</xdr:rowOff>
    </xdr:to>
    <xdr:sp macro="" textlink="">
      <xdr:nvSpPr>
        <xdr:cNvPr id="413" name="円/楕円 412"/>
        <xdr:cNvSpPr/>
      </xdr:nvSpPr>
      <xdr:spPr>
        <a:xfrm>
          <a:off x="15430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164374</xdr:rowOff>
    </xdr:from>
    <xdr:to>
      <xdr:col>23</xdr:col>
      <xdr:colOff>517525</xdr:colOff>
      <xdr:row>39</xdr:row>
      <xdr:rowOff>81099</xdr:rowOff>
    </xdr:to>
    <xdr:cxnSp macro="">
      <xdr:nvCxnSpPr>
        <xdr:cNvPr id="414" name="直線コネクタ 413"/>
        <xdr:cNvCxnSpPr/>
      </xdr:nvCxnSpPr>
      <xdr:spPr>
        <a:xfrm flipV="1">
          <a:off x="15481300" y="6679474"/>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71681</xdr:rowOff>
    </xdr:from>
    <xdr:ext cx="405111" cy="259045"/>
    <xdr:sp macro="" textlink="">
      <xdr:nvSpPr>
        <xdr:cNvPr id="415" name="n_1aveValue【一般廃棄物処理施設】&#10;有形固定資産減価償却率"/>
        <xdr:cNvSpPr txBox="1"/>
      </xdr:nvSpPr>
      <xdr:spPr>
        <a:xfrm>
          <a:off x="15266043"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123026</xdr:rowOff>
    </xdr:from>
    <xdr:ext cx="405111" cy="259045"/>
    <xdr:sp macro="" textlink="">
      <xdr:nvSpPr>
        <xdr:cNvPr id="416" name="n_1mainValue【一般廃棄物処理施設】&#10;有形固定資産減価償却率"/>
        <xdr:cNvSpPr txBox="1"/>
      </xdr:nvSpPr>
      <xdr:spPr>
        <a:xfrm>
          <a:off x="15266043"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27" name="直線コネクタ 42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28" name="テキスト ボックス 42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29" name="直線コネクタ 42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30" name="テキスト ボックス 429"/>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31" name="直線コネクタ 43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32" name="テキスト ボックス 43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33" name="直線コネクタ 43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34" name="テキスト ボックス 43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35" name="直線コネクタ 43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36" name="テキスト ボックス 43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38" name="テキスト ボックス 43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117546</xdr:rowOff>
    </xdr:from>
    <xdr:to>
      <xdr:col>32</xdr:col>
      <xdr:colOff>186689</xdr:colOff>
      <xdr:row>42</xdr:row>
      <xdr:rowOff>23721</xdr:rowOff>
    </xdr:to>
    <xdr:cxnSp macro="">
      <xdr:nvCxnSpPr>
        <xdr:cNvPr id="440" name="直線コネクタ 439"/>
        <xdr:cNvCxnSpPr/>
      </xdr:nvCxnSpPr>
      <xdr:spPr>
        <a:xfrm flipV="1">
          <a:off x="22160864" y="5946846"/>
          <a:ext cx="0" cy="127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27548</xdr:rowOff>
    </xdr:from>
    <xdr:ext cx="469744" cy="259045"/>
    <xdr:sp macro="" textlink="">
      <xdr:nvSpPr>
        <xdr:cNvPr id="441" name="【一般廃棄物処理施設】&#10;一人当たり有形固定資産（償却資産）額最小値テキスト"/>
        <xdr:cNvSpPr txBox="1"/>
      </xdr:nvSpPr>
      <xdr:spPr>
        <a:xfrm>
          <a:off x="22250400" y="72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1,887</a:t>
          </a:r>
          <a:endParaRPr kumimoji="1" lang="ja-JP" altLang="en-US" sz="1000" b="1">
            <a:latin typeface="ＭＳ Ｐゴシック"/>
          </a:endParaRPr>
        </a:p>
      </xdr:txBody>
    </xdr:sp>
    <xdr:clientData/>
  </xdr:oneCellAnchor>
  <xdr:twoCellAnchor>
    <xdr:from>
      <xdr:col>32</xdr:col>
      <xdr:colOff>98425</xdr:colOff>
      <xdr:row>42</xdr:row>
      <xdr:rowOff>23721</xdr:rowOff>
    </xdr:from>
    <xdr:to>
      <xdr:col>32</xdr:col>
      <xdr:colOff>276225</xdr:colOff>
      <xdr:row>42</xdr:row>
      <xdr:rowOff>23721</xdr:rowOff>
    </xdr:to>
    <xdr:cxnSp macro="">
      <xdr:nvCxnSpPr>
        <xdr:cNvPr id="442" name="直線コネクタ 441"/>
        <xdr:cNvCxnSpPr/>
      </xdr:nvCxnSpPr>
      <xdr:spPr>
        <a:xfrm>
          <a:off x="22072600" y="722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64223</xdr:rowOff>
    </xdr:from>
    <xdr:ext cx="599010" cy="259045"/>
    <xdr:sp macro="" textlink="">
      <xdr:nvSpPr>
        <xdr:cNvPr id="443" name="【一般廃棄物処理施設】&#10;一人当たり有形固定資産（償却資産）額最大値テキスト"/>
        <xdr:cNvSpPr txBox="1"/>
      </xdr:nvSpPr>
      <xdr:spPr>
        <a:xfrm>
          <a:off x="22250400" y="572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169,574</a:t>
          </a:r>
          <a:endParaRPr kumimoji="1" lang="ja-JP" altLang="en-US" sz="1000" b="1">
            <a:latin typeface="ＭＳ Ｐゴシック"/>
          </a:endParaRPr>
        </a:p>
      </xdr:txBody>
    </xdr:sp>
    <xdr:clientData/>
  </xdr:oneCellAnchor>
  <xdr:twoCellAnchor>
    <xdr:from>
      <xdr:col>32</xdr:col>
      <xdr:colOff>98425</xdr:colOff>
      <xdr:row>34</xdr:row>
      <xdr:rowOff>117546</xdr:rowOff>
    </xdr:from>
    <xdr:to>
      <xdr:col>32</xdr:col>
      <xdr:colOff>276225</xdr:colOff>
      <xdr:row>34</xdr:row>
      <xdr:rowOff>117546</xdr:rowOff>
    </xdr:to>
    <xdr:cxnSp macro="">
      <xdr:nvCxnSpPr>
        <xdr:cNvPr id="444" name="直線コネクタ 443"/>
        <xdr:cNvCxnSpPr/>
      </xdr:nvCxnSpPr>
      <xdr:spPr>
        <a:xfrm>
          <a:off x="22072600" y="594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3980</xdr:rowOff>
    </xdr:from>
    <xdr:ext cx="534377" cy="259045"/>
    <xdr:sp macro="" textlink="">
      <xdr:nvSpPr>
        <xdr:cNvPr id="445" name="【一般廃棄物処理施設】&#10;一人当たり有形固定資産（償却資産）額平均値テキスト"/>
        <xdr:cNvSpPr txBox="1"/>
      </xdr:nvSpPr>
      <xdr:spPr>
        <a:xfrm>
          <a:off x="22250400" y="669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62,480</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25553</xdr:rowOff>
    </xdr:from>
    <xdr:to>
      <xdr:col>32</xdr:col>
      <xdr:colOff>238125</xdr:colOff>
      <xdr:row>39</xdr:row>
      <xdr:rowOff>127153</xdr:rowOff>
    </xdr:to>
    <xdr:sp macro="" textlink="">
      <xdr:nvSpPr>
        <xdr:cNvPr id="446" name="フローチャート : 判断 445"/>
        <xdr:cNvSpPr/>
      </xdr:nvSpPr>
      <xdr:spPr>
        <a:xfrm>
          <a:off x="22110700" y="67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166545</xdr:rowOff>
    </xdr:from>
    <xdr:to>
      <xdr:col>31</xdr:col>
      <xdr:colOff>85725</xdr:colOff>
      <xdr:row>39</xdr:row>
      <xdr:rowOff>96695</xdr:rowOff>
    </xdr:to>
    <xdr:sp macro="" textlink="">
      <xdr:nvSpPr>
        <xdr:cNvPr id="447" name="フローチャート : 判断 446"/>
        <xdr:cNvSpPr/>
      </xdr:nvSpPr>
      <xdr:spPr>
        <a:xfrm>
          <a:off x="21272500" y="668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97592</xdr:rowOff>
    </xdr:from>
    <xdr:to>
      <xdr:col>32</xdr:col>
      <xdr:colOff>238125</xdr:colOff>
      <xdr:row>39</xdr:row>
      <xdr:rowOff>27742</xdr:rowOff>
    </xdr:to>
    <xdr:sp macro="" textlink="">
      <xdr:nvSpPr>
        <xdr:cNvPr id="453" name="円/楕円 452"/>
        <xdr:cNvSpPr/>
      </xdr:nvSpPr>
      <xdr:spPr>
        <a:xfrm>
          <a:off x="22110700" y="66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120469</xdr:rowOff>
    </xdr:from>
    <xdr:ext cx="534377" cy="259045"/>
    <xdr:sp macro="" textlink="">
      <xdr:nvSpPr>
        <xdr:cNvPr id="454" name="【一般廃棄物処理施設】&#10;一人当たり有形固定資産（償却資産）額該当値テキスト"/>
        <xdr:cNvSpPr txBox="1"/>
      </xdr:nvSpPr>
      <xdr:spPr>
        <a:xfrm>
          <a:off x="22250400" y="646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75,526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108679</xdr:rowOff>
    </xdr:from>
    <xdr:to>
      <xdr:col>31</xdr:col>
      <xdr:colOff>85725</xdr:colOff>
      <xdr:row>39</xdr:row>
      <xdr:rowOff>38829</xdr:rowOff>
    </xdr:to>
    <xdr:sp macro="" textlink="">
      <xdr:nvSpPr>
        <xdr:cNvPr id="455" name="円/楕円 454"/>
        <xdr:cNvSpPr/>
      </xdr:nvSpPr>
      <xdr:spPr>
        <a:xfrm>
          <a:off x="21272500" y="66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148392</xdr:rowOff>
    </xdr:from>
    <xdr:to>
      <xdr:col>32</xdr:col>
      <xdr:colOff>187325</xdr:colOff>
      <xdr:row>38</xdr:row>
      <xdr:rowOff>159479</xdr:rowOff>
    </xdr:to>
    <xdr:cxnSp macro="">
      <xdr:nvCxnSpPr>
        <xdr:cNvPr id="456" name="直線コネクタ 455"/>
        <xdr:cNvCxnSpPr/>
      </xdr:nvCxnSpPr>
      <xdr:spPr>
        <a:xfrm flipV="1">
          <a:off x="21323300" y="6663492"/>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39</xdr:row>
      <xdr:rowOff>87822</xdr:rowOff>
    </xdr:from>
    <xdr:ext cx="534377" cy="259045"/>
    <xdr:sp macro="" textlink="">
      <xdr:nvSpPr>
        <xdr:cNvPr id="457" name="n_1aveValue【一般廃棄物処理施設】&#10;一人当たり有形固定資産（償却資産）額"/>
        <xdr:cNvSpPr txBox="1"/>
      </xdr:nvSpPr>
      <xdr:spPr>
        <a:xfrm>
          <a:off x="21043411" y="677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66,477</a:t>
          </a:r>
          <a:endParaRPr kumimoji="1" lang="ja-JP" altLang="en-US" sz="1000" b="1">
            <a:solidFill>
              <a:srgbClr val="000080"/>
            </a:solidFill>
            <a:latin typeface="ＭＳ Ｐゴシック"/>
          </a:endParaRPr>
        </a:p>
      </xdr:txBody>
    </xdr:sp>
    <xdr:clientData/>
  </xdr:oneCellAnchor>
  <xdr:oneCellAnchor>
    <xdr:from>
      <xdr:col>30</xdr:col>
      <xdr:colOff>440836</xdr:colOff>
      <xdr:row>37</xdr:row>
      <xdr:rowOff>55356</xdr:rowOff>
    </xdr:from>
    <xdr:ext cx="534377" cy="259045"/>
    <xdr:sp macro="" textlink="">
      <xdr:nvSpPr>
        <xdr:cNvPr id="458" name="n_1mainValue【一般廃棄物処理施設】&#10;一人当たり有形固定資産（償却資産）額"/>
        <xdr:cNvSpPr txBox="1"/>
      </xdr:nvSpPr>
      <xdr:spPr>
        <a:xfrm>
          <a:off x="21043411" y="639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74,071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9" name="正方形/長方形 4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0" name="正方形/長方形 4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1" name="正方形/長方形 4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2" name="正方形/長方形 4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3" name="正方形/長方形 4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4" name="正方形/長方形 4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5" name="正方形/長方形 4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6" name="正方形/長方形 4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7" name="テキスト ボックス 4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8" name="直線コネクタ 4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69" name="直線コネクタ 4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70" name="テキスト ボックス 46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71" name="直線コネクタ 4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72" name="テキスト ボックス 4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73" name="直線コネクタ 4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74" name="テキスト ボックス 4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5" name="直線コネクタ 4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6" name="テキスト ボックス 4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7" name="直線コネクタ 4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8" name="テキスト ボックス 4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9" name="直線コネクタ 4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80" name="テキスト ボックス 4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63</xdr:row>
      <xdr:rowOff>158115</xdr:rowOff>
    </xdr:to>
    <xdr:cxnSp macro="">
      <xdr:nvCxnSpPr>
        <xdr:cNvPr id="482" name="直線コネクタ 481"/>
        <xdr:cNvCxnSpPr/>
      </xdr:nvCxnSpPr>
      <xdr:spPr>
        <a:xfrm flipV="1">
          <a:off x="16318864" y="949452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161942</xdr:rowOff>
    </xdr:from>
    <xdr:ext cx="340478" cy="259045"/>
    <xdr:sp macro="" textlink="">
      <xdr:nvSpPr>
        <xdr:cNvPr id="483" name="【保健センター・保健所】&#10;有形固定資産減価償却率最小値テキスト"/>
        <xdr:cNvSpPr txBox="1"/>
      </xdr:nvSpPr>
      <xdr:spPr>
        <a:xfrm>
          <a:off x="16408400" y="109632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63</xdr:row>
      <xdr:rowOff>158115</xdr:rowOff>
    </xdr:from>
    <xdr:to>
      <xdr:col>23</xdr:col>
      <xdr:colOff>606425</xdr:colOff>
      <xdr:row>63</xdr:row>
      <xdr:rowOff>158115</xdr:rowOff>
    </xdr:to>
    <xdr:cxnSp macro="">
      <xdr:nvCxnSpPr>
        <xdr:cNvPr id="484" name="直線コネクタ 483"/>
        <xdr:cNvCxnSpPr/>
      </xdr:nvCxnSpPr>
      <xdr:spPr>
        <a:xfrm>
          <a:off x="16230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485" name="【保健センター・保健所】&#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486" name="直線コネクタ 485"/>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95902</xdr:rowOff>
    </xdr:from>
    <xdr:ext cx="405111" cy="259045"/>
    <xdr:sp macro="" textlink="">
      <xdr:nvSpPr>
        <xdr:cNvPr id="487" name="【保健センター・保健所】&#10;有形固定資産減価償却率平均値テキスト"/>
        <xdr:cNvSpPr txBox="1"/>
      </xdr:nvSpPr>
      <xdr:spPr>
        <a:xfrm>
          <a:off x="16408400" y="1004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73025</xdr:rowOff>
    </xdr:from>
    <xdr:to>
      <xdr:col>23</xdr:col>
      <xdr:colOff>568325</xdr:colOff>
      <xdr:row>60</xdr:row>
      <xdr:rowOff>3175</xdr:rowOff>
    </xdr:to>
    <xdr:sp macro="" textlink="">
      <xdr:nvSpPr>
        <xdr:cNvPr id="488" name="フローチャート : 判断 487"/>
        <xdr:cNvSpPr/>
      </xdr:nvSpPr>
      <xdr:spPr>
        <a:xfrm>
          <a:off x="162687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151130</xdr:rowOff>
    </xdr:from>
    <xdr:to>
      <xdr:col>22</xdr:col>
      <xdr:colOff>415925</xdr:colOff>
      <xdr:row>59</xdr:row>
      <xdr:rowOff>81280</xdr:rowOff>
    </xdr:to>
    <xdr:sp macro="" textlink="">
      <xdr:nvSpPr>
        <xdr:cNvPr id="489" name="フローチャート : 判断 488"/>
        <xdr:cNvSpPr/>
      </xdr:nvSpPr>
      <xdr:spPr>
        <a:xfrm>
          <a:off x="15430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0" name="テキスト ボックス 4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1" name="テキスト ボックス 4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2" name="テキスト ボックス 4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3" name="テキスト ボックス 4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4" name="テキスト ボックス 4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82550</xdr:rowOff>
    </xdr:from>
    <xdr:to>
      <xdr:col>23</xdr:col>
      <xdr:colOff>568325</xdr:colOff>
      <xdr:row>60</xdr:row>
      <xdr:rowOff>12700</xdr:rowOff>
    </xdr:to>
    <xdr:sp macro="" textlink="">
      <xdr:nvSpPr>
        <xdr:cNvPr id="495" name="円/楕円 494"/>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60977</xdr:rowOff>
    </xdr:from>
    <xdr:ext cx="405111" cy="259045"/>
    <xdr:sp macro="" textlink="">
      <xdr:nvSpPr>
        <xdr:cNvPr id="496" name="【保健センター・保健所】&#10;有形固定資産減価償却率該当値テキスト"/>
        <xdr:cNvSpPr txBox="1"/>
      </xdr:nvSpPr>
      <xdr:spPr>
        <a:xfrm>
          <a:off x="16408400"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135890</xdr:rowOff>
    </xdr:from>
    <xdr:to>
      <xdr:col>22</xdr:col>
      <xdr:colOff>415925</xdr:colOff>
      <xdr:row>60</xdr:row>
      <xdr:rowOff>66040</xdr:rowOff>
    </xdr:to>
    <xdr:sp macro="" textlink="">
      <xdr:nvSpPr>
        <xdr:cNvPr id="497" name="円/楕円 496"/>
        <xdr:cNvSpPr/>
      </xdr:nvSpPr>
      <xdr:spPr>
        <a:xfrm>
          <a:off x="15430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133350</xdr:rowOff>
    </xdr:from>
    <xdr:to>
      <xdr:col>23</xdr:col>
      <xdr:colOff>517525</xdr:colOff>
      <xdr:row>60</xdr:row>
      <xdr:rowOff>15240</xdr:rowOff>
    </xdr:to>
    <xdr:cxnSp macro="">
      <xdr:nvCxnSpPr>
        <xdr:cNvPr id="498" name="直線コネクタ 497"/>
        <xdr:cNvCxnSpPr/>
      </xdr:nvCxnSpPr>
      <xdr:spPr>
        <a:xfrm flipV="1">
          <a:off x="15481300" y="102489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57</xdr:row>
      <xdr:rowOff>97807</xdr:rowOff>
    </xdr:from>
    <xdr:ext cx="405111" cy="259045"/>
    <xdr:sp macro="" textlink="">
      <xdr:nvSpPr>
        <xdr:cNvPr id="499" name="n_1aveValue【保健センター・保健所】&#10;有形固定資産減価償却率"/>
        <xdr:cNvSpPr txBox="1"/>
      </xdr:nvSpPr>
      <xdr:spPr>
        <a:xfrm>
          <a:off x="15266043"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57167</xdr:rowOff>
    </xdr:from>
    <xdr:ext cx="405111" cy="259045"/>
    <xdr:sp macro="" textlink="">
      <xdr:nvSpPr>
        <xdr:cNvPr id="500" name="n_1mainValue【保健センター・保健所】&#10;有形固定資産減価償却率"/>
        <xdr:cNvSpPr txBox="1"/>
      </xdr:nvSpPr>
      <xdr:spPr>
        <a:xfrm>
          <a:off x="15266043"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1" name="正方形/長方形 5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2" name="正方形/長方形 5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3" name="正方形/長方形 5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4" name="正方形/長方形 5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5" name="正方形/長方形 5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6" name="正方形/長方形 5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7" name="正方形/長方形 5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8" name="正方形/長方形 5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9" name="テキスト ボックス 5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0" name="直線コネクタ 5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511" name="直線コネクタ 51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12" name="テキスト ボックス 51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13" name="直線コネクタ 51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14" name="テキスト ボックス 51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15" name="直線コネクタ 51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16" name="テキスト ボックス 51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17" name="直線コネクタ 51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18" name="テキスト ボックス 51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19" name="直線コネクタ 51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20" name="テキスト ボックス 51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1" name="直線コネクタ 5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2" name="テキスト ボックス 5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63</xdr:row>
      <xdr:rowOff>118110</xdr:rowOff>
    </xdr:to>
    <xdr:cxnSp macro="">
      <xdr:nvCxnSpPr>
        <xdr:cNvPr id="524" name="直線コネクタ 523"/>
        <xdr:cNvCxnSpPr/>
      </xdr:nvCxnSpPr>
      <xdr:spPr>
        <a:xfrm flipV="1">
          <a:off x="22160864" y="96240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121937</xdr:rowOff>
    </xdr:from>
    <xdr:ext cx="469744" cy="259045"/>
    <xdr:sp macro="" textlink="">
      <xdr:nvSpPr>
        <xdr:cNvPr id="525" name="【保健センター・保健所】&#10;一人当たり面積最小値テキスト"/>
        <xdr:cNvSpPr txBox="1"/>
      </xdr:nvSpPr>
      <xdr:spPr>
        <a:xfrm>
          <a:off x="22250400"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0.017</a:t>
          </a:r>
          <a:endParaRPr kumimoji="1" lang="ja-JP" altLang="en-US" sz="1000" b="1">
            <a:latin typeface="ＭＳ Ｐゴシック"/>
          </a:endParaRPr>
        </a:p>
      </xdr:txBody>
    </xdr:sp>
    <xdr:clientData/>
  </xdr:oneCellAnchor>
  <xdr:twoCellAnchor>
    <xdr:from>
      <xdr:col>32</xdr:col>
      <xdr:colOff>98425</xdr:colOff>
      <xdr:row>63</xdr:row>
      <xdr:rowOff>118110</xdr:rowOff>
    </xdr:from>
    <xdr:to>
      <xdr:col>32</xdr:col>
      <xdr:colOff>276225</xdr:colOff>
      <xdr:row>63</xdr:row>
      <xdr:rowOff>118110</xdr:rowOff>
    </xdr:to>
    <xdr:cxnSp macro="">
      <xdr:nvCxnSpPr>
        <xdr:cNvPr id="526" name="直線コネクタ 525"/>
        <xdr:cNvCxnSpPr/>
      </xdr:nvCxnSpPr>
      <xdr:spPr>
        <a:xfrm>
          <a:off x="22072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527"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0.187</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528" name="直線コネクタ 527"/>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34307</xdr:rowOff>
    </xdr:from>
    <xdr:ext cx="469744" cy="259045"/>
    <xdr:sp macro="" textlink="">
      <xdr:nvSpPr>
        <xdr:cNvPr id="529" name="【保健センター・保健所】&#10;一人当たり面積平均値テキスト"/>
        <xdr:cNvSpPr txBox="1"/>
      </xdr:nvSpPr>
      <xdr:spPr>
        <a:xfrm>
          <a:off x="222504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55880</xdr:rowOff>
    </xdr:from>
    <xdr:to>
      <xdr:col>32</xdr:col>
      <xdr:colOff>238125</xdr:colOff>
      <xdr:row>62</xdr:row>
      <xdr:rowOff>157480</xdr:rowOff>
    </xdr:to>
    <xdr:sp macro="" textlink="">
      <xdr:nvSpPr>
        <xdr:cNvPr id="530" name="フローチャート : 判断 529"/>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128270</xdr:rowOff>
    </xdr:from>
    <xdr:to>
      <xdr:col>31</xdr:col>
      <xdr:colOff>85725</xdr:colOff>
      <xdr:row>62</xdr:row>
      <xdr:rowOff>58420</xdr:rowOff>
    </xdr:to>
    <xdr:sp macro="" textlink="">
      <xdr:nvSpPr>
        <xdr:cNvPr id="531" name="フローチャート : 判断 530"/>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2" name="テキスト ボックス 5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3" name="テキスト ボックス 5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4" name="テキスト ボックス 5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5" name="テキスト ボックス 5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6" name="テキスト ボックス 5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143510</xdr:rowOff>
    </xdr:from>
    <xdr:to>
      <xdr:col>32</xdr:col>
      <xdr:colOff>238125</xdr:colOff>
      <xdr:row>56</xdr:row>
      <xdr:rowOff>73660</xdr:rowOff>
    </xdr:to>
    <xdr:sp macro="" textlink="">
      <xdr:nvSpPr>
        <xdr:cNvPr id="537" name="円/楕円 536"/>
        <xdr:cNvSpPr/>
      </xdr:nvSpPr>
      <xdr:spPr>
        <a:xfrm>
          <a:off x="221107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96537</xdr:rowOff>
    </xdr:from>
    <xdr:ext cx="469744" cy="259045"/>
    <xdr:sp macro="" textlink="">
      <xdr:nvSpPr>
        <xdr:cNvPr id="538" name="【保健センター・保健所】&#10;一人当たり面積該当値テキスト"/>
        <xdr:cNvSpPr txBox="1"/>
      </xdr:nvSpPr>
      <xdr:spPr>
        <a:xfrm>
          <a:off x="22250400" y="952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0.187</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166370</xdr:rowOff>
    </xdr:from>
    <xdr:to>
      <xdr:col>31</xdr:col>
      <xdr:colOff>85725</xdr:colOff>
      <xdr:row>56</xdr:row>
      <xdr:rowOff>96520</xdr:rowOff>
    </xdr:to>
    <xdr:sp macro="" textlink="">
      <xdr:nvSpPr>
        <xdr:cNvPr id="539" name="円/楕円 538"/>
        <xdr:cNvSpPr/>
      </xdr:nvSpPr>
      <xdr:spPr>
        <a:xfrm>
          <a:off x="21272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56</xdr:row>
      <xdr:rowOff>22860</xdr:rowOff>
    </xdr:from>
    <xdr:to>
      <xdr:col>32</xdr:col>
      <xdr:colOff>187325</xdr:colOff>
      <xdr:row>56</xdr:row>
      <xdr:rowOff>45720</xdr:rowOff>
    </xdr:to>
    <xdr:cxnSp macro="">
      <xdr:nvCxnSpPr>
        <xdr:cNvPr id="540" name="直線コネクタ 539"/>
        <xdr:cNvCxnSpPr/>
      </xdr:nvCxnSpPr>
      <xdr:spPr>
        <a:xfrm flipV="1">
          <a:off x="21323300" y="9624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62</xdr:row>
      <xdr:rowOff>49547</xdr:rowOff>
    </xdr:from>
    <xdr:ext cx="469744" cy="259045"/>
    <xdr:sp macro="" textlink="">
      <xdr:nvSpPr>
        <xdr:cNvPr id="541" name="n_1aveValue【保健センター・保健所】&#10;一人当たり面積"/>
        <xdr:cNvSpPr txBox="1"/>
      </xdr:nvSpPr>
      <xdr:spPr>
        <a:xfrm>
          <a:off x="21075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113047</xdr:rowOff>
    </xdr:from>
    <xdr:ext cx="469744" cy="259045"/>
    <xdr:sp macro="" textlink="">
      <xdr:nvSpPr>
        <xdr:cNvPr id="542" name="n_1mainValue【保健センター・保健所】&#10;一人当たり面積"/>
        <xdr:cNvSpPr txBox="1"/>
      </xdr:nvSpPr>
      <xdr:spPr>
        <a:xfrm>
          <a:off x="21075727" y="937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3" name="正方形/長方形 5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4" name="正方形/長方形 5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5" name="正方形/長方形 5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6" name="正方形/長方形 5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7" name="正方形/長方形 5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8" name="正方形/長方形 5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9" name="正方形/長方形 5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0" name="正方形/長方形 54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51" name="正方形/長方形 5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2" name="正方形/長方形 5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3" name="正方形/長方形 5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4" name="正方形/長方形 5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5" name="正方形/長方形 5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6" name="正方形/長方形 5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7" name="正方形/長方形 5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8" name="正方形/長方形 55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59" name="正方形/長方形 5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0" name="正方形/長方形 5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1" name="正方形/長方形 5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2" name="正方形/長方形 5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3" name="正方形/長方形 5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4" name="正方形/長方形 5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5" name="正方形/長方形 5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6" name="正方形/長方形 5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7" name="テキスト ボックス 5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8" name="直線コネクタ 5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9" name="テキスト ボックス 56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70" name="直線コネクタ 56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71" name="テキスト ボックス 57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72" name="直線コネクタ 57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73" name="テキスト ボックス 57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74" name="直線コネクタ 57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75" name="テキスト ボックス 57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76" name="直線コネクタ 57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77" name="テキスト ボックス 57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78" name="直線コネクタ 57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79" name="テキスト ボックス 57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0" name="直線コネクタ 5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81" name="テキスト ボックス 58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110489</xdr:rowOff>
    </xdr:from>
    <xdr:to>
      <xdr:col>23</xdr:col>
      <xdr:colOff>516889</xdr:colOff>
      <xdr:row>109</xdr:row>
      <xdr:rowOff>64770</xdr:rowOff>
    </xdr:to>
    <xdr:cxnSp macro="">
      <xdr:nvCxnSpPr>
        <xdr:cNvPr id="583" name="直線コネクタ 582"/>
        <xdr:cNvCxnSpPr/>
      </xdr:nvCxnSpPr>
      <xdr:spPr>
        <a:xfrm flipV="1">
          <a:off x="16318864" y="17084039"/>
          <a:ext cx="0" cy="1668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68597</xdr:rowOff>
    </xdr:from>
    <xdr:ext cx="405111" cy="259045"/>
    <xdr:sp macro="" textlink="">
      <xdr:nvSpPr>
        <xdr:cNvPr id="584" name="【庁舎】&#10;有形固定資産減価償却率最小値テキスト"/>
        <xdr:cNvSpPr txBox="1"/>
      </xdr:nvSpPr>
      <xdr:spPr>
        <a:xfrm>
          <a:off x="16408400" y="187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109</xdr:row>
      <xdr:rowOff>64770</xdr:rowOff>
    </xdr:from>
    <xdr:to>
      <xdr:col>23</xdr:col>
      <xdr:colOff>606425</xdr:colOff>
      <xdr:row>109</xdr:row>
      <xdr:rowOff>64770</xdr:rowOff>
    </xdr:to>
    <xdr:cxnSp macro="">
      <xdr:nvCxnSpPr>
        <xdr:cNvPr id="585" name="直線コネクタ 584"/>
        <xdr:cNvCxnSpPr/>
      </xdr:nvCxnSpPr>
      <xdr:spPr>
        <a:xfrm>
          <a:off x="16230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57166</xdr:rowOff>
    </xdr:from>
    <xdr:ext cx="405111" cy="259045"/>
    <xdr:sp macro="" textlink="">
      <xdr:nvSpPr>
        <xdr:cNvPr id="586" name="【庁舎】&#10;有形固定資産減価償却率最大値テキスト"/>
        <xdr:cNvSpPr txBox="1"/>
      </xdr:nvSpPr>
      <xdr:spPr>
        <a:xfrm>
          <a:off x="164084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99</xdr:row>
      <xdr:rowOff>110489</xdr:rowOff>
    </xdr:from>
    <xdr:to>
      <xdr:col>23</xdr:col>
      <xdr:colOff>606425</xdr:colOff>
      <xdr:row>99</xdr:row>
      <xdr:rowOff>110489</xdr:rowOff>
    </xdr:to>
    <xdr:cxnSp macro="">
      <xdr:nvCxnSpPr>
        <xdr:cNvPr id="587" name="直線コネクタ 586"/>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124477</xdr:rowOff>
    </xdr:from>
    <xdr:ext cx="405111" cy="259045"/>
    <xdr:sp macro="" textlink="">
      <xdr:nvSpPr>
        <xdr:cNvPr id="588" name="【庁舎】&#10;有形固定資産減価償却率平均値テキスト"/>
        <xdr:cNvSpPr txBox="1"/>
      </xdr:nvSpPr>
      <xdr:spPr>
        <a:xfrm>
          <a:off x="164084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589" name="フローチャート : 判断 588"/>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105411</xdr:rowOff>
    </xdr:from>
    <xdr:to>
      <xdr:col>22</xdr:col>
      <xdr:colOff>415925</xdr:colOff>
      <xdr:row>105</xdr:row>
      <xdr:rowOff>35561</xdr:rowOff>
    </xdr:to>
    <xdr:sp macro="" textlink="">
      <xdr:nvSpPr>
        <xdr:cNvPr id="590" name="フローチャート : 判断 589"/>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1" name="テキスト ボックス 5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2" name="テキスト ボックス 5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3" name="テキスト ボックス 5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4" name="テキスト ボックス 5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5" name="テキスト ボックス 5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106</xdr:row>
      <xdr:rowOff>97789</xdr:rowOff>
    </xdr:from>
    <xdr:to>
      <xdr:col>23</xdr:col>
      <xdr:colOff>568325</xdr:colOff>
      <xdr:row>107</xdr:row>
      <xdr:rowOff>27939</xdr:rowOff>
    </xdr:to>
    <xdr:sp macro="" textlink="">
      <xdr:nvSpPr>
        <xdr:cNvPr id="596" name="円/楕円 595"/>
        <xdr:cNvSpPr/>
      </xdr:nvSpPr>
      <xdr:spPr>
        <a:xfrm>
          <a:off x="162687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76216</xdr:rowOff>
    </xdr:from>
    <xdr:ext cx="405111" cy="259045"/>
    <xdr:sp macro="" textlink="">
      <xdr:nvSpPr>
        <xdr:cNvPr id="597" name="【庁舎】&#10;有形固定資産減価償却率該当値テキスト"/>
        <xdr:cNvSpPr txBox="1"/>
      </xdr:nvSpPr>
      <xdr:spPr>
        <a:xfrm>
          <a:off x="16408400"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22</xdr:col>
      <xdr:colOff>314325</xdr:colOff>
      <xdr:row>107</xdr:row>
      <xdr:rowOff>17780</xdr:rowOff>
    </xdr:from>
    <xdr:to>
      <xdr:col>22</xdr:col>
      <xdr:colOff>415925</xdr:colOff>
      <xdr:row>107</xdr:row>
      <xdr:rowOff>119380</xdr:rowOff>
    </xdr:to>
    <xdr:sp macro="" textlink="">
      <xdr:nvSpPr>
        <xdr:cNvPr id="598" name="円/楕円 597"/>
        <xdr:cNvSpPr/>
      </xdr:nvSpPr>
      <xdr:spPr>
        <a:xfrm>
          <a:off x="15430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106</xdr:row>
      <xdr:rowOff>148589</xdr:rowOff>
    </xdr:from>
    <xdr:to>
      <xdr:col>23</xdr:col>
      <xdr:colOff>517525</xdr:colOff>
      <xdr:row>107</xdr:row>
      <xdr:rowOff>68580</xdr:rowOff>
    </xdr:to>
    <xdr:cxnSp macro="">
      <xdr:nvCxnSpPr>
        <xdr:cNvPr id="599" name="直線コネクタ 598"/>
        <xdr:cNvCxnSpPr/>
      </xdr:nvCxnSpPr>
      <xdr:spPr>
        <a:xfrm flipV="1">
          <a:off x="15481300" y="1832228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52088</xdr:rowOff>
    </xdr:from>
    <xdr:ext cx="405111" cy="259045"/>
    <xdr:sp macro="" textlink="">
      <xdr:nvSpPr>
        <xdr:cNvPr id="600" name="n_1aveValue【庁舎】&#10;有形固定資産減価償却率"/>
        <xdr:cNvSpPr txBox="1"/>
      </xdr:nvSpPr>
      <xdr:spPr>
        <a:xfrm>
          <a:off x="15266043"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110507</xdr:rowOff>
    </xdr:from>
    <xdr:ext cx="405111" cy="259045"/>
    <xdr:sp macro="" textlink="">
      <xdr:nvSpPr>
        <xdr:cNvPr id="601" name="n_1mainValue【庁舎】&#10;有形固定資産減価償却率"/>
        <xdr:cNvSpPr txBox="1"/>
      </xdr:nvSpPr>
      <xdr:spPr>
        <a:xfrm>
          <a:off x="15266043"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2" name="正方形/長方形 6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3" name="正方形/長方形 6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4" name="正方形/長方形 6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5" name="正方形/長方形 6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6" name="正方形/長方形 6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7" name="正方形/長方形 6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8" name="正方形/長方形 6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9" name="正方形/長方形 6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0" name="テキスト ボックス 6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1" name="直線コネクタ 6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12" name="テキスト ボックス 61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13" name="直線コネクタ 6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4" name="テキスト ボックス 6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15" name="直線コネクタ 6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16" name="テキスト ボックス 6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17" name="直線コネクタ 6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18" name="テキスト ボックス 6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9" name="直線コネクタ 6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20" name="テキスト ボックス 6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21" name="直線コネクタ 6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22" name="テキスト ボックス 6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3" name="直線コネクタ 6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4" name="テキスト ボックス 6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60961</xdr:rowOff>
    </xdr:from>
    <xdr:to>
      <xdr:col>32</xdr:col>
      <xdr:colOff>186689</xdr:colOff>
      <xdr:row>107</xdr:row>
      <xdr:rowOff>99061</xdr:rowOff>
    </xdr:to>
    <xdr:cxnSp macro="">
      <xdr:nvCxnSpPr>
        <xdr:cNvPr id="626" name="直線コネクタ 625"/>
        <xdr:cNvCxnSpPr/>
      </xdr:nvCxnSpPr>
      <xdr:spPr>
        <a:xfrm flipV="1">
          <a:off x="22160864" y="17205961"/>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102888</xdr:rowOff>
    </xdr:from>
    <xdr:ext cx="469744" cy="259045"/>
    <xdr:sp macro="" textlink="">
      <xdr:nvSpPr>
        <xdr:cNvPr id="627" name="【庁舎】&#10;一人当たり面積最小値テキスト"/>
        <xdr:cNvSpPr txBox="1"/>
      </xdr:nvSpPr>
      <xdr:spPr>
        <a:xfrm>
          <a:off x="222504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0.159</a:t>
          </a:r>
          <a:endParaRPr kumimoji="1" lang="ja-JP" altLang="en-US" sz="1000" b="1">
            <a:latin typeface="ＭＳ Ｐゴシック"/>
          </a:endParaRPr>
        </a:p>
      </xdr:txBody>
    </xdr:sp>
    <xdr:clientData/>
  </xdr:oneCellAnchor>
  <xdr:twoCellAnchor>
    <xdr:from>
      <xdr:col>32</xdr:col>
      <xdr:colOff>98425</xdr:colOff>
      <xdr:row>107</xdr:row>
      <xdr:rowOff>99061</xdr:rowOff>
    </xdr:from>
    <xdr:to>
      <xdr:col>32</xdr:col>
      <xdr:colOff>276225</xdr:colOff>
      <xdr:row>107</xdr:row>
      <xdr:rowOff>99061</xdr:rowOff>
    </xdr:to>
    <xdr:cxnSp macro="">
      <xdr:nvCxnSpPr>
        <xdr:cNvPr id="628" name="直線コネクタ 627"/>
        <xdr:cNvCxnSpPr/>
      </xdr:nvCxnSpPr>
      <xdr:spPr>
        <a:xfrm>
          <a:off x="22072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7638</xdr:rowOff>
    </xdr:from>
    <xdr:ext cx="469744" cy="259045"/>
    <xdr:sp macro="" textlink="">
      <xdr:nvSpPr>
        <xdr:cNvPr id="629" name="【庁舎】&#10;一人当たり面積最大値テキスト"/>
        <xdr:cNvSpPr txBox="1"/>
      </xdr:nvSpPr>
      <xdr:spPr>
        <a:xfrm>
          <a:off x="222504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0.484</a:t>
          </a:r>
          <a:endParaRPr kumimoji="1" lang="ja-JP" altLang="en-US" sz="1000" b="1">
            <a:latin typeface="ＭＳ Ｐゴシック"/>
          </a:endParaRPr>
        </a:p>
      </xdr:txBody>
    </xdr:sp>
    <xdr:clientData/>
  </xdr:oneCellAnchor>
  <xdr:twoCellAnchor>
    <xdr:from>
      <xdr:col>32</xdr:col>
      <xdr:colOff>98425</xdr:colOff>
      <xdr:row>100</xdr:row>
      <xdr:rowOff>60961</xdr:rowOff>
    </xdr:from>
    <xdr:to>
      <xdr:col>32</xdr:col>
      <xdr:colOff>276225</xdr:colOff>
      <xdr:row>100</xdr:row>
      <xdr:rowOff>60961</xdr:rowOff>
    </xdr:to>
    <xdr:cxnSp macro="">
      <xdr:nvCxnSpPr>
        <xdr:cNvPr id="630" name="直線コネクタ 629"/>
        <xdr:cNvCxnSpPr/>
      </xdr:nvCxnSpPr>
      <xdr:spPr>
        <a:xfrm>
          <a:off x="22072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xdr:rowOff>
    </xdr:from>
    <xdr:ext cx="469744" cy="259045"/>
    <xdr:sp macro="" textlink="">
      <xdr:nvSpPr>
        <xdr:cNvPr id="631" name="【庁舎】&#10;一人当たり面積平均値テキスト"/>
        <xdr:cNvSpPr txBox="1"/>
      </xdr:nvSpPr>
      <xdr:spPr>
        <a:xfrm>
          <a:off x="222504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21589</xdr:rowOff>
    </xdr:from>
    <xdr:to>
      <xdr:col>32</xdr:col>
      <xdr:colOff>238125</xdr:colOff>
      <xdr:row>105</xdr:row>
      <xdr:rowOff>123189</xdr:rowOff>
    </xdr:to>
    <xdr:sp macro="" textlink="">
      <xdr:nvSpPr>
        <xdr:cNvPr id="632" name="フローチャート : 判断 631"/>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633" name="フローチャート : 判断 632"/>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4" name="テキスト ボックス 6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5" name="テキスト ボックス 6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6" name="テキスト ボックス 6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7" name="テキスト ボックス 6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8" name="テキスト ボックス 6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100</xdr:row>
      <xdr:rowOff>10161</xdr:rowOff>
    </xdr:from>
    <xdr:to>
      <xdr:col>32</xdr:col>
      <xdr:colOff>238125</xdr:colOff>
      <xdr:row>100</xdr:row>
      <xdr:rowOff>111761</xdr:rowOff>
    </xdr:to>
    <xdr:sp macro="" textlink="">
      <xdr:nvSpPr>
        <xdr:cNvPr id="639" name="円/楕円 638"/>
        <xdr:cNvSpPr/>
      </xdr:nvSpPr>
      <xdr:spPr>
        <a:xfrm>
          <a:off x="221107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134638</xdr:rowOff>
    </xdr:from>
    <xdr:ext cx="469744" cy="259045"/>
    <xdr:sp macro="" textlink="">
      <xdr:nvSpPr>
        <xdr:cNvPr id="640" name="【庁舎】&#10;一人当たり面積該当値テキスト"/>
        <xdr:cNvSpPr txBox="1"/>
      </xdr:nvSpPr>
      <xdr:spPr>
        <a:xfrm>
          <a:off x="22250400" y="1710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0.484</a:t>
          </a:r>
          <a:endParaRPr kumimoji="1" lang="ja-JP" altLang="en-US" sz="1000" b="1">
            <a:solidFill>
              <a:srgbClr val="FF0000"/>
            </a:solidFill>
            <a:latin typeface="ＭＳ Ｐゴシック"/>
          </a:endParaRPr>
        </a:p>
      </xdr:txBody>
    </xdr:sp>
    <xdr:clientData/>
  </xdr:oneCellAnchor>
  <xdr:twoCellAnchor>
    <xdr:from>
      <xdr:col>30</xdr:col>
      <xdr:colOff>669925</xdr:colOff>
      <xdr:row>100</xdr:row>
      <xdr:rowOff>44450</xdr:rowOff>
    </xdr:from>
    <xdr:to>
      <xdr:col>31</xdr:col>
      <xdr:colOff>85725</xdr:colOff>
      <xdr:row>100</xdr:row>
      <xdr:rowOff>146050</xdr:rowOff>
    </xdr:to>
    <xdr:sp macro="" textlink="">
      <xdr:nvSpPr>
        <xdr:cNvPr id="641" name="円/楕円 640"/>
        <xdr:cNvSpPr/>
      </xdr:nvSpPr>
      <xdr:spPr>
        <a:xfrm>
          <a:off x="21272500" y="1718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100</xdr:row>
      <xdr:rowOff>60961</xdr:rowOff>
    </xdr:from>
    <xdr:to>
      <xdr:col>32</xdr:col>
      <xdr:colOff>187325</xdr:colOff>
      <xdr:row>100</xdr:row>
      <xdr:rowOff>95250</xdr:rowOff>
    </xdr:to>
    <xdr:cxnSp macro="">
      <xdr:nvCxnSpPr>
        <xdr:cNvPr id="642" name="直線コネクタ 641"/>
        <xdr:cNvCxnSpPr/>
      </xdr:nvCxnSpPr>
      <xdr:spPr>
        <a:xfrm flipV="1">
          <a:off x="21323300" y="172059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49547</xdr:rowOff>
    </xdr:from>
    <xdr:ext cx="469744" cy="259045"/>
    <xdr:sp macro="" textlink="">
      <xdr:nvSpPr>
        <xdr:cNvPr id="643" name="n_1aveValue【庁舎】&#10;一人当たり面積"/>
        <xdr:cNvSpPr txBox="1"/>
      </xdr:nvSpPr>
      <xdr:spPr>
        <a:xfrm>
          <a:off x="21075727"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162577</xdr:rowOff>
    </xdr:from>
    <xdr:ext cx="469744" cy="259045"/>
    <xdr:sp macro="" textlink="">
      <xdr:nvSpPr>
        <xdr:cNvPr id="644" name="n_1mainValue【庁舎】&#10;一人当たり面積"/>
        <xdr:cNvSpPr txBox="1"/>
      </xdr:nvSpPr>
      <xdr:spPr>
        <a:xfrm>
          <a:off x="21075727" y="1696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0.475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5" name="正方形/長方形 6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6" name="正方形/長方形 6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7" name="テキスト ボックス 6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図書館は、有形固定資産減価償却率が</a:t>
          </a:r>
          <a:r>
            <a:rPr kumimoji="1" lang="en-US" altLang="ja-JP" sz="1400">
              <a:solidFill>
                <a:schemeClr val="dk1"/>
              </a:solidFill>
              <a:effectLst/>
              <a:latin typeface="+mn-lt"/>
              <a:ea typeface="+mn-ea"/>
              <a:cs typeface="+mn-cs"/>
            </a:rPr>
            <a:t>56</a:t>
          </a:r>
          <a:r>
            <a:rPr kumimoji="1" lang="ja-JP" altLang="ja-JP" sz="1400">
              <a:solidFill>
                <a:schemeClr val="dk1"/>
              </a:solidFill>
              <a:effectLst/>
              <a:latin typeface="+mn-lt"/>
              <a:ea typeface="+mn-ea"/>
              <a:cs typeface="+mn-cs"/>
            </a:rPr>
            <a:t>％と類似団体と比較しても高い状況で、施設の老朽化が進んでいることから、施設の長寿命化や建替えを検討する時期に来ている。体育館・プールについては、一部の施設を建替えたことにより平成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年度よりは数値は改善しているが、依然として高い状況であり、</a:t>
          </a:r>
          <a:r>
            <a:rPr kumimoji="1" lang="ja-JP" altLang="en-US" sz="1400">
              <a:solidFill>
                <a:schemeClr val="dk1"/>
              </a:solidFill>
              <a:effectLst/>
              <a:latin typeface="+mn-lt"/>
              <a:ea typeface="+mn-ea"/>
              <a:cs typeface="+mn-cs"/>
            </a:rPr>
            <a:t>残り</a:t>
          </a:r>
          <a:r>
            <a:rPr kumimoji="1" lang="ja-JP" altLang="ja-JP" sz="1400">
              <a:solidFill>
                <a:schemeClr val="dk1"/>
              </a:solidFill>
              <a:effectLst/>
              <a:latin typeface="+mn-lt"/>
              <a:ea typeface="+mn-ea"/>
              <a:cs typeface="+mn-cs"/>
            </a:rPr>
            <a:t>の体育館等について</a:t>
          </a:r>
          <a:r>
            <a:rPr kumimoji="1" lang="ja-JP" altLang="en-US" sz="1400">
              <a:solidFill>
                <a:schemeClr val="dk1"/>
              </a:solidFill>
              <a:effectLst/>
              <a:latin typeface="+mn-lt"/>
              <a:ea typeface="+mn-ea"/>
              <a:cs typeface="+mn-cs"/>
            </a:rPr>
            <a:t>も</a:t>
          </a:r>
          <a:r>
            <a:rPr kumimoji="1" lang="ja-JP" altLang="ja-JP" sz="1400">
              <a:solidFill>
                <a:schemeClr val="dk1"/>
              </a:solidFill>
              <a:effectLst/>
              <a:latin typeface="+mn-lt"/>
              <a:ea typeface="+mn-ea"/>
              <a:cs typeface="+mn-cs"/>
            </a:rPr>
            <a:t>、大規模改修による長寿命化や建替えを検討する時期に来ている。福祉施設や市民会館も有形固定資産減価償却率が</a:t>
          </a:r>
          <a:r>
            <a:rPr kumimoji="1" lang="en-US" altLang="ja-JP" sz="1400">
              <a:solidFill>
                <a:schemeClr val="dk1"/>
              </a:solidFill>
              <a:effectLst/>
              <a:latin typeface="+mn-lt"/>
              <a:ea typeface="+mn-ea"/>
              <a:cs typeface="+mn-cs"/>
            </a:rPr>
            <a:t>60</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を</a:t>
          </a:r>
          <a:r>
            <a:rPr kumimoji="1" lang="ja-JP" altLang="ja-JP" sz="1400">
              <a:solidFill>
                <a:schemeClr val="dk1"/>
              </a:solidFill>
              <a:effectLst/>
              <a:latin typeface="+mn-lt"/>
              <a:ea typeface="+mn-ea"/>
              <a:cs typeface="+mn-cs"/>
            </a:rPr>
            <a:t>超えており、一部の施設において長寿命化対策を進めながら、地元自治会への譲渡なども含め施設の在り方の検討を進めている。</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39,352
39,166
658.54
24,438,669
23,854,671
447,313
15,331,255
30,009,412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14.5
110.6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口減少や高齢化、市内に中心となる産業が少ないことにより個人・法人市民税が減少し、財政基盤が弱く類似団体平均より下回っている。今後は、地域創生総合戦略に基づき、人口減少を最小限に留める対策、林業再生など地場産業の強化や中小企業対策、地方税の徴収率向上対策の推進をはじめとした活力ある地域づくりなど財政基盤の強化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115358</xdr:rowOff>
    </xdr:to>
    <xdr:cxnSp macro="">
      <xdr:nvCxnSpPr>
        <xdr:cNvPr id="68" name="直線コネクタ 67"/>
        <xdr:cNvCxnSpPr/>
      </xdr:nvCxnSpPr>
      <xdr:spPr>
        <a:xfrm>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1" name="直線コネクタ 70"/>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117069</xdr:rowOff>
    </xdr:from>
    <xdr:ext cx="736600" cy="259045"/>
    <xdr:sp macro="" textlink="">
      <xdr:nvSpPr>
        <xdr:cNvPr id="73" name="テキスト ボックス 72"/>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95250</xdr:rowOff>
    </xdr:to>
    <xdr:cxnSp macro="">
      <xdr:nvCxnSpPr>
        <xdr:cNvPr id="74" name="直線コネクタ 73"/>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75142</xdr:rowOff>
    </xdr:from>
    <xdr:to>
      <xdr:col>3</xdr:col>
      <xdr:colOff>279400</xdr:colOff>
      <xdr:row>43</xdr:row>
      <xdr:rowOff>95250</xdr:rowOff>
    </xdr:to>
    <xdr:cxnSp macro="">
      <xdr:nvCxnSpPr>
        <xdr:cNvPr id="77" name="直線コネクタ 76"/>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64558</xdr:rowOff>
    </xdr:from>
    <xdr:to>
      <xdr:col>7</xdr:col>
      <xdr:colOff>203200</xdr:colOff>
      <xdr:row>43</xdr:row>
      <xdr:rowOff>166158</xdr:rowOff>
    </xdr:to>
    <xdr:sp macro="" textlink="">
      <xdr:nvSpPr>
        <xdr:cNvPr id="87" name="円/楕円 86"/>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36635</xdr:rowOff>
    </xdr:from>
    <xdr:ext cx="762000" cy="259045"/>
    <xdr:sp macro="" textlink="">
      <xdr:nvSpPr>
        <xdr:cNvPr id="88"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9" name="円/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1" name="円/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3" name="円/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24342</xdr:rowOff>
    </xdr:from>
    <xdr:to>
      <xdr:col>2</xdr:col>
      <xdr:colOff>127000</xdr:colOff>
      <xdr:row>43</xdr:row>
      <xdr:rowOff>125942</xdr:rowOff>
    </xdr:to>
    <xdr:sp macro="" textlink="">
      <xdr:nvSpPr>
        <xdr:cNvPr id="95" name="円/楕円 94"/>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110719</xdr:rowOff>
    </xdr:from>
    <xdr:ext cx="762000" cy="259045"/>
    <xdr:sp macro="" textlink="">
      <xdr:nvSpPr>
        <xdr:cNvPr id="96" name="テキスト ボックス 95"/>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社会保障費や施設修繕料の増加に伴い扶助費・物件費が増加しているが、積極的な繰上償還の実施などにより、経常経費全体では昨年度より減少している。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しかし、地方交付税や地方消費税交付金などの経常一般財源等が昨年度より大きく減少していることにより、経常収支比率は悪化となっている。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引き続き、事務事業の見直しや</a:t>
          </a:r>
          <a:r>
            <a:rPr kumimoji="1" lang="ja-JP" altLang="en-US" sz="1300">
              <a:solidFill>
                <a:schemeClr val="dk1"/>
              </a:solidFill>
              <a:effectLst/>
              <a:latin typeface="+mn-lt"/>
              <a:ea typeface="+mn-ea"/>
              <a:cs typeface="+mn-cs"/>
            </a:rPr>
            <a:t>繰上償還の積極的な実施などにより</a:t>
          </a:r>
          <a:r>
            <a:rPr kumimoji="1" lang="ja-JP" altLang="ja-JP" sz="1300">
              <a:solidFill>
                <a:schemeClr val="dk1"/>
              </a:solidFill>
              <a:effectLst/>
              <a:latin typeface="+mn-lt"/>
              <a:ea typeface="+mn-ea"/>
              <a:cs typeface="+mn-cs"/>
            </a:rPr>
            <a:t>経常経費の抑制に努める。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95250</xdr:rowOff>
    </xdr:from>
    <xdr:to>
      <xdr:col>7</xdr:col>
      <xdr:colOff>152400</xdr:colOff>
      <xdr:row>62</xdr:row>
      <xdr:rowOff>44450</xdr:rowOff>
    </xdr:to>
    <xdr:cxnSp macro="">
      <xdr:nvCxnSpPr>
        <xdr:cNvPr id="129" name="直線コネクタ 128"/>
        <xdr:cNvCxnSpPr/>
      </xdr:nvCxnSpPr>
      <xdr:spPr>
        <a:xfrm>
          <a:off x="4114800" y="105537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104411</xdr:rowOff>
    </xdr:from>
    <xdr:ext cx="762000" cy="259045"/>
    <xdr:sp macro="" textlink="">
      <xdr:nvSpPr>
        <xdr:cNvPr id="130" name="財政構造の弾力性平均値テキスト"/>
        <xdr:cNvSpPr txBox="1"/>
      </xdr:nvSpPr>
      <xdr:spPr>
        <a:xfrm>
          <a:off x="5041900" y="1039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95250</xdr:rowOff>
    </xdr:from>
    <xdr:to>
      <xdr:col>6</xdr:col>
      <xdr:colOff>0</xdr:colOff>
      <xdr:row>61</xdr:row>
      <xdr:rowOff>119380</xdr:rowOff>
    </xdr:to>
    <xdr:cxnSp macro="">
      <xdr:nvCxnSpPr>
        <xdr:cNvPr id="132" name="直線コネクタ 131"/>
        <xdr:cNvCxnSpPr/>
      </xdr:nvCxnSpPr>
      <xdr:spPr>
        <a:xfrm flipV="1">
          <a:off x="3225800" y="1055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74185</xdr:rowOff>
    </xdr:from>
    <xdr:ext cx="736600" cy="259045"/>
    <xdr:sp macro="" textlink="">
      <xdr:nvSpPr>
        <xdr:cNvPr id="134" name="テキスト ボックス 133"/>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119380</xdr:rowOff>
    </xdr:from>
    <xdr:to>
      <xdr:col>4</xdr:col>
      <xdr:colOff>482600</xdr:colOff>
      <xdr:row>61</xdr:row>
      <xdr:rowOff>129032</xdr:rowOff>
    </xdr:to>
    <xdr:cxnSp macro="">
      <xdr:nvCxnSpPr>
        <xdr:cNvPr id="135" name="直線コネクタ 134"/>
        <xdr:cNvCxnSpPr/>
      </xdr:nvCxnSpPr>
      <xdr:spPr>
        <a:xfrm flipV="1">
          <a:off x="2336800" y="1057783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133858</xdr:rowOff>
    </xdr:from>
    <xdr:to>
      <xdr:col>4</xdr:col>
      <xdr:colOff>533400</xdr:colOff>
      <xdr:row>61</xdr:row>
      <xdr:rowOff>64008</xdr:rowOff>
    </xdr:to>
    <xdr:sp macro="" textlink="">
      <xdr:nvSpPr>
        <xdr:cNvPr id="136" name="フローチャート : 判断 135"/>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74185</xdr:rowOff>
    </xdr:from>
    <xdr:ext cx="762000" cy="259045"/>
    <xdr:sp macro="" textlink="">
      <xdr:nvSpPr>
        <xdr:cNvPr id="137" name="テキスト ボックス 136"/>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129032</xdr:rowOff>
    </xdr:from>
    <xdr:to>
      <xdr:col>3</xdr:col>
      <xdr:colOff>279400</xdr:colOff>
      <xdr:row>62</xdr:row>
      <xdr:rowOff>5842</xdr:rowOff>
    </xdr:to>
    <xdr:cxnSp macro="">
      <xdr:nvCxnSpPr>
        <xdr:cNvPr id="138" name="直線コネクタ 137"/>
        <xdr:cNvCxnSpPr/>
      </xdr:nvCxnSpPr>
      <xdr:spPr>
        <a:xfrm flipV="1">
          <a:off x="1447800" y="1058748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90424</xdr:rowOff>
    </xdr:from>
    <xdr:to>
      <xdr:col>3</xdr:col>
      <xdr:colOff>330200</xdr:colOff>
      <xdr:row>61</xdr:row>
      <xdr:rowOff>20574</xdr:rowOff>
    </xdr:to>
    <xdr:sp macro="" textlink="">
      <xdr:nvSpPr>
        <xdr:cNvPr id="139" name="フローチャート : 判断 138"/>
        <xdr:cNvSpPr/>
      </xdr:nvSpPr>
      <xdr:spPr>
        <a:xfrm>
          <a:off x="2286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30751</xdr:rowOff>
    </xdr:from>
    <xdr:ext cx="762000" cy="259045"/>
    <xdr:sp macro="" textlink="">
      <xdr:nvSpPr>
        <xdr:cNvPr id="140" name="テキスト ボックス 139"/>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119380</xdr:rowOff>
    </xdr:from>
    <xdr:to>
      <xdr:col>2</xdr:col>
      <xdr:colOff>127000</xdr:colOff>
      <xdr:row>61</xdr:row>
      <xdr:rowOff>49530</xdr:rowOff>
    </xdr:to>
    <xdr:sp macro="" textlink="">
      <xdr:nvSpPr>
        <xdr:cNvPr id="141" name="フローチャート : 判断 140"/>
        <xdr:cNvSpPr/>
      </xdr:nvSpPr>
      <xdr:spPr>
        <a:xfrm>
          <a:off x="1397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59707</xdr:rowOff>
    </xdr:from>
    <xdr:ext cx="762000" cy="259045"/>
    <xdr:sp macro="" textlink="">
      <xdr:nvSpPr>
        <xdr:cNvPr id="142" name="テキスト ボックス 141"/>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48" name="円/楕円 147"/>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137177</xdr:rowOff>
    </xdr:from>
    <xdr:ext cx="762000" cy="259045"/>
    <xdr:sp macro="" textlink="">
      <xdr:nvSpPr>
        <xdr:cNvPr id="149" name="財政構造の弾力性該当値テキスト"/>
        <xdr:cNvSpPr txBox="1"/>
      </xdr:nvSpPr>
      <xdr:spPr>
        <a:xfrm>
          <a:off x="5041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44450</xdr:rowOff>
    </xdr:from>
    <xdr:to>
      <xdr:col>6</xdr:col>
      <xdr:colOff>50800</xdr:colOff>
      <xdr:row>61</xdr:row>
      <xdr:rowOff>146050</xdr:rowOff>
    </xdr:to>
    <xdr:sp macro="" textlink="">
      <xdr:nvSpPr>
        <xdr:cNvPr id="150" name="円/楕円 149"/>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130827</xdr:rowOff>
    </xdr:from>
    <xdr:ext cx="736600" cy="259045"/>
    <xdr:sp macro="" textlink="">
      <xdr:nvSpPr>
        <xdr:cNvPr id="151" name="テキスト ボックス 150"/>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68580</xdr:rowOff>
    </xdr:from>
    <xdr:to>
      <xdr:col>4</xdr:col>
      <xdr:colOff>533400</xdr:colOff>
      <xdr:row>61</xdr:row>
      <xdr:rowOff>170180</xdr:rowOff>
    </xdr:to>
    <xdr:sp macro="" textlink="">
      <xdr:nvSpPr>
        <xdr:cNvPr id="152" name="円/楕円 151"/>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154957</xdr:rowOff>
    </xdr:from>
    <xdr:ext cx="762000" cy="259045"/>
    <xdr:sp macro="" textlink="">
      <xdr:nvSpPr>
        <xdr:cNvPr id="153" name="テキスト ボックス 152"/>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78232</xdr:rowOff>
    </xdr:from>
    <xdr:to>
      <xdr:col>3</xdr:col>
      <xdr:colOff>330200</xdr:colOff>
      <xdr:row>62</xdr:row>
      <xdr:rowOff>8382</xdr:rowOff>
    </xdr:to>
    <xdr:sp macro="" textlink="">
      <xdr:nvSpPr>
        <xdr:cNvPr id="154" name="円/楕円 153"/>
        <xdr:cNvSpPr/>
      </xdr:nvSpPr>
      <xdr:spPr>
        <a:xfrm>
          <a:off x="2286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164609</xdr:rowOff>
    </xdr:from>
    <xdr:ext cx="762000" cy="259045"/>
    <xdr:sp macro="" textlink="">
      <xdr:nvSpPr>
        <xdr:cNvPr id="155" name="テキスト ボックス 154"/>
        <xdr:cNvSpPr txBox="1"/>
      </xdr:nvSpPr>
      <xdr:spPr>
        <a:xfrm>
          <a:off x="1955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126492</xdr:rowOff>
    </xdr:from>
    <xdr:to>
      <xdr:col>2</xdr:col>
      <xdr:colOff>127000</xdr:colOff>
      <xdr:row>62</xdr:row>
      <xdr:rowOff>56642</xdr:rowOff>
    </xdr:to>
    <xdr:sp macro="" textlink="">
      <xdr:nvSpPr>
        <xdr:cNvPr id="156" name="円/楕円 155"/>
        <xdr:cNvSpPr/>
      </xdr:nvSpPr>
      <xdr:spPr>
        <a:xfrm>
          <a:off x="1397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41419</xdr:rowOff>
    </xdr:from>
    <xdr:ext cx="762000" cy="259045"/>
    <xdr:sp macro="" textlink="">
      <xdr:nvSpPr>
        <xdr:cNvPr id="157" name="テキスト ボックス 156"/>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[157,090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人件費</a:t>
          </a:r>
          <a:r>
            <a:rPr kumimoji="1" lang="ja-JP" altLang="en-US" sz="1300">
              <a:solidFill>
                <a:sysClr val="windowText" lastClr="000000"/>
              </a:solidFill>
              <a:effectLst/>
              <a:latin typeface="+mn-lt"/>
              <a:ea typeface="+mn-ea"/>
              <a:cs typeface="+mn-cs"/>
            </a:rPr>
            <a:t>が減少</a:t>
          </a:r>
          <a:r>
            <a:rPr kumimoji="1" lang="ja-JP" altLang="ja-JP" sz="1300">
              <a:solidFill>
                <a:sysClr val="windowText" lastClr="000000"/>
              </a:solidFill>
              <a:effectLst/>
              <a:latin typeface="+mn-lt"/>
              <a:ea typeface="+mn-ea"/>
              <a:cs typeface="+mn-cs"/>
            </a:rPr>
            <a:t>している一方で、物件費については、いまだに合併前の旧町単位で類似施設を保有しており、老朽化の進行</a:t>
          </a:r>
          <a:r>
            <a:rPr kumimoji="1" lang="ja-JP" altLang="en-US" sz="1300">
              <a:solidFill>
                <a:sysClr val="windowText" lastClr="000000"/>
              </a:solidFill>
              <a:effectLst/>
              <a:latin typeface="+mn-lt"/>
              <a:ea typeface="+mn-ea"/>
              <a:cs typeface="+mn-cs"/>
            </a:rPr>
            <a:t>による</a:t>
          </a:r>
          <a:r>
            <a:rPr kumimoji="1" lang="ja-JP" altLang="ja-JP" sz="1300">
              <a:solidFill>
                <a:sysClr val="windowText" lastClr="000000"/>
              </a:solidFill>
              <a:effectLst/>
              <a:latin typeface="+mn-lt"/>
              <a:ea typeface="+mn-ea"/>
              <a:cs typeface="+mn-cs"/>
            </a:rPr>
            <a:t>維持管理経費が増加しており、全体的には類似団体と比較し高い数値となっている。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今後においては、公共施設等総合管理計画に基づき、施設の集約化を含め維持管理経費の削減に努める。</a:t>
          </a:r>
          <a:endParaRPr lang="ja-JP" altLang="ja-JP" sz="13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141554</xdr:rowOff>
    </xdr:from>
    <xdr:to>
      <xdr:col>7</xdr:col>
      <xdr:colOff>152400</xdr:colOff>
      <xdr:row>81</xdr:row>
      <xdr:rowOff>142813</xdr:rowOff>
    </xdr:to>
    <xdr:cxnSp macro="">
      <xdr:nvCxnSpPr>
        <xdr:cNvPr id="192" name="直線コネクタ 191"/>
        <xdr:cNvCxnSpPr/>
      </xdr:nvCxnSpPr>
      <xdr:spPr>
        <a:xfrm>
          <a:off x="4114800" y="14029004"/>
          <a:ext cx="838200" cy="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32808</xdr:rowOff>
    </xdr:from>
    <xdr:ext cx="762000" cy="259045"/>
    <xdr:sp macro="" textlink="">
      <xdr:nvSpPr>
        <xdr:cNvPr id="193" name="人件費・物件費等の状況平均値テキスト"/>
        <xdr:cNvSpPr txBox="1"/>
      </xdr:nvSpPr>
      <xdr:spPr>
        <a:xfrm>
          <a:off x="5041900" y="13748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110536</xdr:rowOff>
    </xdr:from>
    <xdr:to>
      <xdr:col>6</xdr:col>
      <xdr:colOff>0</xdr:colOff>
      <xdr:row>81</xdr:row>
      <xdr:rowOff>141554</xdr:rowOff>
    </xdr:to>
    <xdr:cxnSp macro="">
      <xdr:nvCxnSpPr>
        <xdr:cNvPr id="195" name="直線コネクタ 194"/>
        <xdr:cNvCxnSpPr/>
      </xdr:nvCxnSpPr>
      <xdr:spPr>
        <a:xfrm>
          <a:off x="3225800" y="13997986"/>
          <a:ext cx="889000" cy="3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142395</xdr:rowOff>
    </xdr:from>
    <xdr:ext cx="736600" cy="259045"/>
    <xdr:sp macro="" textlink="">
      <xdr:nvSpPr>
        <xdr:cNvPr id="197" name="テキスト ボックス 196"/>
        <xdr:cNvSpPr txBox="1"/>
      </xdr:nvSpPr>
      <xdr:spPr>
        <a:xfrm>
          <a:off x="3733800" y="1368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73303</xdr:rowOff>
    </xdr:from>
    <xdr:to>
      <xdr:col>4</xdr:col>
      <xdr:colOff>482600</xdr:colOff>
      <xdr:row>81</xdr:row>
      <xdr:rowOff>110536</xdr:rowOff>
    </xdr:to>
    <xdr:cxnSp macro="">
      <xdr:nvCxnSpPr>
        <xdr:cNvPr id="198" name="直線コネクタ 197"/>
        <xdr:cNvCxnSpPr/>
      </xdr:nvCxnSpPr>
      <xdr:spPr>
        <a:xfrm>
          <a:off x="2336800" y="13960753"/>
          <a:ext cx="889000" cy="3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70084</xdr:rowOff>
    </xdr:from>
    <xdr:to>
      <xdr:col>4</xdr:col>
      <xdr:colOff>533400</xdr:colOff>
      <xdr:row>82</xdr:row>
      <xdr:rowOff>234</xdr:rowOff>
    </xdr:to>
    <xdr:sp macro="" textlink="">
      <xdr:nvSpPr>
        <xdr:cNvPr id="199" name="フローチャート : 判断 198"/>
        <xdr:cNvSpPr/>
      </xdr:nvSpPr>
      <xdr:spPr>
        <a:xfrm>
          <a:off x="3175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156461</xdr:rowOff>
    </xdr:from>
    <xdr:ext cx="762000" cy="259045"/>
    <xdr:sp macro="" textlink="">
      <xdr:nvSpPr>
        <xdr:cNvPr id="200" name="テキスト ボックス 199"/>
        <xdr:cNvSpPr txBox="1"/>
      </xdr:nvSpPr>
      <xdr:spPr>
        <a:xfrm>
          <a:off x="2844800" y="1404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73303</xdr:rowOff>
    </xdr:from>
    <xdr:to>
      <xdr:col>3</xdr:col>
      <xdr:colOff>279400</xdr:colOff>
      <xdr:row>81</xdr:row>
      <xdr:rowOff>132459</xdr:rowOff>
    </xdr:to>
    <xdr:cxnSp macro="">
      <xdr:nvCxnSpPr>
        <xdr:cNvPr id="201" name="直線コネクタ 200"/>
        <xdr:cNvCxnSpPr/>
      </xdr:nvCxnSpPr>
      <xdr:spPr>
        <a:xfrm flipV="1">
          <a:off x="1447800" y="13960753"/>
          <a:ext cx="8890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56249</xdr:rowOff>
    </xdr:from>
    <xdr:to>
      <xdr:col>3</xdr:col>
      <xdr:colOff>330200</xdr:colOff>
      <xdr:row>81</xdr:row>
      <xdr:rowOff>157849</xdr:rowOff>
    </xdr:to>
    <xdr:sp macro="" textlink="">
      <xdr:nvSpPr>
        <xdr:cNvPr id="202" name="フローチャート : 判断 201"/>
        <xdr:cNvSpPr/>
      </xdr:nvSpPr>
      <xdr:spPr>
        <a:xfrm>
          <a:off x="2286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142626</xdr:rowOff>
    </xdr:from>
    <xdr:ext cx="762000" cy="259045"/>
    <xdr:sp macro="" textlink="">
      <xdr:nvSpPr>
        <xdr:cNvPr id="203" name="テキスト ボックス 202"/>
        <xdr:cNvSpPr txBox="1"/>
      </xdr:nvSpPr>
      <xdr:spPr>
        <a:xfrm>
          <a:off x="1955800" y="1403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35389</xdr:rowOff>
    </xdr:from>
    <xdr:to>
      <xdr:col>2</xdr:col>
      <xdr:colOff>127000</xdr:colOff>
      <xdr:row>81</xdr:row>
      <xdr:rowOff>136989</xdr:rowOff>
    </xdr:to>
    <xdr:sp macro="" textlink="">
      <xdr:nvSpPr>
        <xdr:cNvPr id="204" name="フローチャート : 判断 203"/>
        <xdr:cNvSpPr/>
      </xdr:nvSpPr>
      <xdr:spPr>
        <a:xfrm>
          <a:off x="1397000" y="139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147166</xdr:rowOff>
    </xdr:from>
    <xdr:ext cx="762000" cy="259045"/>
    <xdr:sp macro="" textlink="">
      <xdr:nvSpPr>
        <xdr:cNvPr id="205" name="テキスト ボックス 204"/>
        <xdr:cNvSpPr txBox="1"/>
      </xdr:nvSpPr>
      <xdr:spPr>
        <a:xfrm>
          <a:off x="1066800" y="1369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92013</xdr:rowOff>
    </xdr:from>
    <xdr:to>
      <xdr:col>7</xdr:col>
      <xdr:colOff>203200</xdr:colOff>
      <xdr:row>82</xdr:row>
      <xdr:rowOff>22163</xdr:rowOff>
    </xdr:to>
    <xdr:sp macro="" textlink="">
      <xdr:nvSpPr>
        <xdr:cNvPr id="211" name="円/楕円 210"/>
        <xdr:cNvSpPr/>
      </xdr:nvSpPr>
      <xdr:spPr>
        <a:xfrm>
          <a:off x="4902200" y="1397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64090</xdr:rowOff>
    </xdr:from>
    <xdr:ext cx="762000" cy="259045"/>
    <xdr:sp macro="" textlink="">
      <xdr:nvSpPr>
        <xdr:cNvPr id="212" name="人件費・物件費等の状況該当値テキスト"/>
        <xdr:cNvSpPr txBox="1"/>
      </xdr:nvSpPr>
      <xdr:spPr>
        <a:xfrm>
          <a:off x="5041900" y="1395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157,090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90754</xdr:rowOff>
    </xdr:from>
    <xdr:to>
      <xdr:col>6</xdr:col>
      <xdr:colOff>50800</xdr:colOff>
      <xdr:row>82</xdr:row>
      <xdr:rowOff>20904</xdr:rowOff>
    </xdr:to>
    <xdr:sp macro="" textlink="">
      <xdr:nvSpPr>
        <xdr:cNvPr id="213" name="円/楕円 212"/>
        <xdr:cNvSpPr/>
      </xdr:nvSpPr>
      <xdr:spPr>
        <a:xfrm>
          <a:off x="4064000" y="139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5681</xdr:rowOff>
    </xdr:from>
    <xdr:ext cx="736600" cy="259045"/>
    <xdr:sp macro="" textlink="">
      <xdr:nvSpPr>
        <xdr:cNvPr id="214" name="テキスト ボックス 213"/>
        <xdr:cNvSpPr txBox="1"/>
      </xdr:nvSpPr>
      <xdr:spPr>
        <a:xfrm>
          <a:off x="3733800" y="14064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156,777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59736</xdr:rowOff>
    </xdr:from>
    <xdr:to>
      <xdr:col>4</xdr:col>
      <xdr:colOff>533400</xdr:colOff>
      <xdr:row>81</xdr:row>
      <xdr:rowOff>161336</xdr:rowOff>
    </xdr:to>
    <xdr:sp macro="" textlink="">
      <xdr:nvSpPr>
        <xdr:cNvPr id="215" name="円/楕円 214"/>
        <xdr:cNvSpPr/>
      </xdr:nvSpPr>
      <xdr:spPr>
        <a:xfrm>
          <a:off x="3175000" y="1394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63</xdr:rowOff>
    </xdr:from>
    <xdr:ext cx="762000" cy="259045"/>
    <xdr:sp macro="" textlink="">
      <xdr:nvSpPr>
        <xdr:cNvPr id="216" name="テキスト ボックス 215"/>
        <xdr:cNvSpPr txBox="1"/>
      </xdr:nvSpPr>
      <xdr:spPr>
        <a:xfrm>
          <a:off x="2844800" y="1371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149,064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22503</xdr:rowOff>
    </xdr:from>
    <xdr:to>
      <xdr:col>3</xdr:col>
      <xdr:colOff>330200</xdr:colOff>
      <xdr:row>81</xdr:row>
      <xdr:rowOff>124103</xdr:rowOff>
    </xdr:to>
    <xdr:sp macro="" textlink="">
      <xdr:nvSpPr>
        <xdr:cNvPr id="217" name="円/楕円 216"/>
        <xdr:cNvSpPr/>
      </xdr:nvSpPr>
      <xdr:spPr>
        <a:xfrm>
          <a:off x="2286000" y="1390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134280</xdr:rowOff>
    </xdr:from>
    <xdr:ext cx="762000" cy="259045"/>
    <xdr:sp macro="" textlink="">
      <xdr:nvSpPr>
        <xdr:cNvPr id="218" name="テキスト ボックス 217"/>
        <xdr:cNvSpPr txBox="1"/>
      </xdr:nvSpPr>
      <xdr:spPr>
        <a:xfrm>
          <a:off x="1955800" y="1367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139,806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81659</xdr:rowOff>
    </xdr:from>
    <xdr:to>
      <xdr:col>2</xdr:col>
      <xdr:colOff>127000</xdr:colOff>
      <xdr:row>82</xdr:row>
      <xdr:rowOff>11809</xdr:rowOff>
    </xdr:to>
    <xdr:sp macro="" textlink="">
      <xdr:nvSpPr>
        <xdr:cNvPr id="219" name="円/楕円 218"/>
        <xdr:cNvSpPr/>
      </xdr:nvSpPr>
      <xdr:spPr>
        <a:xfrm>
          <a:off x="1397000" y="1396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168036</xdr:rowOff>
    </xdr:from>
    <xdr:ext cx="762000" cy="259045"/>
    <xdr:sp macro="" textlink="">
      <xdr:nvSpPr>
        <xdr:cNvPr id="220" name="テキスト ボックス 219"/>
        <xdr:cNvSpPr txBox="1"/>
      </xdr:nvSpPr>
      <xdr:spPr>
        <a:xfrm>
          <a:off x="1066800" y="1405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154,515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給料表については国の制度に準拠しており、兵庫県内では７級制を超える団体がほとんどである中、宍粟市は６級制とし低額となるようにしている。</a:t>
          </a:r>
          <a:endParaRPr lang="ja-JP" altLang="ja-JP" sz="1300">
            <a:effectLst/>
          </a:endParaRPr>
        </a:p>
        <a:p>
          <a:pPr rtl="0"/>
          <a:r>
            <a:rPr lang="ja-JP" altLang="ja-JP" sz="1300" b="0" i="0" baseline="0">
              <a:solidFill>
                <a:schemeClr val="dk1"/>
              </a:solidFill>
              <a:effectLst/>
              <a:latin typeface="+mn-lt"/>
              <a:ea typeface="+mn-ea"/>
              <a:cs typeface="+mn-cs"/>
            </a:rPr>
            <a:t>　毎年度、人事院勧告や県の人事委員会勧告に準拠した対応をしており、今後においても国及び県の動向に留意し現行制度を維持していくこととする。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88</xdr:row>
      <xdr:rowOff>91923</xdr:rowOff>
    </xdr:to>
    <xdr:cxnSp macro="">
      <xdr:nvCxnSpPr>
        <xdr:cNvPr id="251" name="直線コネクタ 250"/>
        <xdr:cNvCxnSpPr/>
      </xdr:nvCxnSpPr>
      <xdr:spPr>
        <a:xfrm flipV="1">
          <a:off x="17018000" y="13858118"/>
          <a:ext cx="0" cy="1321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64000</xdr:rowOff>
    </xdr:from>
    <xdr:ext cx="762000" cy="259045"/>
    <xdr:sp macro="" textlink="">
      <xdr:nvSpPr>
        <xdr:cNvPr id="252" name="給与水準   （国との比較）最小値テキスト"/>
        <xdr:cNvSpPr txBox="1"/>
      </xdr:nvSpPr>
      <xdr:spPr>
        <a:xfrm>
          <a:off x="17106900" y="151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88</xdr:row>
      <xdr:rowOff>91923</xdr:rowOff>
    </xdr:from>
    <xdr:to>
      <xdr:col>24</xdr:col>
      <xdr:colOff>647700</xdr:colOff>
      <xdr:row>88</xdr:row>
      <xdr:rowOff>91923</xdr:rowOff>
    </xdr:to>
    <xdr:cxnSp macro="">
      <xdr:nvCxnSpPr>
        <xdr:cNvPr id="253" name="直線コネクタ 252"/>
        <xdr:cNvCxnSpPr/>
      </xdr:nvCxnSpPr>
      <xdr:spPr>
        <a:xfrm>
          <a:off x="16929100" y="1517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20259</xdr:rowOff>
    </xdr:from>
    <xdr:to>
      <xdr:col>24</xdr:col>
      <xdr:colOff>558800</xdr:colOff>
      <xdr:row>85</xdr:row>
      <xdr:rowOff>54732</xdr:rowOff>
    </xdr:to>
    <xdr:cxnSp macro="">
      <xdr:nvCxnSpPr>
        <xdr:cNvPr id="256" name="直線コネクタ 255"/>
        <xdr:cNvCxnSpPr/>
      </xdr:nvCxnSpPr>
      <xdr:spPr>
        <a:xfrm>
          <a:off x="16179800" y="14593509"/>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8968</xdr:rowOff>
    </xdr:from>
    <xdr:ext cx="762000" cy="259045"/>
    <xdr:sp macro="" textlink="">
      <xdr:nvSpPr>
        <xdr:cNvPr id="257"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163891</xdr:rowOff>
    </xdr:from>
    <xdr:to>
      <xdr:col>24</xdr:col>
      <xdr:colOff>609600</xdr:colOff>
      <xdr:row>85</xdr:row>
      <xdr:rowOff>94041</xdr:rowOff>
    </xdr:to>
    <xdr:sp macro="" textlink="">
      <xdr:nvSpPr>
        <xdr:cNvPr id="258" name="フローチャート : 判断 257"/>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20259</xdr:rowOff>
    </xdr:from>
    <xdr:to>
      <xdr:col>23</xdr:col>
      <xdr:colOff>406400</xdr:colOff>
      <xdr:row>85</xdr:row>
      <xdr:rowOff>77712</xdr:rowOff>
    </xdr:to>
    <xdr:cxnSp macro="">
      <xdr:nvCxnSpPr>
        <xdr:cNvPr id="259" name="直線コネクタ 258"/>
        <xdr:cNvCxnSpPr/>
      </xdr:nvCxnSpPr>
      <xdr:spPr>
        <a:xfrm flipV="1">
          <a:off x="15290800" y="145935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94948</xdr:rowOff>
    </xdr:from>
    <xdr:to>
      <xdr:col>23</xdr:col>
      <xdr:colOff>457200</xdr:colOff>
      <xdr:row>85</xdr:row>
      <xdr:rowOff>25098</xdr:rowOff>
    </xdr:to>
    <xdr:sp macro="" textlink="">
      <xdr:nvSpPr>
        <xdr:cNvPr id="260" name="フローチャート : 判断 259"/>
        <xdr:cNvSpPr/>
      </xdr:nvSpPr>
      <xdr:spPr>
        <a:xfrm>
          <a:off x="16129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35275</xdr:rowOff>
    </xdr:from>
    <xdr:ext cx="736600" cy="259045"/>
    <xdr:sp macro="" textlink="">
      <xdr:nvSpPr>
        <xdr:cNvPr id="261" name="テキスト ボックス 260"/>
        <xdr:cNvSpPr txBox="1"/>
      </xdr:nvSpPr>
      <xdr:spPr>
        <a:xfrm>
          <a:off x="15798800" y="1426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54732</xdr:rowOff>
    </xdr:from>
    <xdr:to>
      <xdr:col>22</xdr:col>
      <xdr:colOff>203200</xdr:colOff>
      <xdr:row>85</xdr:row>
      <xdr:rowOff>77712</xdr:rowOff>
    </xdr:to>
    <xdr:cxnSp macro="">
      <xdr:nvCxnSpPr>
        <xdr:cNvPr id="262" name="直線コネクタ 261"/>
        <xdr:cNvCxnSpPr/>
      </xdr:nvCxnSpPr>
      <xdr:spPr>
        <a:xfrm>
          <a:off x="14401800" y="146279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83457</xdr:rowOff>
    </xdr:from>
    <xdr:to>
      <xdr:col>22</xdr:col>
      <xdr:colOff>254000</xdr:colOff>
      <xdr:row>85</xdr:row>
      <xdr:rowOff>13607</xdr:rowOff>
    </xdr:to>
    <xdr:sp macro="" textlink="">
      <xdr:nvSpPr>
        <xdr:cNvPr id="263" name="フローチャート : 判断 262"/>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23784</xdr:rowOff>
    </xdr:from>
    <xdr:ext cx="762000" cy="259045"/>
    <xdr:sp macro="" textlink="">
      <xdr:nvSpPr>
        <xdr:cNvPr id="264" name="テキスト ボックス 263"/>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54732</xdr:rowOff>
    </xdr:from>
    <xdr:to>
      <xdr:col>21</xdr:col>
      <xdr:colOff>0</xdr:colOff>
      <xdr:row>90</xdr:row>
      <xdr:rowOff>70757</xdr:rowOff>
    </xdr:to>
    <xdr:cxnSp macro="">
      <xdr:nvCxnSpPr>
        <xdr:cNvPr id="265" name="直線コネクタ 264"/>
        <xdr:cNvCxnSpPr/>
      </xdr:nvCxnSpPr>
      <xdr:spPr>
        <a:xfrm flipV="1">
          <a:off x="13512800" y="14627982"/>
          <a:ext cx="889000" cy="87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83457</xdr:rowOff>
    </xdr:from>
    <xdr:to>
      <xdr:col>21</xdr:col>
      <xdr:colOff>50800</xdr:colOff>
      <xdr:row>85</xdr:row>
      <xdr:rowOff>13607</xdr:rowOff>
    </xdr:to>
    <xdr:sp macro="" textlink="">
      <xdr:nvSpPr>
        <xdr:cNvPr id="266" name="フローチャート : 判断 265"/>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23784</xdr:rowOff>
    </xdr:from>
    <xdr:ext cx="762000" cy="259045"/>
    <xdr:sp macro="" textlink="">
      <xdr:nvSpPr>
        <xdr:cNvPr id="267" name="テキスト ボックス 266"/>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133955</xdr:rowOff>
    </xdr:from>
    <xdr:to>
      <xdr:col>19</xdr:col>
      <xdr:colOff>533400</xdr:colOff>
      <xdr:row>90</xdr:row>
      <xdr:rowOff>64105</xdr:rowOff>
    </xdr:to>
    <xdr:sp macro="" textlink="">
      <xdr:nvSpPr>
        <xdr:cNvPr id="268" name="フローチャート : 判断 267"/>
        <xdr:cNvSpPr/>
      </xdr:nvSpPr>
      <xdr:spPr>
        <a:xfrm>
          <a:off x="13462000" y="1539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74282</xdr:rowOff>
    </xdr:from>
    <xdr:ext cx="762000" cy="259045"/>
    <xdr:sp macro="" textlink="">
      <xdr:nvSpPr>
        <xdr:cNvPr id="269" name="テキスト ボックス 268"/>
        <xdr:cNvSpPr txBox="1"/>
      </xdr:nvSpPr>
      <xdr:spPr>
        <a:xfrm>
          <a:off x="13131800" y="1516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3932</xdr:rowOff>
    </xdr:from>
    <xdr:to>
      <xdr:col>24</xdr:col>
      <xdr:colOff>609600</xdr:colOff>
      <xdr:row>85</xdr:row>
      <xdr:rowOff>105532</xdr:rowOff>
    </xdr:to>
    <xdr:sp macro="" textlink="">
      <xdr:nvSpPr>
        <xdr:cNvPr id="275" name="円/楕円 274"/>
        <xdr:cNvSpPr/>
      </xdr:nvSpPr>
      <xdr:spPr>
        <a:xfrm>
          <a:off x="169672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147459</xdr:rowOff>
    </xdr:from>
    <xdr:ext cx="762000" cy="259045"/>
    <xdr:sp macro="" textlink="">
      <xdr:nvSpPr>
        <xdr:cNvPr id="276" name="給与水準   （国との比較）該当値テキスト"/>
        <xdr:cNvSpPr txBox="1"/>
      </xdr:nvSpPr>
      <xdr:spPr>
        <a:xfrm>
          <a:off x="17106900" y="1454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140909</xdr:rowOff>
    </xdr:from>
    <xdr:to>
      <xdr:col>23</xdr:col>
      <xdr:colOff>457200</xdr:colOff>
      <xdr:row>85</xdr:row>
      <xdr:rowOff>71059</xdr:rowOff>
    </xdr:to>
    <xdr:sp macro="" textlink="">
      <xdr:nvSpPr>
        <xdr:cNvPr id="277" name="円/楕円 276"/>
        <xdr:cNvSpPr/>
      </xdr:nvSpPr>
      <xdr:spPr>
        <a:xfrm>
          <a:off x="16129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55836</xdr:rowOff>
    </xdr:from>
    <xdr:ext cx="736600" cy="259045"/>
    <xdr:sp macro="" textlink="">
      <xdr:nvSpPr>
        <xdr:cNvPr id="278" name="テキスト ボックス 277"/>
        <xdr:cNvSpPr txBox="1"/>
      </xdr:nvSpPr>
      <xdr:spPr>
        <a:xfrm>
          <a:off x="15798800" y="1462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26912</xdr:rowOff>
    </xdr:from>
    <xdr:to>
      <xdr:col>22</xdr:col>
      <xdr:colOff>254000</xdr:colOff>
      <xdr:row>85</xdr:row>
      <xdr:rowOff>128512</xdr:rowOff>
    </xdr:to>
    <xdr:sp macro="" textlink="">
      <xdr:nvSpPr>
        <xdr:cNvPr id="279" name="円/楕円 278"/>
        <xdr:cNvSpPr/>
      </xdr:nvSpPr>
      <xdr:spPr>
        <a:xfrm>
          <a:off x="15240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113289</xdr:rowOff>
    </xdr:from>
    <xdr:ext cx="762000" cy="259045"/>
    <xdr:sp macro="" textlink="">
      <xdr:nvSpPr>
        <xdr:cNvPr id="280" name="テキスト ボックス 279"/>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3932</xdr:rowOff>
    </xdr:from>
    <xdr:to>
      <xdr:col>21</xdr:col>
      <xdr:colOff>50800</xdr:colOff>
      <xdr:row>85</xdr:row>
      <xdr:rowOff>105532</xdr:rowOff>
    </xdr:to>
    <xdr:sp macro="" textlink="">
      <xdr:nvSpPr>
        <xdr:cNvPr id="281" name="円/楕円 280"/>
        <xdr:cNvSpPr/>
      </xdr:nvSpPr>
      <xdr:spPr>
        <a:xfrm>
          <a:off x="14351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90309</xdr:rowOff>
    </xdr:from>
    <xdr:ext cx="762000" cy="259045"/>
    <xdr:sp macro="" textlink="">
      <xdr:nvSpPr>
        <xdr:cNvPr id="282" name="テキスト ボックス 281"/>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19957</xdr:rowOff>
    </xdr:from>
    <xdr:to>
      <xdr:col>19</xdr:col>
      <xdr:colOff>533400</xdr:colOff>
      <xdr:row>90</xdr:row>
      <xdr:rowOff>121557</xdr:rowOff>
    </xdr:to>
    <xdr:sp macro="" textlink="">
      <xdr:nvSpPr>
        <xdr:cNvPr id="283" name="円/楕円 282"/>
        <xdr:cNvSpPr/>
      </xdr:nvSpPr>
      <xdr:spPr>
        <a:xfrm>
          <a:off x="13462000" y="15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106334</xdr:rowOff>
    </xdr:from>
    <xdr:ext cx="762000" cy="259045"/>
    <xdr:sp macro="" textlink="">
      <xdr:nvSpPr>
        <xdr:cNvPr id="284" name="テキスト ボックス 283"/>
        <xdr:cNvSpPr txBox="1"/>
      </xdr:nvSpPr>
      <xdr:spPr>
        <a:xfrm>
          <a:off x="13131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合併</a:t>
          </a:r>
          <a:r>
            <a:rPr kumimoji="1" lang="ja-JP" altLang="en-US" sz="1300">
              <a:solidFill>
                <a:schemeClr val="dk1"/>
              </a:solidFill>
              <a:effectLst/>
              <a:latin typeface="+mn-lt"/>
              <a:ea typeface="+mn-ea"/>
              <a:cs typeface="+mn-cs"/>
            </a:rPr>
            <a:t>による市発足以降</a:t>
          </a:r>
          <a:r>
            <a:rPr kumimoji="1" lang="ja-JP" altLang="ja-JP" sz="1300">
              <a:solidFill>
                <a:schemeClr val="dk1"/>
              </a:solidFill>
              <a:effectLst/>
              <a:latin typeface="+mn-lt"/>
              <a:ea typeface="+mn-ea"/>
              <a:cs typeface="+mn-cs"/>
            </a:rPr>
            <a:t>、退職者の</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補充を原則とした職員数の削減をすすめてきたが、類似団体内では、高い数値となっている。市の面積が広大で、類似団体と比較し、支所や出先機関などを多く配置していることから、今後における急減を見込むことが難しい現状にある。今後においては、公共施設等総合管理計画に基づき施設の集約化も含め、一定の市民サービスを維持しつつ事務事業の効率化を推進し、引き続き適正な定員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6" name="直線コネクタ 315"/>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7"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8" name="直線コネクタ 317"/>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9"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0" name="直線コネクタ 319"/>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55699</xdr:rowOff>
    </xdr:from>
    <xdr:to>
      <xdr:col>24</xdr:col>
      <xdr:colOff>558800</xdr:colOff>
      <xdr:row>63</xdr:row>
      <xdr:rowOff>67763</xdr:rowOff>
    </xdr:to>
    <xdr:cxnSp macro="">
      <xdr:nvCxnSpPr>
        <xdr:cNvPr id="321" name="直線コネクタ 320"/>
        <xdr:cNvCxnSpPr/>
      </xdr:nvCxnSpPr>
      <xdr:spPr>
        <a:xfrm>
          <a:off x="16179800" y="10857049"/>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135090</xdr:rowOff>
    </xdr:from>
    <xdr:ext cx="762000" cy="259045"/>
    <xdr:sp macro="" textlink="">
      <xdr:nvSpPr>
        <xdr:cNvPr id="322" name="定員管理の状況平均値テキスト"/>
        <xdr:cNvSpPr txBox="1"/>
      </xdr:nvSpPr>
      <xdr:spPr>
        <a:xfrm>
          <a:off x="17106900" y="10422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3" name="フローチャート : 判断 322"/>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33292</xdr:rowOff>
    </xdr:from>
    <xdr:to>
      <xdr:col>23</xdr:col>
      <xdr:colOff>406400</xdr:colOff>
      <xdr:row>63</xdr:row>
      <xdr:rowOff>55699</xdr:rowOff>
    </xdr:to>
    <xdr:cxnSp macro="">
      <xdr:nvCxnSpPr>
        <xdr:cNvPr id="324" name="直線コネクタ 323"/>
        <xdr:cNvCxnSpPr/>
      </xdr:nvCxnSpPr>
      <xdr:spPr>
        <a:xfrm>
          <a:off x="15290800" y="10834642"/>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5" name="フローチャート : 判断 324"/>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89915</xdr:rowOff>
    </xdr:from>
    <xdr:ext cx="736600" cy="259045"/>
    <xdr:sp macro="" textlink="">
      <xdr:nvSpPr>
        <xdr:cNvPr id="326" name="テキスト ボックス 325"/>
        <xdr:cNvSpPr txBox="1"/>
      </xdr:nvSpPr>
      <xdr:spPr>
        <a:xfrm>
          <a:off x="15798800" y="10376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19503</xdr:rowOff>
    </xdr:from>
    <xdr:to>
      <xdr:col>22</xdr:col>
      <xdr:colOff>203200</xdr:colOff>
      <xdr:row>63</xdr:row>
      <xdr:rowOff>33292</xdr:rowOff>
    </xdr:to>
    <xdr:cxnSp macro="">
      <xdr:nvCxnSpPr>
        <xdr:cNvPr id="327" name="直線コネクタ 326"/>
        <xdr:cNvCxnSpPr/>
      </xdr:nvCxnSpPr>
      <xdr:spPr>
        <a:xfrm>
          <a:off x="14401800" y="1082085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136706</xdr:rowOff>
    </xdr:from>
    <xdr:to>
      <xdr:col>22</xdr:col>
      <xdr:colOff>254000</xdr:colOff>
      <xdr:row>63</xdr:row>
      <xdr:rowOff>66856</xdr:rowOff>
    </xdr:to>
    <xdr:sp macro="" textlink="">
      <xdr:nvSpPr>
        <xdr:cNvPr id="328" name="フローチャート : 判断 327"/>
        <xdr:cNvSpPr/>
      </xdr:nvSpPr>
      <xdr:spPr>
        <a:xfrm>
          <a:off x="15240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77033</xdr:rowOff>
    </xdr:from>
    <xdr:ext cx="762000" cy="259045"/>
    <xdr:sp macro="" textlink="">
      <xdr:nvSpPr>
        <xdr:cNvPr id="329" name="テキスト ボックス 328"/>
        <xdr:cNvSpPr txBox="1"/>
      </xdr:nvSpPr>
      <xdr:spPr>
        <a:xfrm>
          <a:off x="14909800" y="1053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17780</xdr:rowOff>
    </xdr:from>
    <xdr:to>
      <xdr:col>21</xdr:col>
      <xdr:colOff>0</xdr:colOff>
      <xdr:row>63</xdr:row>
      <xdr:rowOff>19503</xdr:rowOff>
    </xdr:to>
    <xdr:cxnSp macro="">
      <xdr:nvCxnSpPr>
        <xdr:cNvPr id="330" name="直線コネクタ 329"/>
        <xdr:cNvCxnSpPr/>
      </xdr:nvCxnSpPr>
      <xdr:spPr>
        <a:xfrm>
          <a:off x="13512800" y="10819130"/>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124641</xdr:rowOff>
    </xdr:from>
    <xdr:to>
      <xdr:col>21</xdr:col>
      <xdr:colOff>50800</xdr:colOff>
      <xdr:row>63</xdr:row>
      <xdr:rowOff>54791</xdr:rowOff>
    </xdr:to>
    <xdr:sp macro="" textlink="">
      <xdr:nvSpPr>
        <xdr:cNvPr id="331" name="フローチャート : 判断 330"/>
        <xdr:cNvSpPr/>
      </xdr:nvSpPr>
      <xdr:spPr>
        <a:xfrm>
          <a:off x="14351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64968</xdr:rowOff>
    </xdr:from>
    <xdr:ext cx="762000" cy="259045"/>
    <xdr:sp macro="" textlink="">
      <xdr:nvSpPr>
        <xdr:cNvPr id="332" name="テキスト ボックス 331"/>
        <xdr:cNvSpPr txBox="1"/>
      </xdr:nvSpPr>
      <xdr:spPr>
        <a:xfrm>
          <a:off x="14020800" y="1052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136706</xdr:rowOff>
    </xdr:from>
    <xdr:to>
      <xdr:col>19</xdr:col>
      <xdr:colOff>533400</xdr:colOff>
      <xdr:row>63</xdr:row>
      <xdr:rowOff>66856</xdr:rowOff>
    </xdr:to>
    <xdr:sp macro="" textlink="">
      <xdr:nvSpPr>
        <xdr:cNvPr id="333" name="フローチャート : 判断 332"/>
        <xdr:cNvSpPr/>
      </xdr:nvSpPr>
      <xdr:spPr>
        <a:xfrm>
          <a:off x="13462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77033</xdr:rowOff>
    </xdr:from>
    <xdr:ext cx="762000" cy="259045"/>
    <xdr:sp macro="" textlink="">
      <xdr:nvSpPr>
        <xdr:cNvPr id="334" name="テキスト ボックス 333"/>
        <xdr:cNvSpPr txBox="1"/>
      </xdr:nvSpPr>
      <xdr:spPr>
        <a:xfrm>
          <a:off x="13131800" y="1053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16963</xdr:rowOff>
    </xdr:from>
    <xdr:to>
      <xdr:col>24</xdr:col>
      <xdr:colOff>609600</xdr:colOff>
      <xdr:row>63</xdr:row>
      <xdr:rowOff>118563</xdr:rowOff>
    </xdr:to>
    <xdr:sp macro="" textlink="">
      <xdr:nvSpPr>
        <xdr:cNvPr id="340" name="円/楕円 339"/>
        <xdr:cNvSpPr/>
      </xdr:nvSpPr>
      <xdr:spPr>
        <a:xfrm>
          <a:off x="169672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160490</xdr:rowOff>
    </xdr:from>
    <xdr:ext cx="762000" cy="259045"/>
    <xdr:sp macro="" textlink="">
      <xdr:nvSpPr>
        <xdr:cNvPr id="341" name="定員管理の状況該当値テキスト"/>
        <xdr:cNvSpPr txBox="1"/>
      </xdr:nvSpPr>
      <xdr:spPr>
        <a:xfrm>
          <a:off x="17106900" y="1079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4899</xdr:rowOff>
    </xdr:from>
    <xdr:to>
      <xdr:col>23</xdr:col>
      <xdr:colOff>457200</xdr:colOff>
      <xdr:row>63</xdr:row>
      <xdr:rowOff>106499</xdr:rowOff>
    </xdr:to>
    <xdr:sp macro="" textlink="">
      <xdr:nvSpPr>
        <xdr:cNvPr id="342" name="円/楕円 341"/>
        <xdr:cNvSpPr/>
      </xdr:nvSpPr>
      <xdr:spPr>
        <a:xfrm>
          <a:off x="16129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91276</xdr:rowOff>
    </xdr:from>
    <xdr:ext cx="736600" cy="259045"/>
    <xdr:sp macro="" textlink="">
      <xdr:nvSpPr>
        <xdr:cNvPr id="343" name="テキスト ボックス 342"/>
        <xdr:cNvSpPr txBox="1"/>
      </xdr:nvSpPr>
      <xdr:spPr>
        <a:xfrm>
          <a:off x="15798800" y="10892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153942</xdr:rowOff>
    </xdr:from>
    <xdr:to>
      <xdr:col>22</xdr:col>
      <xdr:colOff>254000</xdr:colOff>
      <xdr:row>63</xdr:row>
      <xdr:rowOff>84092</xdr:rowOff>
    </xdr:to>
    <xdr:sp macro="" textlink="">
      <xdr:nvSpPr>
        <xdr:cNvPr id="344" name="円/楕円 343"/>
        <xdr:cNvSpPr/>
      </xdr:nvSpPr>
      <xdr:spPr>
        <a:xfrm>
          <a:off x="15240000" y="107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68869</xdr:rowOff>
    </xdr:from>
    <xdr:ext cx="762000" cy="259045"/>
    <xdr:sp macro="" textlink="">
      <xdr:nvSpPr>
        <xdr:cNvPr id="345" name="テキスト ボックス 344"/>
        <xdr:cNvSpPr txBox="1"/>
      </xdr:nvSpPr>
      <xdr:spPr>
        <a:xfrm>
          <a:off x="14909800" y="1087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140153</xdr:rowOff>
    </xdr:from>
    <xdr:to>
      <xdr:col>21</xdr:col>
      <xdr:colOff>50800</xdr:colOff>
      <xdr:row>63</xdr:row>
      <xdr:rowOff>70303</xdr:rowOff>
    </xdr:to>
    <xdr:sp macro="" textlink="">
      <xdr:nvSpPr>
        <xdr:cNvPr id="346" name="円/楕円 345"/>
        <xdr:cNvSpPr/>
      </xdr:nvSpPr>
      <xdr:spPr>
        <a:xfrm>
          <a:off x="14351000" y="107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55080</xdr:rowOff>
    </xdr:from>
    <xdr:ext cx="762000" cy="259045"/>
    <xdr:sp macro="" textlink="">
      <xdr:nvSpPr>
        <xdr:cNvPr id="347" name="テキスト ボックス 346"/>
        <xdr:cNvSpPr txBox="1"/>
      </xdr:nvSpPr>
      <xdr:spPr>
        <a:xfrm>
          <a:off x="14020800" y="1085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138430</xdr:rowOff>
    </xdr:from>
    <xdr:to>
      <xdr:col>19</xdr:col>
      <xdr:colOff>533400</xdr:colOff>
      <xdr:row>63</xdr:row>
      <xdr:rowOff>68580</xdr:rowOff>
    </xdr:to>
    <xdr:sp macro="" textlink="">
      <xdr:nvSpPr>
        <xdr:cNvPr id="348" name="円/楕円 347"/>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53357</xdr:rowOff>
    </xdr:from>
    <xdr:ext cx="762000" cy="259045"/>
    <xdr:sp macro="" textlink="">
      <xdr:nvSpPr>
        <xdr:cNvPr id="349" name="テキスト ボックス 348"/>
        <xdr:cNvSpPr txBox="1"/>
      </xdr:nvSpPr>
      <xdr:spPr>
        <a:xfrm>
          <a:off x="13131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過去の建設事業に対する借入金や、地理的な要因により上下水道などの生活基盤整備に係る事業費が嵩むことが影響し、類似団体平均より上回っている。</a:t>
          </a:r>
          <a:endParaRPr lang="ja-JP" altLang="ja-JP" sz="1300">
            <a:effectLst/>
          </a:endParaRPr>
        </a:p>
        <a:p>
          <a:r>
            <a:rPr kumimoji="1" lang="ja-JP" altLang="ja-JP" sz="1300">
              <a:solidFill>
                <a:schemeClr val="dk1"/>
              </a:solidFill>
              <a:effectLst/>
              <a:latin typeface="+mn-lt"/>
              <a:ea typeface="+mn-ea"/>
              <a:cs typeface="+mn-cs"/>
            </a:rPr>
            <a:t>　地方債の発行抑制、繰上償還など公債費負担の適正管理に努めるが、今後も現在の数値と同程度で推移していくものと考えられる。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8" name="直線コネクタ 377"/>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9"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80" name="直線コネクタ 379"/>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81"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2" name="直線コネクタ 381"/>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146050</xdr:rowOff>
    </xdr:from>
    <xdr:to>
      <xdr:col>24</xdr:col>
      <xdr:colOff>558800</xdr:colOff>
      <xdr:row>43</xdr:row>
      <xdr:rowOff>14817</xdr:rowOff>
    </xdr:to>
    <xdr:cxnSp macro="">
      <xdr:nvCxnSpPr>
        <xdr:cNvPr id="383" name="直線コネクタ 382"/>
        <xdr:cNvCxnSpPr/>
      </xdr:nvCxnSpPr>
      <xdr:spPr>
        <a:xfrm flipV="1">
          <a:off x="16179800" y="73469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4"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5" name="フローチャート : 判断 384"/>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14817</xdr:rowOff>
    </xdr:from>
    <xdr:to>
      <xdr:col>23</xdr:col>
      <xdr:colOff>406400</xdr:colOff>
      <xdr:row>43</xdr:row>
      <xdr:rowOff>22860</xdr:rowOff>
    </xdr:to>
    <xdr:cxnSp macro="">
      <xdr:nvCxnSpPr>
        <xdr:cNvPr id="386" name="直線コネクタ 385"/>
        <xdr:cNvCxnSpPr/>
      </xdr:nvCxnSpPr>
      <xdr:spPr>
        <a:xfrm flipV="1">
          <a:off x="15290800" y="73871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7" name="フローチャート : 判断 386"/>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32614</xdr:rowOff>
    </xdr:from>
    <xdr:ext cx="736600" cy="259045"/>
    <xdr:sp macro="" textlink="">
      <xdr:nvSpPr>
        <xdr:cNvPr id="388" name="テキスト ボックス 387"/>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22860</xdr:rowOff>
    </xdr:from>
    <xdr:to>
      <xdr:col>22</xdr:col>
      <xdr:colOff>203200</xdr:colOff>
      <xdr:row>43</xdr:row>
      <xdr:rowOff>143510</xdr:rowOff>
    </xdr:to>
    <xdr:cxnSp macro="">
      <xdr:nvCxnSpPr>
        <xdr:cNvPr id="389" name="直線コネクタ 388"/>
        <xdr:cNvCxnSpPr/>
      </xdr:nvCxnSpPr>
      <xdr:spPr>
        <a:xfrm flipV="1">
          <a:off x="14401800" y="73952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108373</xdr:rowOff>
    </xdr:from>
    <xdr:to>
      <xdr:col>22</xdr:col>
      <xdr:colOff>254000</xdr:colOff>
      <xdr:row>41</xdr:row>
      <xdr:rowOff>38523</xdr:rowOff>
    </xdr:to>
    <xdr:sp macro="" textlink="">
      <xdr:nvSpPr>
        <xdr:cNvPr id="390" name="フローチャート : 判断 389"/>
        <xdr:cNvSpPr/>
      </xdr:nvSpPr>
      <xdr:spPr>
        <a:xfrm>
          <a:off x="15240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48700</xdr:rowOff>
    </xdr:from>
    <xdr:ext cx="762000" cy="259045"/>
    <xdr:sp macro="" textlink="">
      <xdr:nvSpPr>
        <xdr:cNvPr id="391" name="テキスト ボックス 390"/>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143510</xdr:rowOff>
    </xdr:from>
    <xdr:to>
      <xdr:col>21</xdr:col>
      <xdr:colOff>0</xdr:colOff>
      <xdr:row>44</xdr:row>
      <xdr:rowOff>100754</xdr:rowOff>
    </xdr:to>
    <xdr:cxnSp macro="">
      <xdr:nvCxnSpPr>
        <xdr:cNvPr id="392" name="直線コネクタ 391"/>
        <xdr:cNvCxnSpPr/>
      </xdr:nvCxnSpPr>
      <xdr:spPr>
        <a:xfrm flipV="1">
          <a:off x="13512800" y="751586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25400</xdr:rowOff>
    </xdr:from>
    <xdr:to>
      <xdr:col>21</xdr:col>
      <xdr:colOff>50800</xdr:colOff>
      <xdr:row>41</xdr:row>
      <xdr:rowOff>127000</xdr:rowOff>
    </xdr:to>
    <xdr:sp macro="" textlink="">
      <xdr:nvSpPr>
        <xdr:cNvPr id="393" name="フローチャート : 判断 392"/>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137177</xdr:rowOff>
    </xdr:from>
    <xdr:ext cx="762000" cy="259045"/>
    <xdr:sp macro="" textlink="">
      <xdr:nvSpPr>
        <xdr:cNvPr id="394" name="テキスト ボックス 393"/>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5" name="フローチャート : 判断 394"/>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38117</xdr:rowOff>
    </xdr:from>
    <xdr:ext cx="762000" cy="259045"/>
    <xdr:sp macro="" textlink="">
      <xdr:nvSpPr>
        <xdr:cNvPr id="396" name="テキスト ボックス 395"/>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95250</xdr:rowOff>
    </xdr:from>
    <xdr:to>
      <xdr:col>24</xdr:col>
      <xdr:colOff>609600</xdr:colOff>
      <xdr:row>43</xdr:row>
      <xdr:rowOff>25400</xdr:rowOff>
    </xdr:to>
    <xdr:sp macro="" textlink="">
      <xdr:nvSpPr>
        <xdr:cNvPr id="402" name="円/楕円 401"/>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67327</xdr:rowOff>
    </xdr:from>
    <xdr:ext cx="762000" cy="259045"/>
    <xdr:sp macro="" textlink="">
      <xdr:nvSpPr>
        <xdr:cNvPr id="403" name="公債費負担の状況該当値テキスト"/>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135467</xdr:rowOff>
    </xdr:from>
    <xdr:to>
      <xdr:col>23</xdr:col>
      <xdr:colOff>457200</xdr:colOff>
      <xdr:row>43</xdr:row>
      <xdr:rowOff>65617</xdr:rowOff>
    </xdr:to>
    <xdr:sp macro="" textlink="">
      <xdr:nvSpPr>
        <xdr:cNvPr id="404" name="円/楕円 403"/>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50394</xdr:rowOff>
    </xdr:from>
    <xdr:ext cx="736600" cy="259045"/>
    <xdr:sp macro="" textlink="">
      <xdr:nvSpPr>
        <xdr:cNvPr id="405" name="テキスト ボックス 404"/>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143510</xdr:rowOff>
    </xdr:from>
    <xdr:to>
      <xdr:col>22</xdr:col>
      <xdr:colOff>254000</xdr:colOff>
      <xdr:row>43</xdr:row>
      <xdr:rowOff>73660</xdr:rowOff>
    </xdr:to>
    <xdr:sp macro="" textlink="">
      <xdr:nvSpPr>
        <xdr:cNvPr id="406" name="円/楕円 405"/>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58437</xdr:rowOff>
    </xdr:from>
    <xdr:ext cx="762000" cy="259045"/>
    <xdr:sp macro="" textlink="">
      <xdr:nvSpPr>
        <xdr:cNvPr id="407" name="テキスト ボックス 406"/>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92710</xdr:rowOff>
    </xdr:from>
    <xdr:to>
      <xdr:col>21</xdr:col>
      <xdr:colOff>50800</xdr:colOff>
      <xdr:row>44</xdr:row>
      <xdr:rowOff>22860</xdr:rowOff>
    </xdr:to>
    <xdr:sp macro="" textlink="">
      <xdr:nvSpPr>
        <xdr:cNvPr id="408" name="円/楕円 407"/>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7637</xdr:rowOff>
    </xdr:from>
    <xdr:ext cx="762000" cy="259045"/>
    <xdr:sp macro="" textlink="">
      <xdr:nvSpPr>
        <xdr:cNvPr id="409" name="テキスト ボックス 408"/>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49954</xdr:rowOff>
    </xdr:from>
    <xdr:to>
      <xdr:col>19</xdr:col>
      <xdr:colOff>533400</xdr:colOff>
      <xdr:row>44</xdr:row>
      <xdr:rowOff>151554</xdr:rowOff>
    </xdr:to>
    <xdr:sp macro="" textlink="">
      <xdr:nvSpPr>
        <xdr:cNvPr id="410" name="円/楕円 409"/>
        <xdr:cNvSpPr/>
      </xdr:nvSpPr>
      <xdr:spPr>
        <a:xfrm>
          <a:off x="13462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136331</xdr:rowOff>
    </xdr:from>
    <xdr:ext cx="762000" cy="259045"/>
    <xdr:sp macro="" textlink="">
      <xdr:nvSpPr>
        <xdr:cNvPr id="411" name="テキスト ボックス 410"/>
        <xdr:cNvSpPr txBox="1"/>
      </xdr:nvSpPr>
      <xdr:spPr>
        <a:xfrm>
          <a:off x="13131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積極的な繰上償還の効果により地方債残高が減少したこと、、また一部事務組合分地方債の償還開始により、組合負担見込額が減少したことにより、比率は改善したものの類似団体と比較すると依然将来負担額が大きい状況にある。</a:t>
          </a:r>
          <a:endParaRPr lang="ja-JP" altLang="ja-JP" sz="1300">
            <a:effectLst/>
          </a:endParaRPr>
        </a:p>
        <a:p>
          <a:r>
            <a:rPr kumimoji="1" lang="ja-JP" altLang="ja-JP" sz="1300">
              <a:solidFill>
                <a:schemeClr val="dk1"/>
              </a:solidFill>
              <a:effectLst/>
              <a:latin typeface="+mn-lt"/>
              <a:ea typeface="+mn-ea"/>
              <a:cs typeface="+mn-cs"/>
            </a:rPr>
            <a:t>　今後においては、引き続き地方債の発行抑制、発行する場合は交付税算入率の高い有利な地方債の活用、過去の借入金の積極的な繰上償還により、比率の抑制とさらなる財政の健全化に努める。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40" name="直線コネクタ 439"/>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41"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2" name="直線コネクタ 441"/>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2710</xdr:rowOff>
    </xdr:from>
    <xdr:to>
      <xdr:col>24</xdr:col>
      <xdr:colOff>558800</xdr:colOff>
      <xdr:row>19</xdr:row>
      <xdr:rowOff>100838</xdr:rowOff>
    </xdr:to>
    <xdr:cxnSp macro="">
      <xdr:nvCxnSpPr>
        <xdr:cNvPr id="445" name="直線コネクタ 444"/>
        <xdr:cNvCxnSpPr/>
      </xdr:nvCxnSpPr>
      <xdr:spPr>
        <a:xfrm flipV="1">
          <a:off x="16179800" y="3260260"/>
          <a:ext cx="838200" cy="9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13860</xdr:rowOff>
    </xdr:from>
    <xdr:ext cx="762000" cy="259045"/>
    <xdr:sp macro="" textlink="">
      <xdr:nvSpPr>
        <xdr:cNvPr id="446" name="将来負担の状況平均値テキスト"/>
        <xdr:cNvSpPr txBox="1"/>
      </xdr:nvSpPr>
      <xdr:spPr>
        <a:xfrm>
          <a:off x="17106900" y="2585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7" name="フローチャート : 判断 446"/>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100838</xdr:rowOff>
    </xdr:from>
    <xdr:to>
      <xdr:col>23</xdr:col>
      <xdr:colOff>406400</xdr:colOff>
      <xdr:row>20</xdr:row>
      <xdr:rowOff>39582</xdr:rowOff>
    </xdr:to>
    <xdr:cxnSp macro="">
      <xdr:nvCxnSpPr>
        <xdr:cNvPr id="448" name="直線コネクタ 447"/>
        <xdr:cNvCxnSpPr/>
      </xdr:nvCxnSpPr>
      <xdr:spPr>
        <a:xfrm flipV="1">
          <a:off x="15290800" y="3358388"/>
          <a:ext cx="889000" cy="1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9" name="フローチャート : 判断 448"/>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145305</xdr:rowOff>
    </xdr:from>
    <xdr:ext cx="736600" cy="259045"/>
    <xdr:sp macro="" textlink="">
      <xdr:nvSpPr>
        <xdr:cNvPr id="450" name="テキスト ボックス 449"/>
        <xdr:cNvSpPr txBox="1"/>
      </xdr:nvSpPr>
      <xdr:spPr>
        <a:xfrm>
          <a:off x="15798800" y="254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39582</xdr:rowOff>
    </xdr:from>
    <xdr:to>
      <xdr:col>22</xdr:col>
      <xdr:colOff>203200</xdr:colOff>
      <xdr:row>20</xdr:row>
      <xdr:rowOff>107146</xdr:rowOff>
    </xdr:to>
    <xdr:cxnSp macro="">
      <xdr:nvCxnSpPr>
        <xdr:cNvPr id="451" name="直線コネクタ 450"/>
        <xdr:cNvCxnSpPr/>
      </xdr:nvCxnSpPr>
      <xdr:spPr>
        <a:xfrm flipV="1">
          <a:off x="14401800" y="346858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139023</xdr:rowOff>
    </xdr:from>
    <xdr:to>
      <xdr:col>22</xdr:col>
      <xdr:colOff>254000</xdr:colOff>
      <xdr:row>16</xdr:row>
      <xdr:rowOff>69173</xdr:rowOff>
    </xdr:to>
    <xdr:sp macro="" textlink="">
      <xdr:nvSpPr>
        <xdr:cNvPr id="452" name="フローチャート : 判断 451"/>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79350</xdr:rowOff>
    </xdr:from>
    <xdr:ext cx="762000" cy="259045"/>
    <xdr:sp macro="" textlink="">
      <xdr:nvSpPr>
        <xdr:cNvPr id="453" name="テキスト ボックス 452"/>
        <xdr:cNvSpPr txBox="1"/>
      </xdr:nvSpPr>
      <xdr:spPr>
        <a:xfrm>
          <a:off x="14909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107146</xdr:rowOff>
    </xdr:from>
    <xdr:to>
      <xdr:col>21</xdr:col>
      <xdr:colOff>0</xdr:colOff>
      <xdr:row>21</xdr:row>
      <xdr:rowOff>134366</xdr:rowOff>
    </xdr:to>
    <xdr:cxnSp macro="">
      <xdr:nvCxnSpPr>
        <xdr:cNvPr id="454" name="直線コネクタ 453"/>
        <xdr:cNvCxnSpPr/>
      </xdr:nvCxnSpPr>
      <xdr:spPr>
        <a:xfrm flipV="1">
          <a:off x="13512800" y="3536146"/>
          <a:ext cx="889000" cy="19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1355</xdr:rowOff>
    </xdr:from>
    <xdr:to>
      <xdr:col>21</xdr:col>
      <xdr:colOff>50800</xdr:colOff>
      <xdr:row>16</xdr:row>
      <xdr:rowOff>102955</xdr:rowOff>
    </xdr:to>
    <xdr:sp macro="" textlink="">
      <xdr:nvSpPr>
        <xdr:cNvPr id="455" name="フローチャート : 判断 454"/>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113132</xdr:rowOff>
    </xdr:from>
    <xdr:ext cx="762000" cy="259045"/>
    <xdr:sp macro="" textlink="">
      <xdr:nvSpPr>
        <xdr:cNvPr id="456" name="テキスト ボックス 455"/>
        <xdr:cNvSpPr txBox="1"/>
      </xdr:nvSpPr>
      <xdr:spPr>
        <a:xfrm>
          <a:off x="14020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7" name="フローチャート : 判断 456"/>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36593</xdr:rowOff>
    </xdr:from>
    <xdr:ext cx="762000" cy="259045"/>
    <xdr:sp macro="" textlink="">
      <xdr:nvSpPr>
        <xdr:cNvPr id="458" name="テキスト ボックス 457"/>
        <xdr:cNvSpPr txBox="1"/>
      </xdr:nvSpPr>
      <xdr:spPr>
        <a:xfrm>
          <a:off x="13131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123359</xdr:rowOff>
    </xdr:from>
    <xdr:to>
      <xdr:col>24</xdr:col>
      <xdr:colOff>609600</xdr:colOff>
      <xdr:row>19</xdr:row>
      <xdr:rowOff>53509</xdr:rowOff>
    </xdr:to>
    <xdr:sp macro="" textlink="">
      <xdr:nvSpPr>
        <xdr:cNvPr id="464" name="円/楕円 463"/>
        <xdr:cNvSpPr/>
      </xdr:nvSpPr>
      <xdr:spPr>
        <a:xfrm>
          <a:off x="16967200" y="320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95436</xdr:rowOff>
    </xdr:from>
    <xdr:ext cx="762000" cy="259045"/>
    <xdr:sp macro="" textlink="">
      <xdr:nvSpPr>
        <xdr:cNvPr id="465" name="将来負担の状況該当値テキスト"/>
        <xdr:cNvSpPr txBox="1"/>
      </xdr:nvSpPr>
      <xdr:spPr>
        <a:xfrm>
          <a:off x="17106900" y="318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110.6</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50038</xdr:rowOff>
    </xdr:from>
    <xdr:to>
      <xdr:col>23</xdr:col>
      <xdr:colOff>457200</xdr:colOff>
      <xdr:row>19</xdr:row>
      <xdr:rowOff>151638</xdr:rowOff>
    </xdr:to>
    <xdr:sp macro="" textlink="">
      <xdr:nvSpPr>
        <xdr:cNvPr id="466" name="円/楕円 465"/>
        <xdr:cNvSpPr/>
      </xdr:nvSpPr>
      <xdr:spPr>
        <a:xfrm>
          <a:off x="16129000" y="33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136415</xdr:rowOff>
    </xdr:from>
    <xdr:ext cx="736600" cy="259045"/>
    <xdr:sp macro="" textlink="">
      <xdr:nvSpPr>
        <xdr:cNvPr id="467" name="テキスト ボックス 466"/>
        <xdr:cNvSpPr txBox="1"/>
      </xdr:nvSpPr>
      <xdr:spPr>
        <a:xfrm>
          <a:off x="15798800" y="339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122.8</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160232</xdr:rowOff>
    </xdr:from>
    <xdr:to>
      <xdr:col>22</xdr:col>
      <xdr:colOff>254000</xdr:colOff>
      <xdr:row>20</xdr:row>
      <xdr:rowOff>90382</xdr:rowOff>
    </xdr:to>
    <xdr:sp macro="" textlink="">
      <xdr:nvSpPr>
        <xdr:cNvPr id="468" name="円/楕円 467"/>
        <xdr:cNvSpPr/>
      </xdr:nvSpPr>
      <xdr:spPr>
        <a:xfrm>
          <a:off x="15240000" y="341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75159</xdr:rowOff>
    </xdr:from>
    <xdr:ext cx="762000" cy="259045"/>
    <xdr:sp macro="" textlink="">
      <xdr:nvSpPr>
        <xdr:cNvPr id="469" name="テキスト ボックス 468"/>
        <xdr:cNvSpPr txBox="1"/>
      </xdr:nvSpPr>
      <xdr:spPr>
        <a:xfrm>
          <a:off x="14909800" y="350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136.5</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56346</xdr:rowOff>
    </xdr:from>
    <xdr:to>
      <xdr:col>21</xdr:col>
      <xdr:colOff>50800</xdr:colOff>
      <xdr:row>20</xdr:row>
      <xdr:rowOff>157946</xdr:rowOff>
    </xdr:to>
    <xdr:sp macro="" textlink="">
      <xdr:nvSpPr>
        <xdr:cNvPr id="470" name="円/楕円 469"/>
        <xdr:cNvSpPr/>
      </xdr:nvSpPr>
      <xdr:spPr>
        <a:xfrm>
          <a:off x="14351000" y="34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142723</xdr:rowOff>
    </xdr:from>
    <xdr:ext cx="762000" cy="259045"/>
    <xdr:sp macro="" textlink="">
      <xdr:nvSpPr>
        <xdr:cNvPr id="471" name="テキスト ボックス 470"/>
        <xdr:cNvSpPr txBox="1"/>
      </xdr:nvSpPr>
      <xdr:spPr>
        <a:xfrm>
          <a:off x="14020800" y="357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144.9</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83566</xdr:rowOff>
    </xdr:from>
    <xdr:to>
      <xdr:col>19</xdr:col>
      <xdr:colOff>533400</xdr:colOff>
      <xdr:row>22</xdr:row>
      <xdr:rowOff>13716</xdr:rowOff>
    </xdr:to>
    <xdr:sp macro="" textlink="">
      <xdr:nvSpPr>
        <xdr:cNvPr id="472" name="円/楕円 471"/>
        <xdr:cNvSpPr/>
      </xdr:nvSpPr>
      <xdr:spPr>
        <a:xfrm>
          <a:off x="13462000" y="368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169943</xdr:rowOff>
    </xdr:from>
    <xdr:ext cx="762000" cy="259045"/>
    <xdr:sp macro="" textlink="">
      <xdr:nvSpPr>
        <xdr:cNvPr id="473" name="テキスト ボックス 472"/>
        <xdr:cNvSpPr txBox="1"/>
      </xdr:nvSpPr>
      <xdr:spPr>
        <a:xfrm>
          <a:off x="13131800" y="377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39,352
39,166
658.54
24,438,669
23,854,671
447,313
15,331,255
30,009,412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14.5
110.6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類似団体と比べ低くなっている要因は、平成２５年４月１日の西はりま消防組合の発足により、常備消防職員分の人件費が減少（補助費へ移行）したことによるものである。</a:t>
          </a:r>
          <a:endParaRPr lang="ja-JP" altLang="ja-JP" sz="1300">
            <a:effectLst/>
          </a:endParaRPr>
        </a:p>
        <a:p>
          <a:r>
            <a:rPr kumimoji="1" lang="ja-JP" altLang="ja-JP" sz="1300">
              <a:solidFill>
                <a:schemeClr val="dk1"/>
              </a:solidFill>
              <a:effectLst/>
              <a:latin typeface="+mn-lt"/>
              <a:ea typeface="+mn-ea"/>
              <a:cs typeface="+mn-cs"/>
            </a:rPr>
            <a:t>　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年度決算額は、ほぼ横ばいとなっている。</a:t>
          </a:r>
          <a:endParaRPr lang="ja-JP" altLang="ja-JP" sz="1300">
            <a:effectLst/>
          </a:endParaRPr>
        </a:p>
        <a:p>
          <a:r>
            <a:rPr kumimoji="1" lang="ja-JP" altLang="ja-JP" sz="1300">
              <a:solidFill>
                <a:schemeClr val="dk1"/>
              </a:solidFill>
              <a:effectLst/>
              <a:latin typeface="+mn-lt"/>
              <a:ea typeface="+mn-ea"/>
              <a:cs typeface="+mn-cs"/>
            </a:rPr>
            <a:t>　今後においては、専門職など必要な職員数は現状維持としつつ、適正な人員配置を進めるとともに、給与の適正化を図る中で人件費の削減に努める。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39370</xdr:rowOff>
    </xdr:from>
    <xdr:to>
      <xdr:col>7</xdr:col>
      <xdr:colOff>15875</xdr:colOff>
      <xdr:row>35</xdr:row>
      <xdr:rowOff>54610</xdr:rowOff>
    </xdr:to>
    <xdr:cxnSp macro="">
      <xdr:nvCxnSpPr>
        <xdr:cNvPr id="66" name="直線コネクタ 65"/>
        <xdr:cNvCxnSpPr/>
      </xdr:nvCxnSpPr>
      <xdr:spPr>
        <a:xfrm>
          <a:off x="3987800" y="6040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39370</xdr:rowOff>
    </xdr:from>
    <xdr:to>
      <xdr:col>5</xdr:col>
      <xdr:colOff>549275</xdr:colOff>
      <xdr:row>35</xdr:row>
      <xdr:rowOff>69850</xdr:rowOff>
    </xdr:to>
    <xdr:cxnSp macro="">
      <xdr:nvCxnSpPr>
        <xdr:cNvPr id="69" name="直線コネクタ 68"/>
        <xdr:cNvCxnSpPr/>
      </xdr:nvCxnSpPr>
      <xdr:spPr>
        <a:xfrm flipV="1">
          <a:off x="3098800" y="604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46990</xdr:rowOff>
    </xdr:from>
    <xdr:to>
      <xdr:col>4</xdr:col>
      <xdr:colOff>346075</xdr:colOff>
      <xdr:row>35</xdr:row>
      <xdr:rowOff>69850</xdr:rowOff>
    </xdr:to>
    <xdr:cxnSp macro="">
      <xdr:nvCxnSpPr>
        <xdr:cNvPr id="72" name="直線コネクタ 71"/>
        <xdr:cNvCxnSpPr/>
      </xdr:nvCxnSpPr>
      <xdr:spPr>
        <a:xfrm>
          <a:off x="2209800" y="6047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68580</xdr:rowOff>
    </xdr:from>
    <xdr:to>
      <xdr:col>4</xdr:col>
      <xdr:colOff>396875</xdr:colOff>
      <xdr:row>36</xdr:row>
      <xdr:rowOff>170180</xdr:rowOff>
    </xdr:to>
    <xdr:sp macro="" textlink="">
      <xdr:nvSpPr>
        <xdr:cNvPr id="73" name="フローチャート :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46990</xdr:rowOff>
    </xdr:from>
    <xdr:to>
      <xdr:col>3</xdr:col>
      <xdr:colOff>142875</xdr:colOff>
      <xdr:row>37</xdr:row>
      <xdr:rowOff>62230</xdr:rowOff>
    </xdr:to>
    <xdr:cxnSp macro="">
      <xdr:nvCxnSpPr>
        <xdr:cNvPr id="75" name="直線コネクタ 74"/>
        <xdr:cNvCxnSpPr/>
      </xdr:nvCxnSpPr>
      <xdr:spPr>
        <a:xfrm flipV="1">
          <a:off x="1320800" y="60477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60960</xdr:rowOff>
    </xdr:from>
    <xdr:to>
      <xdr:col>3</xdr:col>
      <xdr:colOff>193675</xdr:colOff>
      <xdr:row>36</xdr:row>
      <xdr:rowOff>162560</xdr:rowOff>
    </xdr:to>
    <xdr:sp macro="" textlink="">
      <xdr:nvSpPr>
        <xdr:cNvPr id="76" name="フローチャート :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3810</xdr:rowOff>
    </xdr:from>
    <xdr:to>
      <xdr:col>7</xdr:col>
      <xdr:colOff>66675</xdr:colOff>
      <xdr:row>35</xdr:row>
      <xdr:rowOff>105410</xdr:rowOff>
    </xdr:to>
    <xdr:sp macro="" textlink="">
      <xdr:nvSpPr>
        <xdr:cNvPr id="85" name="円/楕円 84"/>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20337</xdr:rowOff>
    </xdr:from>
    <xdr:ext cx="762000" cy="259045"/>
    <xdr:sp macro="" textlink="">
      <xdr:nvSpPr>
        <xdr:cNvPr id="86" name="人件費該当値テキスト"/>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160020</xdr:rowOff>
    </xdr:from>
    <xdr:to>
      <xdr:col>5</xdr:col>
      <xdr:colOff>600075</xdr:colOff>
      <xdr:row>35</xdr:row>
      <xdr:rowOff>90170</xdr:rowOff>
    </xdr:to>
    <xdr:sp macro="" textlink="">
      <xdr:nvSpPr>
        <xdr:cNvPr id="87" name="円/楕円 86"/>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100347</xdr:rowOff>
    </xdr:from>
    <xdr:ext cx="736600" cy="259045"/>
    <xdr:sp macro="" textlink="">
      <xdr:nvSpPr>
        <xdr:cNvPr id="88" name="テキスト ボックス 87"/>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19050</xdr:rowOff>
    </xdr:from>
    <xdr:to>
      <xdr:col>4</xdr:col>
      <xdr:colOff>396875</xdr:colOff>
      <xdr:row>35</xdr:row>
      <xdr:rowOff>120650</xdr:rowOff>
    </xdr:to>
    <xdr:sp macro="" textlink="">
      <xdr:nvSpPr>
        <xdr:cNvPr id="89" name="円/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130827</xdr:rowOff>
    </xdr:from>
    <xdr:ext cx="762000" cy="259045"/>
    <xdr:sp macro="" textlink="">
      <xdr:nvSpPr>
        <xdr:cNvPr id="90" name="テキスト ボックス 89"/>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167640</xdr:rowOff>
    </xdr:from>
    <xdr:to>
      <xdr:col>3</xdr:col>
      <xdr:colOff>193675</xdr:colOff>
      <xdr:row>35</xdr:row>
      <xdr:rowOff>97790</xdr:rowOff>
    </xdr:to>
    <xdr:sp macro="" textlink="">
      <xdr:nvSpPr>
        <xdr:cNvPr id="91" name="円/楕円 90"/>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107967</xdr:rowOff>
    </xdr:from>
    <xdr:ext cx="762000" cy="259045"/>
    <xdr:sp macro="" textlink="">
      <xdr:nvSpPr>
        <xdr:cNvPr id="92" name="テキスト ボックス 91"/>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93" name="円/楕円 92"/>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94" name="テキスト ボックス 93"/>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市域が</a:t>
          </a:r>
          <a:r>
            <a:rPr kumimoji="1" lang="ja-JP" altLang="ja-JP" sz="1300">
              <a:solidFill>
                <a:schemeClr val="dk1"/>
              </a:solidFill>
              <a:effectLst/>
              <a:latin typeface="+mn-lt"/>
              <a:ea typeface="+mn-ea"/>
              <a:cs typeface="+mn-cs"/>
            </a:rPr>
            <a:t>広大で</a:t>
          </a:r>
          <a:r>
            <a:rPr kumimoji="1" lang="ja-JP" altLang="en-US" sz="1300">
              <a:solidFill>
                <a:schemeClr val="dk1"/>
              </a:solidFill>
              <a:effectLst/>
              <a:latin typeface="+mn-lt"/>
              <a:ea typeface="+mn-ea"/>
              <a:cs typeface="+mn-cs"/>
            </a:rPr>
            <a:t>あるため</a:t>
          </a:r>
          <a:r>
            <a:rPr kumimoji="1" lang="ja-JP" altLang="ja-JP" sz="1300">
              <a:solidFill>
                <a:schemeClr val="dk1"/>
              </a:solidFill>
              <a:effectLst/>
              <a:latin typeface="+mn-lt"/>
              <a:ea typeface="+mn-ea"/>
              <a:cs typeface="+mn-cs"/>
            </a:rPr>
            <a:t>、類似団体と比較</a:t>
          </a:r>
          <a:r>
            <a:rPr kumimoji="1" lang="ja-JP" altLang="en-US" sz="1300">
              <a:solidFill>
                <a:schemeClr val="dk1"/>
              </a:solidFill>
              <a:effectLst/>
              <a:latin typeface="+mn-lt"/>
              <a:ea typeface="+mn-ea"/>
              <a:cs typeface="+mn-cs"/>
            </a:rPr>
            <a:t>すると</a:t>
          </a:r>
          <a:r>
            <a:rPr kumimoji="1" lang="ja-JP" altLang="ja-JP" sz="1300">
              <a:solidFill>
                <a:schemeClr val="dk1"/>
              </a:solidFill>
              <a:effectLst/>
              <a:latin typeface="+mn-lt"/>
              <a:ea typeface="+mn-ea"/>
              <a:cs typeface="+mn-cs"/>
            </a:rPr>
            <a:t>、支所や出先機関などを多く配置する必要があり、また、老朽化の進行している施設も多いことから、維持管理経費を中心とした物件費が今後</a:t>
          </a:r>
          <a:r>
            <a:rPr kumimoji="1" lang="ja-JP" altLang="en-US" sz="1300">
              <a:solidFill>
                <a:schemeClr val="dk1"/>
              </a:solidFill>
              <a:effectLst/>
              <a:latin typeface="+mn-lt"/>
              <a:ea typeface="+mn-ea"/>
              <a:cs typeface="+mn-cs"/>
            </a:rPr>
            <a:t>も増加していくことが予測される。</a:t>
          </a:r>
          <a:endParaRPr lang="ja-JP" altLang="ja-JP" sz="1300">
            <a:effectLst/>
          </a:endParaRPr>
        </a:p>
        <a:p>
          <a:r>
            <a:rPr kumimoji="1" lang="ja-JP" altLang="ja-JP" sz="1300">
              <a:solidFill>
                <a:schemeClr val="dk1"/>
              </a:solidFill>
              <a:effectLst/>
              <a:latin typeface="+mn-lt"/>
              <a:ea typeface="+mn-ea"/>
              <a:cs typeface="+mn-cs"/>
            </a:rPr>
            <a:t>　第三次行政改革大綱や公共施設等総合管理計画に基づき、施設の集約化や事業の見直しを行うことで効率的な行財政運営を図る。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25400</xdr:rowOff>
    </xdr:from>
    <xdr:to>
      <xdr:col>24</xdr:col>
      <xdr:colOff>31750</xdr:colOff>
      <xdr:row>14</xdr:row>
      <xdr:rowOff>139700</xdr:rowOff>
    </xdr:to>
    <xdr:cxnSp macro="">
      <xdr:nvCxnSpPr>
        <xdr:cNvPr id="127" name="直線コネクタ 126"/>
        <xdr:cNvCxnSpPr/>
      </xdr:nvCxnSpPr>
      <xdr:spPr>
        <a:xfrm>
          <a:off x="15671800" y="2425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25400</xdr:rowOff>
    </xdr:from>
    <xdr:to>
      <xdr:col>22</xdr:col>
      <xdr:colOff>565150</xdr:colOff>
      <xdr:row>14</xdr:row>
      <xdr:rowOff>50800</xdr:rowOff>
    </xdr:to>
    <xdr:cxnSp macro="">
      <xdr:nvCxnSpPr>
        <xdr:cNvPr id="130" name="直線コネクタ 129"/>
        <xdr:cNvCxnSpPr/>
      </xdr:nvCxnSpPr>
      <xdr:spPr>
        <a:xfrm flipV="1">
          <a:off x="14782800" y="242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38100</xdr:rowOff>
    </xdr:from>
    <xdr:to>
      <xdr:col>21</xdr:col>
      <xdr:colOff>361950</xdr:colOff>
      <xdr:row>14</xdr:row>
      <xdr:rowOff>50800</xdr:rowOff>
    </xdr:to>
    <xdr:cxnSp macro="">
      <xdr:nvCxnSpPr>
        <xdr:cNvPr id="133" name="直線コネクタ 132"/>
        <xdr:cNvCxnSpPr/>
      </xdr:nvCxnSpPr>
      <xdr:spPr>
        <a:xfrm>
          <a:off x="13893800" y="243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133350</xdr:rowOff>
    </xdr:from>
    <xdr:to>
      <xdr:col>20</xdr:col>
      <xdr:colOff>158750</xdr:colOff>
      <xdr:row>14</xdr:row>
      <xdr:rowOff>38100</xdr:rowOff>
    </xdr:to>
    <xdr:cxnSp macro="">
      <xdr:nvCxnSpPr>
        <xdr:cNvPr id="136" name="直線コネクタ 135"/>
        <xdr:cNvCxnSpPr/>
      </xdr:nvCxnSpPr>
      <xdr:spPr>
        <a:xfrm>
          <a:off x="13004800" y="236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105427</xdr:rowOff>
    </xdr:from>
    <xdr:ext cx="762000" cy="259045"/>
    <xdr:sp macro="" textlink="">
      <xdr:nvSpPr>
        <xdr:cNvPr id="138" name="テキスト ボックス 137"/>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139700</xdr:rowOff>
    </xdr:from>
    <xdr:to>
      <xdr:col>19</xdr:col>
      <xdr:colOff>6350</xdr:colOff>
      <xdr:row>15</xdr:row>
      <xdr:rowOff>69850</xdr:rowOff>
    </xdr:to>
    <xdr:sp macro="" textlink="">
      <xdr:nvSpPr>
        <xdr:cNvPr id="139" name="フローチャート : 判断 138"/>
        <xdr:cNvSpPr/>
      </xdr:nvSpPr>
      <xdr:spPr>
        <a:xfrm>
          <a:off x="12954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54627</xdr:rowOff>
    </xdr:from>
    <xdr:ext cx="762000" cy="259045"/>
    <xdr:sp macro="" textlink="">
      <xdr:nvSpPr>
        <xdr:cNvPr id="140" name="テキスト ボックス 139"/>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88900</xdr:rowOff>
    </xdr:from>
    <xdr:to>
      <xdr:col>24</xdr:col>
      <xdr:colOff>82550</xdr:colOff>
      <xdr:row>15</xdr:row>
      <xdr:rowOff>19050</xdr:rowOff>
    </xdr:to>
    <xdr:sp macro="" textlink="">
      <xdr:nvSpPr>
        <xdr:cNvPr id="146" name="円/楕円 145"/>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105427</xdr:rowOff>
    </xdr:from>
    <xdr:ext cx="762000" cy="259045"/>
    <xdr:sp macro="" textlink="">
      <xdr:nvSpPr>
        <xdr:cNvPr id="147" name="物件費該当値テキスト"/>
        <xdr:cNvSpPr txBox="1"/>
      </xdr:nvSpPr>
      <xdr:spPr>
        <a:xfrm>
          <a:off x="165989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146050</xdr:rowOff>
    </xdr:from>
    <xdr:to>
      <xdr:col>22</xdr:col>
      <xdr:colOff>615950</xdr:colOff>
      <xdr:row>14</xdr:row>
      <xdr:rowOff>76200</xdr:rowOff>
    </xdr:to>
    <xdr:sp macro="" textlink="">
      <xdr:nvSpPr>
        <xdr:cNvPr id="148" name="円/楕円 147"/>
        <xdr:cNvSpPr/>
      </xdr:nvSpPr>
      <xdr:spPr>
        <a:xfrm>
          <a:off x="15621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86377</xdr:rowOff>
    </xdr:from>
    <xdr:ext cx="736600" cy="259045"/>
    <xdr:sp macro="" textlink="">
      <xdr:nvSpPr>
        <xdr:cNvPr id="149" name="テキスト ボックス 148"/>
        <xdr:cNvSpPr txBox="1"/>
      </xdr:nvSpPr>
      <xdr:spPr>
        <a:xfrm>
          <a:off x="15290800" y="214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0</xdr:rowOff>
    </xdr:from>
    <xdr:to>
      <xdr:col>21</xdr:col>
      <xdr:colOff>412750</xdr:colOff>
      <xdr:row>14</xdr:row>
      <xdr:rowOff>101600</xdr:rowOff>
    </xdr:to>
    <xdr:sp macro="" textlink="">
      <xdr:nvSpPr>
        <xdr:cNvPr id="150" name="円/楕円 149"/>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111777</xdr:rowOff>
    </xdr:from>
    <xdr:ext cx="762000" cy="259045"/>
    <xdr:sp macro="" textlink="">
      <xdr:nvSpPr>
        <xdr:cNvPr id="151" name="テキスト ボックス 150"/>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158750</xdr:rowOff>
    </xdr:from>
    <xdr:to>
      <xdr:col>20</xdr:col>
      <xdr:colOff>209550</xdr:colOff>
      <xdr:row>14</xdr:row>
      <xdr:rowOff>88900</xdr:rowOff>
    </xdr:to>
    <xdr:sp macro="" textlink="">
      <xdr:nvSpPr>
        <xdr:cNvPr id="152" name="円/楕円 151"/>
        <xdr:cNvSpPr/>
      </xdr:nvSpPr>
      <xdr:spPr>
        <a:xfrm>
          <a:off x="13843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99077</xdr:rowOff>
    </xdr:from>
    <xdr:ext cx="762000" cy="259045"/>
    <xdr:sp macro="" textlink="">
      <xdr:nvSpPr>
        <xdr:cNvPr id="153" name="テキスト ボックス 152"/>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82550</xdr:rowOff>
    </xdr:from>
    <xdr:to>
      <xdr:col>19</xdr:col>
      <xdr:colOff>6350</xdr:colOff>
      <xdr:row>14</xdr:row>
      <xdr:rowOff>12700</xdr:rowOff>
    </xdr:to>
    <xdr:sp macro="" textlink="">
      <xdr:nvSpPr>
        <xdr:cNvPr id="154" name="円/楕円 153"/>
        <xdr:cNvSpPr/>
      </xdr:nvSpPr>
      <xdr:spPr>
        <a:xfrm>
          <a:off x="12954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22877</xdr:rowOff>
    </xdr:from>
    <xdr:ext cx="762000" cy="259045"/>
    <xdr:sp macro="" textlink="">
      <xdr:nvSpPr>
        <xdr:cNvPr id="155" name="テキスト ボックス 154"/>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は年々上昇傾向にあり、要因として生活保護費や障害福祉サービス費が膨らんでいること、乳幼児及びこども医療費の無料化拡充などが挙げられる。資格審査等の適正化や、就労準備支援・就労支援事業に取り組むことで財政を圧迫する上昇傾向に歯止めをかけるよう努める。</a:t>
          </a:r>
          <a:endParaRPr lang="ja-JP" altLang="ja-JP" sz="1300">
            <a:effectLst/>
          </a:endParaRPr>
        </a:p>
        <a:p>
          <a:r>
            <a:rPr kumimoji="1" lang="ja-JP" altLang="ja-JP" sz="1300">
              <a:solidFill>
                <a:schemeClr val="dk1"/>
              </a:solidFill>
              <a:effectLst/>
              <a:latin typeface="+mn-lt"/>
              <a:ea typeface="+mn-ea"/>
              <a:cs typeface="+mn-cs"/>
            </a:rPr>
            <a:t>　今後においても、少子高齢化社会に対応するよう事業の見直しを行うなど、限られた財源の有効活用に努める。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55</xdr:row>
      <xdr:rowOff>135165</xdr:rowOff>
    </xdr:to>
    <xdr:cxnSp macro="">
      <xdr:nvCxnSpPr>
        <xdr:cNvPr id="190" name="直線コネクタ 189"/>
        <xdr:cNvCxnSpPr/>
      </xdr:nvCxnSpPr>
      <xdr:spPr>
        <a:xfrm>
          <a:off x="3987800" y="94996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97262</xdr:rowOff>
    </xdr:from>
    <xdr:ext cx="762000" cy="259045"/>
    <xdr:sp macro="" textlink="">
      <xdr:nvSpPr>
        <xdr:cNvPr id="191"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20865</xdr:rowOff>
    </xdr:from>
    <xdr:to>
      <xdr:col>5</xdr:col>
      <xdr:colOff>549275</xdr:colOff>
      <xdr:row>55</xdr:row>
      <xdr:rowOff>69850</xdr:rowOff>
    </xdr:to>
    <xdr:cxnSp macro="">
      <xdr:nvCxnSpPr>
        <xdr:cNvPr id="193" name="直線コネクタ 192"/>
        <xdr:cNvCxnSpPr/>
      </xdr:nvCxnSpPr>
      <xdr:spPr>
        <a:xfrm>
          <a:off x="3098800" y="94506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129920</xdr:rowOff>
    </xdr:from>
    <xdr:ext cx="736600" cy="259045"/>
    <xdr:sp macro="" textlink="">
      <xdr:nvSpPr>
        <xdr:cNvPr id="195" name="テキスト ボックス 194"/>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20865</xdr:rowOff>
    </xdr:from>
    <xdr:to>
      <xdr:col>4</xdr:col>
      <xdr:colOff>346075</xdr:colOff>
      <xdr:row>55</xdr:row>
      <xdr:rowOff>37193</xdr:rowOff>
    </xdr:to>
    <xdr:cxnSp macro="">
      <xdr:nvCxnSpPr>
        <xdr:cNvPr id="196" name="直線コネクタ 195"/>
        <xdr:cNvCxnSpPr/>
      </xdr:nvCxnSpPr>
      <xdr:spPr>
        <a:xfrm flipV="1">
          <a:off x="2209800" y="94506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7" name="フローチャート : 判断 196"/>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198" name="テキスト ボックス 197"/>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159657</xdr:rowOff>
    </xdr:from>
    <xdr:to>
      <xdr:col>3</xdr:col>
      <xdr:colOff>142875</xdr:colOff>
      <xdr:row>55</xdr:row>
      <xdr:rowOff>37193</xdr:rowOff>
    </xdr:to>
    <xdr:cxnSp macro="">
      <xdr:nvCxnSpPr>
        <xdr:cNvPr id="199" name="直線コネクタ 198"/>
        <xdr:cNvCxnSpPr/>
      </xdr:nvCxnSpPr>
      <xdr:spPr>
        <a:xfrm>
          <a:off x="1320800" y="9417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201" name="テキスト ボックス 200"/>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2" name="フローチャート : 判断 201"/>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138084</xdr:rowOff>
    </xdr:from>
    <xdr:ext cx="762000" cy="259045"/>
    <xdr:sp macro="" textlink="">
      <xdr:nvSpPr>
        <xdr:cNvPr id="203" name="テキスト ボックス 202"/>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209" name="円/楕円 208"/>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100892</xdr:rowOff>
    </xdr:from>
    <xdr:ext cx="762000" cy="259045"/>
    <xdr:sp macro="" textlink="">
      <xdr:nvSpPr>
        <xdr:cNvPr id="210" name="扶助費該当値テキスト"/>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19050</xdr:rowOff>
    </xdr:from>
    <xdr:to>
      <xdr:col>5</xdr:col>
      <xdr:colOff>600075</xdr:colOff>
      <xdr:row>55</xdr:row>
      <xdr:rowOff>120650</xdr:rowOff>
    </xdr:to>
    <xdr:sp macro="" textlink="">
      <xdr:nvSpPr>
        <xdr:cNvPr id="211" name="円/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212" name="テキスト ボックス 211"/>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141515</xdr:rowOff>
    </xdr:from>
    <xdr:to>
      <xdr:col>4</xdr:col>
      <xdr:colOff>396875</xdr:colOff>
      <xdr:row>55</xdr:row>
      <xdr:rowOff>71665</xdr:rowOff>
    </xdr:to>
    <xdr:sp macro="" textlink="">
      <xdr:nvSpPr>
        <xdr:cNvPr id="213" name="円/楕円 212"/>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214" name="テキスト ボックス 213"/>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157843</xdr:rowOff>
    </xdr:from>
    <xdr:to>
      <xdr:col>3</xdr:col>
      <xdr:colOff>193675</xdr:colOff>
      <xdr:row>55</xdr:row>
      <xdr:rowOff>87993</xdr:rowOff>
    </xdr:to>
    <xdr:sp macro="" textlink="">
      <xdr:nvSpPr>
        <xdr:cNvPr id="215" name="円/楕円 214"/>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98170</xdr:rowOff>
    </xdr:from>
    <xdr:ext cx="762000" cy="259045"/>
    <xdr:sp macro="" textlink="">
      <xdr:nvSpPr>
        <xdr:cNvPr id="216" name="テキスト ボックス 215"/>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17" name="円/楕円 216"/>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49184</xdr:rowOff>
    </xdr:from>
    <xdr:ext cx="762000" cy="259045"/>
    <xdr:sp macro="" textlink="">
      <xdr:nvSpPr>
        <xdr:cNvPr id="218" name="テキスト ボックス 217"/>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理的要因等により過去の資本費整備コストが嵩んでいるために、下水道事業に対する繰出金が類似団体より高い傾向にある。このうち大半が公債費に対する繰出であるため、資本費平準化債の発行により単年度負担を抑制している状況である。</a:t>
          </a:r>
          <a:endParaRPr lang="ja-JP" altLang="ja-JP" sz="1300">
            <a:effectLst/>
          </a:endParaRPr>
        </a:p>
        <a:p>
          <a:r>
            <a:rPr kumimoji="1" lang="ja-JP" altLang="ja-JP" sz="1300">
              <a:solidFill>
                <a:schemeClr val="dk1"/>
              </a:solidFill>
              <a:effectLst/>
              <a:latin typeface="+mn-lt"/>
              <a:ea typeface="+mn-ea"/>
              <a:cs typeface="+mn-cs"/>
            </a:rPr>
            <a:t>　経営戦略を策定する中で、収支見通しにおける中長期的計画とあわせ、歳出の削減に努める一方、公平・公正の原則から使用料などの料金格差を是正し、受益者負担の適正化を図る。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162923</xdr:rowOff>
    </xdr:from>
    <xdr:to>
      <xdr:col>24</xdr:col>
      <xdr:colOff>31750</xdr:colOff>
      <xdr:row>57</xdr:row>
      <xdr:rowOff>30662</xdr:rowOff>
    </xdr:to>
    <xdr:cxnSp macro="">
      <xdr:nvCxnSpPr>
        <xdr:cNvPr id="253" name="直線コネクタ 252"/>
        <xdr:cNvCxnSpPr/>
      </xdr:nvCxnSpPr>
      <xdr:spPr>
        <a:xfrm flipV="1">
          <a:off x="15671800" y="976412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115587</xdr:rowOff>
    </xdr:from>
    <xdr:ext cx="762000" cy="259045"/>
    <xdr:sp macro="" textlink="">
      <xdr:nvSpPr>
        <xdr:cNvPr id="254"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17599</xdr:rowOff>
    </xdr:from>
    <xdr:to>
      <xdr:col>22</xdr:col>
      <xdr:colOff>565150</xdr:colOff>
      <xdr:row>57</xdr:row>
      <xdr:rowOff>30662</xdr:rowOff>
    </xdr:to>
    <xdr:cxnSp macro="">
      <xdr:nvCxnSpPr>
        <xdr:cNvPr id="256" name="直線コネクタ 255"/>
        <xdr:cNvCxnSpPr/>
      </xdr:nvCxnSpPr>
      <xdr:spPr>
        <a:xfrm>
          <a:off x="14782800" y="97902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152054</xdr:rowOff>
    </xdr:from>
    <xdr:ext cx="736600" cy="259045"/>
    <xdr:sp macro="" textlink="">
      <xdr:nvSpPr>
        <xdr:cNvPr id="258" name="テキスト ボックス 257"/>
        <xdr:cNvSpPr txBox="1"/>
      </xdr:nvSpPr>
      <xdr:spPr>
        <a:xfrm>
          <a:off x="15290800" y="941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17599</xdr:rowOff>
    </xdr:from>
    <xdr:to>
      <xdr:col>21</xdr:col>
      <xdr:colOff>361950</xdr:colOff>
      <xdr:row>58</xdr:row>
      <xdr:rowOff>9434</xdr:rowOff>
    </xdr:to>
    <xdr:cxnSp macro="">
      <xdr:nvCxnSpPr>
        <xdr:cNvPr id="259" name="直線コネクタ 258"/>
        <xdr:cNvCxnSpPr/>
      </xdr:nvCxnSpPr>
      <xdr:spPr>
        <a:xfrm flipV="1">
          <a:off x="13893800" y="979024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166007</xdr:rowOff>
    </xdr:from>
    <xdr:to>
      <xdr:col>21</xdr:col>
      <xdr:colOff>412750</xdr:colOff>
      <xdr:row>56</xdr:row>
      <xdr:rowOff>96157</xdr:rowOff>
    </xdr:to>
    <xdr:sp macro="" textlink="">
      <xdr:nvSpPr>
        <xdr:cNvPr id="260" name="フローチャート : 判断 259"/>
        <xdr:cNvSpPr/>
      </xdr:nvSpPr>
      <xdr:spPr>
        <a:xfrm>
          <a:off x="14732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106334</xdr:rowOff>
    </xdr:from>
    <xdr:ext cx="762000" cy="259045"/>
    <xdr:sp macro="" textlink="">
      <xdr:nvSpPr>
        <xdr:cNvPr id="261" name="テキスト ボックス 260"/>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154759</xdr:rowOff>
    </xdr:from>
    <xdr:to>
      <xdr:col>20</xdr:col>
      <xdr:colOff>158750</xdr:colOff>
      <xdr:row>58</xdr:row>
      <xdr:rowOff>9434</xdr:rowOff>
    </xdr:to>
    <xdr:cxnSp macro="">
      <xdr:nvCxnSpPr>
        <xdr:cNvPr id="262" name="直線コネクタ 261"/>
        <xdr:cNvCxnSpPr/>
      </xdr:nvCxnSpPr>
      <xdr:spPr>
        <a:xfrm>
          <a:off x="13004800" y="99274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159476</xdr:rowOff>
    </xdr:from>
    <xdr:to>
      <xdr:col>20</xdr:col>
      <xdr:colOff>209550</xdr:colOff>
      <xdr:row>56</xdr:row>
      <xdr:rowOff>89626</xdr:rowOff>
    </xdr:to>
    <xdr:sp macro="" textlink="">
      <xdr:nvSpPr>
        <xdr:cNvPr id="263" name="フローチャート : 判断 262"/>
        <xdr:cNvSpPr/>
      </xdr:nvSpPr>
      <xdr:spPr>
        <a:xfrm>
          <a:off x="13843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99803</xdr:rowOff>
    </xdr:from>
    <xdr:ext cx="762000" cy="259045"/>
    <xdr:sp macro="" textlink="">
      <xdr:nvSpPr>
        <xdr:cNvPr id="264" name="テキスト ボックス 263"/>
        <xdr:cNvSpPr txBox="1"/>
      </xdr:nvSpPr>
      <xdr:spPr>
        <a:xfrm>
          <a:off x="13512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152944</xdr:rowOff>
    </xdr:from>
    <xdr:to>
      <xdr:col>19</xdr:col>
      <xdr:colOff>6350</xdr:colOff>
      <xdr:row>56</xdr:row>
      <xdr:rowOff>83094</xdr:rowOff>
    </xdr:to>
    <xdr:sp macro="" textlink="">
      <xdr:nvSpPr>
        <xdr:cNvPr id="265" name="フローチャート : 判断 264"/>
        <xdr:cNvSpPr/>
      </xdr:nvSpPr>
      <xdr:spPr>
        <a:xfrm>
          <a:off x="12954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93271</xdr:rowOff>
    </xdr:from>
    <xdr:ext cx="762000" cy="259045"/>
    <xdr:sp macro="" textlink="">
      <xdr:nvSpPr>
        <xdr:cNvPr id="266" name="テキスト ボックス 265"/>
        <xdr:cNvSpPr txBox="1"/>
      </xdr:nvSpPr>
      <xdr:spPr>
        <a:xfrm>
          <a:off x="12623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112123</xdr:rowOff>
    </xdr:from>
    <xdr:to>
      <xdr:col>24</xdr:col>
      <xdr:colOff>82550</xdr:colOff>
      <xdr:row>57</xdr:row>
      <xdr:rowOff>42273</xdr:rowOff>
    </xdr:to>
    <xdr:sp macro="" textlink="">
      <xdr:nvSpPr>
        <xdr:cNvPr id="272" name="円/楕円 271"/>
        <xdr:cNvSpPr/>
      </xdr:nvSpPr>
      <xdr:spPr>
        <a:xfrm>
          <a:off x="164592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84200</xdr:rowOff>
    </xdr:from>
    <xdr:ext cx="762000" cy="259045"/>
    <xdr:sp macro="" textlink="">
      <xdr:nvSpPr>
        <xdr:cNvPr id="273" name="その他該当値テキスト"/>
        <xdr:cNvSpPr txBox="1"/>
      </xdr:nvSpPr>
      <xdr:spPr>
        <a:xfrm>
          <a:off x="16598900" y="968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151312</xdr:rowOff>
    </xdr:from>
    <xdr:to>
      <xdr:col>22</xdr:col>
      <xdr:colOff>615950</xdr:colOff>
      <xdr:row>57</xdr:row>
      <xdr:rowOff>81462</xdr:rowOff>
    </xdr:to>
    <xdr:sp macro="" textlink="">
      <xdr:nvSpPr>
        <xdr:cNvPr id="274" name="円/楕円 273"/>
        <xdr:cNvSpPr/>
      </xdr:nvSpPr>
      <xdr:spPr>
        <a:xfrm>
          <a:off x="15621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66239</xdr:rowOff>
    </xdr:from>
    <xdr:ext cx="736600" cy="259045"/>
    <xdr:sp macro="" textlink="">
      <xdr:nvSpPr>
        <xdr:cNvPr id="275" name="テキスト ボックス 274"/>
        <xdr:cNvSpPr txBox="1"/>
      </xdr:nvSpPr>
      <xdr:spPr>
        <a:xfrm>
          <a:off x="15290800" y="9838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138249</xdr:rowOff>
    </xdr:from>
    <xdr:to>
      <xdr:col>21</xdr:col>
      <xdr:colOff>412750</xdr:colOff>
      <xdr:row>57</xdr:row>
      <xdr:rowOff>68399</xdr:rowOff>
    </xdr:to>
    <xdr:sp macro="" textlink="">
      <xdr:nvSpPr>
        <xdr:cNvPr id="276" name="円/楕円 275"/>
        <xdr:cNvSpPr/>
      </xdr:nvSpPr>
      <xdr:spPr>
        <a:xfrm>
          <a:off x="14732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53176</xdr:rowOff>
    </xdr:from>
    <xdr:ext cx="762000" cy="259045"/>
    <xdr:sp macro="" textlink="">
      <xdr:nvSpPr>
        <xdr:cNvPr id="277" name="テキスト ボックス 276"/>
        <xdr:cNvSpPr txBox="1"/>
      </xdr:nvSpPr>
      <xdr:spPr>
        <a:xfrm>
          <a:off x="14401800" y="982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130084</xdr:rowOff>
    </xdr:from>
    <xdr:to>
      <xdr:col>20</xdr:col>
      <xdr:colOff>209550</xdr:colOff>
      <xdr:row>58</xdr:row>
      <xdr:rowOff>60234</xdr:rowOff>
    </xdr:to>
    <xdr:sp macro="" textlink="">
      <xdr:nvSpPr>
        <xdr:cNvPr id="278" name="円/楕円 277"/>
        <xdr:cNvSpPr/>
      </xdr:nvSpPr>
      <xdr:spPr>
        <a:xfrm>
          <a:off x="13843000" y="99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45011</xdr:rowOff>
    </xdr:from>
    <xdr:ext cx="762000" cy="259045"/>
    <xdr:sp macro="" textlink="">
      <xdr:nvSpPr>
        <xdr:cNvPr id="279" name="テキスト ボックス 278"/>
        <xdr:cNvSpPr txBox="1"/>
      </xdr:nvSpPr>
      <xdr:spPr>
        <a:xfrm>
          <a:off x="13512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103959</xdr:rowOff>
    </xdr:from>
    <xdr:to>
      <xdr:col>19</xdr:col>
      <xdr:colOff>6350</xdr:colOff>
      <xdr:row>58</xdr:row>
      <xdr:rowOff>34109</xdr:rowOff>
    </xdr:to>
    <xdr:sp macro="" textlink="">
      <xdr:nvSpPr>
        <xdr:cNvPr id="280" name="円/楕円 279"/>
        <xdr:cNvSpPr/>
      </xdr:nvSpPr>
      <xdr:spPr>
        <a:xfrm>
          <a:off x="12954000" y="98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18886</xdr:rowOff>
    </xdr:from>
    <xdr:ext cx="762000" cy="259045"/>
    <xdr:sp macro="" textlink="">
      <xdr:nvSpPr>
        <xdr:cNvPr id="281" name="テキスト ボックス 280"/>
        <xdr:cNvSpPr txBox="1"/>
      </xdr:nvSpPr>
      <xdr:spPr>
        <a:xfrm>
          <a:off x="12623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にしはりま環境事務組合への</a:t>
          </a:r>
          <a:r>
            <a:rPr kumimoji="1" lang="ja-JP" altLang="ja-JP" sz="1300">
              <a:solidFill>
                <a:schemeClr val="dk1"/>
              </a:solidFill>
              <a:effectLst/>
              <a:latin typeface="+mn-lt"/>
              <a:ea typeface="+mn-ea"/>
              <a:cs typeface="+mn-cs"/>
            </a:rPr>
            <a:t>負担金</a:t>
          </a:r>
          <a:r>
            <a:rPr kumimoji="1" lang="ja-JP" altLang="en-US" sz="1300">
              <a:solidFill>
                <a:schemeClr val="dk1"/>
              </a:solidFill>
              <a:effectLst/>
              <a:latin typeface="+mn-lt"/>
              <a:ea typeface="+mn-ea"/>
              <a:cs typeface="+mn-cs"/>
            </a:rPr>
            <a:t>が組合地方債の償還開始に伴い増加しているほか、産業立地促進助成金や公共交通維持対策助成金の増加などにより昨年度より割合が大きくなっている。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今後は、公営企業に対する補助について、水道事業経営戦略や新公立病院改革プランに基づく施策のなかで、一般会計負担を抑制するよう検討するとともに、その他の補助金についても交付前提ではなく、市民サービス、その効果も踏まえ、適切な補助事業かどうか見直しを行う。</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42418</xdr:rowOff>
    </xdr:from>
    <xdr:to>
      <xdr:col>24</xdr:col>
      <xdr:colOff>31750</xdr:colOff>
      <xdr:row>37</xdr:row>
      <xdr:rowOff>143002</xdr:rowOff>
    </xdr:to>
    <xdr:cxnSp macro="">
      <xdr:nvCxnSpPr>
        <xdr:cNvPr id="311" name="直線コネクタ 310"/>
        <xdr:cNvCxnSpPr/>
      </xdr:nvCxnSpPr>
      <xdr:spPr>
        <a:xfrm>
          <a:off x="15671800" y="638606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101871</xdr:rowOff>
    </xdr:from>
    <xdr:ext cx="762000" cy="259045"/>
    <xdr:sp macro="" textlink="">
      <xdr:nvSpPr>
        <xdr:cNvPr id="312"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42418</xdr:rowOff>
    </xdr:from>
    <xdr:to>
      <xdr:col>22</xdr:col>
      <xdr:colOff>565150</xdr:colOff>
      <xdr:row>37</xdr:row>
      <xdr:rowOff>42418</xdr:rowOff>
    </xdr:to>
    <xdr:cxnSp macro="">
      <xdr:nvCxnSpPr>
        <xdr:cNvPr id="314" name="直線コネクタ 313"/>
        <xdr:cNvCxnSpPr/>
      </xdr:nvCxnSpPr>
      <xdr:spPr>
        <a:xfrm>
          <a:off x="14782800" y="6386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16" name="テキスト ボックス 315"/>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108712</xdr:rowOff>
    </xdr:from>
    <xdr:to>
      <xdr:col>21</xdr:col>
      <xdr:colOff>361950</xdr:colOff>
      <xdr:row>37</xdr:row>
      <xdr:rowOff>42418</xdr:rowOff>
    </xdr:to>
    <xdr:cxnSp macro="">
      <xdr:nvCxnSpPr>
        <xdr:cNvPr id="317" name="直線コネクタ 316"/>
        <xdr:cNvCxnSpPr/>
      </xdr:nvCxnSpPr>
      <xdr:spPr>
        <a:xfrm>
          <a:off x="13893800" y="628091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18" name="フローチャート : 判断 317"/>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19" name="テキスト ボックス 318"/>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76708</xdr:rowOff>
    </xdr:from>
    <xdr:to>
      <xdr:col>20</xdr:col>
      <xdr:colOff>158750</xdr:colOff>
      <xdr:row>36</xdr:row>
      <xdr:rowOff>108712</xdr:rowOff>
    </xdr:to>
    <xdr:cxnSp macro="">
      <xdr:nvCxnSpPr>
        <xdr:cNvPr id="320" name="直線コネクタ 319"/>
        <xdr:cNvCxnSpPr/>
      </xdr:nvCxnSpPr>
      <xdr:spPr>
        <a:xfrm>
          <a:off x="13004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1" name="フローチャート : 判断 320"/>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2" name="テキスト ボックス 321"/>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3" name="フローチャート : 判断 322"/>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121429</xdr:rowOff>
    </xdr:from>
    <xdr:ext cx="762000" cy="259045"/>
    <xdr:sp macro="" textlink="">
      <xdr:nvSpPr>
        <xdr:cNvPr id="324" name="テキスト ボックス 323"/>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92202</xdr:rowOff>
    </xdr:from>
    <xdr:to>
      <xdr:col>24</xdr:col>
      <xdr:colOff>82550</xdr:colOff>
      <xdr:row>38</xdr:row>
      <xdr:rowOff>22352</xdr:rowOff>
    </xdr:to>
    <xdr:sp macro="" textlink="">
      <xdr:nvSpPr>
        <xdr:cNvPr id="330" name="円/楕円 329"/>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64279</xdr:rowOff>
    </xdr:from>
    <xdr:ext cx="762000" cy="259045"/>
    <xdr:sp macro="" textlink="">
      <xdr:nvSpPr>
        <xdr:cNvPr id="331" name="補助費等該当値テキスト"/>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163068</xdr:rowOff>
    </xdr:from>
    <xdr:to>
      <xdr:col>22</xdr:col>
      <xdr:colOff>615950</xdr:colOff>
      <xdr:row>37</xdr:row>
      <xdr:rowOff>93218</xdr:rowOff>
    </xdr:to>
    <xdr:sp macro="" textlink="">
      <xdr:nvSpPr>
        <xdr:cNvPr id="332" name="円/楕円 331"/>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33" name="テキスト ボックス 332"/>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163068</xdr:rowOff>
    </xdr:from>
    <xdr:to>
      <xdr:col>21</xdr:col>
      <xdr:colOff>412750</xdr:colOff>
      <xdr:row>37</xdr:row>
      <xdr:rowOff>93218</xdr:rowOff>
    </xdr:to>
    <xdr:sp macro="" textlink="">
      <xdr:nvSpPr>
        <xdr:cNvPr id="334" name="円/楕円 333"/>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35" name="テキスト ボックス 334"/>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57912</xdr:rowOff>
    </xdr:from>
    <xdr:to>
      <xdr:col>20</xdr:col>
      <xdr:colOff>209550</xdr:colOff>
      <xdr:row>36</xdr:row>
      <xdr:rowOff>159512</xdr:rowOff>
    </xdr:to>
    <xdr:sp macro="" textlink="">
      <xdr:nvSpPr>
        <xdr:cNvPr id="336" name="円/楕円 335"/>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144289</xdr:rowOff>
    </xdr:from>
    <xdr:ext cx="762000" cy="259045"/>
    <xdr:sp macro="" textlink="">
      <xdr:nvSpPr>
        <xdr:cNvPr id="337" name="テキスト ボックス 336"/>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25908</xdr:rowOff>
    </xdr:from>
    <xdr:to>
      <xdr:col>19</xdr:col>
      <xdr:colOff>6350</xdr:colOff>
      <xdr:row>36</xdr:row>
      <xdr:rowOff>127508</xdr:rowOff>
    </xdr:to>
    <xdr:sp macro="" textlink="">
      <xdr:nvSpPr>
        <xdr:cNvPr id="338" name="円/楕円 337"/>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137685</xdr:rowOff>
    </xdr:from>
    <xdr:ext cx="762000" cy="259045"/>
    <xdr:sp macro="" textlink="">
      <xdr:nvSpPr>
        <xdr:cNvPr id="339" name="テキスト ボックス 338"/>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財政力指数が低く、市域</a:t>
          </a:r>
          <a:r>
            <a:rPr kumimoji="1" lang="ja-JP" altLang="en-US" sz="1300">
              <a:solidFill>
                <a:schemeClr val="dk1"/>
              </a:solidFill>
              <a:effectLst/>
              <a:latin typeface="+mn-lt"/>
              <a:ea typeface="+mn-ea"/>
              <a:cs typeface="+mn-cs"/>
            </a:rPr>
            <a:t>が広大で</a:t>
          </a:r>
          <a:r>
            <a:rPr kumimoji="1" lang="ja-JP" altLang="ja-JP" sz="1300">
              <a:solidFill>
                <a:schemeClr val="dk1"/>
              </a:solidFill>
              <a:effectLst/>
              <a:latin typeface="+mn-lt"/>
              <a:ea typeface="+mn-ea"/>
              <a:cs typeface="+mn-cs"/>
            </a:rPr>
            <a:t>生活基盤整備に</a:t>
          </a:r>
          <a:r>
            <a:rPr kumimoji="1" lang="ja-JP" altLang="en-US" sz="1300">
              <a:solidFill>
                <a:schemeClr val="dk1"/>
              </a:solidFill>
              <a:effectLst/>
              <a:latin typeface="+mn-lt"/>
              <a:ea typeface="+mn-ea"/>
              <a:cs typeface="+mn-cs"/>
            </a:rPr>
            <a:t>係る</a:t>
          </a:r>
          <a:r>
            <a:rPr kumimoji="1" lang="ja-JP" altLang="ja-JP" sz="1300">
              <a:solidFill>
                <a:schemeClr val="dk1"/>
              </a:solidFill>
              <a:effectLst/>
              <a:latin typeface="+mn-lt"/>
              <a:ea typeface="+mn-ea"/>
              <a:cs typeface="+mn-cs"/>
            </a:rPr>
            <a:t>起債への依存度が高いこと</a:t>
          </a:r>
          <a:r>
            <a:rPr kumimoji="1" lang="ja-JP" altLang="en-US" sz="1300">
              <a:solidFill>
                <a:schemeClr val="dk1"/>
              </a:solidFill>
              <a:effectLst/>
              <a:latin typeface="+mn-lt"/>
              <a:ea typeface="+mn-ea"/>
              <a:cs typeface="+mn-cs"/>
            </a:rPr>
            <a:t>から、類似団体と比較すると公債費の割合は大きいが、積極的な繰上償還により、少しずつではあるが減少の傾向にある。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今後においても引き続き、積極的に繰上償還を実施し、予算編成及び実施計画において事業の整理を行い、数値改善に向けた財政運営に努める。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107950</xdr:rowOff>
    </xdr:from>
    <xdr:to>
      <xdr:col>7</xdr:col>
      <xdr:colOff>15875</xdr:colOff>
      <xdr:row>77</xdr:row>
      <xdr:rowOff>153670</xdr:rowOff>
    </xdr:to>
    <xdr:cxnSp macro="">
      <xdr:nvCxnSpPr>
        <xdr:cNvPr id="372" name="直線コネクタ 371"/>
        <xdr:cNvCxnSpPr/>
      </xdr:nvCxnSpPr>
      <xdr:spPr>
        <a:xfrm flipV="1">
          <a:off x="3987800" y="13309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8907</xdr:rowOff>
    </xdr:from>
    <xdr:ext cx="762000" cy="259045"/>
    <xdr:sp macro="" textlink="">
      <xdr:nvSpPr>
        <xdr:cNvPr id="373" name="公債費平均値テキスト"/>
        <xdr:cNvSpPr txBox="1"/>
      </xdr:nvSpPr>
      <xdr:spPr>
        <a:xfrm>
          <a:off x="4914900" y="1286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153670</xdr:rowOff>
    </xdr:from>
    <xdr:to>
      <xdr:col>5</xdr:col>
      <xdr:colOff>549275</xdr:colOff>
      <xdr:row>78</xdr:row>
      <xdr:rowOff>12700</xdr:rowOff>
    </xdr:to>
    <xdr:cxnSp macro="">
      <xdr:nvCxnSpPr>
        <xdr:cNvPr id="375" name="直線コネクタ 374"/>
        <xdr:cNvCxnSpPr/>
      </xdr:nvCxnSpPr>
      <xdr:spPr>
        <a:xfrm flipV="1">
          <a:off x="3098800" y="1335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77" name="テキスト ボックス 376"/>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12700</xdr:rowOff>
    </xdr:from>
    <xdr:to>
      <xdr:col>4</xdr:col>
      <xdr:colOff>346075</xdr:colOff>
      <xdr:row>78</xdr:row>
      <xdr:rowOff>35561</xdr:rowOff>
    </xdr:to>
    <xdr:cxnSp macro="">
      <xdr:nvCxnSpPr>
        <xdr:cNvPr id="378" name="直線コネクタ 377"/>
        <xdr:cNvCxnSpPr/>
      </xdr:nvCxnSpPr>
      <xdr:spPr>
        <a:xfrm flipV="1">
          <a:off x="2209800" y="13385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91439</xdr:rowOff>
    </xdr:from>
    <xdr:to>
      <xdr:col>4</xdr:col>
      <xdr:colOff>396875</xdr:colOff>
      <xdr:row>77</xdr:row>
      <xdr:rowOff>21589</xdr:rowOff>
    </xdr:to>
    <xdr:sp macro="" textlink="">
      <xdr:nvSpPr>
        <xdr:cNvPr id="379" name="フローチャート :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31767</xdr:rowOff>
    </xdr:from>
    <xdr:ext cx="762000" cy="259045"/>
    <xdr:sp macro="" textlink="">
      <xdr:nvSpPr>
        <xdr:cNvPr id="380" name="テキスト ボックス 379"/>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77470</xdr:rowOff>
    </xdr:from>
    <xdr:to>
      <xdr:col>3</xdr:col>
      <xdr:colOff>142875</xdr:colOff>
      <xdr:row>78</xdr:row>
      <xdr:rowOff>35561</xdr:rowOff>
    </xdr:to>
    <xdr:cxnSp macro="">
      <xdr:nvCxnSpPr>
        <xdr:cNvPr id="381" name="直線コネクタ 380"/>
        <xdr:cNvCxnSpPr/>
      </xdr:nvCxnSpPr>
      <xdr:spPr>
        <a:xfrm>
          <a:off x="1320800" y="132791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82" name="フローチャート :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39387</xdr:rowOff>
    </xdr:from>
    <xdr:ext cx="762000" cy="259045"/>
    <xdr:sp macro="" textlink="">
      <xdr:nvSpPr>
        <xdr:cNvPr id="383" name="テキスト ボックス 382"/>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114300</xdr:rowOff>
    </xdr:from>
    <xdr:to>
      <xdr:col>1</xdr:col>
      <xdr:colOff>676275</xdr:colOff>
      <xdr:row>77</xdr:row>
      <xdr:rowOff>44450</xdr:rowOff>
    </xdr:to>
    <xdr:sp macro="" textlink="">
      <xdr:nvSpPr>
        <xdr:cNvPr id="384" name="フローチャート : 判断 383"/>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54627</xdr:rowOff>
    </xdr:from>
    <xdr:ext cx="762000" cy="259045"/>
    <xdr:sp macro="" textlink="">
      <xdr:nvSpPr>
        <xdr:cNvPr id="385" name="テキスト ボックス 384"/>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57150</xdr:rowOff>
    </xdr:from>
    <xdr:to>
      <xdr:col>7</xdr:col>
      <xdr:colOff>66675</xdr:colOff>
      <xdr:row>77</xdr:row>
      <xdr:rowOff>158750</xdr:rowOff>
    </xdr:to>
    <xdr:sp macro="" textlink="">
      <xdr:nvSpPr>
        <xdr:cNvPr id="391" name="円/楕円 390"/>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29227</xdr:rowOff>
    </xdr:from>
    <xdr:ext cx="762000" cy="259045"/>
    <xdr:sp macro="" textlink="">
      <xdr:nvSpPr>
        <xdr:cNvPr id="392" name="公債費該当値テキスト"/>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102870</xdr:rowOff>
    </xdr:from>
    <xdr:to>
      <xdr:col>5</xdr:col>
      <xdr:colOff>600075</xdr:colOff>
      <xdr:row>78</xdr:row>
      <xdr:rowOff>33020</xdr:rowOff>
    </xdr:to>
    <xdr:sp macro="" textlink="">
      <xdr:nvSpPr>
        <xdr:cNvPr id="393" name="円/楕円 392"/>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17797</xdr:rowOff>
    </xdr:from>
    <xdr:ext cx="736600" cy="259045"/>
    <xdr:sp macro="" textlink="">
      <xdr:nvSpPr>
        <xdr:cNvPr id="394" name="テキスト ボックス 393"/>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133350</xdr:rowOff>
    </xdr:from>
    <xdr:to>
      <xdr:col>4</xdr:col>
      <xdr:colOff>396875</xdr:colOff>
      <xdr:row>78</xdr:row>
      <xdr:rowOff>63500</xdr:rowOff>
    </xdr:to>
    <xdr:sp macro="" textlink="">
      <xdr:nvSpPr>
        <xdr:cNvPr id="395" name="円/楕円 394"/>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96" name="テキスト ボックス 395"/>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156211</xdr:rowOff>
    </xdr:from>
    <xdr:to>
      <xdr:col>3</xdr:col>
      <xdr:colOff>193675</xdr:colOff>
      <xdr:row>78</xdr:row>
      <xdr:rowOff>86361</xdr:rowOff>
    </xdr:to>
    <xdr:sp macro="" textlink="">
      <xdr:nvSpPr>
        <xdr:cNvPr id="397" name="円/楕円 396"/>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71138</xdr:rowOff>
    </xdr:from>
    <xdr:ext cx="762000" cy="259045"/>
    <xdr:sp macro="" textlink="">
      <xdr:nvSpPr>
        <xdr:cNvPr id="398" name="テキスト ボックス 397"/>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26670</xdr:rowOff>
    </xdr:from>
    <xdr:to>
      <xdr:col>1</xdr:col>
      <xdr:colOff>676275</xdr:colOff>
      <xdr:row>77</xdr:row>
      <xdr:rowOff>128270</xdr:rowOff>
    </xdr:to>
    <xdr:sp macro="" textlink="">
      <xdr:nvSpPr>
        <xdr:cNvPr id="399" name="円/楕円 398"/>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113047</xdr:rowOff>
    </xdr:from>
    <xdr:ext cx="762000" cy="259045"/>
    <xdr:sp macro="" textlink="">
      <xdr:nvSpPr>
        <xdr:cNvPr id="400" name="テキスト ボックス 399"/>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公債費に次いで数値が高いのは人件費、補助費等、物件費の順であり、なかでも補助費等が類似団体に比べ高くなっている。</a:t>
          </a:r>
          <a:endParaRPr lang="ja-JP" altLang="ja-JP" sz="1300">
            <a:effectLst/>
          </a:endParaRPr>
        </a:p>
        <a:p>
          <a:r>
            <a:rPr kumimoji="1" lang="ja-JP" altLang="ja-JP" sz="1300">
              <a:solidFill>
                <a:schemeClr val="dk1"/>
              </a:solidFill>
              <a:effectLst/>
              <a:latin typeface="+mn-lt"/>
              <a:ea typeface="+mn-ea"/>
              <a:cs typeface="+mn-cs"/>
            </a:rPr>
            <a:t>　下水道施設の維持管理経費や起債の償還費に対する繰出金が高いことについては、公営企業経営戦略を策定する中で、収支見通しにおける中長期的計画とあわせ、歳出の削減等に努める一方、公平・公正の原則から使用料などの料金格差を是正し、受益者負担の適正化を図る。</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133858</xdr:rowOff>
    </xdr:from>
    <xdr:to>
      <xdr:col>24</xdr:col>
      <xdr:colOff>31750</xdr:colOff>
      <xdr:row>76</xdr:row>
      <xdr:rowOff>104139</xdr:rowOff>
    </xdr:to>
    <xdr:cxnSp macro="">
      <xdr:nvCxnSpPr>
        <xdr:cNvPr id="431" name="直線コネクタ 430"/>
        <xdr:cNvCxnSpPr/>
      </xdr:nvCxnSpPr>
      <xdr:spPr>
        <a:xfrm>
          <a:off x="15671800" y="12992608"/>
          <a:ext cx="8382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93997</xdr:rowOff>
    </xdr:from>
    <xdr:ext cx="762000" cy="259045"/>
    <xdr:sp macro="" textlink="">
      <xdr:nvSpPr>
        <xdr:cNvPr id="432" name="公債費以外平均値テキスト"/>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133858</xdr:rowOff>
    </xdr:from>
    <xdr:to>
      <xdr:col>22</xdr:col>
      <xdr:colOff>565150</xdr:colOff>
      <xdr:row>75</xdr:row>
      <xdr:rowOff>138430</xdr:rowOff>
    </xdr:to>
    <xdr:cxnSp macro="">
      <xdr:nvCxnSpPr>
        <xdr:cNvPr id="434" name="直線コネクタ 433"/>
        <xdr:cNvCxnSpPr/>
      </xdr:nvCxnSpPr>
      <xdr:spPr>
        <a:xfrm flipV="1">
          <a:off x="14782800" y="12992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6" name="テキスト ボックス 435"/>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133858</xdr:rowOff>
    </xdr:from>
    <xdr:to>
      <xdr:col>21</xdr:col>
      <xdr:colOff>361950</xdr:colOff>
      <xdr:row>75</xdr:row>
      <xdr:rowOff>138430</xdr:rowOff>
    </xdr:to>
    <xdr:cxnSp macro="">
      <xdr:nvCxnSpPr>
        <xdr:cNvPr id="437" name="直線コネクタ 436"/>
        <xdr:cNvCxnSpPr/>
      </xdr:nvCxnSpPr>
      <xdr:spPr>
        <a:xfrm>
          <a:off x="13893800" y="12992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115062</xdr:rowOff>
    </xdr:from>
    <xdr:to>
      <xdr:col>21</xdr:col>
      <xdr:colOff>412750</xdr:colOff>
      <xdr:row>76</xdr:row>
      <xdr:rowOff>45213</xdr:rowOff>
    </xdr:to>
    <xdr:sp macro="" textlink="">
      <xdr:nvSpPr>
        <xdr:cNvPr id="438" name="フローチャート : 判断 437"/>
        <xdr:cNvSpPr/>
      </xdr:nvSpPr>
      <xdr:spPr>
        <a:xfrm>
          <a:off x="14732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29990</xdr:rowOff>
    </xdr:from>
    <xdr:ext cx="762000" cy="259045"/>
    <xdr:sp macro="" textlink="">
      <xdr:nvSpPr>
        <xdr:cNvPr id="439" name="テキスト ボックス 438"/>
        <xdr:cNvSpPr txBox="1"/>
      </xdr:nvSpPr>
      <xdr:spPr>
        <a:xfrm>
          <a:off x="14401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133858</xdr:rowOff>
    </xdr:from>
    <xdr:to>
      <xdr:col>20</xdr:col>
      <xdr:colOff>158750</xdr:colOff>
      <xdr:row>76</xdr:row>
      <xdr:rowOff>85852</xdr:rowOff>
    </xdr:to>
    <xdr:cxnSp macro="">
      <xdr:nvCxnSpPr>
        <xdr:cNvPr id="440" name="直線コネクタ 439"/>
        <xdr:cNvCxnSpPr/>
      </xdr:nvCxnSpPr>
      <xdr:spPr>
        <a:xfrm flipV="1">
          <a:off x="13004800" y="129926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69342</xdr:rowOff>
    </xdr:from>
    <xdr:to>
      <xdr:col>20</xdr:col>
      <xdr:colOff>209550</xdr:colOff>
      <xdr:row>75</xdr:row>
      <xdr:rowOff>170942</xdr:rowOff>
    </xdr:to>
    <xdr:sp macro="" textlink="">
      <xdr:nvSpPr>
        <xdr:cNvPr id="441" name="フローチャート : 判断 440"/>
        <xdr:cNvSpPr/>
      </xdr:nvSpPr>
      <xdr:spPr>
        <a:xfrm>
          <a:off x="13843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9669</xdr:rowOff>
    </xdr:from>
    <xdr:ext cx="762000" cy="259045"/>
    <xdr:sp macro="" textlink="">
      <xdr:nvSpPr>
        <xdr:cNvPr id="442" name="テキスト ボックス 441"/>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43" name="フローチャート : 判断 442"/>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4" name="テキスト ボックス 443"/>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53339</xdr:rowOff>
    </xdr:from>
    <xdr:to>
      <xdr:col>24</xdr:col>
      <xdr:colOff>82550</xdr:colOff>
      <xdr:row>76</xdr:row>
      <xdr:rowOff>154939</xdr:rowOff>
    </xdr:to>
    <xdr:sp macro="" textlink="">
      <xdr:nvSpPr>
        <xdr:cNvPr id="450" name="円/楕円 449"/>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69867</xdr:rowOff>
    </xdr:from>
    <xdr:ext cx="762000" cy="259045"/>
    <xdr:sp macro="" textlink="">
      <xdr:nvSpPr>
        <xdr:cNvPr id="451" name="公債費以外該当値テキスト"/>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83058</xdr:rowOff>
    </xdr:from>
    <xdr:to>
      <xdr:col>22</xdr:col>
      <xdr:colOff>615950</xdr:colOff>
      <xdr:row>76</xdr:row>
      <xdr:rowOff>13208</xdr:rowOff>
    </xdr:to>
    <xdr:sp macro="" textlink="">
      <xdr:nvSpPr>
        <xdr:cNvPr id="452" name="円/楕円 451"/>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23385</xdr:rowOff>
    </xdr:from>
    <xdr:ext cx="736600" cy="259045"/>
    <xdr:sp macro="" textlink="">
      <xdr:nvSpPr>
        <xdr:cNvPr id="453" name="テキスト ボックス 452"/>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87630</xdr:rowOff>
    </xdr:from>
    <xdr:to>
      <xdr:col>21</xdr:col>
      <xdr:colOff>412750</xdr:colOff>
      <xdr:row>76</xdr:row>
      <xdr:rowOff>17780</xdr:rowOff>
    </xdr:to>
    <xdr:sp macro="" textlink="">
      <xdr:nvSpPr>
        <xdr:cNvPr id="454" name="円/楕円 453"/>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27957</xdr:rowOff>
    </xdr:from>
    <xdr:ext cx="762000" cy="259045"/>
    <xdr:sp macro="" textlink="">
      <xdr:nvSpPr>
        <xdr:cNvPr id="455" name="テキスト ボックス 454"/>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83058</xdr:rowOff>
    </xdr:from>
    <xdr:to>
      <xdr:col>20</xdr:col>
      <xdr:colOff>209550</xdr:colOff>
      <xdr:row>76</xdr:row>
      <xdr:rowOff>13208</xdr:rowOff>
    </xdr:to>
    <xdr:sp macro="" textlink="">
      <xdr:nvSpPr>
        <xdr:cNvPr id="456" name="円/楕円 455"/>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169435</xdr:rowOff>
    </xdr:from>
    <xdr:ext cx="762000" cy="259045"/>
    <xdr:sp macro="" textlink="">
      <xdr:nvSpPr>
        <xdr:cNvPr id="457" name="テキスト ボックス 456"/>
        <xdr:cNvSpPr txBox="1"/>
      </xdr:nvSpPr>
      <xdr:spPr>
        <a:xfrm>
          <a:off x="13512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35052</xdr:rowOff>
    </xdr:from>
    <xdr:to>
      <xdr:col>19</xdr:col>
      <xdr:colOff>6350</xdr:colOff>
      <xdr:row>76</xdr:row>
      <xdr:rowOff>136652</xdr:rowOff>
    </xdr:to>
    <xdr:sp macro="" textlink="">
      <xdr:nvSpPr>
        <xdr:cNvPr id="458" name="円/楕円 457"/>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121429</xdr:rowOff>
    </xdr:from>
    <xdr:ext cx="762000" cy="259045"/>
    <xdr:sp macro="" textlink="">
      <xdr:nvSpPr>
        <xdr:cNvPr id="459" name="テキスト ボックス 458"/>
        <xdr:cNvSpPr txBox="1"/>
      </xdr:nvSpPr>
      <xdr:spPr>
        <a:xfrm>
          <a:off x="12623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兵庫県宍粟市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39370</xdr:rowOff>
    </xdr:from>
    <xdr:to>
      <xdr:col>4</xdr:col>
      <xdr:colOff>1117600</xdr:colOff>
      <xdr:row>12</xdr:row>
      <xdr:rowOff>65183</xdr:rowOff>
    </xdr:to>
    <xdr:cxnSp macro="">
      <xdr:nvCxnSpPr>
        <xdr:cNvPr id="50" name="直線コネクタ 49"/>
        <xdr:cNvCxnSpPr/>
      </xdr:nvCxnSpPr>
      <xdr:spPr bwMode="auto">
        <a:xfrm flipV="1">
          <a:off x="5003800" y="2144395"/>
          <a:ext cx="647700" cy="25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28313</xdr:rowOff>
    </xdr:from>
    <xdr:ext cx="762000" cy="259045"/>
    <xdr:sp macro="" textlink="">
      <xdr:nvSpPr>
        <xdr:cNvPr id="51" name="人口1人当たり決算額の推移平均値テキスト130"/>
        <xdr:cNvSpPr txBox="1"/>
      </xdr:nvSpPr>
      <xdr:spPr>
        <a:xfrm>
          <a:off x="5740400" y="2647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65183</xdr:rowOff>
    </xdr:from>
    <xdr:to>
      <xdr:col>4</xdr:col>
      <xdr:colOff>469900</xdr:colOff>
      <xdr:row>12</xdr:row>
      <xdr:rowOff>109341</xdr:rowOff>
    </xdr:to>
    <xdr:cxnSp macro="">
      <xdr:nvCxnSpPr>
        <xdr:cNvPr id="53" name="直線コネクタ 52"/>
        <xdr:cNvCxnSpPr/>
      </xdr:nvCxnSpPr>
      <xdr:spPr bwMode="auto">
        <a:xfrm flipV="1">
          <a:off x="4305300" y="2170208"/>
          <a:ext cx="698500" cy="44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100112</xdr:rowOff>
    </xdr:from>
    <xdr:ext cx="736600" cy="259045"/>
    <xdr:sp macro="" textlink="">
      <xdr:nvSpPr>
        <xdr:cNvPr id="55" name="テキスト ボックス 54"/>
        <xdr:cNvSpPr txBox="1"/>
      </xdr:nvSpPr>
      <xdr:spPr>
        <a:xfrm>
          <a:off x="4622800" y="271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109341</xdr:rowOff>
    </xdr:from>
    <xdr:to>
      <xdr:col>3</xdr:col>
      <xdr:colOff>904875</xdr:colOff>
      <xdr:row>13</xdr:row>
      <xdr:rowOff>89186</xdr:rowOff>
    </xdr:to>
    <xdr:cxnSp macro="">
      <xdr:nvCxnSpPr>
        <xdr:cNvPr id="56" name="直線コネクタ 55"/>
        <xdr:cNvCxnSpPr/>
      </xdr:nvCxnSpPr>
      <xdr:spPr bwMode="auto">
        <a:xfrm flipV="1">
          <a:off x="3606800" y="2214366"/>
          <a:ext cx="698500" cy="151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36290</xdr:rowOff>
    </xdr:from>
    <xdr:to>
      <xdr:col>3</xdr:col>
      <xdr:colOff>955675</xdr:colOff>
      <xdr:row>14</xdr:row>
      <xdr:rowOff>137890</xdr:rowOff>
    </xdr:to>
    <xdr:sp macro="" textlink="">
      <xdr:nvSpPr>
        <xdr:cNvPr id="57" name="フローチャート : 判断 56"/>
        <xdr:cNvSpPr/>
      </xdr:nvSpPr>
      <xdr:spPr bwMode="auto">
        <a:xfrm>
          <a:off x="4254500" y="2484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122667</xdr:rowOff>
    </xdr:from>
    <xdr:ext cx="762000" cy="259045"/>
    <xdr:sp macro="" textlink="">
      <xdr:nvSpPr>
        <xdr:cNvPr id="58" name="テキスト ボックス 57"/>
        <xdr:cNvSpPr txBox="1"/>
      </xdr:nvSpPr>
      <xdr:spPr>
        <a:xfrm>
          <a:off x="3924300" y="257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52495</xdr:rowOff>
    </xdr:from>
    <xdr:to>
      <xdr:col>3</xdr:col>
      <xdr:colOff>206375</xdr:colOff>
      <xdr:row>13</xdr:row>
      <xdr:rowOff>89186</xdr:rowOff>
    </xdr:to>
    <xdr:cxnSp macro="">
      <xdr:nvCxnSpPr>
        <xdr:cNvPr id="59" name="直線コネクタ 58"/>
        <xdr:cNvCxnSpPr/>
      </xdr:nvCxnSpPr>
      <xdr:spPr bwMode="auto">
        <a:xfrm>
          <a:off x="2908300" y="2328970"/>
          <a:ext cx="698500" cy="36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87763</xdr:rowOff>
    </xdr:from>
    <xdr:to>
      <xdr:col>3</xdr:col>
      <xdr:colOff>257175</xdr:colOff>
      <xdr:row>15</xdr:row>
      <xdr:rowOff>17913</xdr:rowOff>
    </xdr:to>
    <xdr:sp macro="" textlink="">
      <xdr:nvSpPr>
        <xdr:cNvPr id="60" name="フローチャート : 判断 59"/>
        <xdr:cNvSpPr/>
      </xdr:nvSpPr>
      <xdr:spPr bwMode="auto">
        <a:xfrm>
          <a:off x="3556000" y="253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2690</xdr:rowOff>
    </xdr:from>
    <xdr:ext cx="762000" cy="259045"/>
    <xdr:sp macro="" textlink="">
      <xdr:nvSpPr>
        <xdr:cNvPr id="61" name="テキスト ボックス 60"/>
        <xdr:cNvSpPr txBox="1"/>
      </xdr:nvSpPr>
      <xdr:spPr>
        <a:xfrm>
          <a:off x="3225800" y="26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43758</xdr:rowOff>
    </xdr:from>
    <xdr:to>
      <xdr:col>2</xdr:col>
      <xdr:colOff>692150</xdr:colOff>
      <xdr:row>14</xdr:row>
      <xdr:rowOff>145358</xdr:rowOff>
    </xdr:to>
    <xdr:sp macro="" textlink="">
      <xdr:nvSpPr>
        <xdr:cNvPr id="62" name="フローチャート : 判断 61"/>
        <xdr:cNvSpPr/>
      </xdr:nvSpPr>
      <xdr:spPr bwMode="auto">
        <a:xfrm>
          <a:off x="2857500" y="2491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130135</xdr:rowOff>
    </xdr:from>
    <xdr:ext cx="762000" cy="259045"/>
    <xdr:sp macro="" textlink="">
      <xdr:nvSpPr>
        <xdr:cNvPr id="63" name="テキスト ボックス 62"/>
        <xdr:cNvSpPr txBox="1"/>
      </xdr:nvSpPr>
      <xdr:spPr>
        <a:xfrm>
          <a:off x="2527300" y="257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11</xdr:row>
      <xdr:rowOff>160020</xdr:rowOff>
    </xdr:from>
    <xdr:to>
      <xdr:col>5</xdr:col>
      <xdr:colOff>34925</xdr:colOff>
      <xdr:row>12</xdr:row>
      <xdr:rowOff>90170</xdr:rowOff>
    </xdr:to>
    <xdr:sp macro="" textlink="">
      <xdr:nvSpPr>
        <xdr:cNvPr id="69" name="円/楕円 68"/>
        <xdr:cNvSpPr/>
      </xdr:nvSpPr>
      <xdr:spPr bwMode="auto">
        <a:xfrm>
          <a:off x="5600700" y="2093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68597</xdr:rowOff>
    </xdr:from>
    <xdr:ext cx="762000" cy="259045"/>
    <xdr:sp macro="" textlink="">
      <xdr:nvSpPr>
        <xdr:cNvPr id="70" name="人口1人当たり決算額の推移該当値テキスト130"/>
        <xdr:cNvSpPr txBox="1"/>
      </xdr:nvSpPr>
      <xdr:spPr>
        <a:xfrm>
          <a:off x="57404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114,100</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14383</xdr:rowOff>
    </xdr:from>
    <xdr:to>
      <xdr:col>4</xdr:col>
      <xdr:colOff>520700</xdr:colOff>
      <xdr:row>12</xdr:row>
      <xdr:rowOff>115983</xdr:rowOff>
    </xdr:to>
    <xdr:sp macro="" textlink="">
      <xdr:nvSpPr>
        <xdr:cNvPr id="71" name="円/楕円 70"/>
        <xdr:cNvSpPr/>
      </xdr:nvSpPr>
      <xdr:spPr bwMode="auto">
        <a:xfrm>
          <a:off x="4953000" y="2119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126160</xdr:rowOff>
    </xdr:from>
    <xdr:ext cx="736600" cy="259045"/>
    <xdr:sp macro="" textlink="">
      <xdr:nvSpPr>
        <xdr:cNvPr id="72" name="テキスト ボックス 71"/>
        <xdr:cNvSpPr txBox="1"/>
      </xdr:nvSpPr>
      <xdr:spPr>
        <a:xfrm>
          <a:off x="4622800" y="1888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112,745</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58541</xdr:rowOff>
    </xdr:from>
    <xdr:to>
      <xdr:col>3</xdr:col>
      <xdr:colOff>955675</xdr:colOff>
      <xdr:row>12</xdr:row>
      <xdr:rowOff>160141</xdr:rowOff>
    </xdr:to>
    <xdr:sp macro="" textlink="">
      <xdr:nvSpPr>
        <xdr:cNvPr id="73" name="円/楕円 72"/>
        <xdr:cNvSpPr/>
      </xdr:nvSpPr>
      <xdr:spPr bwMode="auto">
        <a:xfrm>
          <a:off x="4254500" y="2163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170318</xdr:rowOff>
    </xdr:from>
    <xdr:ext cx="762000" cy="259045"/>
    <xdr:sp macro="" textlink="">
      <xdr:nvSpPr>
        <xdr:cNvPr id="74" name="テキスト ボックス 73"/>
        <xdr:cNvSpPr txBox="1"/>
      </xdr:nvSpPr>
      <xdr:spPr>
        <a:xfrm>
          <a:off x="3924300" y="19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110,427</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38386</xdr:rowOff>
    </xdr:from>
    <xdr:to>
      <xdr:col>3</xdr:col>
      <xdr:colOff>257175</xdr:colOff>
      <xdr:row>13</xdr:row>
      <xdr:rowOff>139986</xdr:rowOff>
    </xdr:to>
    <xdr:sp macro="" textlink="">
      <xdr:nvSpPr>
        <xdr:cNvPr id="75" name="円/楕円 74"/>
        <xdr:cNvSpPr/>
      </xdr:nvSpPr>
      <xdr:spPr bwMode="auto">
        <a:xfrm>
          <a:off x="3556000" y="2314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150163</xdr:rowOff>
    </xdr:from>
    <xdr:ext cx="762000" cy="259045"/>
    <xdr:sp macro="" textlink="">
      <xdr:nvSpPr>
        <xdr:cNvPr id="76" name="テキスト ボックス 75"/>
        <xdr:cNvSpPr txBox="1"/>
      </xdr:nvSpPr>
      <xdr:spPr>
        <a:xfrm>
          <a:off x="3225800" y="208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102,485</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1695</xdr:rowOff>
    </xdr:from>
    <xdr:to>
      <xdr:col>2</xdr:col>
      <xdr:colOff>692150</xdr:colOff>
      <xdr:row>13</xdr:row>
      <xdr:rowOff>103295</xdr:rowOff>
    </xdr:to>
    <xdr:sp macro="" textlink="">
      <xdr:nvSpPr>
        <xdr:cNvPr id="77" name="円/楕円 76"/>
        <xdr:cNvSpPr/>
      </xdr:nvSpPr>
      <xdr:spPr bwMode="auto">
        <a:xfrm>
          <a:off x="2857500" y="227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113472</xdr:rowOff>
    </xdr:from>
    <xdr:ext cx="762000" cy="259045"/>
    <xdr:sp macro="" textlink="">
      <xdr:nvSpPr>
        <xdr:cNvPr id="78" name="テキスト ボックス 77"/>
        <xdr:cNvSpPr txBox="1"/>
      </xdr:nvSpPr>
      <xdr:spPr>
        <a:xfrm>
          <a:off x="2527300" y="204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104,411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212908</xdr:rowOff>
    </xdr:from>
    <xdr:to>
      <xdr:col>4</xdr:col>
      <xdr:colOff>1117600</xdr:colOff>
      <xdr:row>34</xdr:row>
      <xdr:rowOff>250238</xdr:rowOff>
    </xdr:to>
    <xdr:cxnSp macro="">
      <xdr:nvCxnSpPr>
        <xdr:cNvPr id="110" name="直線コネクタ 109"/>
        <xdr:cNvCxnSpPr/>
      </xdr:nvCxnSpPr>
      <xdr:spPr bwMode="auto">
        <a:xfrm>
          <a:off x="5003800" y="6480358"/>
          <a:ext cx="647700" cy="37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271116</xdr:rowOff>
    </xdr:from>
    <xdr:ext cx="762000" cy="259045"/>
    <xdr:sp macro="" textlink="">
      <xdr:nvSpPr>
        <xdr:cNvPr id="111" name="人口1人当たり決算額の推移平均値テキスト445"/>
        <xdr:cNvSpPr txBox="1"/>
      </xdr:nvSpPr>
      <xdr:spPr>
        <a:xfrm>
          <a:off x="5740400" y="6881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212908</xdr:rowOff>
    </xdr:from>
    <xdr:to>
      <xdr:col>4</xdr:col>
      <xdr:colOff>469900</xdr:colOff>
      <xdr:row>34</xdr:row>
      <xdr:rowOff>253324</xdr:rowOff>
    </xdr:to>
    <xdr:cxnSp macro="">
      <xdr:nvCxnSpPr>
        <xdr:cNvPr id="113" name="直線コネクタ 112"/>
        <xdr:cNvCxnSpPr/>
      </xdr:nvCxnSpPr>
      <xdr:spPr bwMode="auto">
        <a:xfrm flipV="1">
          <a:off x="4305300" y="6480358"/>
          <a:ext cx="698500" cy="40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45122</xdr:rowOff>
    </xdr:from>
    <xdr:ext cx="736600" cy="259045"/>
    <xdr:sp macro="" textlink="">
      <xdr:nvSpPr>
        <xdr:cNvPr id="115" name="テキスト ボックス 114"/>
        <xdr:cNvSpPr txBox="1"/>
      </xdr:nvSpPr>
      <xdr:spPr>
        <a:xfrm>
          <a:off x="4622800" y="699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199192</xdr:rowOff>
    </xdr:from>
    <xdr:to>
      <xdr:col>3</xdr:col>
      <xdr:colOff>904875</xdr:colOff>
      <xdr:row>34</xdr:row>
      <xdr:rowOff>253324</xdr:rowOff>
    </xdr:to>
    <xdr:cxnSp macro="">
      <xdr:nvCxnSpPr>
        <xdr:cNvPr id="116" name="直線コネクタ 115"/>
        <xdr:cNvCxnSpPr/>
      </xdr:nvCxnSpPr>
      <xdr:spPr bwMode="auto">
        <a:xfrm>
          <a:off x="3606800" y="6466642"/>
          <a:ext cx="698500" cy="54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18056</xdr:rowOff>
    </xdr:from>
    <xdr:ext cx="762000" cy="259045"/>
    <xdr:sp macro="" textlink="">
      <xdr:nvSpPr>
        <xdr:cNvPr id="118" name="テキスト ボックス 117"/>
        <xdr:cNvSpPr txBox="1"/>
      </xdr:nvSpPr>
      <xdr:spPr>
        <a:xfrm>
          <a:off x="3924300" y="69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199192</xdr:rowOff>
    </xdr:from>
    <xdr:to>
      <xdr:col>3</xdr:col>
      <xdr:colOff>206375</xdr:colOff>
      <xdr:row>34</xdr:row>
      <xdr:rowOff>214028</xdr:rowOff>
    </xdr:to>
    <xdr:cxnSp macro="">
      <xdr:nvCxnSpPr>
        <xdr:cNvPr id="119" name="直線コネクタ 118"/>
        <xdr:cNvCxnSpPr/>
      </xdr:nvCxnSpPr>
      <xdr:spPr bwMode="auto">
        <a:xfrm flipV="1">
          <a:off x="2908300" y="6466642"/>
          <a:ext cx="698500" cy="14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291942</xdr:rowOff>
    </xdr:from>
    <xdr:ext cx="762000" cy="259045"/>
    <xdr:sp macro="" textlink="">
      <xdr:nvSpPr>
        <xdr:cNvPr id="121" name="テキスト ボックス 120"/>
        <xdr:cNvSpPr txBox="1"/>
      </xdr:nvSpPr>
      <xdr:spPr>
        <a:xfrm>
          <a:off x="3225800" y="69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228254</xdr:rowOff>
    </xdr:from>
    <xdr:ext cx="762000" cy="259045"/>
    <xdr:sp macro="" textlink="">
      <xdr:nvSpPr>
        <xdr:cNvPr id="123" name="テキスト ボックス 122"/>
        <xdr:cNvSpPr txBox="1"/>
      </xdr:nvSpPr>
      <xdr:spPr>
        <a:xfrm>
          <a:off x="2527300" y="683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199438</xdr:rowOff>
    </xdr:from>
    <xdr:to>
      <xdr:col>5</xdr:col>
      <xdr:colOff>34925</xdr:colOff>
      <xdr:row>34</xdr:row>
      <xdr:rowOff>301038</xdr:rowOff>
    </xdr:to>
    <xdr:sp macro="" textlink="">
      <xdr:nvSpPr>
        <xdr:cNvPr id="129" name="円/楕円 128"/>
        <xdr:cNvSpPr/>
      </xdr:nvSpPr>
      <xdr:spPr bwMode="auto">
        <a:xfrm>
          <a:off x="5600700" y="6466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44515</xdr:rowOff>
    </xdr:from>
    <xdr:ext cx="762000" cy="259045"/>
    <xdr:sp macro="" textlink="">
      <xdr:nvSpPr>
        <xdr:cNvPr id="130" name="人口1人当たり決算額の推移該当値テキスト445"/>
        <xdr:cNvSpPr txBox="1"/>
      </xdr:nvSpPr>
      <xdr:spPr>
        <a:xfrm>
          <a:off x="5740400" y="631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42,109</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162108</xdr:rowOff>
    </xdr:from>
    <xdr:to>
      <xdr:col>4</xdr:col>
      <xdr:colOff>520700</xdr:colOff>
      <xdr:row>34</xdr:row>
      <xdr:rowOff>263708</xdr:rowOff>
    </xdr:to>
    <xdr:sp macro="" textlink="">
      <xdr:nvSpPr>
        <xdr:cNvPr id="131" name="円/楕円 130"/>
        <xdr:cNvSpPr/>
      </xdr:nvSpPr>
      <xdr:spPr bwMode="auto">
        <a:xfrm>
          <a:off x="4953000" y="6429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273885</xdr:rowOff>
    </xdr:from>
    <xdr:ext cx="736600" cy="259045"/>
    <xdr:sp macro="" textlink="">
      <xdr:nvSpPr>
        <xdr:cNvPr id="132" name="テキスト ボックス 131"/>
        <xdr:cNvSpPr txBox="1"/>
      </xdr:nvSpPr>
      <xdr:spPr>
        <a:xfrm>
          <a:off x="4622800" y="619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43,742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202524</xdr:rowOff>
    </xdr:from>
    <xdr:to>
      <xdr:col>3</xdr:col>
      <xdr:colOff>955675</xdr:colOff>
      <xdr:row>34</xdr:row>
      <xdr:rowOff>304124</xdr:rowOff>
    </xdr:to>
    <xdr:sp macro="" textlink="">
      <xdr:nvSpPr>
        <xdr:cNvPr id="133" name="円/楕円 132"/>
        <xdr:cNvSpPr/>
      </xdr:nvSpPr>
      <xdr:spPr bwMode="auto">
        <a:xfrm>
          <a:off x="4254500" y="6469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314301</xdr:rowOff>
    </xdr:from>
    <xdr:ext cx="762000" cy="259045"/>
    <xdr:sp macro="" textlink="">
      <xdr:nvSpPr>
        <xdr:cNvPr id="134" name="テキスト ボックス 133"/>
        <xdr:cNvSpPr txBox="1"/>
      </xdr:nvSpPr>
      <xdr:spPr>
        <a:xfrm>
          <a:off x="3924300" y="623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41,974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148392</xdr:rowOff>
    </xdr:from>
    <xdr:to>
      <xdr:col>3</xdr:col>
      <xdr:colOff>257175</xdr:colOff>
      <xdr:row>34</xdr:row>
      <xdr:rowOff>249992</xdr:rowOff>
    </xdr:to>
    <xdr:sp macro="" textlink="">
      <xdr:nvSpPr>
        <xdr:cNvPr id="135" name="円/楕円 134"/>
        <xdr:cNvSpPr/>
      </xdr:nvSpPr>
      <xdr:spPr bwMode="auto">
        <a:xfrm>
          <a:off x="3556000" y="6415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260169</xdr:rowOff>
    </xdr:from>
    <xdr:ext cx="762000" cy="259045"/>
    <xdr:sp macro="" textlink="">
      <xdr:nvSpPr>
        <xdr:cNvPr id="136" name="テキスト ボックス 135"/>
        <xdr:cNvSpPr txBox="1"/>
      </xdr:nvSpPr>
      <xdr:spPr>
        <a:xfrm>
          <a:off x="3225800" y="618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44,342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163228</xdr:rowOff>
    </xdr:from>
    <xdr:to>
      <xdr:col>2</xdr:col>
      <xdr:colOff>692150</xdr:colOff>
      <xdr:row>34</xdr:row>
      <xdr:rowOff>264828</xdr:rowOff>
    </xdr:to>
    <xdr:sp macro="" textlink="">
      <xdr:nvSpPr>
        <xdr:cNvPr id="137" name="円/楕円 136"/>
        <xdr:cNvSpPr/>
      </xdr:nvSpPr>
      <xdr:spPr bwMode="auto">
        <a:xfrm>
          <a:off x="2857500" y="6430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275005</xdr:rowOff>
    </xdr:from>
    <xdr:ext cx="762000" cy="259045"/>
    <xdr:sp macro="" textlink="">
      <xdr:nvSpPr>
        <xdr:cNvPr id="138" name="テキスト ボックス 137"/>
        <xdr:cNvSpPr txBox="1"/>
      </xdr:nvSpPr>
      <xdr:spPr>
        <a:xfrm>
          <a:off x="2527300" y="619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43,693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39,352
39,166
658.54
24,438,669
23,854,671
447,313
15,331,255
30,009,412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14.5
110.6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137437</xdr:rowOff>
    </xdr:from>
    <xdr:to>
      <xdr:col>6</xdr:col>
      <xdr:colOff>511175</xdr:colOff>
      <xdr:row>32</xdr:row>
      <xdr:rowOff>155999</xdr:rowOff>
    </xdr:to>
    <xdr:cxnSp macro="">
      <xdr:nvCxnSpPr>
        <xdr:cNvPr id="59" name="直線コネクタ 58"/>
        <xdr:cNvCxnSpPr/>
      </xdr:nvCxnSpPr>
      <xdr:spPr>
        <a:xfrm>
          <a:off x="3797300" y="5623837"/>
          <a:ext cx="8382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109961</xdr:rowOff>
    </xdr:from>
    <xdr:ext cx="534377" cy="259045"/>
    <xdr:sp macro="" textlink="">
      <xdr:nvSpPr>
        <xdr:cNvPr id="60" name="人件費平均値テキスト"/>
        <xdr:cNvSpPr txBox="1"/>
      </xdr:nvSpPr>
      <xdr:spPr>
        <a:xfrm>
          <a:off x="4686300" y="5939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137437</xdr:rowOff>
    </xdr:from>
    <xdr:to>
      <xdr:col>5</xdr:col>
      <xdr:colOff>358775</xdr:colOff>
      <xdr:row>32</xdr:row>
      <xdr:rowOff>146855</xdr:rowOff>
    </xdr:to>
    <xdr:cxnSp macro="">
      <xdr:nvCxnSpPr>
        <xdr:cNvPr id="62" name="直線コネクタ 61"/>
        <xdr:cNvCxnSpPr/>
      </xdr:nvCxnSpPr>
      <xdr:spPr>
        <a:xfrm flipV="1">
          <a:off x="2908300" y="5623837"/>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137827</xdr:rowOff>
    </xdr:from>
    <xdr:ext cx="534377" cy="259045"/>
    <xdr:sp macro="" textlink="">
      <xdr:nvSpPr>
        <xdr:cNvPr id="64" name="テキスト ボックス 63"/>
        <xdr:cNvSpPr txBox="1"/>
      </xdr:nvSpPr>
      <xdr:spPr>
        <a:xfrm>
          <a:off x="3530111" y="59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146855</xdr:rowOff>
    </xdr:from>
    <xdr:to>
      <xdr:col>4</xdr:col>
      <xdr:colOff>155575</xdr:colOff>
      <xdr:row>33</xdr:row>
      <xdr:rowOff>62182</xdr:rowOff>
    </xdr:to>
    <xdr:cxnSp macro="">
      <xdr:nvCxnSpPr>
        <xdr:cNvPr id="65" name="直線コネクタ 64"/>
        <xdr:cNvCxnSpPr/>
      </xdr:nvCxnSpPr>
      <xdr:spPr>
        <a:xfrm flipV="1">
          <a:off x="2019300" y="5633255"/>
          <a:ext cx="889000" cy="8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12891</xdr:rowOff>
    </xdr:from>
    <xdr:to>
      <xdr:col>4</xdr:col>
      <xdr:colOff>206375</xdr:colOff>
      <xdr:row>33</xdr:row>
      <xdr:rowOff>114491</xdr:rowOff>
    </xdr:to>
    <xdr:sp macro="" textlink="">
      <xdr:nvSpPr>
        <xdr:cNvPr id="66" name="フローチャート : 判断 65"/>
        <xdr:cNvSpPr/>
      </xdr:nvSpPr>
      <xdr:spPr>
        <a:xfrm>
          <a:off x="2857500" y="567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105618</xdr:rowOff>
    </xdr:from>
    <xdr:ext cx="534377" cy="259045"/>
    <xdr:sp macro="" textlink="">
      <xdr:nvSpPr>
        <xdr:cNvPr id="67" name="テキスト ボックス 66"/>
        <xdr:cNvSpPr txBox="1"/>
      </xdr:nvSpPr>
      <xdr:spPr>
        <a:xfrm>
          <a:off x="2641111" y="576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15044</xdr:rowOff>
    </xdr:from>
    <xdr:to>
      <xdr:col>2</xdr:col>
      <xdr:colOff>638175</xdr:colOff>
      <xdr:row>33</xdr:row>
      <xdr:rowOff>62182</xdr:rowOff>
    </xdr:to>
    <xdr:cxnSp macro="">
      <xdr:nvCxnSpPr>
        <xdr:cNvPr id="68" name="直線コネクタ 67"/>
        <xdr:cNvCxnSpPr/>
      </xdr:nvCxnSpPr>
      <xdr:spPr>
        <a:xfrm>
          <a:off x="1130300" y="5329994"/>
          <a:ext cx="889000" cy="39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37488</xdr:rowOff>
    </xdr:from>
    <xdr:to>
      <xdr:col>3</xdr:col>
      <xdr:colOff>3175</xdr:colOff>
      <xdr:row>33</xdr:row>
      <xdr:rowOff>139088</xdr:rowOff>
    </xdr:to>
    <xdr:sp macro="" textlink="">
      <xdr:nvSpPr>
        <xdr:cNvPr id="69" name="フローチャート : 判断 68"/>
        <xdr:cNvSpPr/>
      </xdr:nvSpPr>
      <xdr:spPr>
        <a:xfrm>
          <a:off x="1968500" y="569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130215</xdr:rowOff>
    </xdr:from>
    <xdr:ext cx="534377" cy="259045"/>
    <xdr:sp macro="" textlink="">
      <xdr:nvSpPr>
        <xdr:cNvPr id="70" name="テキスト ボックス 69"/>
        <xdr:cNvSpPr txBox="1"/>
      </xdr:nvSpPr>
      <xdr:spPr>
        <a:xfrm>
          <a:off x="1752111" y="578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153228</xdr:rowOff>
    </xdr:from>
    <xdr:to>
      <xdr:col>1</xdr:col>
      <xdr:colOff>485775</xdr:colOff>
      <xdr:row>33</xdr:row>
      <xdr:rowOff>83378</xdr:rowOff>
    </xdr:to>
    <xdr:sp macro="" textlink="">
      <xdr:nvSpPr>
        <xdr:cNvPr id="71" name="フローチャート : 判断 70"/>
        <xdr:cNvSpPr/>
      </xdr:nvSpPr>
      <xdr:spPr>
        <a:xfrm>
          <a:off x="1079500" y="5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74505</xdr:rowOff>
    </xdr:from>
    <xdr:ext cx="534377" cy="259045"/>
    <xdr:sp macro="" textlink="">
      <xdr:nvSpPr>
        <xdr:cNvPr id="72" name="テキスト ボックス 71"/>
        <xdr:cNvSpPr txBox="1"/>
      </xdr:nvSpPr>
      <xdr:spPr>
        <a:xfrm>
          <a:off x="863111" y="573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105199</xdr:rowOff>
    </xdr:from>
    <xdr:to>
      <xdr:col>6</xdr:col>
      <xdr:colOff>561975</xdr:colOff>
      <xdr:row>33</xdr:row>
      <xdr:rowOff>35349</xdr:rowOff>
    </xdr:to>
    <xdr:sp macro="" textlink="">
      <xdr:nvSpPr>
        <xdr:cNvPr id="78" name="円/楕円 77"/>
        <xdr:cNvSpPr/>
      </xdr:nvSpPr>
      <xdr:spPr>
        <a:xfrm>
          <a:off x="4584700" y="559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128076</xdr:rowOff>
    </xdr:from>
    <xdr:ext cx="534377" cy="259045"/>
    <xdr:sp macro="" textlink="">
      <xdr:nvSpPr>
        <xdr:cNvPr id="79" name="人件費該当値テキスト"/>
        <xdr:cNvSpPr txBox="1"/>
      </xdr:nvSpPr>
      <xdr:spPr>
        <a:xfrm>
          <a:off x="4686300" y="54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84,287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86637</xdr:rowOff>
    </xdr:from>
    <xdr:to>
      <xdr:col>5</xdr:col>
      <xdr:colOff>409575</xdr:colOff>
      <xdr:row>33</xdr:row>
      <xdr:rowOff>16787</xdr:rowOff>
    </xdr:to>
    <xdr:sp macro="" textlink="">
      <xdr:nvSpPr>
        <xdr:cNvPr id="80" name="円/楕円 79"/>
        <xdr:cNvSpPr/>
      </xdr:nvSpPr>
      <xdr:spPr>
        <a:xfrm>
          <a:off x="3746500" y="55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33314</xdr:rowOff>
    </xdr:from>
    <xdr:ext cx="534377" cy="259045"/>
    <xdr:sp macro="" textlink="">
      <xdr:nvSpPr>
        <xdr:cNvPr id="81" name="テキスト ボックス 80"/>
        <xdr:cNvSpPr txBox="1"/>
      </xdr:nvSpPr>
      <xdr:spPr>
        <a:xfrm>
          <a:off x="3530111" y="53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85,099</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96055</xdr:rowOff>
    </xdr:from>
    <xdr:to>
      <xdr:col>4</xdr:col>
      <xdr:colOff>206375</xdr:colOff>
      <xdr:row>33</xdr:row>
      <xdr:rowOff>26205</xdr:rowOff>
    </xdr:to>
    <xdr:sp macro="" textlink="">
      <xdr:nvSpPr>
        <xdr:cNvPr id="82" name="円/楕円 81"/>
        <xdr:cNvSpPr/>
      </xdr:nvSpPr>
      <xdr:spPr>
        <a:xfrm>
          <a:off x="2857500" y="55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42732</xdr:rowOff>
    </xdr:from>
    <xdr:ext cx="534377" cy="259045"/>
    <xdr:sp macro="" textlink="">
      <xdr:nvSpPr>
        <xdr:cNvPr id="83" name="テキスト ボックス 82"/>
        <xdr:cNvSpPr txBox="1"/>
      </xdr:nvSpPr>
      <xdr:spPr>
        <a:xfrm>
          <a:off x="2641111" y="535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84,687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11382</xdr:rowOff>
    </xdr:from>
    <xdr:to>
      <xdr:col>3</xdr:col>
      <xdr:colOff>3175</xdr:colOff>
      <xdr:row>33</xdr:row>
      <xdr:rowOff>112982</xdr:rowOff>
    </xdr:to>
    <xdr:sp macro="" textlink="">
      <xdr:nvSpPr>
        <xdr:cNvPr id="84" name="円/楕円 83"/>
        <xdr:cNvSpPr/>
      </xdr:nvSpPr>
      <xdr:spPr>
        <a:xfrm>
          <a:off x="1968500" y="56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129509</xdr:rowOff>
    </xdr:from>
    <xdr:ext cx="534377" cy="259045"/>
    <xdr:sp macro="" textlink="">
      <xdr:nvSpPr>
        <xdr:cNvPr id="85" name="テキスト ボックス 84"/>
        <xdr:cNvSpPr txBox="1"/>
      </xdr:nvSpPr>
      <xdr:spPr>
        <a:xfrm>
          <a:off x="1752111" y="54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80,891</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135694</xdr:rowOff>
    </xdr:from>
    <xdr:to>
      <xdr:col>1</xdr:col>
      <xdr:colOff>485775</xdr:colOff>
      <xdr:row>31</xdr:row>
      <xdr:rowOff>65844</xdr:rowOff>
    </xdr:to>
    <xdr:sp macro="" textlink="">
      <xdr:nvSpPr>
        <xdr:cNvPr id="86" name="円/楕円 85"/>
        <xdr:cNvSpPr/>
      </xdr:nvSpPr>
      <xdr:spPr>
        <a:xfrm>
          <a:off x="1079500" y="52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82371</xdr:rowOff>
    </xdr:from>
    <xdr:ext cx="534377" cy="259045"/>
    <xdr:sp macro="" textlink="">
      <xdr:nvSpPr>
        <xdr:cNvPr id="87" name="テキスト ボックス 86"/>
        <xdr:cNvSpPr txBox="1"/>
      </xdr:nvSpPr>
      <xdr:spPr>
        <a:xfrm>
          <a:off x="863111" y="50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97,953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98765</xdr:rowOff>
    </xdr:from>
    <xdr:to>
      <xdr:col>6</xdr:col>
      <xdr:colOff>511175</xdr:colOff>
      <xdr:row>57</xdr:row>
      <xdr:rowOff>100842</xdr:rowOff>
    </xdr:to>
    <xdr:cxnSp macro="">
      <xdr:nvCxnSpPr>
        <xdr:cNvPr id="116" name="直線コネクタ 115"/>
        <xdr:cNvCxnSpPr/>
      </xdr:nvCxnSpPr>
      <xdr:spPr>
        <a:xfrm flipV="1">
          <a:off x="3797300" y="9871415"/>
          <a:ext cx="8382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50300</xdr:rowOff>
    </xdr:from>
    <xdr:ext cx="534377" cy="259045"/>
    <xdr:sp macro="" textlink="">
      <xdr:nvSpPr>
        <xdr:cNvPr id="117" name="物件費平均値テキスト"/>
        <xdr:cNvSpPr txBox="1"/>
      </xdr:nvSpPr>
      <xdr:spPr>
        <a:xfrm>
          <a:off x="4686300" y="9822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100842</xdr:rowOff>
    </xdr:from>
    <xdr:to>
      <xdr:col>5</xdr:col>
      <xdr:colOff>358775</xdr:colOff>
      <xdr:row>57</xdr:row>
      <xdr:rowOff>126441</xdr:rowOff>
    </xdr:to>
    <xdr:cxnSp macro="">
      <xdr:nvCxnSpPr>
        <xdr:cNvPr id="119" name="直線コネクタ 118"/>
        <xdr:cNvCxnSpPr/>
      </xdr:nvCxnSpPr>
      <xdr:spPr>
        <a:xfrm flipV="1">
          <a:off x="2908300" y="9873492"/>
          <a:ext cx="889000" cy="2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161944</xdr:rowOff>
    </xdr:from>
    <xdr:ext cx="534377" cy="259045"/>
    <xdr:sp macro="" textlink="">
      <xdr:nvSpPr>
        <xdr:cNvPr id="121" name="テキスト ボックス 120"/>
        <xdr:cNvSpPr txBox="1"/>
      </xdr:nvSpPr>
      <xdr:spPr>
        <a:xfrm>
          <a:off x="3530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126441</xdr:rowOff>
    </xdr:from>
    <xdr:to>
      <xdr:col>4</xdr:col>
      <xdr:colOff>155575</xdr:colOff>
      <xdr:row>57</xdr:row>
      <xdr:rowOff>147065</xdr:rowOff>
    </xdr:to>
    <xdr:cxnSp macro="">
      <xdr:nvCxnSpPr>
        <xdr:cNvPr id="122" name="直線コネクタ 121"/>
        <xdr:cNvCxnSpPr/>
      </xdr:nvCxnSpPr>
      <xdr:spPr>
        <a:xfrm flipV="1">
          <a:off x="2019300" y="9899091"/>
          <a:ext cx="889000" cy="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67827</xdr:rowOff>
    </xdr:from>
    <xdr:to>
      <xdr:col>4</xdr:col>
      <xdr:colOff>206375</xdr:colOff>
      <xdr:row>57</xdr:row>
      <xdr:rowOff>169427</xdr:rowOff>
    </xdr:to>
    <xdr:sp macro="" textlink="">
      <xdr:nvSpPr>
        <xdr:cNvPr id="123" name="フローチャート : 判断 122"/>
        <xdr:cNvSpPr/>
      </xdr:nvSpPr>
      <xdr:spPr>
        <a:xfrm>
          <a:off x="2857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14504</xdr:rowOff>
    </xdr:from>
    <xdr:ext cx="534377" cy="259045"/>
    <xdr:sp macro="" textlink="">
      <xdr:nvSpPr>
        <xdr:cNvPr id="124" name="テキスト ボックス 123"/>
        <xdr:cNvSpPr txBox="1"/>
      </xdr:nvSpPr>
      <xdr:spPr>
        <a:xfrm>
          <a:off x="2641111" y="96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147065</xdr:rowOff>
    </xdr:from>
    <xdr:to>
      <xdr:col>2</xdr:col>
      <xdr:colOff>638175</xdr:colOff>
      <xdr:row>57</xdr:row>
      <xdr:rowOff>147586</xdr:rowOff>
    </xdr:to>
    <xdr:cxnSp macro="">
      <xdr:nvCxnSpPr>
        <xdr:cNvPr id="125" name="直線コネクタ 124"/>
        <xdr:cNvCxnSpPr/>
      </xdr:nvCxnSpPr>
      <xdr:spPr>
        <a:xfrm flipV="1">
          <a:off x="1130300" y="9919715"/>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69938</xdr:rowOff>
    </xdr:from>
    <xdr:to>
      <xdr:col>3</xdr:col>
      <xdr:colOff>3175</xdr:colOff>
      <xdr:row>58</xdr:row>
      <xdr:rowOff>88</xdr:rowOff>
    </xdr:to>
    <xdr:sp macro="" textlink="">
      <xdr:nvSpPr>
        <xdr:cNvPr id="126" name="フローチャート : 判断 125"/>
        <xdr:cNvSpPr/>
      </xdr:nvSpPr>
      <xdr:spPr>
        <a:xfrm>
          <a:off x="1968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16615</xdr:rowOff>
    </xdr:from>
    <xdr:ext cx="534377" cy="259045"/>
    <xdr:sp macro="" textlink="">
      <xdr:nvSpPr>
        <xdr:cNvPr id="127" name="テキスト ボックス 126"/>
        <xdr:cNvSpPr txBox="1"/>
      </xdr:nvSpPr>
      <xdr:spPr>
        <a:xfrm>
          <a:off x="1752111" y="96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97724</xdr:rowOff>
    </xdr:from>
    <xdr:to>
      <xdr:col>1</xdr:col>
      <xdr:colOff>485775</xdr:colOff>
      <xdr:row>58</xdr:row>
      <xdr:rowOff>27874</xdr:rowOff>
    </xdr:to>
    <xdr:sp macro="" textlink="">
      <xdr:nvSpPr>
        <xdr:cNvPr id="128" name="フローチャート : 判断 127"/>
        <xdr:cNvSpPr/>
      </xdr:nvSpPr>
      <xdr:spPr>
        <a:xfrm>
          <a:off x="1079500" y="987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19001</xdr:rowOff>
    </xdr:from>
    <xdr:ext cx="534377" cy="259045"/>
    <xdr:sp macro="" textlink="">
      <xdr:nvSpPr>
        <xdr:cNvPr id="129" name="テキスト ボックス 128"/>
        <xdr:cNvSpPr txBox="1"/>
      </xdr:nvSpPr>
      <xdr:spPr>
        <a:xfrm>
          <a:off x="863111" y="996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47965</xdr:rowOff>
    </xdr:from>
    <xdr:to>
      <xdr:col>6</xdr:col>
      <xdr:colOff>561975</xdr:colOff>
      <xdr:row>57</xdr:row>
      <xdr:rowOff>149565</xdr:rowOff>
    </xdr:to>
    <xdr:sp macro="" textlink="">
      <xdr:nvSpPr>
        <xdr:cNvPr id="135" name="円/楕円 134"/>
        <xdr:cNvSpPr/>
      </xdr:nvSpPr>
      <xdr:spPr>
        <a:xfrm>
          <a:off x="4584700" y="982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7342</xdr:rowOff>
    </xdr:from>
    <xdr:ext cx="534377" cy="259045"/>
    <xdr:sp macro="" textlink="">
      <xdr:nvSpPr>
        <xdr:cNvPr id="136" name="物件費該当値テキスト"/>
        <xdr:cNvSpPr txBox="1"/>
      </xdr:nvSpPr>
      <xdr:spPr>
        <a:xfrm>
          <a:off x="4686300" y="96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75,744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50042</xdr:rowOff>
    </xdr:from>
    <xdr:to>
      <xdr:col>5</xdr:col>
      <xdr:colOff>409575</xdr:colOff>
      <xdr:row>57</xdr:row>
      <xdr:rowOff>151642</xdr:rowOff>
    </xdr:to>
    <xdr:sp macro="" textlink="">
      <xdr:nvSpPr>
        <xdr:cNvPr id="137" name="円/楕円 136"/>
        <xdr:cNvSpPr/>
      </xdr:nvSpPr>
      <xdr:spPr>
        <a:xfrm>
          <a:off x="3746500" y="982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168169</xdr:rowOff>
    </xdr:from>
    <xdr:ext cx="534377" cy="259045"/>
    <xdr:sp macro="" textlink="">
      <xdr:nvSpPr>
        <xdr:cNvPr id="138" name="テキスト ボックス 137"/>
        <xdr:cNvSpPr txBox="1"/>
      </xdr:nvSpPr>
      <xdr:spPr>
        <a:xfrm>
          <a:off x="3530111" y="959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75,199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75641</xdr:rowOff>
    </xdr:from>
    <xdr:to>
      <xdr:col>4</xdr:col>
      <xdr:colOff>206375</xdr:colOff>
      <xdr:row>58</xdr:row>
      <xdr:rowOff>5791</xdr:rowOff>
    </xdr:to>
    <xdr:sp macro="" textlink="">
      <xdr:nvSpPr>
        <xdr:cNvPr id="139" name="円/楕円 138"/>
        <xdr:cNvSpPr/>
      </xdr:nvSpPr>
      <xdr:spPr>
        <a:xfrm>
          <a:off x="2857500" y="98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168368</xdr:rowOff>
    </xdr:from>
    <xdr:ext cx="534377" cy="259045"/>
    <xdr:sp macro="" textlink="">
      <xdr:nvSpPr>
        <xdr:cNvPr id="140" name="テキスト ボックス 139"/>
        <xdr:cNvSpPr txBox="1"/>
      </xdr:nvSpPr>
      <xdr:spPr>
        <a:xfrm>
          <a:off x="2641111" y="99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68,480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96265</xdr:rowOff>
    </xdr:from>
    <xdr:to>
      <xdr:col>3</xdr:col>
      <xdr:colOff>3175</xdr:colOff>
      <xdr:row>58</xdr:row>
      <xdr:rowOff>26415</xdr:rowOff>
    </xdr:to>
    <xdr:sp macro="" textlink="">
      <xdr:nvSpPr>
        <xdr:cNvPr id="141" name="円/楕円 140"/>
        <xdr:cNvSpPr/>
      </xdr:nvSpPr>
      <xdr:spPr>
        <a:xfrm>
          <a:off x="1968500" y="98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17542</xdr:rowOff>
    </xdr:from>
    <xdr:ext cx="534377" cy="259045"/>
    <xdr:sp macro="" textlink="">
      <xdr:nvSpPr>
        <xdr:cNvPr id="142" name="テキスト ボックス 141"/>
        <xdr:cNvSpPr txBox="1"/>
      </xdr:nvSpPr>
      <xdr:spPr>
        <a:xfrm>
          <a:off x="1752111" y="996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63,067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96786</xdr:rowOff>
    </xdr:from>
    <xdr:to>
      <xdr:col>1</xdr:col>
      <xdr:colOff>485775</xdr:colOff>
      <xdr:row>58</xdr:row>
      <xdr:rowOff>26936</xdr:rowOff>
    </xdr:to>
    <xdr:sp macro="" textlink="">
      <xdr:nvSpPr>
        <xdr:cNvPr id="143" name="円/楕円 142"/>
        <xdr:cNvSpPr/>
      </xdr:nvSpPr>
      <xdr:spPr>
        <a:xfrm>
          <a:off x="1079500" y="986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43463</xdr:rowOff>
    </xdr:from>
    <xdr:ext cx="534377" cy="259045"/>
    <xdr:sp macro="" textlink="">
      <xdr:nvSpPr>
        <xdr:cNvPr id="144" name="テキスト ボックス 143"/>
        <xdr:cNvSpPr txBox="1"/>
      </xdr:nvSpPr>
      <xdr:spPr>
        <a:xfrm>
          <a:off x="863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88264</xdr:rowOff>
    </xdr:from>
    <xdr:to>
      <xdr:col>6</xdr:col>
      <xdr:colOff>511175</xdr:colOff>
      <xdr:row>78</xdr:row>
      <xdr:rowOff>89370</xdr:rowOff>
    </xdr:to>
    <xdr:cxnSp macro="">
      <xdr:nvCxnSpPr>
        <xdr:cNvPr id="173" name="直線コネクタ 172"/>
        <xdr:cNvCxnSpPr/>
      </xdr:nvCxnSpPr>
      <xdr:spPr>
        <a:xfrm>
          <a:off x="3797300" y="13461364"/>
          <a:ext cx="8382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4" name="維持補修費平均値テキスト"/>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88264</xdr:rowOff>
    </xdr:from>
    <xdr:to>
      <xdr:col>5</xdr:col>
      <xdr:colOff>358775</xdr:colOff>
      <xdr:row>78</xdr:row>
      <xdr:rowOff>110706</xdr:rowOff>
    </xdr:to>
    <xdr:cxnSp macro="">
      <xdr:nvCxnSpPr>
        <xdr:cNvPr id="176" name="直線コネクタ 175"/>
        <xdr:cNvCxnSpPr/>
      </xdr:nvCxnSpPr>
      <xdr:spPr>
        <a:xfrm flipV="1">
          <a:off x="2908300" y="13461364"/>
          <a:ext cx="889000" cy="2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70896</xdr:rowOff>
    </xdr:from>
    <xdr:ext cx="469744" cy="259045"/>
    <xdr:sp macro="" textlink="">
      <xdr:nvSpPr>
        <xdr:cNvPr id="178" name="テキスト ボックス 177"/>
        <xdr:cNvSpPr txBox="1"/>
      </xdr:nvSpPr>
      <xdr:spPr>
        <a:xfrm>
          <a:off x="3562427"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110706</xdr:rowOff>
    </xdr:from>
    <xdr:to>
      <xdr:col>4</xdr:col>
      <xdr:colOff>155575</xdr:colOff>
      <xdr:row>78</xdr:row>
      <xdr:rowOff>112230</xdr:rowOff>
    </xdr:to>
    <xdr:cxnSp macro="">
      <xdr:nvCxnSpPr>
        <xdr:cNvPr id="179" name="直線コネクタ 178"/>
        <xdr:cNvCxnSpPr/>
      </xdr:nvCxnSpPr>
      <xdr:spPr>
        <a:xfrm flipV="1">
          <a:off x="2019300" y="1348380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0" name="フローチャート : 判断 179"/>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17479</xdr:rowOff>
    </xdr:from>
    <xdr:ext cx="469744" cy="259045"/>
    <xdr:sp macro="" textlink="">
      <xdr:nvSpPr>
        <xdr:cNvPr id="181" name="テキスト ボックス 180"/>
        <xdr:cNvSpPr txBox="1"/>
      </xdr:nvSpPr>
      <xdr:spPr>
        <a:xfrm>
          <a:off x="2673427" y="130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96876</xdr:rowOff>
    </xdr:from>
    <xdr:to>
      <xdr:col>2</xdr:col>
      <xdr:colOff>638175</xdr:colOff>
      <xdr:row>78</xdr:row>
      <xdr:rowOff>112230</xdr:rowOff>
    </xdr:to>
    <xdr:cxnSp macro="">
      <xdr:nvCxnSpPr>
        <xdr:cNvPr id="182" name="直線コネクタ 181"/>
        <xdr:cNvCxnSpPr/>
      </xdr:nvCxnSpPr>
      <xdr:spPr>
        <a:xfrm>
          <a:off x="1130300" y="13469976"/>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83" name="フローチャート : 判断 182"/>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47083</xdr:rowOff>
    </xdr:from>
    <xdr:ext cx="469744" cy="259045"/>
    <xdr:sp macro="" textlink="">
      <xdr:nvSpPr>
        <xdr:cNvPr id="184" name="テキスト ボックス 183"/>
        <xdr:cNvSpPr txBox="1"/>
      </xdr:nvSpPr>
      <xdr:spPr>
        <a:xfrm>
          <a:off x="1784427" y="1307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85" name="フローチャート : 判断 184"/>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40491</xdr:rowOff>
    </xdr:from>
    <xdr:ext cx="469744" cy="259045"/>
    <xdr:sp macro="" textlink="">
      <xdr:nvSpPr>
        <xdr:cNvPr id="186" name="テキスト ボックス 185"/>
        <xdr:cNvSpPr txBox="1"/>
      </xdr:nvSpPr>
      <xdr:spPr>
        <a:xfrm>
          <a:off x="895427" y="130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38570</xdr:rowOff>
    </xdr:from>
    <xdr:to>
      <xdr:col>6</xdr:col>
      <xdr:colOff>561975</xdr:colOff>
      <xdr:row>78</xdr:row>
      <xdr:rowOff>140170</xdr:rowOff>
    </xdr:to>
    <xdr:sp macro="" textlink="">
      <xdr:nvSpPr>
        <xdr:cNvPr id="192" name="円/楕円 191"/>
        <xdr:cNvSpPr/>
      </xdr:nvSpPr>
      <xdr:spPr>
        <a:xfrm>
          <a:off x="4584700" y="134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124947</xdr:rowOff>
    </xdr:from>
    <xdr:ext cx="469744" cy="259045"/>
    <xdr:sp macro="" textlink="">
      <xdr:nvSpPr>
        <xdr:cNvPr id="193" name="維持補修費該当値テキスト"/>
        <xdr:cNvSpPr txBox="1"/>
      </xdr:nvSpPr>
      <xdr:spPr>
        <a:xfrm>
          <a:off x="4686300" y="133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37464</xdr:rowOff>
    </xdr:from>
    <xdr:to>
      <xdr:col>5</xdr:col>
      <xdr:colOff>409575</xdr:colOff>
      <xdr:row>78</xdr:row>
      <xdr:rowOff>139064</xdr:rowOff>
    </xdr:to>
    <xdr:sp macro="" textlink="">
      <xdr:nvSpPr>
        <xdr:cNvPr id="194" name="円/楕円 193"/>
        <xdr:cNvSpPr/>
      </xdr:nvSpPr>
      <xdr:spPr>
        <a:xfrm>
          <a:off x="3746500" y="134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130191</xdr:rowOff>
    </xdr:from>
    <xdr:ext cx="469744" cy="259045"/>
    <xdr:sp macro="" textlink="">
      <xdr:nvSpPr>
        <xdr:cNvPr id="195" name="テキスト ボックス 194"/>
        <xdr:cNvSpPr txBox="1"/>
      </xdr:nvSpPr>
      <xdr:spPr>
        <a:xfrm>
          <a:off x="3562427" y="1350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59906</xdr:rowOff>
    </xdr:from>
    <xdr:to>
      <xdr:col>4</xdr:col>
      <xdr:colOff>206375</xdr:colOff>
      <xdr:row>78</xdr:row>
      <xdr:rowOff>161506</xdr:rowOff>
    </xdr:to>
    <xdr:sp macro="" textlink="">
      <xdr:nvSpPr>
        <xdr:cNvPr id="196" name="円/楕円 195"/>
        <xdr:cNvSpPr/>
      </xdr:nvSpPr>
      <xdr:spPr>
        <a:xfrm>
          <a:off x="2857500" y="1343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152633</xdr:rowOff>
    </xdr:from>
    <xdr:ext cx="469744" cy="259045"/>
    <xdr:sp macro="" textlink="">
      <xdr:nvSpPr>
        <xdr:cNvPr id="197" name="テキスト ボックス 196"/>
        <xdr:cNvSpPr txBox="1"/>
      </xdr:nvSpPr>
      <xdr:spPr>
        <a:xfrm>
          <a:off x="2673427" y="1352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61430</xdr:rowOff>
    </xdr:from>
    <xdr:to>
      <xdr:col>3</xdr:col>
      <xdr:colOff>3175</xdr:colOff>
      <xdr:row>78</xdr:row>
      <xdr:rowOff>163030</xdr:rowOff>
    </xdr:to>
    <xdr:sp macro="" textlink="">
      <xdr:nvSpPr>
        <xdr:cNvPr id="198" name="円/楕円 197"/>
        <xdr:cNvSpPr/>
      </xdr:nvSpPr>
      <xdr:spPr>
        <a:xfrm>
          <a:off x="1968500" y="134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154157</xdr:rowOff>
    </xdr:from>
    <xdr:ext cx="469744" cy="259045"/>
    <xdr:sp macro="" textlink="">
      <xdr:nvSpPr>
        <xdr:cNvPr id="199" name="テキスト ボックス 198"/>
        <xdr:cNvSpPr txBox="1"/>
      </xdr:nvSpPr>
      <xdr:spPr>
        <a:xfrm>
          <a:off x="1784427" y="1352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46076</xdr:rowOff>
    </xdr:from>
    <xdr:to>
      <xdr:col>1</xdr:col>
      <xdr:colOff>485775</xdr:colOff>
      <xdr:row>78</xdr:row>
      <xdr:rowOff>147676</xdr:rowOff>
    </xdr:to>
    <xdr:sp macro="" textlink="">
      <xdr:nvSpPr>
        <xdr:cNvPr id="200" name="円/楕円 199"/>
        <xdr:cNvSpPr/>
      </xdr:nvSpPr>
      <xdr:spPr>
        <a:xfrm>
          <a:off x="1079500" y="1341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138803</xdr:rowOff>
    </xdr:from>
    <xdr:ext cx="469744" cy="259045"/>
    <xdr:sp macro="" textlink="">
      <xdr:nvSpPr>
        <xdr:cNvPr id="201" name="テキスト ボックス 200"/>
        <xdr:cNvSpPr txBox="1"/>
      </xdr:nvSpPr>
      <xdr:spPr>
        <a:xfrm>
          <a:off x="895427" y="1351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2273</xdr:rowOff>
    </xdr:from>
    <xdr:to>
      <xdr:col>6</xdr:col>
      <xdr:colOff>511175</xdr:colOff>
      <xdr:row>94</xdr:row>
      <xdr:rowOff>64376</xdr:rowOff>
    </xdr:to>
    <xdr:cxnSp macro="">
      <xdr:nvCxnSpPr>
        <xdr:cNvPr id="231" name="直線コネクタ 230"/>
        <xdr:cNvCxnSpPr/>
      </xdr:nvCxnSpPr>
      <xdr:spPr>
        <a:xfrm flipV="1">
          <a:off x="3797300" y="16118573"/>
          <a:ext cx="8382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106056</xdr:rowOff>
    </xdr:from>
    <xdr:ext cx="534377" cy="259045"/>
    <xdr:sp macro="" textlink="">
      <xdr:nvSpPr>
        <xdr:cNvPr id="232" name="扶助費平均値テキスト"/>
        <xdr:cNvSpPr txBox="1"/>
      </xdr:nvSpPr>
      <xdr:spPr>
        <a:xfrm>
          <a:off x="4686300" y="1622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64376</xdr:rowOff>
    </xdr:from>
    <xdr:to>
      <xdr:col>5</xdr:col>
      <xdr:colOff>358775</xdr:colOff>
      <xdr:row>94</xdr:row>
      <xdr:rowOff>150197</xdr:rowOff>
    </xdr:to>
    <xdr:cxnSp macro="">
      <xdr:nvCxnSpPr>
        <xdr:cNvPr id="234" name="直線コネクタ 233"/>
        <xdr:cNvCxnSpPr/>
      </xdr:nvCxnSpPr>
      <xdr:spPr>
        <a:xfrm flipV="1">
          <a:off x="2908300" y="16180676"/>
          <a:ext cx="889000" cy="8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118457</xdr:rowOff>
    </xdr:from>
    <xdr:ext cx="534377" cy="259045"/>
    <xdr:sp macro="" textlink="">
      <xdr:nvSpPr>
        <xdr:cNvPr id="236" name="テキスト ボックス 235"/>
        <xdr:cNvSpPr txBox="1"/>
      </xdr:nvSpPr>
      <xdr:spPr>
        <a:xfrm>
          <a:off x="3530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150197</xdr:rowOff>
    </xdr:from>
    <xdr:to>
      <xdr:col>4</xdr:col>
      <xdr:colOff>155575</xdr:colOff>
      <xdr:row>95</xdr:row>
      <xdr:rowOff>93599</xdr:rowOff>
    </xdr:to>
    <xdr:cxnSp macro="">
      <xdr:nvCxnSpPr>
        <xdr:cNvPr id="237" name="直線コネクタ 236"/>
        <xdr:cNvCxnSpPr/>
      </xdr:nvCxnSpPr>
      <xdr:spPr>
        <a:xfrm flipV="1">
          <a:off x="2019300" y="16266497"/>
          <a:ext cx="889000" cy="1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160071</xdr:rowOff>
    </xdr:from>
    <xdr:to>
      <xdr:col>4</xdr:col>
      <xdr:colOff>206375</xdr:colOff>
      <xdr:row>95</xdr:row>
      <xdr:rowOff>90221</xdr:rowOff>
    </xdr:to>
    <xdr:sp macro="" textlink="">
      <xdr:nvSpPr>
        <xdr:cNvPr id="238" name="フローチャート : 判断 237"/>
        <xdr:cNvSpPr/>
      </xdr:nvSpPr>
      <xdr:spPr>
        <a:xfrm>
          <a:off x="2857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81348</xdr:rowOff>
    </xdr:from>
    <xdr:ext cx="534377" cy="259045"/>
    <xdr:sp macro="" textlink="">
      <xdr:nvSpPr>
        <xdr:cNvPr id="239" name="テキスト ボックス 238"/>
        <xdr:cNvSpPr txBox="1"/>
      </xdr:nvSpPr>
      <xdr:spPr>
        <a:xfrm>
          <a:off x="2641111" y="163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93599</xdr:rowOff>
    </xdr:from>
    <xdr:to>
      <xdr:col>2</xdr:col>
      <xdr:colOff>638175</xdr:colOff>
      <xdr:row>95</xdr:row>
      <xdr:rowOff>136785</xdr:rowOff>
    </xdr:to>
    <xdr:cxnSp macro="">
      <xdr:nvCxnSpPr>
        <xdr:cNvPr id="240" name="直線コネクタ 239"/>
        <xdr:cNvCxnSpPr/>
      </xdr:nvCxnSpPr>
      <xdr:spPr>
        <a:xfrm flipV="1">
          <a:off x="1130300" y="16381349"/>
          <a:ext cx="889000" cy="4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100712</xdr:rowOff>
    </xdr:from>
    <xdr:to>
      <xdr:col>3</xdr:col>
      <xdr:colOff>3175</xdr:colOff>
      <xdr:row>96</xdr:row>
      <xdr:rowOff>30862</xdr:rowOff>
    </xdr:to>
    <xdr:sp macro="" textlink="">
      <xdr:nvSpPr>
        <xdr:cNvPr id="241" name="フローチャート : 判断 240"/>
        <xdr:cNvSpPr/>
      </xdr:nvSpPr>
      <xdr:spPr>
        <a:xfrm>
          <a:off x="1968500" y="163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21989</xdr:rowOff>
    </xdr:from>
    <xdr:ext cx="534377" cy="259045"/>
    <xdr:sp macro="" textlink="">
      <xdr:nvSpPr>
        <xdr:cNvPr id="242" name="テキスト ボックス 241"/>
        <xdr:cNvSpPr txBox="1"/>
      </xdr:nvSpPr>
      <xdr:spPr>
        <a:xfrm>
          <a:off x="1752111" y="1648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127591</xdr:rowOff>
    </xdr:from>
    <xdr:to>
      <xdr:col>1</xdr:col>
      <xdr:colOff>485775</xdr:colOff>
      <xdr:row>96</xdr:row>
      <xdr:rowOff>57741</xdr:rowOff>
    </xdr:to>
    <xdr:sp macro="" textlink="">
      <xdr:nvSpPr>
        <xdr:cNvPr id="243" name="フローチャート : 判断 242"/>
        <xdr:cNvSpPr/>
      </xdr:nvSpPr>
      <xdr:spPr>
        <a:xfrm>
          <a:off x="1079500" y="1641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48868</xdr:rowOff>
    </xdr:from>
    <xdr:ext cx="534377" cy="259045"/>
    <xdr:sp macro="" textlink="">
      <xdr:nvSpPr>
        <xdr:cNvPr id="244" name="テキスト ボックス 243"/>
        <xdr:cNvSpPr txBox="1"/>
      </xdr:nvSpPr>
      <xdr:spPr>
        <a:xfrm>
          <a:off x="863111" y="1650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122923</xdr:rowOff>
    </xdr:from>
    <xdr:to>
      <xdr:col>6</xdr:col>
      <xdr:colOff>561975</xdr:colOff>
      <xdr:row>94</xdr:row>
      <xdr:rowOff>53073</xdr:rowOff>
    </xdr:to>
    <xdr:sp macro="" textlink="">
      <xdr:nvSpPr>
        <xdr:cNvPr id="250" name="円/楕円 249"/>
        <xdr:cNvSpPr/>
      </xdr:nvSpPr>
      <xdr:spPr>
        <a:xfrm>
          <a:off x="4584700" y="1606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145800</xdr:rowOff>
    </xdr:from>
    <xdr:ext cx="534377" cy="259045"/>
    <xdr:sp macro="" textlink="">
      <xdr:nvSpPr>
        <xdr:cNvPr id="251" name="扶助費該当値テキスト"/>
        <xdr:cNvSpPr txBox="1"/>
      </xdr:nvSpPr>
      <xdr:spPr>
        <a:xfrm>
          <a:off x="4686300" y="1591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87,214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13576</xdr:rowOff>
    </xdr:from>
    <xdr:to>
      <xdr:col>5</xdr:col>
      <xdr:colOff>409575</xdr:colOff>
      <xdr:row>94</xdr:row>
      <xdr:rowOff>115176</xdr:rowOff>
    </xdr:to>
    <xdr:sp macro="" textlink="">
      <xdr:nvSpPr>
        <xdr:cNvPr id="252" name="円/楕円 251"/>
        <xdr:cNvSpPr/>
      </xdr:nvSpPr>
      <xdr:spPr>
        <a:xfrm>
          <a:off x="3746500" y="161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131703</xdr:rowOff>
    </xdr:from>
    <xdr:ext cx="534377" cy="259045"/>
    <xdr:sp macro="" textlink="">
      <xdr:nvSpPr>
        <xdr:cNvPr id="253" name="テキスト ボックス 252"/>
        <xdr:cNvSpPr txBox="1"/>
      </xdr:nvSpPr>
      <xdr:spPr>
        <a:xfrm>
          <a:off x="3530111" y="159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83,954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99397</xdr:rowOff>
    </xdr:from>
    <xdr:to>
      <xdr:col>4</xdr:col>
      <xdr:colOff>206375</xdr:colOff>
      <xdr:row>95</xdr:row>
      <xdr:rowOff>29547</xdr:rowOff>
    </xdr:to>
    <xdr:sp macro="" textlink="">
      <xdr:nvSpPr>
        <xdr:cNvPr id="254" name="円/楕円 253"/>
        <xdr:cNvSpPr/>
      </xdr:nvSpPr>
      <xdr:spPr>
        <a:xfrm>
          <a:off x="2857500" y="1621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46074</xdr:rowOff>
    </xdr:from>
    <xdr:ext cx="534377" cy="259045"/>
    <xdr:sp macro="" textlink="">
      <xdr:nvSpPr>
        <xdr:cNvPr id="255" name="テキスト ボックス 254"/>
        <xdr:cNvSpPr txBox="1"/>
      </xdr:nvSpPr>
      <xdr:spPr>
        <a:xfrm>
          <a:off x="2641111" y="1599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79,449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42799</xdr:rowOff>
    </xdr:from>
    <xdr:to>
      <xdr:col>3</xdr:col>
      <xdr:colOff>3175</xdr:colOff>
      <xdr:row>95</xdr:row>
      <xdr:rowOff>144399</xdr:rowOff>
    </xdr:to>
    <xdr:sp macro="" textlink="">
      <xdr:nvSpPr>
        <xdr:cNvPr id="256" name="円/楕円 255"/>
        <xdr:cNvSpPr/>
      </xdr:nvSpPr>
      <xdr:spPr>
        <a:xfrm>
          <a:off x="1968500" y="1633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160926</xdr:rowOff>
    </xdr:from>
    <xdr:ext cx="534377" cy="259045"/>
    <xdr:sp macro="" textlink="">
      <xdr:nvSpPr>
        <xdr:cNvPr id="257" name="テキスト ボックス 256"/>
        <xdr:cNvSpPr txBox="1"/>
      </xdr:nvSpPr>
      <xdr:spPr>
        <a:xfrm>
          <a:off x="1752111" y="1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73,420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85985</xdr:rowOff>
    </xdr:from>
    <xdr:to>
      <xdr:col>1</xdr:col>
      <xdr:colOff>485775</xdr:colOff>
      <xdr:row>96</xdr:row>
      <xdr:rowOff>16135</xdr:rowOff>
    </xdr:to>
    <xdr:sp macro="" textlink="">
      <xdr:nvSpPr>
        <xdr:cNvPr id="258" name="円/楕円 257"/>
        <xdr:cNvSpPr/>
      </xdr:nvSpPr>
      <xdr:spPr>
        <a:xfrm>
          <a:off x="1079500" y="16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32662</xdr:rowOff>
    </xdr:from>
    <xdr:ext cx="534377" cy="259045"/>
    <xdr:sp macro="" textlink="">
      <xdr:nvSpPr>
        <xdr:cNvPr id="259" name="テキスト ボックス 258"/>
        <xdr:cNvSpPr txBox="1"/>
      </xdr:nvSpPr>
      <xdr:spPr>
        <a:xfrm>
          <a:off x="863111" y="1614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52723</xdr:rowOff>
    </xdr:from>
    <xdr:to>
      <xdr:col>15</xdr:col>
      <xdr:colOff>180975</xdr:colOff>
      <xdr:row>33</xdr:row>
      <xdr:rowOff>77151</xdr:rowOff>
    </xdr:to>
    <xdr:cxnSp macro="">
      <xdr:nvCxnSpPr>
        <xdr:cNvPr id="290" name="直線コネクタ 289"/>
        <xdr:cNvCxnSpPr/>
      </xdr:nvCxnSpPr>
      <xdr:spPr>
        <a:xfrm flipV="1">
          <a:off x="9639300" y="5710573"/>
          <a:ext cx="8382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80564</xdr:rowOff>
    </xdr:from>
    <xdr:ext cx="534377" cy="259045"/>
    <xdr:sp macro="" textlink="">
      <xdr:nvSpPr>
        <xdr:cNvPr id="291" name="補助費等平均値テキスト"/>
        <xdr:cNvSpPr txBox="1"/>
      </xdr:nvSpPr>
      <xdr:spPr>
        <a:xfrm>
          <a:off x="10528300" y="608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77151</xdr:rowOff>
    </xdr:from>
    <xdr:to>
      <xdr:col>14</xdr:col>
      <xdr:colOff>28575</xdr:colOff>
      <xdr:row>34</xdr:row>
      <xdr:rowOff>25901</xdr:rowOff>
    </xdr:to>
    <xdr:cxnSp macro="">
      <xdr:nvCxnSpPr>
        <xdr:cNvPr id="293" name="直線コネクタ 292"/>
        <xdr:cNvCxnSpPr/>
      </xdr:nvCxnSpPr>
      <xdr:spPr>
        <a:xfrm flipV="1">
          <a:off x="8750300" y="5735001"/>
          <a:ext cx="889000" cy="12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35835</xdr:rowOff>
    </xdr:from>
    <xdr:ext cx="534377" cy="259045"/>
    <xdr:sp macro="" textlink="">
      <xdr:nvSpPr>
        <xdr:cNvPr id="295" name="テキスト ボックス 294"/>
        <xdr:cNvSpPr txBox="1"/>
      </xdr:nvSpPr>
      <xdr:spPr>
        <a:xfrm>
          <a:off x="9372111" y="62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25901</xdr:rowOff>
    </xdr:from>
    <xdr:to>
      <xdr:col>12</xdr:col>
      <xdr:colOff>511175</xdr:colOff>
      <xdr:row>35</xdr:row>
      <xdr:rowOff>129837</xdr:rowOff>
    </xdr:to>
    <xdr:cxnSp macro="">
      <xdr:nvCxnSpPr>
        <xdr:cNvPr id="296" name="直線コネクタ 295"/>
        <xdr:cNvCxnSpPr/>
      </xdr:nvCxnSpPr>
      <xdr:spPr>
        <a:xfrm flipV="1">
          <a:off x="7861300" y="5855201"/>
          <a:ext cx="889000" cy="27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93113</xdr:rowOff>
    </xdr:from>
    <xdr:to>
      <xdr:col>12</xdr:col>
      <xdr:colOff>561975</xdr:colOff>
      <xdr:row>36</xdr:row>
      <xdr:rowOff>23263</xdr:rowOff>
    </xdr:to>
    <xdr:sp macro="" textlink="">
      <xdr:nvSpPr>
        <xdr:cNvPr id="297" name="フローチャート : 判断 296"/>
        <xdr:cNvSpPr/>
      </xdr:nvSpPr>
      <xdr:spPr>
        <a:xfrm>
          <a:off x="8699500" y="60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14390</xdr:rowOff>
    </xdr:from>
    <xdr:ext cx="534377" cy="259045"/>
    <xdr:sp macro="" textlink="">
      <xdr:nvSpPr>
        <xdr:cNvPr id="298" name="テキスト ボックス 297"/>
        <xdr:cNvSpPr txBox="1"/>
      </xdr:nvSpPr>
      <xdr:spPr>
        <a:xfrm>
          <a:off x="8483111" y="61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110907</xdr:rowOff>
    </xdr:from>
    <xdr:to>
      <xdr:col>11</xdr:col>
      <xdr:colOff>307975</xdr:colOff>
      <xdr:row>35</xdr:row>
      <xdr:rowOff>129837</xdr:rowOff>
    </xdr:to>
    <xdr:cxnSp macro="">
      <xdr:nvCxnSpPr>
        <xdr:cNvPr id="299" name="直線コネクタ 298"/>
        <xdr:cNvCxnSpPr/>
      </xdr:nvCxnSpPr>
      <xdr:spPr>
        <a:xfrm>
          <a:off x="6972300" y="6111657"/>
          <a:ext cx="889000" cy="1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101854</xdr:rowOff>
    </xdr:from>
    <xdr:to>
      <xdr:col>11</xdr:col>
      <xdr:colOff>358775</xdr:colOff>
      <xdr:row>36</xdr:row>
      <xdr:rowOff>32004</xdr:rowOff>
    </xdr:to>
    <xdr:sp macro="" textlink="">
      <xdr:nvSpPr>
        <xdr:cNvPr id="300" name="フローチャート : 判断 299"/>
        <xdr:cNvSpPr/>
      </xdr:nvSpPr>
      <xdr:spPr>
        <a:xfrm>
          <a:off x="7810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23131</xdr:rowOff>
    </xdr:from>
    <xdr:ext cx="534377" cy="259045"/>
    <xdr:sp macro="" textlink="">
      <xdr:nvSpPr>
        <xdr:cNvPr id="301" name="テキスト ボックス 300"/>
        <xdr:cNvSpPr txBox="1"/>
      </xdr:nvSpPr>
      <xdr:spPr>
        <a:xfrm>
          <a:off x="7594111" y="619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134838</xdr:rowOff>
    </xdr:from>
    <xdr:to>
      <xdr:col>10</xdr:col>
      <xdr:colOff>155575</xdr:colOff>
      <xdr:row>36</xdr:row>
      <xdr:rowOff>64988</xdr:rowOff>
    </xdr:to>
    <xdr:sp macro="" textlink="">
      <xdr:nvSpPr>
        <xdr:cNvPr id="302" name="フローチャート : 判断 301"/>
        <xdr:cNvSpPr/>
      </xdr:nvSpPr>
      <xdr:spPr>
        <a:xfrm>
          <a:off x="6921500" y="613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56115</xdr:rowOff>
    </xdr:from>
    <xdr:ext cx="534377" cy="259045"/>
    <xdr:sp macro="" textlink="">
      <xdr:nvSpPr>
        <xdr:cNvPr id="303" name="テキスト ボックス 302"/>
        <xdr:cNvSpPr txBox="1"/>
      </xdr:nvSpPr>
      <xdr:spPr>
        <a:xfrm>
          <a:off x="6705111" y="622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1923</xdr:rowOff>
    </xdr:from>
    <xdr:to>
      <xdr:col>15</xdr:col>
      <xdr:colOff>231775</xdr:colOff>
      <xdr:row>33</xdr:row>
      <xdr:rowOff>103523</xdr:rowOff>
    </xdr:to>
    <xdr:sp macro="" textlink="">
      <xdr:nvSpPr>
        <xdr:cNvPr id="309" name="円/楕円 308"/>
        <xdr:cNvSpPr/>
      </xdr:nvSpPr>
      <xdr:spPr>
        <a:xfrm>
          <a:off x="10426700" y="565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24800</xdr:rowOff>
    </xdr:from>
    <xdr:ext cx="534377" cy="259045"/>
    <xdr:sp macro="" textlink="">
      <xdr:nvSpPr>
        <xdr:cNvPr id="310" name="補助費等該当値テキスト"/>
        <xdr:cNvSpPr txBox="1"/>
      </xdr:nvSpPr>
      <xdr:spPr>
        <a:xfrm>
          <a:off x="10528300" y="551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98,740</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26351</xdr:rowOff>
    </xdr:from>
    <xdr:to>
      <xdr:col>14</xdr:col>
      <xdr:colOff>79375</xdr:colOff>
      <xdr:row>33</xdr:row>
      <xdr:rowOff>127951</xdr:rowOff>
    </xdr:to>
    <xdr:sp macro="" textlink="">
      <xdr:nvSpPr>
        <xdr:cNvPr id="311" name="円/楕円 310"/>
        <xdr:cNvSpPr/>
      </xdr:nvSpPr>
      <xdr:spPr>
        <a:xfrm>
          <a:off x="9588500" y="56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144478</xdr:rowOff>
    </xdr:from>
    <xdr:ext cx="534377" cy="259045"/>
    <xdr:sp macro="" textlink="">
      <xdr:nvSpPr>
        <xdr:cNvPr id="312" name="テキスト ボックス 311"/>
        <xdr:cNvSpPr txBox="1"/>
      </xdr:nvSpPr>
      <xdr:spPr>
        <a:xfrm>
          <a:off x="9372111" y="545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96,496</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146551</xdr:rowOff>
    </xdr:from>
    <xdr:to>
      <xdr:col>12</xdr:col>
      <xdr:colOff>561975</xdr:colOff>
      <xdr:row>34</xdr:row>
      <xdr:rowOff>76701</xdr:rowOff>
    </xdr:to>
    <xdr:sp macro="" textlink="">
      <xdr:nvSpPr>
        <xdr:cNvPr id="313" name="円/楕円 312"/>
        <xdr:cNvSpPr/>
      </xdr:nvSpPr>
      <xdr:spPr>
        <a:xfrm>
          <a:off x="8699500" y="580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93228</xdr:rowOff>
    </xdr:from>
    <xdr:ext cx="534377" cy="259045"/>
    <xdr:sp macro="" textlink="">
      <xdr:nvSpPr>
        <xdr:cNvPr id="314" name="テキスト ボックス 313"/>
        <xdr:cNvSpPr txBox="1"/>
      </xdr:nvSpPr>
      <xdr:spPr>
        <a:xfrm>
          <a:off x="8483111" y="557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85,454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79037</xdr:rowOff>
    </xdr:from>
    <xdr:to>
      <xdr:col>11</xdr:col>
      <xdr:colOff>358775</xdr:colOff>
      <xdr:row>36</xdr:row>
      <xdr:rowOff>9187</xdr:rowOff>
    </xdr:to>
    <xdr:sp macro="" textlink="">
      <xdr:nvSpPr>
        <xdr:cNvPr id="315" name="円/楕円 314"/>
        <xdr:cNvSpPr/>
      </xdr:nvSpPr>
      <xdr:spPr>
        <a:xfrm>
          <a:off x="7810500" y="607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25714</xdr:rowOff>
    </xdr:from>
    <xdr:ext cx="534377" cy="259045"/>
    <xdr:sp macro="" textlink="">
      <xdr:nvSpPr>
        <xdr:cNvPr id="316" name="テキスト ボックス 315"/>
        <xdr:cNvSpPr txBox="1"/>
      </xdr:nvSpPr>
      <xdr:spPr>
        <a:xfrm>
          <a:off x="7594111" y="585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60,156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60107</xdr:rowOff>
    </xdr:from>
    <xdr:to>
      <xdr:col>10</xdr:col>
      <xdr:colOff>155575</xdr:colOff>
      <xdr:row>35</xdr:row>
      <xdr:rowOff>161707</xdr:rowOff>
    </xdr:to>
    <xdr:sp macro="" textlink="">
      <xdr:nvSpPr>
        <xdr:cNvPr id="317" name="円/楕円 316"/>
        <xdr:cNvSpPr/>
      </xdr:nvSpPr>
      <xdr:spPr>
        <a:xfrm>
          <a:off x="6921500" y="60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6784</xdr:rowOff>
    </xdr:from>
    <xdr:ext cx="534377" cy="259045"/>
    <xdr:sp macro="" textlink="">
      <xdr:nvSpPr>
        <xdr:cNvPr id="318" name="テキスト ボックス 317"/>
        <xdr:cNvSpPr txBox="1"/>
      </xdr:nvSpPr>
      <xdr:spPr>
        <a:xfrm>
          <a:off x="6705111" y="583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145203</xdr:rowOff>
    </xdr:from>
    <xdr:to>
      <xdr:col>15</xdr:col>
      <xdr:colOff>180975</xdr:colOff>
      <xdr:row>58</xdr:row>
      <xdr:rowOff>167878</xdr:rowOff>
    </xdr:to>
    <xdr:cxnSp macro="">
      <xdr:nvCxnSpPr>
        <xdr:cNvPr id="349" name="直線コネクタ 348"/>
        <xdr:cNvCxnSpPr/>
      </xdr:nvCxnSpPr>
      <xdr:spPr>
        <a:xfrm>
          <a:off x="9639300" y="10089303"/>
          <a:ext cx="838200" cy="2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134839</xdr:rowOff>
    </xdr:from>
    <xdr:ext cx="534377" cy="259045"/>
    <xdr:sp macro="" textlink="">
      <xdr:nvSpPr>
        <xdr:cNvPr id="350" name="普通建設事業費平均値テキスト"/>
        <xdr:cNvSpPr txBox="1"/>
      </xdr:nvSpPr>
      <xdr:spPr>
        <a:xfrm>
          <a:off x="10528300" y="990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145203</xdr:rowOff>
    </xdr:from>
    <xdr:to>
      <xdr:col>14</xdr:col>
      <xdr:colOff>28575</xdr:colOff>
      <xdr:row>58</xdr:row>
      <xdr:rowOff>163647</xdr:rowOff>
    </xdr:to>
    <xdr:cxnSp macro="">
      <xdr:nvCxnSpPr>
        <xdr:cNvPr id="352" name="直線コネクタ 351"/>
        <xdr:cNvCxnSpPr/>
      </xdr:nvCxnSpPr>
      <xdr:spPr>
        <a:xfrm flipV="1">
          <a:off x="8750300" y="10089303"/>
          <a:ext cx="88900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32690</xdr:rowOff>
    </xdr:from>
    <xdr:ext cx="534377" cy="259045"/>
    <xdr:sp macro="" textlink="">
      <xdr:nvSpPr>
        <xdr:cNvPr id="354" name="テキスト ボックス 353"/>
        <xdr:cNvSpPr txBox="1"/>
      </xdr:nvSpPr>
      <xdr:spPr>
        <a:xfrm>
          <a:off x="9372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124075</xdr:rowOff>
    </xdr:from>
    <xdr:to>
      <xdr:col>12</xdr:col>
      <xdr:colOff>511175</xdr:colOff>
      <xdr:row>58</xdr:row>
      <xdr:rowOff>163647</xdr:rowOff>
    </xdr:to>
    <xdr:cxnSp macro="">
      <xdr:nvCxnSpPr>
        <xdr:cNvPr id="355" name="直線コネクタ 354"/>
        <xdr:cNvCxnSpPr/>
      </xdr:nvCxnSpPr>
      <xdr:spPr>
        <a:xfrm>
          <a:off x="7861300" y="10068175"/>
          <a:ext cx="889000" cy="3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82984</xdr:rowOff>
    </xdr:from>
    <xdr:to>
      <xdr:col>12</xdr:col>
      <xdr:colOff>561975</xdr:colOff>
      <xdr:row>59</xdr:row>
      <xdr:rowOff>13134</xdr:rowOff>
    </xdr:to>
    <xdr:sp macro="" textlink="">
      <xdr:nvSpPr>
        <xdr:cNvPr id="356" name="フローチャート : 判断 355"/>
        <xdr:cNvSpPr/>
      </xdr:nvSpPr>
      <xdr:spPr>
        <a:xfrm>
          <a:off x="8699500" y="100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29661</xdr:rowOff>
    </xdr:from>
    <xdr:ext cx="534377" cy="259045"/>
    <xdr:sp macro="" textlink="">
      <xdr:nvSpPr>
        <xdr:cNvPr id="357" name="テキスト ボックス 356"/>
        <xdr:cNvSpPr txBox="1"/>
      </xdr:nvSpPr>
      <xdr:spPr>
        <a:xfrm>
          <a:off x="8483111" y="98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124075</xdr:rowOff>
    </xdr:from>
    <xdr:to>
      <xdr:col>11</xdr:col>
      <xdr:colOff>307975</xdr:colOff>
      <xdr:row>59</xdr:row>
      <xdr:rowOff>20346</xdr:rowOff>
    </xdr:to>
    <xdr:cxnSp macro="">
      <xdr:nvCxnSpPr>
        <xdr:cNvPr id="358" name="直線コネクタ 357"/>
        <xdr:cNvCxnSpPr/>
      </xdr:nvCxnSpPr>
      <xdr:spPr>
        <a:xfrm flipV="1">
          <a:off x="6972300" y="10068175"/>
          <a:ext cx="889000" cy="6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81734</xdr:rowOff>
    </xdr:from>
    <xdr:to>
      <xdr:col>11</xdr:col>
      <xdr:colOff>358775</xdr:colOff>
      <xdr:row>59</xdr:row>
      <xdr:rowOff>11884</xdr:rowOff>
    </xdr:to>
    <xdr:sp macro="" textlink="">
      <xdr:nvSpPr>
        <xdr:cNvPr id="359" name="フローチャート : 判断 358"/>
        <xdr:cNvSpPr/>
      </xdr:nvSpPr>
      <xdr:spPr>
        <a:xfrm>
          <a:off x="7810500" y="100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3011</xdr:rowOff>
    </xdr:from>
    <xdr:ext cx="534377" cy="259045"/>
    <xdr:sp macro="" textlink="">
      <xdr:nvSpPr>
        <xdr:cNvPr id="360" name="テキスト ボックス 359"/>
        <xdr:cNvSpPr txBox="1"/>
      </xdr:nvSpPr>
      <xdr:spPr>
        <a:xfrm>
          <a:off x="7594111" y="1011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104430</xdr:rowOff>
    </xdr:from>
    <xdr:to>
      <xdr:col>10</xdr:col>
      <xdr:colOff>155575</xdr:colOff>
      <xdr:row>59</xdr:row>
      <xdr:rowOff>34580</xdr:rowOff>
    </xdr:to>
    <xdr:sp macro="" textlink="">
      <xdr:nvSpPr>
        <xdr:cNvPr id="361" name="フローチャート : 判断 360"/>
        <xdr:cNvSpPr/>
      </xdr:nvSpPr>
      <xdr:spPr>
        <a:xfrm>
          <a:off x="6921500" y="100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51107</xdr:rowOff>
    </xdr:from>
    <xdr:ext cx="534377" cy="259045"/>
    <xdr:sp macro="" textlink="">
      <xdr:nvSpPr>
        <xdr:cNvPr id="362" name="テキスト ボックス 361"/>
        <xdr:cNvSpPr txBox="1"/>
      </xdr:nvSpPr>
      <xdr:spPr>
        <a:xfrm>
          <a:off x="6705111" y="982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117078</xdr:rowOff>
    </xdr:from>
    <xdr:to>
      <xdr:col>15</xdr:col>
      <xdr:colOff>231775</xdr:colOff>
      <xdr:row>59</xdr:row>
      <xdr:rowOff>47228</xdr:rowOff>
    </xdr:to>
    <xdr:sp macro="" textlink="">
      <xdr:nvSpPr>
        <xdr:cNvPr id="368" name="円/楕円 367"/>
        <xdr:cNvSpPr/>
      </xdr:nvSpPr>
      <xdr:spPr>
        <a:xfrm>
          <a:off x="10426700" y="1006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90389</xdr:rowOff>
    </xdr:from>
    <xdr:ext cx="534377" cy="259045"/>
    <xdr:sp macro="" textlink="">
      <xdr:nvSpPr>
        <xdr:cNvPr id="369" name="普通建設事業費該当値テキスト"/>
        <xdr:cNvSpPr txBox="1"/>
      </xdr:nvSpPr>
      <xdr:spPr>
        <a:xfrm>
          <a:off x="10528300" y="1003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62,743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94403</xdr:rowOff>
    </xdr:from>
    <xdr:to>
      <xdr:col>14</xdr:col>
      <xdr:colOff>79375</xdr:colOff>
      <xdr:row>59</xdr:row>
      <xdr:rowOff>24553</xdr:rowOff>
    </xdr:to>
    <xdr:sp macro="" textlink="">
      <xdr:nvSpPr>
        <xdr:cNvPr id="370" name="円/楕円 369"/>
        <xdr:cNvSpPr/>
      </xdr:nvSpPr>
      <xdr:spPr>
        <a:xfrm>
          <a:off x="9588500" y="1003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15680</xdr:rowOff>
    </xdr:from>
    <xdr:ext cx="534377" cy="259045"/>
    <xdr:sp macro="" textlink="">
      <xdr:nvSpPr>
        <xdr:cNvPr id="371" name="テキスト ボックス 370"/>
        <xdr:cNvSpPr txBox="1"/>
      </xdr:nvSpPr>
      <xdr:spPr>
        <a:xfrm>
          <a:off x="9372111" y="1013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76,630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112847</xdr:rowOff>
    </xdr:from>
    <xdr:to>
      <xdr:col>12</xdr:col>
      <xdr:colOff>561975</xdr:colOff>
      <xdr:row>59</xdr:row>
      <xdr:rowOff>42997</xdr:rowOff>
    </xdr:to>
    <xdr:sp macro="" textlink="">
      <xdr:nvSpPr>
        <xdr:cNvPr id="372" name="円/楕円 371"/>
        <xdr:cNvSpPr/>
      </xdr:nvSpPr>
      <xdr:spPr>
        <a:xfrm>
          <a:off x="8699500" y="1005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34124</xdr:rowOff>
    </xdr:from>
    <xdr:ext cx="534377" cy="259045"/>
    <xdr:sp macro="" textlink="">
      <xdr:nvSpPr>
        <xdr:cNvPr id="373" name="テキスト ボックス 372"/>
        <xdr:cNvSpPr txBox="1"/>
      </xdr:nvSpPr>
      <xdr:spPr>
        <a:xfrm>
          <a:off x="8483111" y="1014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65,334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73275</xdr:rowOff>
    </xdr:from>
    <xdr:to>
      <xdr:col>11</xdr:col>
      <xdr:colOff>358775</xdr:colOff>
      <xdr:row>59</xdr:row>
      <xdr:rowOff>3425</xdr:rowOff>
    </xdr:to>
    <xdr:sp macro="" textlink="">
      <xdr:nvSpPr>
        <xdr:cNvPr id="374" name="円/楕円 373"/>
        <xdr:cNvSpPr/>
      </xdr:nvSpPr>
      <xdr:spPr>
        <a:xfrm>
          <a:off x="7810500" y="1001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19952</xdr:rowOff>
    </xdr:from>
    <xdr:ext cx="534377" cy="259045"/>
    <xdr:sp macro="" textlink="">
      <xdr:nvSpPr>
        <xdr:cNvPr id="375" name="テキスト ボックス 374"/>
        <xdr:cNvSpPr txBox="1"/>
      </xdr:nvSpPr>
      <xdr:spPr>
        <a:xfrm>
          <a:off x="7594111" y="979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89,569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140996</xdr:rowOff>
    </xdr:from>
    <xdr:to>
      <xdr:col>10</xdr:col>
      <xdr:colOff>155575</xdr:colOff>
      <xdr:row>59</xdr:row>
      <xdr:rowOff>71146</xdr:rowOff>
    </xdr:to>
    <xdr:sp macro="" textlink="">
      <xdr:nvSpPr>
        <xdr:cNvPr id="376" name="円/楕円 375"/>
        <xdr:cNvSpPr/>
      </xdr:nvSpPr>
      <xdr:spPr>
        <a:xfrm>
          <a:off x="6921500" y="100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62273</xdr:rowOff>
    </xdr:from>
    <xdr:ext cx="534377" cy="259045"/>
    <xdr:sp macro="" textlink="">
      <xdr:nvSpPr>
        <xdr:cNvPr id="377" name="テキスト ボックス 376"/>
        <xdr:cNvSpPr txBox="1"/>
      </xdr:nvSpPr>
      <xdr:spPr>
        <a:xfrm>
          <a:off x="6705111" y="101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33333</xdr:rowOff>
    </xdr:from>
    <xdr:to>
      <xdr:col>15</xdr:col>
      <xdr:colOff>180975</xdr:colOff>
      <xdr:row>79</xdr:row>
      <xdr:rowOff>72259</xdr:rowOff>
    </xdr:to>
    <xdr:cxnSp macro="">
      <xdr:nvCxnSpPr>
        <xdr:cNvPr id="408" name="直線コネクタ 407"/>
        <xdr:cNvCxnSpPr/>
      </xdr:nvCxnSpPr>
      <xdr:spPr>
        <a:xfrm>
          <a:off x="9639300" y="13577883"/>
          <a:ext cx="838200" cy="3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35499</xdr:rowOff>
    </xdr:from>
    <xdr:ext cx="534377" cy="259045"/>
    <xdr:sp macro="" textlink="">
      <xdr:nvSpPr>
        <xdr:cNvPr id="409" name="普通建設事業費 （ うち新規整備　）平均値テキスト"/>
        <xdr:cNvSpPr txBox="1"/>
      </xdr:nvSpPr>
      <xdr:spPr>
        <a:xfrm>
          <a:off x="10528300" y="1340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33333</xdr:rowOff>
    </xdr:from>
    <xdr:to>
      <xdr:col>14</xdr:col>
      <xdr:colOff>28575</xdr:colOff>
      <xdr:row>79</xdr:row>
      <xdr:rowOff>65965</xdr:rowOff>
    </xdr:to>
    <xdr:cxnSp macro="">
      <xdr:nvCxnSpPr>
        <xdr:cNvPr id="411" name="直線コネクタ 410"/>
        <xdr:cNvCxnSpPr/>
      </xdr:nvCxnSpPr>
      <xdr:spPr>
        <a:xfrm flipV="1">
          <a:off x="8750300" y="13577883"/>
          <a:ext cx="889000" cy="3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99423</xdr:rowOff>
    </xdr:from>
    <xdr:ext cx="534377" cy="259045"/>
    <xdr:sp macro="" textlink="">
      <xdr:nvSpPr>
        <xdr:cNvPr id="413" name="テキスト ボックス 412"/>
        <xdr:cNvSpPr txBox="1"/>
      </xdr:nvSpPr>
      <xdr:spPr>
        <a:xfrm>
          <a:off x="9372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161037</xdr:rowOff>
    </xdr:from>
    <xdr:to>
      <xdr:col>12</xdr:col>
      <xdr:colOff>561975</xdr:colOff>
      <xdr:row>79</xdr:row>
      <xdr:rowOff>91187</xdr:rowOff>
    </xdr:to>
    <xdr:sp macro="" textlink="">
      <xdr:nvSpPr>
        <xdr:cNvPr id="414" name="フローチャート : 判断 413"/>
        <xdr:cNvSpPr/>
      </xdr:nvSpPr>
      <xdr:spPr>
        <a:xfrm>
          <a:off x="8699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107714</xdr:rowOff>
    </xdr:from>
    <xdr:ext cx="534377" cy="259045"/>
    <xdr:sp macro="" textlink="">
      <xdr:nvSpPr>
        <xdr:cNvPr id="415" name="テキスト ボックス 414"/>
        <xdr:cNvSpPr txBox="1"/>
      </xdr:nvSpPr>
      <xdr:spPr>
        <a:xfrm>
          <a:off x="8483111" y="1330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21459</xdr:rowOff>
    </xdr:from>
    <xdr:to>
      <xdr:col>15</xdr:col>
      <xdr:colOff>231775</xdr:colOff>
      <xdr:row>79</xdr:row>
      <xdr:rowOff>123059</xdr:rowOff>
    </xdr:to>
    <xdr:sp macro="" textlink="">
      <xdr:nvSpPr>
        <xdr:cNvPr id="421" name="円/楕円 420"/>
        <xdr:cNvSpPr/>
      </xdr:nvSpPr>
      <xdr:spPr>
        <a:xfrm>
          <a:off x="10426700" y="135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162499</xdr:rowOff>
    </xdr:from>
    <xdr:ext cx="534377" cy="259045"/>
    <xdr:sp macro="" textlink="">
      <xdr:nvSpPr>
        <xdr:cNvPr id="422" name="普通建設事業費 （ うち新規整備　）該当値テキスト"/>
        <xdr:cNvSpPr txBox="1"/>
      </xdr:nvSpPr>
      <xdr:spPr>
        <a:xfrm>
          <a:off x="10528300" y="1353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16,302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153983</xdr:rowOff>
    </xdr:from>
    <xdr:to>
      <xdr:col>14</xdr:col>
      <xdr:colOff>79375</xdr:colOff>
      <xdr:row>79</xdr:row>
      <xdr:rowOff>84133</xdr:rowOff>
    </xdr:to>
    <xdr:sp macro="" textlink="">
      <xdr:nvSpPr>
        <xdr:cNvPr id="423" name="円/楕円 422"/>
        <xdr:cNvSpPr/>
      </xdr:nvSpPr>
      <xdr:spPr>
        <a:xfrm>
          <a:off x="9588500" y="1352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75260</xdr:rowOff>
    </xdr:from>
    <xdr:ext cx="534377" cy="259045"/>
    <xdr:sp macro="" textlink="">
      <xdr:nvSpPr>
        <xdr:cNvPr id="424" name="テキスト ボックス 423"/>
        <xdr:cNvSpPr txBox="1"/>
      </xdr:nvSpPr>
      <xdr:spPr>
        <a:xfrm>
          <a:off x="9372111" y="1361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40,142</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15165</xdr:rowOff>
    </xdr:from>
    <xdr:to>
      <xdr:col>12</xdr:col>
      <xdr:colOff>561975</xdr:colOff>
      <xdr:row>79</xdr:row>
      <xdr:rowOff>116765</xdr:rowOff>
    </xdr:to>
    <xdr:sp macro="" textlink="">
      <xdr:nvSpPr>
        <xdr:cNvPr id="425" name="円/楕円 424"/>
        <xdr:cNvSpPr/>
      </xdr:nvSpPr>
      <xdr:spPr>
        <a:xfrm>
          <a:off x="8699500" y="135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107892</xdr:rowOff>
    </xdr:from>
    <xdr:ext cx="534377" cy="259045"/>
    <xdr:sp macro="" textlink="">
      <xdr:nvSpPr>
        <xdr:cNvPr id="426" name="テキスト ボックス 425"/>
        <xdr:cNvSpPr txBox="1"/>
      </xdr:nvSpPr>
      <xdr:spPr>
        <a:xfrm>
          <a:off x="8483111" y="136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120814</xdr:rowOff>
    </xdr:from>
    <xdr:to>
      <xdr:col>15</xdr:col>
      <xdr:colOff>180975</xdr:colOff>
      <xdr:row>97</xdr:row>
      <xdr:rowOff>59613</xdr:rowOff>
    </xdr:to>
    <xdr:cxnSp macro="">
      <xdr:nvCxnSpPr>
        <xdr:cNvPr id="455" name="直線コネクタ 454"/>
        <xdr:cNvCxnSpPr/>
      </xdr:nvCxnSpPr>
      <xdr:spPr>
        <a:xfrm flipV="1">
          <a:off x="9639300" y="16580014"/>
          <a:ext cx="838200" cy="1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67009</xdr:rowOff>
    </xdr:from>
    <xdr:ext cx="534377" cy="259045"/>
    <xdr:sp macro="" textlink="">
      <xdr:nvSpPr>
        <xdr:cNvPr id="456" name="普通建設事業費 （ うち更新整備　）平均値テキスト"/>
        <xdr:cNvSpPr txBox="1"/>
      </xdr:nvSpPr>
      <xdr:spPr>
        <a:xfrm>
          <a:off x="10528300" y="16526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131687</xdr:rowOff>
    </xdr:from>
    <xdr:to>
      <xdr:col>14</xdr:col>
      <xdr:colOff>28575</xdr:colOff>
      <xdr:row>97</xdr:row>
      <xdr:rowOff>59613</xdr:rowOff>
    </xdr:to>
    <xdr:cxnSp macro="">
      <xdr:nvCxnSpPr>
        <xdr:cNvPr id="458" name="直線コネクタ 457"/>
        <xdr:cNvCxnSpPr/>
      </xdr:nvCxnSpPr>
      <xdr:spPr>
        <a:xfrm>
          <a:off x="8750300" y="16590887"/>
          <a:ext cx="889000" cy="9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0" name="テキスト ボックス 459"/>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79375</xdr:rowOff>
    </xdr:from>
    <xdr:to>
      <xdr:col>12</xdr:col>
      <xdr:colOff>561975</xdr:colOff>
      <xdr:row>97</xdr:row>
      <xdr:rowOff>9525</xdr:rowOff>
    </xdr:to>
    <xdr:sp macro="" textlink="">
      <xdr:nvSpPr>
        <xdr:cNvPr id="461" name="フローチャート : 判断 460"/>
        <xdr:cNvSpPr/>
      </xdr:nvSpPr>
      <xdr:spPr>
        <a:xfrm>
          <a:off x="8699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26052</xdr:rowOff>
    </xdr:from>
    <xdr:ext cx="534377" cy="259045"/>
    <xdr:sp macro="" textlink="">
      <xdr:nvSpPr>
        <xdr:cNvPr id="462" name="テキスト ボックス 461"/>
        <xdr:cNvSpPr txBox="1"/>
      </xdr:nvSpPr>
      <xdr:spPr>
        <a:xfrm>
          <a:off x="8483111" y="163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70014</xdr:rowOff>
    </xdr:from>
    <xdr:to>
      <xdr:col>15</xdr:col>
      <xdr:colOff>231775</xdr:colOff>
      <xdr:row>97</xdr:row>
      <xdr:rowOff>164</xdr:rowOff>
    </xdr:to>
    <xdr:sp macro="" textlink="">
      <xdr:nvSpPr>
        <xdr:cNvPr id="468" name="円/楕円 467"/>
        <xdr:cNvSpPr/>
      </xdr:nvSpPr>
      <xdr:spPr>
        <a:xfrm>
          <a:off x="10426700" y="165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92891</xdr:rowOff>
    </xdr:from>
    <xdr:ext cx="534377" cy="259045"/>
    <xdr:sp macro="" textlink="">
      <xdr:nvSpPr>
        <xdr:cNvPr id="469" name="普通建設事業費 （ うち更新整備　）該当値テキスト"/>
        <xdr:cNvSpPr txBox="1"/>
      </xdr:nvSpPr>
      <xdr:spPr>
        <a:xfrm>
          <a:off x="10528300" y="1638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34,487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8813</xdr:rowOff>
    </xdr:from>
    <xdr:to>
      <xdr:col>14</xdr:col>
      <xdr:colOff>79375</xdr:colOff>
      <xdr:row>97</xdr:row>
      <xdr:rowOff>110413</xdr:rowOff>
    </xdr:to>
    <xdr:sp macro="" textlink="">
      <xdr:nvSpPr>
        <xdr:cNvPr id="470" name="円/楕円 469"/>
        <xdr:cNvSpPr/>
      </xdr:nvSpPr>
      <xdr:spPr>
        <a:xfrm>
          <a:off x="9588500" y="1663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101540</xdr:rowOff>
    </xdr:from>
    <xdr:ext cx="534377" cy="259045"/>
    <xdr:sp macro="" textlink="">
      <xdr:nvSpPr>
        <xdr:cNvPr id="471" name="テキスト ボックス 470"/>
        <xdr:cNvSpPr txBox="1"/>
      </xdr:nvSpPr>
      <xdr:spPr>
        <a:xfrm>
          <a:off x="9372111" y="1673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25,806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80887</xdr:rowOff>
    </xdr:from>
    <xdr:to>
      <xdr:col>12</xdr:col>
      <xdr:colOff>561975</xdr:colOff>
      <xdr:row>97</xdr:row>
      <xdr:rowOff>11037</xdr:rowOff>
    </xdr:to>
    <xdr:sp macro="" textlink="">
      <xdr:nvSpPr>
        <xdr:cNvPr id="472" name="円/楕円 471"/>
        <xdr:cNvSpPr/>
      </xdr:nvSpPr>
      <xdr:spPr>
        <a:xfrm>
          <a:off x="8699500" y="1654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2164</xdr:rowOff>
    </xdr:from>
    <xdr:ext cx="534377" cy="259045"/>
    <xdr:sp macro="" textlink="">
      <xdr:nvSpPr>
        <xdr:cNvPr id="473" name="テキスト ボックス 472"/>
        <xdr:cNvSpPr txBox="1"/>
      </xdr:nvSpPr>
      <xdr:spPr>
        <a:xfrm>
          <a:off x="8483111" y="166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43338</xdr:rowOff>
    </xdr:from>
    <xdr:to>
      <xdr:col>23</xdr:col>
      <xdr:colOff>517525</xdr:colOff>
      <xdr:row>39</xdr:row>
      <xdr:rowOff>44450</xdr:rowOff>
    </xdr:to>
    <xdr:cxnSp macro="">
      <xdr:nvCxnSpPr>
        <xdr:cNvPr id="502" name="直線コネクタ 501"/>
        <xdr:cNvCxnSpPr/>
      </xdr:nvCxnSpPr>
      <xdr:spPr>
        <a:xfrm>
          <a:off x="15481300" y="6729888"/>
          <a:ext cx="8382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3" name="災害復旧事業費平均値テキスト"/>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43101</xdr:rowOff>
    </xdr:from>
    <xdr:to>
      <xdr:col>22</xdr:col>
      <xdr:colOff>365125</xdr:colOff>
      <xdr:row>39</xdr:row>
      <xdr:rowOff>43338</xdr:rowOff>
    </xdr:to>
    <xdr:cxnSp macro="">
      <xdr:nvCxnSpPr>
        <xdr:cNvPr id="505" name="直線コネクタ 504"/>
        <xdr:cNvCxnSpPr/>
      </xdr:nvCxnSpPr>
      <xdr:spPr>
        <a:xfrm>
          <a:off x="14592300" y="6729651"/>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7" name="テキスト ボックス 506"/>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40579</xdr:rowOff>
    </xdr:from>
    <xdr:to>
      <xdr:col>21</xdr:col>
      <xdr:colOff>161925</xdr:colOff>
      <xdr:row>39</xdr:row>
      <xdr:rowOff>43101</xdr:rowOff>
    </xdr:to>
    <xdr:cxnSp macro="">
      <xdr:nvCxnSpPr>
        <xdr:cNvPr id="508" name="直線コネクタ 507"/>
        <xdr:cNvCxnSpPr/>
      </xdr:nvCxnSpPr>
      <xdr:spPr>
        <a:xfrm>
          <a:off x="13703300" y="6727129"/>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148096</xdr:rowOff>
    </xdr:from>
    <xdr:to>
      <xdr:col>21</xdr:col>
      <xdr:colOff>212725</xdr:colOff>
      <xdr:row>39</xdr:row>
      <xdr:rowOff>78246</xdr:rowOff>
    </xdr:to>
    <xdr:sp macro="" textlink="">
      <xdr:nvSpPr>
        <xdr:cNvPr id="509" name="フローチャート : 判断 508"/>
        <xdr:cNvSpPr/>
      </xdr:nvSpPr>
      <xdr:spPr>
        <a:xfrm>
          <a:off x="14541500" y="66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94773</xdr:rowOff>
    </xdr:from>
    <xdr:ext cx="469744" cy="259045"/>
    <xdr:sp macro="" textlink="">
      <xdr:nvSpPr>
        <xdr:cNvPr id="510" name="テキスト ボックス 509"/>
        <xdr:cNvSpPr txBox="1"/>
      </xdr:nvSpPr>
      <xdr:spPr>
        <a:xfrm>
          <a:off x="14357427" y="643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25019</xdr:rowOff>
    </xdr:from>
    <xdr:to>
      <xdr:col>19</xdr:col>
      <xdr:colOff>644525</xdr:colOff>
      <xdr:row>39</xdr:row>
      <xdr:rowOff>40579</xdr:rowOff>
    </xdr:to>
    <xdr:cxnSp macro="">
      <xdr:nvCxnSpPr>
        <xdr:cNvPr id="511" name="直線コネクタ 510"/>
        <xdr:cNvCxnSpPr/>
      </xdr:nvCxnSpPr>
      <xdr:spPr>
        <a:xfrm>
          <a:off x="12814300" y="6711569"/>
          <a:ext cx="889000" cy="1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138602</xdr:rowOff>
    </xdr:from>
    <xdr:to>
      <xdr:col>20</xdr:col>
      <xdr:colOff>9525</xdr:colOff>
      <xdr:row>39</xdr:row>
      <xdr:rowOff>68752</xdr:rowOff>
    </xdr:to>
    <xdr:sp macro="" textlink="">
      <xdr:nvSpPr>
        <xdr:cNvPr id="512" name="フローチャート : 判断 511"/>
        <xdr:cNvSpPr/>
      </xdr:nvSpPr>
      <xdr:spPr>
        <a:xfrm>
          <a:off x="13652500" y="665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85279</xdr:rowOff>
    </xdr:from>
    <xdr:ext cx="469744" cy="259045"/>
    <xdr:sp macro="" textlink="">
      <xdr:nvSpPr>
        <xdr:cNvPr id="513" name="テキスト ボックス 512"/>
        <xdr:cNvSpPr txBox="1"/>
      </xdr:nvSpPr>
      <xdr:spPr>
        <a:xfrm>
          <a:off x="13468427" y="642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134186</xdr:rowOff>
    </xdr:from>
    <xdr:to>
      <xdr:col>18</xdr:col>
      <xdr:colOff>492125</xdr:colOff>
      <xdr:row>39</xdr:row>
      <xdr:rowOff>64336</xdr:rowOff>
    </xdr:to>
    <xdr:sp macro="" textlink="">
      <xdr:nvSpPr>
        <xdr:cNvPr id="514" name="フローチャート : 判断 513"/>
        <xdr:cNvSpPr/>
      </xdr:nvSpPr>
      <xdr:spPr>
        <a:xfrm>
          <a:off x="12763500" y="664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80863</xdr:rowOff>
    </xdr:from>
    <xdr:ext cx="469744" cy="259045"/>
    <xdr:sp macro="" textlink="">
      <xdr:nvSpPr>
        <xdr:cNvPr id="515" name="テキスト ボックス 514"/>
        <xdr:cNvSpPr txBox="1"/>
      </xdr:nvSpPr>
      <xdr:spPr>
        <a:xfrm>
          <a:off x="12579427" y="642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1" name="円/楕円 52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136010</xdr:rowOff>
    </xdr:from>
    <xdr:ext cx="249299" cy="259045"/>
    <xdr:sp macro="" textlink="">
      <xdr:nvSpPr>
        <xdr:cNvPr id="522" name="災害復旧事業費該当値テキスト"/>
        <xdr:cNvSpPr txBox="1"/>
      </xdr:nvSpPr>
      <xdr:spPr>
        <a:xfrm>
          <a:off x="16370300" y="6651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163988</xdr:rowOff>
    </xdr:from>
    <xdr:to>
      <xdr:col>22</xdr:col>
      <xdr:colOff>415925</xdr:colOff>
      <xdr:row>39</xdr:row>
      <xdr:rowOff>94138</xdr:rowOff>
    </xdr:to>
    <xdr:sp macro="" textlink="">
      <xdr:nvSpPr>
        <xdr:cNvPr id="523" name="円/楕円 522"/>
        <xdr:cNvSpPr/>
      </xdr:nvSpPr>
      <xdr:spPr>
        <a:xfrm>
          <a:off x="15430500" y="66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85265</xdr:rowOff>
    </xdr:from>
    <xdr:ext cx="378565" cy="259045"/>
    <xdr:sp macro="" textlink="">
      <xdr:nvSpPr>
        <xdr:cNvPr id="524" name="テキスト ボックス 523"/>
        <xdr:cNvSpPr txBox="1"/>
      </xdr:nvSpPr>
      <xdr:spPr>
        <a:xfrm>
          <a:off x="15292017" y="6771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163751</xdr:rowOff>
    </xdr:from>
    <xdr:to>
      <xdr:col>21</xdr:col>
      <xdr:colOff>212725</xdr:colOff>
      <xdr:row>39</xdr:row>
      <xdr:rowOff>93901</xdr:rowOff>
    </xdr:to>
    <xdr:sp macro="" textlink="">
      <xdr:nvSpPr>
        <xdr:cNvPr id="525" name="円/楕円 524"/>
        <xdr:cNvSpPr/>
      </xdr:nvSpPr>
      <xdr:spPr>
        <a:xfrm>
          <a:off x="14541500" y="667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85028</xdr:rowOff>
    </xdr:from>
    <xdr:ext cx="378565" cy="259045"/>
    <xdr:sp macro="" textlink="">
      <xdr:nvSpPr>
        <xdr:cNvPr id="526" name="テキスト ボックス 525"/>
        <xdr:cNvSpPr txBox="1"/>
      </xdr:nvSpPr>
      <xdr:spPr>
        <a:xfrm>
          <a:off x="14403017" y="677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161229</xdr:rowOff>
    </xdr:from>
    <xdr:to>
      <xdr:col>20</xdr:col>
      <xdr:colOff>9525</xdr:colOff>
      <xdr:row>39</xdr:row>
      <xdr:rowOff>91379</xdr:rowOff>
    </xdr:to>
    <xdr:sp macro="" textlink="">
      <xdr:nvSpPr>
        <xdr:cNvPr id="527" name="円/楕円 526"/>
        <xdr:cNvSpPr/>
      </xdr:nvSpPr>
      <xdr:spPr>
        <a:xfrm>
          <a:off x="13652500" y="667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82506</xdr:rowOff>
    </xdr:from>
    <xdr:ext cx="469744" cy="259045"/>
    <xdr:sp macro="" textlink="">
      <xdr:nvSpPr>
        <xdr:cNvPr id="528" name="テキスト ボックス 527"/>
        <xdr:cNvSpPr txBox="1"/>
      </xdr:nvSpPr>
      <xdr:spPr>
        <a:xfrm>
          <a:off x="13468427" y="676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145669</xdr:rowOff>
    </xdr:from>
    <xdr:to>
      <xdr:col>18</xdr:col>
      <xdr:colOff>492125</xdr:colOff>
      <xdr:row>39</xdr:row>
      <xdr:rowOff>75819</xdr:rowOff>
    </xdr:to>
    <xdr:sp macro="" textlink="">
      <xdr:nvSpPr>
        <xdr:cNvPr id="529" name="円/楕円 528"/>
        <xdr:cNvSpPr/>
      </xdr:nvSpPr>
      <xdr:spPr>
        <a:xfrm>
          <a:off x="12763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66946</xdr:rowOff>
    </xdr:from>
    <xdr:ext cx="469744" cy="259045"/>
    <xdr:sp macro="" textlink="">
      <xdr:nvSpPr>
        <xdr:cNvPr id="530" name="テキスト ボックス 529"/>
        <xdr:cNvSpPr txBox="1"/>
      </xdr:nvSpPr>
      <xdr:spPr>
        <a:xfrm>
          <a:off x="12579427" y="67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05" name="直線コネクタ 60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0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07" name="直線コネクタ 60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0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09" name="直線コネクタ 60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4641</xdr:rowOff>
    </xdr:from>
    <xdr:to>
      <xdr:col>23</xdr:col>
      <xdr:colOff>517525</xdr:colOff>
      <xdr:row>73</xdr:row>
      <xdr:rowOff>75801</xdr:rowOff>
    </xdr:to>
    <xdr:cxnSp macro="">
      <xdr:nvCxnSpPr>
        <xdr:cNvPr id="610" name="直線コネクタ 609"/>
        <xdr:cNvCxnSpPr/>
      </xdr:nvCxnSpPr>
      <xdr:spPr>
        <a:xfrm>
          <a:off x="15481300" y="12520491"/>
          <a:ext cx="838200" cy="7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139413</xdr:rowOff>
    </xdr:from>
    <xdr:ext cx="534377" cy="259045"/>
    <xdr:sp macro="" textlink="">
      <xdr:nvSpPr>
        <xdr:cNvPr id="611" name="公債費平均値テキスト"/>
        <xdr:cNvSpPr txBox="1"/>
      </xdr:nvSpPr>
      <xdr:spPr>
        <a:xfrm>
          <a:off x="16370300" y="12998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12" name="フローチャート : 判断 61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94579</xdr:rowOff>
    </xdr:from>
    <xdr:to>
      <xdr:col>22</xdr:col>
      <xdr:colOff>365125</xdr:colOff>
      <xdr:row>73</xdr:row>
      <xdr:rowOff>4641</xdr:rowOff>
    </xdr:to>
    <xdr:cxnSp macro="">
      <xdr:nvCxnSpPr>
        <xdr:cNvPr id="613" name="直線コネクタ 612"/>
        <xdr:cNvCxnSpPr/>
      </xdr:nvCxnSpPr>
      <xdr:spPr>
        <a:xfrm>
          <a:off x="14592300" y="12438979"/>
          <a:ext cx="889000" cy="8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14" name="フローチャート : 判断 61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55233</xdr:rowOff>
    </xdr:from>
    <xdr:ext cx="534377" cy="259045"/>
    <xdr:sp macro="" textlink="">
      <xdr:nvSpPr>
        <xdr:cNvPr id="615" name="テキスト ボックス 614"/>
        <xdr:cNvSpPr txBox="1"/>
      </xdr:nvSpPr>
      <xdr:spPr>
        <a:xfrm>
          <a:off x="15214111" y="130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94579</xdr:rowOff>
    </xdr:from>
    <xdr:to>
      <xdr:col>21</xdr:col>
      <xdr:colOff>161925</xdr:colOff>
      <xdr:row>73</xdr:row>
      <xdr:rowOff>66853</xdr:rowOff>
    </xdr:to>
    <xdr:cxnSp macro="">
      <xdr:nvCxnSpPr>
        <xdr:cNvPr id="616" name="直線コネクタ 615"/>
        <xdr:cNvCxnSpPr/>
      </xdr:nvCxnSpPr>
      <xdr:spPr>
        <a:xfrm flipV="1">
          <a:off x="13703300" y="12438979"/>
          <a:ext cx="889000" cy="14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30269</xdr:rowOff>
    </xdr:from>
    <xdr:to>
      <xdr:col>21</xdr:col>
      <xdr:colOff>212725</xdr:colOff>
      <xdr:row>75</xdr:row>
      <xdr:rowOff>131869</xdr:rowOff>
    </xdr:to>
    <xdr:sp macro="" textlink="">
      <xdr:nvSpPr>
        <xdr:cNvPr id="617" name="フローチャート : 判断 616"/>
        <xdr:cNvSpPr/>
      </xdr:nvSpPr>
      <xdr:spPr>
        <a:xfrm>
          <a:off x="14541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122996</xdr:rowOff>
    </xdr:from>
    <xdr:ext cx="534377" cy="259045"/>
    <xdr:sp macro="" textlink="">
      <xdr:nvSpPr>
        <xdr:cNvPr id="618" name="テキスト ボックス 617"/>
        <xdr:cNvSpPr txBox="1"/>
      </xdr:nvSpPr>
      <xdr:spPr>
        <a:xfrm>
          <a:off x="14325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66853</xdr:rowOff>
    </xdr:from>
    <xdr:to>
      <xdr:col>19</xdr:col>
      <xdr:colOff>644525</xdr:colOff>
      <xdr:row>74</xdr:row>
      <xdr:rowOff>23375</xdr:rowOff>
    </xdr:to>
    <xdr:cxnSp macro="">
      <xdr:nvCxnSpPr>
        <xdr:cNvPr id="619" name="直線コネクタ 618"/>
        <xdr:cNvCxnSpPr/>
      </xdr:nvCxnSpPr>
      <xdr:spPr>
        <a:xfrm flipV="1">
          <a:off x="12814300" y="12582703"/>
          <a:ext cx="889000" cy="12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36464</xdr:rowOff>
    </xdr:from>
    <xdr:to>
      <xdr:col>20</xdr:col>
      <xdr:colOff>9525</xdr:colOff>
      <xdr:row>75</xdr:row>
      <xdr:rowOff>138064</xdr:rowOff>
    </xdr:to>
    <xdr:sp macro="" textlink="">
      <xdr:nvSpPr>
        <xdr:cNvPr id="620" name="フローチャート : 判断 619"/>
        <xdr:cNvSpPr/>
      </xdr:nvSpPr>
      <xdr:spPr>
        <a:xfrm>
          <a:off x="13652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129190</xdr:rowOff>
    </xdr:from>
    <xdr:ext cx="534377" cy="259045"/>
    <xdr:sp macro="" textlink="">
      <xdr:nvSpPr>
        <xdr:cNvPr id="621" name="テキスト ボックス 620"/>
        <xdr:cNvSpPr txBox="1"/>
      </xdr:nvSpPr>
      <xdr:spPr>
        <a:xfrm>
          <a:off x="13436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32632</xdr:rowOff>
    </xdr:from>
    <xdr:to>
      <xdr:col>18</xdr:col>
      <xdr:colOff>492125</xdr:colOff>
      <xdr:row>75</xdr:row>
      <xdr:rowOff>134232</xdr:rowOff>
    </xdr:to>
    <xdr:sp macro="" textlink="">
      <xdr:nvSpPr>
        <xdr:cNvPr id="622" name="フローチャート : 判断 621"/>
        <xdr:cNvSpPr/>
      </xdr:nvSpPr>
      <xdr:spPr>
        <a:xfrm>
          <a:off x="12763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125359</xdr:rowOff>
    </xdr:from>
    <xdr:ext cx="534377" cy="259045"/>
    <xdr:sp macro="" textlink="">
      <xdr:nvSpPr>
        <xdr:cNvPr id="623" name="テキスト ボックス 622"/>
        <xdr:cNvSpPr txBox="1"/>
      </xdr:nvSpPr>
      <xdr:spPr>
        <a:xfrm>
          <a:off x="12547111" y="129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25001</xdr:rowOff>
    </xdr:from>
    <xdr:to>
      <xdr:col>23</xdr:col>
      <xdr:colOff>568325</xdr:colOff>
      <xdr:row>73</xdr:row>
      <xdr:rowOff>126601</xdr:rowOff>
    </xdr:to>
    <xdr:sp macro="" textlink="">
      <xdr:nvSpPr>
        <xdr:cNvPr id="629" name="円/楕円 628"/>
        <xdr:cNvSpPr/>
      </xdr:nvSpPr>
      <xdr:spPr>
        <a:xfrm>
          <a:off x="16268700" y="125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47878</xdr:rowOff>
    </xdr:from>
    <xdr:ext cx="534377" cy="259045"/>
    <xdr:sp macro="" textlink="">
      <xdr:nvSpPr>
        <xdr:cNvPr id="630" name="公債費該当値テキスト"/>
        <xdr:cNvSpPr txBox="1"/>
      </xdr:nvSpPr>
      <xdr:spPr>
        <a:xfrm>
          <a:off x="16370300" y="1239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96,620</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125291</xdr:rowOff>
    </xdr:from>
    <xdr:to>
      <xdr:col>22</xdr:col>
      <xdr:colOff>415925</xdr:colOff>
      <xdr:row>73</xdr:row>
      <xdr:rowOff>55441</xdr:rowOff>
    </xdr:to>
    <xdr:sp macro="" textlink="">
      <xdr:nvSpPr>
        <xdr:cNvPr id="631" name="円/楕円 630"/>
        <xdr:cNvSpPr/>
      </xdr:nvSpPr>
      <xdr:spPr>
        <a:xfrm>
          <a:off x="15430500" y="124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71968</xdr:rowOff>
    </xdr:from>
    <xdr:ext cx="599010" cy="259045"/>
    <xdr:sp macro="" textlink="">
      <xdr:nvSpPr>
        <xdr:cNvPr id="632" name="テキスト ボックス 631"/>
        <xdr:cNvSpPr txBox="1"/>
      </xdr:nvSpPr>
      <xdr:spPr>
        <a:xfrm>
          <a:off x="15181794" y="1224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103,157</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43779</xdr:rowOff>
    </xdr:from>
    <xdr:to>
      <xdr:col>21</xdr:col>
      <xdr:colOff>212725</xdr:colOff>
      <xdr:row>72</xdr:row>
      <xdr:rowOff>145379</xdr:rowOff>
    </xdr:to>
    <xdr:sp macro="" textlink="">
      <xdr:nvSpPr>
        <xdr:cNvPr id="633" name="円/楕円 632"/>
        <xdr:cNvSpPr/>
      </xdr:nvSpPr>
      <xdr:spPr>
        <a:xfrm>
          <a:off x="14541500" y="1238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70</xdr:row>
      <xdr:rowOff>161906</xdr:rowOff>
    </xdr:from>
    <xdr:ext cx="599010" cy="259045"/>
    <xdr:sp macro="" textlink="">
      <xdr:nvSpPr>
        <xdr:cNvPr id="634" name="テキスト ボックス 633"/>
        <xdr:cNvSpPr txBox="1"/>
      </xdr:nvSpPr>
      <xdr:spPr>
        <a:xfrm>
          <a:off x="14292794" y="1216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110,645</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16053</xdr:rowOff>
    </xdr:from>
    <xdr:to>
      <xdr:col>20</xdr:col>
      <xdr:colOff>9525</xdr:colOff>
      <xdr:row>73</xdr:row>
      <xdr:rowOff>117653</xdr:rowOff>
    </xdr:to>
    <xdr:sp macro="" textlink="">
      <xdr:nvSpPr>
        <xdr:cNvPr id="635" name="円/楕円 634"/>
        <xdr:cNvSpPr/>
      </xdr:nvSpPr>
      <xdr:spPr>
        <a:xfrm>
          <a:off x="13652500" y="1253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134180</xdr:rowOff>
    </xdr:from>
    <xdr:ext cx="534377" cy="259045"/>
    <xdr:sp macro="" textlink="">
      <xdr:nvSpPr>
        <xdr:cNvPr id="636" name="テキスト ボックス 635"/>
        <xdr:cNvSpPr txBox="1"/>
      </xdr:nvSpPr>
      <xdr:spPr>
        <a:xfrm>
          <a:off x="13436111" y="1230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97,442</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144025</xdr:rowOff>
    </xdr:from>
    <xdr:to>
      <xdr:col>18</xdr:col>
      <xdr:colOff>492125</xdr:colOff>
      <xdr:row>74</xdr:row>
      <xdr:rowOff>74175</xdr:rowOff>
    </xdr:to>
    <xdr:sp macro="" textlink="">
      <xdr:nvSpPr>
        <xdr:cNvPr id="637" name="円/楕円 636"/>
        <xdr:cNvSpPr/>
      </xdr:nvSpPr>
      <xdr:spPr>
        <a:xfrm>
          <a:off x="12763500" y="1265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90702</xdr:rowOff>
    </xdr:from>
    <xdr:ext cx="534377" cy="259045"/>
    <xdr:sp macro="" textlink="">
      <xdr:nvSpPr>
        <xdr:cNvPr id="638" name="テキスト ボックス 637"/>
        <xdr:cNvSpPr txBox="1"/>
      </xdr:nvSpPr>
      <xdr:spPr>
        <a:xfrm>
          <a:off x="12547111" y="1243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52" name="テキスト ボックス 65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4" name="テキスト ボックス 65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6" name="テキスト ボックス 65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60" name="直線コネクタ 65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6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62" name="直線コネクタ 66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6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64" name="直線コネクタ 66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100468</xdr:rowOff>
    </xdr:from>
    <xdr:to>
      <xdr:col>23</xdr:col>
      <xdr:colOff>517525</xdr:colOff>
      <xdr:row>98</xdr:row>
      <xdr:rowOff>123475</xdr:rowOff>
    </xdr:to>
    <xdr:cxnSp macro="">
      <xdr:nvCxnSpPr>
        <xdr:cNvPr id="665" name="直線コネクタ 664"/>
        <xdr:cNvCxnSpPr/>
      </xdr:nvCxnSpPr>
      <xdr:spPr>
        <a:xfrm>
          <a:off x="15481300" y="16902568"/>
          <a:ext cx="838200" cy="2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55793</xdr:rowOff>
    </xdr:from>
    <xdr:ext cx="534377" cy="259045"/>
    <xdr:sp macro="" textlink="">
      <xdr:nvSpPr>
        <xdr:cNvPr id="666" name="積立金平均値テキスト"/>
        <xdr:cNvSpPr txBox="1"/>
      </xdr:nvSpPr>
      <xdr:spPr>
        <a:xfrm>
          <a:off x="16370300" y="16686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67" name="フローチャート : 判断 66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100468</xdr:rowOff>
    </xdr:from>
    <xdr:to>
      <xdr:col>22</xdr:col>
      <xdr:colOff>365125</xdr:colOff>
      <xdr:row>98</xdr:row>
      <xdr:rowOff>116018</xdr:rowOff>
    </xdr:to>
    <xdr:cxnSp macro="">
      <xdr:nvCxnSpPr>
        <xdr:cNvPr id="668" name="直線コネクタ 667"/>
        <xdr:cNvCxnSpPr/>
      </xdr:nvCxnSpPr>
      <xdr:spPr>
        <a:xfrm flipV="1">
          <a:off x="14592300" y="16902568"/>
          <a:ext cx="889000" cy="1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69" name="フローチャート : 判断 66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142753</xdr:rowOff>
    </xdr:from>
    <xdr:ext cx="534377" cy="259045"/>
    <xdr:sp macro="" textlink="">
      <xdr:nvSpPr>
        <xdr:cNvPr id="670" name="テキスト ボックス 669"/>
        <xdr:cNvSpPr txBox="1"/>
      </xdr:nvSpPr>
      <xdr:spPr>
        <a:xfrm>
          <a:off x="15214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77598</xdr:rowOff>
    </xdr:from>
    <xdr:to>
      <xdr:col>21</xdr:col>
      <xdr:colOff>161925</xdr:colOff>
      <xdr:row>98</xdr:row>
      <xdr:rowOff>116018</xdr:rowOff>
    </xdr:to>
    <xdr:cxnSp macro="">
      <xdr:nvCxnSpPr>
        <xdr:cNvPr id="671" name="直線コネクタ 670"/>
        <xdr:cNvCxnSpPr/>
      </xdr:nvCxnSpPr>
      <xdr:spPr>
        <a:xfrm>
          <a:off x="13703300" y="16879698"/>
          <a:ext cx="889000" cy="3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27298</xdr:rowOff>
    </xdr:from>
    <xdr:to>
      <xdr:col>21</xdr:col>
      <xdr:colOff>212725</xdr:colOff>
      <xdr:row>98</xdr:row>
      <xdr:rowOff>128898</xdr:rowOff>
    </xdr:to>
    <xdr:sp macro="" textlink="">
      <xdr:nvSpPr>
        <xdr:cNvPr id="672" name="フローチャート : 判断 671"/>
        <xdr:cNvSpPr/>
      </xdr:nvSpPr>
      <xdr:spPr>
        <a:xfrm>
          <a:off x="14541500" y="1682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145425</xdr:rowOff>
    </xdr:from>
    <xdr:ext cx="534377" cy="259045"/>
    <xdr:sp macro="" textlink="">
      <xdr:nvSpPr>
        <xdr:cNvPr id="673" name="テキスト ボックス 672"/>
        <xdr:cNvSpPr txBox="1"/>
      </xdr:nvSpPr>
      <xdr:spPr>
        <a:xfrm>
          <a:off x="14325111" y="166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46413</xdr:rowOff>
    </xdr:from>
    <xdr:to>
      <xdr:col>19</xdr:col>
      <xdr:colOff>644525</xdr:colOff>
      <xdr:row>98</xdr:row>
      <xdr:rowOff>77598</xdr:rowOff>
    </xdr:to>
    <xdr:cxnSp macro="">
      <xdr:nvCxnSpPr>
        <xdr:cNvPr id="674" name="直線コネクタ 673"/>
        <xdr:cNvCxnSpPr/>
      </xdr:nvCxnSpPr>
      <xdr:spPr>
        <a:xfrm>
          <a:off x="12814300" y="16848513"/>
          <a:ext cx="889000" cy="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155623</xdr:rowOff>
    </xdr:from>
    <xdr:to>
      <xdr:col>20</xdr:col>
      <xdr:colOff>9525</xdr:colOff>
      <xdr:row>98</xdr:row>
      <xdr:rowOff>85773</xdr:rowOff>
    </xdr:to>
    <xdr:sp macro="" textlink="">
      <xdr:nvSpPr>
        <xdr:cNvPr id="675" name="フローチャート : 判断 674"/>
        <xdr:cNvSpPr/>
      </xdr:nvSpPr>
      <xdr:spPr>
        <a:xfrm>
          <a:off x="13652500" y="1678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102300</xdr:rowOff>
    </xdr:from>
    <xdr:ext cx="534377" cy="259045"/>
    <xdr:sp macro="" textlink="">
      <xdr:nvSpPr>
        <xdr:cNvPr id="676" name="テキスト ボックス 675"/>
        <xdr:cNvSpPr txBox="1"/>
      </xdr:nvSpPr>
      <xdr:spPr>
        <a:xfrm>
          <a:off x="13436111" y="1656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127057</xdr:rowOff>
    </xdr:from>
    <xdr:to>
      <xdr:col>18</xdr:col>
      <xdr:colOff>492125</xdr:colOff>
      <xdr:row>98</xdr:row>
      <xdr:rowOff>57207</xdr:rowOff>
    </xdr:to>
    <xdr:sp macro="" textlink="">
      <xdr:nvSpPr>
        <xdr:cNvPr id="677" name="フローチャート : 判断 676"/>
        <xdr:cNvSpPr/>
      </xdr:nvSpPr>
      <xdr:spPr>
        <a:xfrm>
          <a:off x="12763500" y="1675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73734</xdr:rowOff>
    </xdr:from>
    <xdr:ext cx="534377" cy="259045"/>
    <xdr:sp macro="" textlink="">
      <xdr:nvSpPr>
        <xdr:cNvPr id="678" name="テキスト ボックス 677"/>
        <xdr:cNvSpPr txBox="1"/>
      </xdr:nvSpPr>
      <xdr:spPr>
        <a:xfrm>
          <a:off x="12547111" y="165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72675</xdr:rowOff>
    </xdr:from>
    <xdr:to>
      <xdr:col>23</xdr:col>
      <xdr:colOff>568325</xdr:colOff>
      <xdr:row>99</xdr:row>
      <xdr:rowOff>2825</xdr:rowOff>
    </xdr:to>
    <xdr:sp macro="" textlink="">
      <xdr:nvSpPr>
        <xdr:cNvPr id="684" name="円/楕円 683"/>
        <xdr:cNvSpPr/>
      </xdr:nvSpPr>
      <xdr:spPr>
        <a:xfrm>
          <a:off x="16268700" y="168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11344</xdr:rowOff>
    </xdr:from>
    <xdr:ext cx="469744" cy="259045"/>
    <xdr:sp macro="" textlink="">
      <xdr:nvSpPr>
        <xdr:cNvPr id="685" name="積立金該当値テキスト"/>
        <xdr:cNvSpPr txBox="1"/>
      </xdr:nvSpPr>
      <xdr:spPr>
        <a:xfrm>
          <a:off x="16370300" y="1681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49668</xdr:rowOff>
    </xdr:from>
    <xdr:to>
      <xdr:col>22</xdr:col>
      <xdr:colOff>415925</xdr:colOff>
      <xdr:row>98</xdr:row>
      <xdr:rowOff>151268</xdr:rowOff>
    </xdr:to>
    <xdr:sp macro="" textlink="">
      <xdr:nvSpPr>
        <xdr:cNvPr id="686" name="円/楕円 685"/>
        <xdr:cNvSpPr/>
      </xdr:nvSpPr>
      <xdr:spPr>
        <a:xfrm>
          <a:off x="15430500" y="168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142395</xdr:rowOff>
    </xdr:from>
    <xdr:ext cx="469744" cy="259045"/>
    <xdr:sp macro="" textlink="">
      <xdr:nvSpPr>
        <xdr:cNvPr id="687" name="テキスト ボックス 686"/>
        <xdr:cNvSpPr txBox="1"/>
      </xdr:nvSpPr>
      <xdr:spPr>
        <a:xfrm>
          <a:off x="15246427" y="169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65218</xdr:rowOff>
    </xdr:from>
    <xdr:to>
      <xdr:col>21</xdr:col>
      <xdr:colOff>212725</xdr:colOff>
      <xdr:row>98</xdr:row>
      <xdr:rowOff>166818</xdr:rowOff>
    </xdr:to>
    <xdr:sp macro="" textlink="">
      <xdr:nvSpPr>
        <xdr:cNvPr id="688" name="円/楕円 687"/>
        <xdr:cNvSpPr/>
      </xdr:nvSpPr>
      <xdr:spPr>
        <a:xfrm>
          <a:off x="14541500" y="1686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157945</xdr:rowOff>
    </xdr:from>
    <xdr:ext cx="469744" cy="259045"/>
    <xdr:sp macro="" textlink="">
      <xdr:nvSpPr>
        <xdr:cNvPr id="689" name="テキスト ボックス 688"/>
        <xdr:cNvSpPr txBox="1"/>
      </xdr:nvSpPr>
      <xdr:spPr>
        <a:xfrm>
          <a:off x="14357427" y="1696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26798</xdr:rowOff>
    </xdr:from>
    <xdr:to>
      <xdr:col>20</xdr:col>
      <xdr:colOff>9525</xdr:colOff>
      <xdr:row>98</xdr:row>
      <xdr:rowOff>128398</xdr:rowOff>
    </xdr:to>
    <xdr:sp macro="" textlink="">
      <xdr:nvSpPr>
        <xdr:cNvPr id="690" name="円/楕円 689"/>
        <xdr:cNvSpPr/>
      </xdr:nvSpPr>
      <xdr:spPr>
        <a:xfrm>
          <a:off x="13652500" y="168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119525</xdr:rowOff>
    </xdr:from>
    <xdr:ext cx="534377" cy="259045"/>
    <xdr:sp macro="" textlink="">
      <xdr:nvSpPr>
        <xdr:cNvPr id="691" name="テキスト ボックス 690"/>
        <xdr:cNvSpPr txBox="1"/>
      </xdr:nvSpPr>
      <xdr:spPr>
        <a:xfrm>
          <a:off x="13436111" y="169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13,583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167063</xdr:rowOff>
    </xdr:from>
    <xdr:to>
      <xdr:col>18</xdr:col>
      <xdr:colOff>492125</xdr:colOff>
      <xdr:row>98</xdr:row>
      <xdr:rowOff>97213</xdr:rowOff>
    </xdr:to>
    <xdr:sp macro="" textlink="">
      <xdr:nvSpPr>
        <xdr:cNvPr id="692" name="円/楕円 691"/>
        <xdr:cNvSpPr/>
      </xdr:nvSpPr>
      <xdr:spPr>
        <a:xfrm>
          <a:off x="12763500" y="1679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88340</xdr:rowOff>
    </xdr:from>
    <xdr:ext cx="534377" cy="259045"/>
    <xdr:sp macro="" textlink="">
      <xdr:nvSpPr>
        <xdr:cNvPr id="693" name="テキスト ボックス 692"/>
        <xdr:cNvSpPr txBox="1"/>
      </xdr:nvSpPr>
      <xdr:spPr>
        <a:xfrm>
          <a:off x="12547111" y="1689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20,404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15" name="直線コネクタ 71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1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19" name="直線コネクタ 71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105456</xdr:rowOff>
    </xdr:from>
    <xdr:to>
      <xdr:col>32</xdr:col>
      <xdr:colOff>187325</xdr:colOff>
      <xdr:row>38</xdr:row>
      <xdr:rowOff>139700</xdr:rowOff>
    </xdr:to>
    <xdr:cxnSp macro="">
      <xdr:nvCxnSpPr>
        <xdr:cNvPr id="720" name="直線コネクタ 719"/>
        <xdr:cNvCxnSpPr/>
      </xdr:nvCxnSpPr>
      <xdr:spPr>
        <a:xfrm>
          <a:off x="21323300" y="6620556"/>
          <a:ext cx="838200" cy="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21" name="投資及び出資金平均値テキスト"/>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22" name="フローチャート : 判断 72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105456</xdr:rowOff>
    </xdr:from>
    <xdr:to>
      <xdr:col>31</xdr:col>
      <xdr:colOff>34925</xdr:colOff>
      <xdr:row>38</xdr:row>
      <xdr:rowOff>139700</xdr:rowOff>
    </xdr:to>
    <xdr:cxnSp macro="">
      <xdr:nvCxnSpPr>
        <xdr:cNvPr id="723" name="直線コネクタ 722"/>
        <xdr:cNvCxnSpPr/>
      </xdr:nvCxnSpPr>
      <xdr:spPr>
        <a:xfrm flipV="1">
          <a:off x="20434300" y="6620556"/>
          <a:ext cx="889000" cy="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24" name="フローチャート : 判断 72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108500</xdr:rowOff>
    </xdr:from>
    <xdr:ext cx="469744" cy="259045"/>
    <xdr:sp macro="" textlink="">
      <xdr:nvSpPr>
        <xdr:cNvPr id="725" name="テキスト ボックス 724"/>
        <xdr:cNvSpPr txBox="1"/>
      </xdr:nvSpPr>
      <xdr:spPr>
        <a:xfrm>
          <a:off x="21088427"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27" name="フローチャート : 判断 726"/>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79239</xdr:rowOff>
    </xdr:from>
    <xdr:ext cx="469744" cy="259045"/>
    <xdr:sp macro="" textlink="">
      <xdr:nvSpPr>
        <xdr:cNvPr id="728" name="テキスト ボックス 727"/>
        <xdr:cNvSpPr txBox="1"/>
      </xdr:nvSpPr>
      <xdr:spPr>
        <a:xfrm>
          <a:off x="20199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0" name="フローチャート : 判断 729"/>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105391</xdr:rowOff>
    </xdr:from>
    <xdr:ext cx="469744" cy="259045"/>
    <xdr:sp macro="" textlink="">
      <xdr:nvSpPr>
        <xdr:cNvPr id="731" name="テキスト ボックス 730"/>
        <xdr:cNvSpPr txBox="1"/>
      </xdr:nvSpPr>
      <xdr:spPr>
        <a:xfrm>
          <a:off x="19310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32" name="フローチャート : 判断 731"/>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120662</xdr:rowOff>
    </xdr:from>
    <xdr:ext cx="469744" cy="259045"/>
    <xdr:sp macro="" textlink="">
      <xdr:nvSpPr>
        <xdr:cNvPr id="733" name="テキスト ボックス 732"/>
        <xdr:cNvSpPr txBox="1"/>
      </xdr:nvSpPr>
      <xdr:spPr>
        <a:xfrm>
          <a:off x="18421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9" name="円/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54656</xdr:rowOff>
    </xdr:from>
    <xdr:to>
      <xdr:col>31</xdr:col>
      <xdr:colOff>85725</xdr:colOff>
      <xdr:row>38</xdr:row>
      <xdr:rowOff>156256</xdr:rowOff>
    </xdr:to>
    <xdr:sp macro="" textlink="">
      <xdr:nvSpPr>
        <xdr:cNvPr id="741" name="円/楕円 740"/>
        <xdr:cNvSpPr/>
      </xdr:nvSpPr>
      <xdr:spPr>
        <a:xfrm>
          <a:off x="21272500" y="656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147383</xdr:rowOff>
    </xdr:from>
    <xdr:ext cx="378565" cy="259045"/>
    <xdr:sp macro="" textlink="">
      <xdr:nvSpPr>
        <xdr:cNvPr id="742" name="テキスト ボックス 741"/>
        <xdr:cNvSpPr txBox="1"/>
      </xdr:nvSpPr>
      <xdr:spPr>
        <a:xfrm>
          <a:off x="21134017" y="6662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3" name="円/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4" name="テキスト ボックス 74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5" name="円/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6" name="テキスト ボックス 74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7" name="円/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8" name="テキスト ボックス 74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9" name="直線コネクタ 75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0" name="テキスト ボックス 75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1" name="直線コネクタ 76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2" name="テキスト ボックス 76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3" name="直線コネクタ 76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4" name="テキスト ボックス 76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5" name="直線コネクタ 76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6" name="テキスト ボックス 76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7" name="直線コネクタ 76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8" name="テキスト ボックス 76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72" name="直線コネクタ 77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4" name="直線コネクタ 77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7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76" name="直線コネクタ 77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63005</xdr:rowOff>
    </xdr:from>
    <xdr:to>
      <xdr:col>32</xdr:col>
      <xdr:colOff>187325</xdr:colOff>
      <xdr:row>57</xdr:row>
      <xdr:rowOff>68758</xdr:rowOff>
    </xdr:to>
    <xdr:cxnSp macro="">
      <xdr:nvCxnSpPr>
        <xdr:cNvPr id="777" name="直線コネクタ 776"/>
        <xdr:cNvCxnSpPr/>
      </xdr:nvCxnSpPr>
      <xdr:spPr>
        <a:xfrm flipV="1">
          <a:off x="21323300" y="9835655"/>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58259</xdr:rowOff>
    </xdr:from>
    <xdr:ext cx="469744" cy="259045"/>
    <xdr:sp macro="" textlink="">
      <xdr:nvSpPr>
        <xdr:cNvPr id="778" name="貸付金平均値テキスト"/>
        <xdr:cNvSpPr txBox="1"/>
      </xdr:nvSpPr>
      <xdr:spPr>
        <a:xfrm>
          <a:off x="22212300" y="9830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79" name="フローチャート : 判断 77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64719</xdr:rowOff>
    </xdr:from>
    <xdr:to>
      <xdr:col>31</xdr:col>
      <xdr:colOff>34925</xdr:colOff>
      <xdr:row>57</xdr:row>
      <xdr:rowOff>68758</xdr:rowOff>
    </xdr:to>
    <xdr:cxnSp macro="">
      <xdr:nvCxnSpPr>
        <xdr:cNvPr id="780" name="直線コネクタ 779"/>
        <xdr:cNvCxnSpPr/>
      </xdr:nvCxnSpPr>
      <xdr:spPr>
        <a:xfrm>
          <a:off x="20434300" y="9837369"/>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81" name="フローチャート : 判断 78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164672</xdr:rowOff>
    </xdr:from>
    <xdr:ext cx="469744" cy="259045"/>
    <xdr:sp macro="" textlink="">
      <xdr:nvSpPr>
        <xdr:cNvPr id="782" name="テキスト ボックス 781"/>
        <xdr:cNvSpPr txBox="1"/>
      </xdr:nvSpPr>
      <xdr:spPr>
        <a:xfrm>
          <a:off x="21088427" y="99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64719</xdr:rowOff>
    </xdr:from>
    <xdr:to>
      <xdr:col>29</xdr:col>
      <xdr:colOff>517525</xdr:colOff>
      <xdr:row>57</xdr:row>
      <xdr:rowOff>70168</xdr:rowOff>
    </xdr:to>
    <xdr:cxnSp macro="">
      <xdr:nvCxnSpPr>
        <xdr:cNvPr id="783" name="直線コネクタ 782"/>
        <xdr:cNvCxnSpPr/>
      </xdr:nvCxnSpPr>
      <xdr:spPr>
        <a:xfrm flipV="1">
          <a:off x="19545300" y="9837369"/>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124371</xdr:rowOff>
    </xdr:from>
    <xdr:to>
      <xdr:col>29</xdr:col>
      <xdr:colOff>568325</xdr:colOff>
      <xdr:row>58</xdr:row>
      <xdr:rowOff>54521</xdr:rowOff>
    </xdr:to>
    <xdr:sp macro="" textlink="">
      <xdr:nvSpPr>
        <xdr:cNvPr id="784" name="フローチャート : 判断 783"/>
        <xdr:cNvSpPr/>
      </xdr:nvSpPr>
      <xdr:spPr>
        <a:xfrm>
          <a:off x="20383500" y="9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45648</xdr:rowOff>
    </xdr:from>
    <xdr:ext cx="469744" cy="259045"/>
    <xdr:sp macro="" textlink="">
      <xdr:nvSpPr>
        <xdr:cNvPr id="785" name="テキスト ボックス 784"/>
        <xdr:cNvSpPr txBox="1"/>
      </xdr:nvSpPr>
      <xdr:spPr>
        <a:xfrm>
          <a:off x="20199427" y="998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70168</xdr:rowOff>
    </xdr:from>
    <xdr:to>
      <xdr:col>28</xdr:col>
      <xdr:colOff>314325</xdr:colOff>
      <xdr:row>57</xdr:row>
      <xdr:rowOff>72834</xdr:rowOff>
    </xdr:to>
    <xdr:cxnSp macro="">
      <xdr:nvCxnSpPr>
        <xdr:cNvPr id="786" name="直線コネクタ 785"/>
        <xdr:cNvCxnSpPr/>
      </xdr:nvCxnSpPr>
      <xdr:spPr>
        <a:xfrm flipV="1">
          <a:off x="18656300" y="9842818"/>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108179</xdr:rowOff>
    </xdr:from>
    <xdr:to>
      <xdr:col>28</xdr:col>
      <xdr:colOff>365125</xdr:colOff>
      <xdr:row>58</xdr:row>
      <xdr:rowOff>38329</xdr:rowOff>
    </xdr:to>
    <xdr:sp macro="" textlink="">
      <xdr:nvSpPr>
        <xdr:cNvPr id="787" name="フローチャート : 判断 786"/>
        <xdr:cNvSpPr/>
      </xdr:nvSpPr>
      <xdr:spPr>
        <a:xfrm>
          <a:off x="19494500" y="988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29456</xdr:rowOff>
    </xdr:from>
    <xdr:ext cx="469744" cy="259045"/>
    <xdr:sp macro="" textlink="">
      <xdr:nvSpPr>
        <xdr:cNvPr id="788" name="テキスト ボックス 787"/>
        <xdr:cNvSpPr txBox="1"/>
      </xdr:nvSpPr>
      <xdr:spPr>
        <a:xfrm>
          <a:off x="19310427" y="997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108255</xdr:rowOff>
    </xdr:from>
    <xdr:to>
      <xdr:col>27</xdr:col>
      <xdr:colOff>161925</xdr:colOff>
      <xdr:row>58</xdr:row>
      <xdr:rowOff>38405</xdr:rowOff>
    </xdr:to>
    <xdr:sp macro="" textlink="">
      <xdr:nvSpPr>
        <xdr:cNvPr id="789" name="フローチャート : 判断 788"/>
        <xdr:cNvSpPr/>
      </xdr:nvSpPr>
      <xdr:spPr>
        <a:xfrm>
          <a:off x="186055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29532</xdr:rowOff>
    </xdr:from>
    <xdr:ext cx="469744" cy="259045"/>
    <xdr:sp macro="" textlink="">
      <xdr:nvSpPr>
        <xdr:cNvPr id="790" name="テキスト ボックス 789"/>
        <xdr:cNvSpPr txBox="1"/>
      </xdr:nvSpPr>
      <xdr:spPr>
        <a:xfrm>
          <a:off x="18421427" y="997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12205</xdr:rowOff>
    </xdr:from>
    <xdr:to>
      <xdr:col>32</xdr:col>
      <xdr:colOff>238125</xdr:colOff>
      <xdr:row>57</xdr:row>
      <xdr:rowOff>113805</xdr:rowOff>
    </xdr:to>
    <xdr:sp macro="" textlink="">
      <xdr:nvSpPr>
        <xdr:cNvPr id="796" name="円/楕円 795"/>
        <xdr:cNvSpPr/>
      </xdr:nvSpPr>
      <xdr:spPr>
        <a:xfrm>
          <a:off x="22110700" y="978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35082</xdr:rowOff>
    </xdr:from>
    <xdr:ext cx="469744" cy="259045"/>
    <xdr:sp macro="" textlink="">
      <xdr:nvSpPr>
        <xdr:cNvPr id="797" name="貸付金該当値テキスト"/>
        <xdr:cNvSpPr txBox="1"/>
      </xdr:nvSpPr>
      <xdr:spPr>
        <a:xfrm>
          <a:off x="22212300" y="963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8,513</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17958</xdr:rowOff>
    </xdr:from>
    <xdr:to>
      <xdr:col>31</xdr:col>
      <xdr:colOff>85725</xdr:colOff>
      <xdr:row>57</xdr:row>
      <xdr:rowOff>119558</xdr:rowOff>
    </xdr:to>
    <xdr:sp macro="" textlink="">
      <xdr:nvSpPr>
        <xdr:cNvPr id="798" name="円/楕円 797"/>
        <xdr:cNvSpPr/>
      </xdr:nvSpPr>
      <xdr:spPr>
        <a:xfrm>
          <a:off x="21272500" y="979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136085</xdr:rowOff>
    </xdr:from>
    <xdr:ext cx="469744" cy="259045"/>
    <xdr:sp macro="" textlink="">
      <xdr:nvSpPr>
        <xdr:cNvPr id="799" name="テキスト ボックス 798"/>
        <xdr:cNvSpPr txBox="1"/>
      </xdr:nvSpPr>
      <xdr:spPr>
        <a:xfrm>
          <a:off x="21088427" y="956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8,362</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13919</xdr:rowOff>
    </xdr:from>
    <xdr:to>
      <xdr:col>29</xdr:col>
      <xdr:colOff>568325</xdr:colOff>
      <xdr:row>57</xdr:row>
      <xdr:rowOff>115519</xdr:rowOff>
    </xdr:to>
    <xdr:sp macro="" textlink="">
      <xdr:nvSpPr>
        <xdr:cNvPr id="800" name="円/楕円 799"/>
        <xdr:cNvSpPr/>
      </xdr:nvSpPr>
      <xdr:spPr>
        <a:xfrm>
          <a:off x="20383500" y="97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132046</xdr:rowOff>
    </xdr:from>
    <xdr:ext cx="469744" cy="259045"/>
    <xdr:sp macro="" textlink="">
      <xdr:nvSpPr>
        <xdr:cNvPr id="801" name="テキスト ボックス 800"/>
        <xdr:cNvSpPr txBox="1"/>
      </xdr:nvSpPr>
      <xdr:spPr>
        <a:xfrm>
          <a:off x="20199427" y="956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8,468</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19368</xdr:rowOff>
    </xdr:from>
    <xdr:to>
      <xdr:col>28</xdr:col>
      <xdr:colOff>365125</xdr:colOff>
      <xdr:row>57</xdr:row>
      <xdr:rowOff>120968</xdr:rowOff>
    </xdr:to>
    <xdr:sp macro="" textlink="">
      <xdr:nvSpPr>
        <xdr:cNvPr id="802" name="円/楕円 801"/>
        <xdr:cNvSpPr/>
      </xdr:nvSpPr>
      <xdr:spPr>
        <a:xfrm>
          <a:off x="19494500" y="97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137495</xdr:rowOff>
    </xdr:from>
    <xdr:ext cx="469744" cy="259045"/>
    <xdr:sp macro="" textlink="">
      <xdr:nvSpPr>
        <xdr:cNvPr id="803" name="テキスト ボックス 802"/>
        <xdr:cNvSpPr txBox="1"/>
      </xdr:nvSpPr>
      <xdr:spPr>
        <a:xfrm>
          <a:off x="19310427" y="956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22034</xdr:rowOff>
    </xdr:from>
    <xdr:to>
      <xdr:col>27</xdr:col>
      <xdr:colOff>161925</xdr:colOff>
      <xdr:row>57</xdr:row>
      <xdr:rowOff>123634</xdr:rowOff>
    </xdr:to>
    <xdr:sp macro="" textlink="">
      <xdr:nvSpPr>
        <xdr:cNvPr id="804" name="円/楕円 803"/>
        <xdr:cNvSpPr/>
      </xdr:nvSpPr>
      <xdr:spPr>
        <a:xfrm>
          <a:off x="18605500" y="97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140161</xdr:rowOff>
    </xdr:from>
    <xdr:ext cx="469744" cy="259045"/>
    <xdr:sp macro="" textlink="">
      <xdr:nvSpPr>
        <xdr:cNvPr id="805" name="テキスト ボックス 804"/>
        <xdr:cNvSpPr txBox="1"/>
      </xdr:nvSpPr>
      <xdr:spPr>
        <a:xfrm>
          <a:off x="18421427" y="956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6" name="テキスト ボックス 81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7" name="直線コネクタ 81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8" name="テキスト ボックス 81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9" name="直線コネクタ 81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0" name="テキスト ボックス 81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1" name="直線コネクタ 82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2" name="テキスト ボックス 82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3" name="直線コネクタ 82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4" name="テキスト ボックス 82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5" name="直線コネクタ 82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6" name="テキスト ボックス 82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8" name="テキスト ボックス 82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30" name="直線コネクタ 82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3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32" name="直線コネクタ 83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3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34" name="直線コネクタ 83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169113</xdr:rowOff>
    </xdr:from>
    <xdr:to>
      <xdr:col>32</xdr:col>
      <xdr:colOff>187325</xdr:colOff>
      <xdr:row>72</xdr:row>
      <xdr:rowOff>129546</xdr:rowOff>
    </xdr:to>
    <xdr:cxnSp macro="">
      <xdr:nvCxnSpPr>
        <xdr:cNvPr id="835" name="直線コネクタ 834"/>
        <xdr:cNvCxnSpPr/>
      </xdr:nvCxnSpPr>
      <xdr:spPr>
        <a:xfrm flipV="1">
          <a:off x="21323300" y="12342063"/>
          <a:ext cx="838200" cy="13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21169</xdr:rowOff>
    </xdr:from>
    <xdr:ext cx="534377" cy="259045"/>
    <xdr:sp macro="" textlink="">
      <xdr:nvSpPr>
        <xdr:cNvPr id="836" name="繰出金平均値テキスト"/>
        <xdr:cNvSpPr txBox="1"/>
      </xdr:nvSpPr>
      <xdr:spPr>
        <a:xfrm>
          <a:off x="22212300" y="12879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37" name="フローチャート : 判断 83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129546</xdr:rowOff>
    </xdr:from>
    <xdr:to>
      <xdr:col>31</xdr:col>
      <xdr:colOff>34925</xdr:colOff>
      <xdr:row>73</xdr:row>
      <xdr:rowOff>43897</xdr:rowOff>
    </xdr:to>
    <xdr:cxnSp macro="">
      <xdr:nvCxnSpPr>
        <xdr:cNvPr id="838" name="直線コネクタ 837"/>
        <xdr:cNvCxnSpPr/>
      </xdr:nvCxnSpPr>
      <xdr:spPr>
        <a:xfrm flipV="1">
          <a:off x="20434300" y="12473946"/>
          <a:ext cx="889000" cy="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39" name="フローチャート : 判断 83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137831</xdr:rowOff>
    </xdr:from>
    <xdr:ext cx="534377" cy="259045"/>
    <xdr:sp macro="" textlink="">
      <xdr:nvSpPr>
        <xdr:cNvPr id="840" name="テキスト ボックス 839"/>
        <xdr:cNvSpPr txBox="1"/>
      </xdr:nvSpPr>
      <xdr:spPr>
        <a:xfrm>
          <a:off x="21056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5169</xdr:rowOff>
    </xdr:from>
    <xdr:to>
      <xdr:col>29</xdr:col>
      <xdr:colOff>517525</xdr:colOff>
      <xdr:row>73</xdr:row>
      <xdr:rowOff>43897</xdr:rowOff>
    </xdr:to>
    <xdr:cxnSp macro="">
      <xdr:nvCxnSpPr>
        <xdr:cNvPr id="841" name="直線コネクタ 840"/>
        <xdr:cNvCxnSpPr/>
      </xdr:nvCxnSpPr>
      <xdr:spPr>
        <a:xfrm>
          <a:off x="19545300" y="12349569"/>
          <a:ext cx="889000" cy="21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16567</xdr:rowOff>
    </xdr:from>
    <xdr:to>
      <xdr:col>29</xdr:col>
      <xdr:colOff>568325</xdr:colOff>
      <xdr:row>75</xdr:row>
      <xdr:rowOff>118167</xdr:rowOff>
    </xdr:to>
    <xdr:sp macro="" textlink="">
      <xdr:nvSpPr>
        <xdr:cNvPr id="842" name="フローチャート : 判断 841"/>
        <xdr:cNvSpPr/>
      </xdr:nvSpPr>
      <xdr:spPr>
        <a:xfrm>
          <a:off x="20383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109294</xdr:rowOff>
    </xdr:from>
    <xdr:ext cx="534377" cy="259045"/>
    <xdr:sp macro="" textlink="">
      <xdr:nvSpPr>
        <xdr:cNvPr id="843" name="テキスト ボックス 842"/>
        <xdr:cNvSpPr txBox="1"/>
      </xdr:nvSpPr>
      <xdr:spPr>
        <a:xfrm>
          <a:off x="20167111" y="129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5169</xdr:rowOff>
    </xdr:from>
    <xdr:to>
      <xdr:col>28</xdr:col>
      <xdr:colOff>314325</xdr:colOff>
      <xdr:row>72</xdr:row>
      <xdr:rowOff>118745</xdr:rowOff>
    </xdr:to>
    <xdr:cxnSp macro="">
      <xdr:nvCxnSpPr>
        <xdr:cNvPr id="844" name="直線コネクタ 843"/>
        <xdr:cNvCxnSpPr/>
      </xdr:nvCxnSpPr>
      <xdr:spPr>
        <a:xfrm flipV="1">
          <a:off x="18656300" y="12349569"/>
          <a:ext cx="889000" cy="1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42018</xdr:rowOff>
    </xdr:from>
    <xdr:to>
      <xdr:col>28</xdr:col>
      <xdr:colOff>365125</xdr:colOff>
      <xdr:row>75</xdr:row>
      <xdr:rowOff>143618</xdr:rowOff>
    </xdr:to>
    <xdr:sp macro="" textlink="">
      <xdr:nvSpPr>
        <xdr:cNvPr id="845" name="フローチャート : 判断 844"/>
        <xdr:cNvSpPr/>
      </xdr:nvSpPr>
      <xdr:spPr>
        <a:xfrm>
          <a:off x="19494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134745</xdr:rowOff>
    </xdr:from>
    <xdr:ext cx="534377" cy="259045"/>
    <xdr:sp macro="" textlink="">
      <xdr:nvSpPr>
        <xdr:cNvPr id="846" name="テキスト ボックス 845"/>
        <xdr:cNvSpPr txBox="1"/>
      </xdr:nvSpPr>
      <xdr:spPr>
        <a:xfrm>
          <a:off x="19278111" y="129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64021</xdr:rowOff>
    </xdr:from>
    <xdr:to>
      <xdr:col>27</xdr:col>
      <xdr:colOff>161925</xdr:colOff>
      <xdr:row>75</xdr:row>
      <xdr:rowOff>165621</xdr:rowOff>
    </xdr:to>
    <xdr:sp macro="" textlink="">
      <xdr:nvSpPr>
        <xdr:cNvPr id="847" name="フローチャート : 判断 846"/>
        <xdr:cNvSpPr/>
      </xdr:nvSpPr>
      <xdr:spPr>
        <a:xfrm>
          <a:off x="18605500" y="129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156748</xdr:rowOff>
    </xdr:from>
    <xdr:ext cx="534377" cy="259045"/>
    <xdr:sp macro="" textlink="">
      <xdr:nvSpPr>
        <xdr:cNvPr id="848" name="テキスト ボックス 847"/>
        <xdr:cNvSpPr txBox="1"/>
      </xdr:nvSpPr>
      <xdr:spPr>
        <a:xfrm>
          <a:off x="18389111" y="1301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71</xdr:row>
      <xdr:rowOff>118313</xdr:rowOff>
    </xdr:from>
    <xdr:to>
      <xdr:col>32</xdr:col>
      <xdr:colOff>238125</xdr:colOff>
      <xdr:row>72</xdr:row>
      <xdr:rowOff>48463</xdr:rowOff>
    </xdr:to>
    <xdr:sp macro="" textlink="">
      <xdr:nvSpPr>
        <xdr:cNvPr id="854" name="円/楕円 853"/>
        <xdr:cNvSpPr/>
      </xdr:nvSpPr>
      <xdr:spPr>
        <a:xfrm>
          <a:off x="22110700" y="122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141190</xdr:rowOff>
    </xdr:from>
    <xdr:ext cx="534377" cy="259045"/>
    <xdr:sp macro="" textlink="">
      <xdr:nvSpPr>
        <xdr:cNvPr id="855" name="繰出金該当値テキスト"/>
        <xdr:cNvSpPr txBox="1"/>
      </xdr:nvSpPr>
      <xdr:spPr>
        <a:xfrm>
          <a:off x="22212300" y="121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85,456</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78746</xdr:rowOff>
    </xdr:from>
    <xdr:to>
      <xdr:col>31</xdr:col>
      <xdr:colOff>85725</xdr:colOff>
      <xdr:row>73</xdr:row>
      <xdr:rowOff>8896</xdr:rowOff>
    </xdr:to>
    <xdr:sp macro="" textlink="">
      <xdr:nvSpPr>
        <xdr:cNvPr id="856" name="円/楕円 855"/>
        <xdr:cNvSpPr/>
      </xdr:nvSpPr>
      <xdr:spPr>
        <a:xfrm>
          <a:off x="21272500" y="1242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25423</xdr:rowOff>
    </xdr:from>
    <xdr:ext cx="534377" cy="259045"/>
    <xdr:sp macro="" textlink="">
      <xdr:nvSpPr>
        <xdr:cNvPr id="857" name="テキスト ボックス 856"/>
        <xdr:cNvSpPr txBox="1"/>
      </xdr:nvSpPr>
      <xdr:spPr>
        <a:xfrm>
          <a:off x="21056111" y="1219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78,533</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164547</xdr:rowOff>
    </xdr:from>
    <xdr:to>
      <xdr:col>29</xdr:col>
      <xdr:colOff>568325</xdr:colOff>
      <xdr:row>73</xdr:row>
      <xdr:rowOff>94697</xdr:rowOff>
    </xdr:to>
    <xdr:sp macro="" textlink="">
      <xdr:nvSpPr>
        <xdr:cNvPr id="858" name="円/楕円 857"/>
        <xdr:cNvSpPr/>
      </xdr:nvSpPr>
      <xdr:spPr>
        <a:xfrm>
          <a:off x="20383500" y="125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111224</xdr:rowOff>
    </xdr:from>
    <xdr:ext cx="534377" cy="259045"/>
    <xdr:sp macro="" textlink="">
      <xdr:nvSpPr>
        <xdr:cNvPr id="859" name="テキスト ボックス 858"/>
        <xdr:cNvSpPr txBox="1"/>
      </xdr:nvSpPr>
      <xdr:spPr>
        <a:xfrm>
          <a:off x="20167111" y="1228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74,029</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125819</xdr:rowOff>
    </xdr:from>
    <xdr:to>
      <xdr:col>28</xdr:col>
      <xdr:colOff>365125</xdr:colOff>
      <xdr:row>72</xdr:row>
      <xdr:rowOff>55969</xdr:rowOff>
    </xdr:to>
    <xdr:sp macro="" textlink="">
      <xdr:nvSpPr>
        <xdr:cNvPr id="860" name="円/楕円 859"/>
        <xdr:cNvSpPr/>
      </xdr:nvSpPr>
      <xdr:spPr>
        <a:xfrm>
          <a:off x="19494500" y="1229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70</xdr:row>
      <xdr:rowOff>72496</xdr:rowOff>
    </xdr:from>
    <xdr:ext cx="534377" cy="259045"/>
    <xdr:sp macro="" textlink="">
      <xdr:nvSpPr>
        <xdr:cNvPr id="861" name="テキスト ボックス 860"/>
        <xdr:cNvSpPr txBox="1"/>
      </xdr:nvSpPr>
      <xdr:spPr>
        <a:xfrm>
          <a:off x="19278111" y="1207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85,062</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67945</xdr:rowOff>
    </xdr:from>
    <xdr:to>
      <xdr:col>27</xdr:col>
      <xdr:colOff>161925</xdr:colOff>
      <xdr:row>72</xdr:row>
      <xdr:rowOff>169545</xdr:rowOff>
    </xdr:to>
    <xdr:sp macro="" textlink="">
      <xdr:nvSpPr>
        <xdr:cNvPr id="862" name="円/楕円 861"/>
        <xdr:cNvSpPr/>
      </xdr:nvSpPr>
      <xdr:spPr>
        <a:xfrm>
          <a:off x="18605500" y="124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14622</xdr:rowOff>
    </xdr:from>
    <xdr:ext cx="534377" cy="259045"/>
    <xdr:sp macro="" textlink="">
      <xdr:nvSpPr>
        <xdr:cNvPr id="863" name="テキスト ボックス 862"/>
        <xdr:cNvSpPr txBox="1"/>
      </xdr:nvSpPr>
      <xdr:spPr>
        <a:xfrm>
          <a:off x="18389111" y="1218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79,100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74" name="直線コネクタ 87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5" name="テキスト ボックス 87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6" name="直線コネクタ 87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77" name="テキスト ボックス 87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8" name="直線コネクタ 87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9" name="テキスト ボックス 87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80" name="直線コネクタ 87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81" name="テキスト ボックス 88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83" name="テキスト ボックス 88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85" name="直線コネクタ 88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8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7" name="直線コネクタ 88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8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89" name="直線コネクタ 88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90" name="直線コネクタ 88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89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892" name="フローチャート : 判断 89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93" name="直線コネクタ 89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94" name="フローチャート : 判断 89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5" name="テキスト ボックス 89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6" name="直線コネクタ 89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7" name="フローチャート : 判断 89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8" name="テキスト ボックス 89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9" name="直線コネクタ 89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900" name="フローチャート : 判断 899"/>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1" name="テキスト ボックス 900"/>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2" name="フローチャート : 判断 901"/>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3" name="テキスト ボックス 902"/>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9" name="円/楕円 90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1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11" name="円/楕円 91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12" name="テキスト ボックス 91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13" name="円/楕円 91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14" name="テキスト ボックス 91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5" name="円/楕円 91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6" name="テキスト ボックス 915"/>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7" name="円/楕円 91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35577</xdr:rowOff>
    </xdr:from>
    <xdr:ext cx="249299" cy="259045"/>
    <xdr:sp macro="" textlink="">
      <xdr:nvSpPr>
        <xdr:cNvPr id="918" name="テキスト ボックス 917"/>
        <xdr:cNvSpPr txBox="1"/>
      </xdr:nvSpPr>
      <xdr:spPr>
        <a:xfrm>
          <a:off x="18531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類似団体の人口は約</a:t>
          </a:r>
          <a:r>
            <a:rPr kumimoji="1" lang="en-US" altLang="ja-JP" sz="1300">
              <a:solidFill>
                <a:schemeClr val="dk1"/>
              </a:solidFill>
              <a:effectLst/>
              <a:latin typeface="+mn-lt"/>
              <a:ea typeface="+mn-ea"/>
              <a:cs typeface="+mn-cs"/>
            </a:rPr>
            <a:t>50,000</a:t>
          </a:r>
          <a:r>
            <a:rPr kumimoji="1" lang="ja-JP" altLang="ja-JP" sz="1300">
              <a:solidFill>
                <a:schemeClr val="dk1"/>
              </a:solidFill>
              <a:effectLst/>
              <a:latin typeface="+mn-lt"/>
              <a:ea typeface="+mn-ea"/>
              <a:cs typeface="+mn-cs"/>
            </a:rPr>
            <a:t>人～</a:t>
          </a:r>
          <a:r>
            <a:rPr kumimoji="1" lang="en-US" altLang="ja-JP" sz="1300">
              <a:solidFill>
                <a:schemeClr val="dk1"/>
              </a:solidFill>
              <a:effectLst/>
              <a:latin typeface="+mn-lt"/>
              <a:ea typeface="+mn-ea"/>
              <a:cs typeface="+mn-cs"/>
            </a:rPr>
            <a:t>22,000</a:t>
          </a:r>
          <a:r>
            <a:rPr kumimoji="1" lang="ja-JP" altLang="ja-JP" sz="1300">
              <a:solidFill>
                <a:schemeClr val="dk1"/>
              </a:solidFill>
              <a:effectLst/>
              <a:latin typeface="+mn-lt"/>
              <a:ea typeface="+mn-ea"/>
              <a:cs typeface="+mn-cs"/>
            </a:rPr>
            <a:t>人と広く分布しており、宍粟市はその中ほどに位置する。</a:t>
          </a:r>
          <a:endParaRPr lang="ja-JP" altLang="ja-JP" sz="1300">
            <a:effectLst/>
          </a:endParaRPr>
        </a:p>
        <a:p>
          <a:r>
            <a:rPr kumimoji="1" lang="ja-JP" altLang="ja-JP" sz="1300">
              <a:solidFill>
                <a:schemeClr val="dk1"/>
              </a:solidFill>
              <a:effectLst/>
              <a:latin typeface="+mn-lt"/>
              <a:ea typeface="+mn-ea"/>
              <a:cs typeface="+mn-cs"/>
            </a:rPr>
            <a:t>　一人あたりの人件費・公債費・繰出金が他と比較し高くなっているが、類似団体内でも第６位と広大な面積を有することで、支所等の施設が多く必要となっており、また、中山間地域が多くを占めるなど、地理的要因等により過去の資本費整備コストが嵩んでいることに起因する。</a:t>
          </a:r>
          <a:endParaRPr lang="ja-JP" altLang="ja-JP" sz="1300">
            <a:effectLst/>
          </a:endParaRPr>
        </a:p>
        <a:p>
          <a:r>
            <a:rPr kumimoji="1" lang="ja-JP" altLang="ja-JP" sz="1300">
              <a:solidFill>
                <a:schemeClr val="dk1"/>
              </a:solidFill>
              <a:effectLst/>
              <a:latin typeface="+mn-lt"/>
              <a:ea typeface="+mn-ea"/>
              <a:cs typeface="+mn-cs"/>
            </a:rPr>
            <a:t>　また、補助費においても他と比較し高くなっているが、今後、公営企業に対する補助金について、水道事業経営戦略や新公立病院改革プランに基づく施策のなかで、一般会計負担を抑制していくなど、数値の改善に努める必要がある。</a:t>
          </a:r>
          <a:endParaRPr lang="ja-JP" altLang="ja-JP" sz="1300">
            <a:effectLst/>
          </a:endParaRPr>
        </a:p>
        <a:p>
          <a:r>
            <a:rPr kumimoji="1" lang="ja-JP" altLang="ja-JP" sz="1300">
              <a:solidFill>
                <a:schemeClr val="dk1"/>
              </a:solidFill>
              <a:effectLst/>
              <a:latin typeface="+mn-lt"/>
              <a:ea typeface="+mn-ea"/>
              <a:cs typeface="+mn-cs"/>
            </a:rPr>
            <a:t>　今後の少子高齢化の影響も含め、人口減少が見込まれるなかで、一人あたりのコストが高くなることが想定されるため、今後も、積極的な繰上償還に継続して取り組み公債費の抑制に努めるほか、住環境整備・定住施策等を進めるとともに、補助費等の適切な予算措置に取り組む必要があ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39,352
39,166
658.54
24,438,669
23,854,671
447,313
15,331,255
30,009,412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14.5
110.6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28339</xdr:rowOff>
    </xdr:from>
    <xdr:to>
      <xdr:col>6</xdr:col>
      <xdr:colOff>511175</xdr:colOff>
      <xdr:row>36</xdr:row>
      <xdr:rowOff>119452</xdr:rowOff>
    </xdr:to>
    <xdr:cxnSp macro="">
      <xdr:nvCxnSpPr>
        <xdr:cNvPr id="63" name="直線コネクタ 62"/>
        <xdr:cNvCxnSpPr/>
      </xdr:nvCxnSpPr>
      <xdr:spPr>
        <a:xfrm>
          <a:off x="3797300" y="6200539"/>
          <a:ext cx="838200" cy="9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18378</xdr:rowOff>
    </xdr:from>
    <xdr:ext cx="469744" cy="259045"/>
    <xdr:sp macro="" textlink="">
      <xdr:nvSpPr>
        <xdr:cNvPr id="64" name="議会費平均値テキスト"/>
        <xdr:cNvSpPr txBox="1"/>
      </xdr:nvSpPr>
      <xdr:spPr>
        <a:xfrm>
          <a:off x="4686300" y="6019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28339</xdr:rowOff>
    </xdr:from>
    <xdr:to>
      <xdr:col>5</xdr:col>
      <xdr:colOff>358775</xdr:colOff>
      <xdr:row>36</xdr:row>
      <xdr:rowOff>133169</xdr:rowOff>
    </xdr:to>
    <xdr:cxnSp macro="">
      <xdr:nvCxnSpPr>
        <xdr:cNvPr id="66" name="直線コネクタ 65"/>
        <xdr:cNvCxnSpPr/>
      </xdr:nvCxnSpPr>
      <xdr:spPr>
        <a:xfrm flipV="1">
          <a:off x="2908300" y="6200539"/>
          <a:ext cx="889000" cy="10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634</xdr:rowOff>
    </xdr:from>
    <xdr:ext cx="469744" cy="259045"/>
    <xdr:sp macro="" textlink="">
      <xdr:nvSpPr>
        <xdr:cNvPr id="68" name="テキスト ボックス 67"/>
        <xdr:cNvSpPr txBox="1"/>
      </xdr:nvSpPr>
      <xdr:spPr>
        <a:xfrm>
          <a:off x="3562427"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133169</xdr:rowOff>
    </xdr:from>
    <xdr:to>
      <xdr:col>4</xdr:col>
      <xdr:colOff>155575</xdr:colOff>
      <xdr:row>36</xdr:row>
      <xdr:rowOff>157661</xdr:rowOff>
    </xdr:to>
    <xdr:cxnSp macro="">
      <xdr:nvCxnSpPr>
        <xdr:cNvPr id="69" name="直線コネクタ 68"/>
        <xdr:cNvCxnSpPr/>
      </xdr:nvCxnSpPr>
      <xdr:spPr>
        <a:xfrm flipV="1">
          <a:off x="2019300" y="630536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98371</xdr:rowOff>
    </xdr:from>
    <xdr:to>
      <xdr:col>4</xdr:col>
      <xdr:colOff>206375</xdr:colOff>
      <xdr:row>36</xdr:row>
      <xdr:rowOff>28521</xdr:rowOff>
    </xdr:to>
    <xdr:sp macro="" textlink="">
      <xdr:nvSpPr>
        <xdr:cNvPr id="70" name="フローチャート : 判断 69"/>
        <xdr:cNvSpPr/>
      </xdr:nvSpPr>
      <xdr:spPr>
        <a:xfrm>
          <a:off x="2857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45048</xdr:rowOff>
    </xdr:from>
    <xdr:ext cx="469744" cy="259045"/>
    <xdr:sp macro="" textlink="">
      <xdr:nvSpPr>
        <xdr:cNvPr id="71" name="テキスト ボックス 70"/>
        <xdr:cNvSpPr txBox="1"/>
      </xdr:nvSpPr>
      <xdr:spPr>
        <a:xfrm>
          <a:off x="2673427"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144925</xdr:rowOff>
    </xdr:from>
    <xdr:to>
      <xdr:col>2</xdr:col>
      <xdr:colOff>638175</xdr:colOff>
      <xdr:row>36</xdr:row>
      <xdr:rowOff>157661</xdr:rowOff>
    </xdr:to>
    <xdr:cxnSp macro="">
      <xdr:nvCxnSpPr>
        <xdr:cNvPr id="72" name="直線コネクタ 71"/>
        <xdr:cNvCxnSpPr/>
      </xdr:nvCxnSpPr>
      <xdr:spPr>
        <a:xfrm>
          <a:off x="1130300" y="6145675"/>
          <a:ext cx="889000" cy="18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117312</xdr:rowOff>
    </xdr:from>
    <xdr:to>
      <xdr:col>3</xdr:col>
      <xdr:colOff>3175</xdr:colOff>
      <xdr:row>36</xdr:row>
      <xdr:rowOff>47462</xdr:rowOff>
    </xdr:to>
    <xdr:sp macro="" textlink="">
      <xdr:nvSpPr>
        <xdr:cNvPr id="73" name="フローチャート : 判断 72"/>
        <xdr:cNvSpPr/>
      </xdr:nvSpPr>
      <xdr:spPr>
        <a:xfrm>
          <a:off x="1968500" y="611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63989</xdr:rowOff>
    </xdr:from>
    <xdr:ext cx="469744" cy="259045"/>
    <xdr:sp macro="" textlink="">
      <xdr:nvSpPr>
        <xdr:cNvPr id="74" name="テキスト ボックス 73"/>
        <xdr:cNvSpPr txBox="1"/>
      </xdr:nvSpPr>
      <xdr:spPr>
        <a:xfrm>
          <a:off x="1784427" y="58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49385</xdr:rowOff>
    </xdr:from>
    <xdr:to>
      <xdr:col>1</xdr:col>
      <xdr:colOff>485775</xdr:colOff>
      <xdr:row>35</xdr:row>
      <xdr:rowOff>150985</xdr:rowOff>
    </xdr:to>
    <xdr:sp macro="" textlink="">
      <xdr:nvSpPr>
        <xdr:cNvPr id="75" name="フローチャート : 判断 74"/>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167512</xdr:rowOff>
    </xdr:from>
    <xdr:ext cx="469744" cy="259045"/>
    <xdr:sp macro="" textlink="">
      <xdr:nvSpPr>
        <xdr:cNvPr id="76" name="テキスト ボックス 75"/>
        <xdr:cNvSpPr txBox="1"/>
      </xdr:nvSpPr>
      <xdr:spPr>
        <a:xfrm>
          <a:off x="895427"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68652</xdr:rowOff>
    </xdr:from>
    <xdr:to>
      <xdr:col>6</xdr:col>
      <xdr:colOff>561975</xdr:colOff>
      <xdr:row>36</xdr:row>
      <xdr:rowOff>170252</xdr:rowOff>
    </xdr:to>
    <xdr:sp macro="" textlink="">
      <xdr:nvSpPr>
        <xdr:cNvPr id="82" name="円/楕円 81"/>
        <xdr:cNvSpPr/>
      </xdr:nvSpPr>
      <xdr:spPr>
        <a:xfrm>
          <a:off x="4584700" y="62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47079</xdr:rowOff>
    </xdr:from>
    <xdr:ext cx="469744" cy="259045"/>
    <xdr:sp macro="" textlink="">
      <xdr:nvSpPr>
        <xdr:cNvPr id="83" name="議会費該当値テキスト"/>
        <xdr:cNvSpPr txBox="1"/>
      </xdr:nvSpPr>
      <xdr:spPr>
        <a:xfrm>
          <a:off x="4686300" y="621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148989</xdr:rowOff>
    </xdr:from>
    <xdr:to>
      <xdr:col>5</xdr:col>
      <xdr:colOff>409575</xdr:colOff>
      <xdr:row>36</xdr:row>
      <xdr:rowOff>79139</xdr:rowOff>
    </xdr:to>
    <xdr:sp macro="" textlink="">
      <xdr:nvSpPr>
        <xdr:cNvPr id="84" name="円/楕円 83"/>
        <xdr:cNvSpPr/>
      </xdr:nvSpPr>
      <xdr:spPr>
        <a:xfrm>
          <a:off x="3746500" y="614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70266</xdr:rowOff>
    </xdr:from>
    <xdr:ext cx="469744" cy="259045"/>
    <xdr:sp macro="" textlink="">
      <xdr:nvSpPr>
        <xdr:cNvPr id="85" name="テキスト ボックス 84"/>
        <xdr:cNvSpPr txBox="1"/>
      </xdr:nvSpPr>
      <xdr:spPr>
        <a:xfrm>
          <a:off x="3562427" y="624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82369</xdr:rowOff>
    </xdr:from>
    <xdr:to>
      <xdr:col>4</xdr:col>
      <xdr:colOff>206375</xdr:colOff>
      <xdr:row>37</xdr:row>
      <xdr:rowOff>12519</xdr:rowOff>
    </xdr:to>
    <xdr:sp macro="" textlink="">
      <xdr:nvSpPr>
        <xdr:cNvPr id="86" name="円/楕円 85"/>
        <xdr:cNvSpPr/>
      </xdr:nvSpPr>
      <xdr:spPr>
        <a:xfrm>
          <a:off x="2857500" y="62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3646</xdr:rowOff>
    </xdr:from>
    <xdr:ext cx="469744" cy="259045"/>
    <xdr:sp macro="" textlink="">
      <xdr:nvSpPr>
        <xdr:cNvPr id="87" name="テキスト ボックス 86"/>
        <xdr:cNvSpPr txBox="1"/>
      </xdr:nvSpPr>
      <xdr:spPr>
        <a:xfrm>
          <a:off x="2673427" y="634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106861</xdr:rowOff>
    </xdr:from>
    <xdr:to>
      <xdr:col>3</xdr:col>
      <xdr:colOff>3175</xdr:colOff>
      <xdr:row>37</xdr:row>
      <xdr:rowOff>37011</xdr:rowOff>
    </xdr:to>
    <xdr:sp macro="" textlink="">
      <xdr:nvSpPr>
        <xdr:cNvPr id="88" name="円/楕円 87"/>
        <xdr:cNvSpPr/>
      </xdr:nvSpPr>
      <xdr:spPr>
        <a:xfrm>
          <a:off x="1968500" y="62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28138</xdr:rowOff>
    </xdr:from>
    <xdr:ext cx="469744" cy="259045"/>
    <xdr:sp macro="" textlink="">
      <xdr:nvSpPr>
        <xdr:cNvPr id="89" name="テキスト ボックス 88"/>
        <xdr:cNvSpPr txBox="1"/>
      </xdr:nvSpPr>
      <xdr:spPr>
        <a:xfrm>
          <a:off x="1784427" y="63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94125</xdr:rowOff>
    </xdr:from>
    <xdr:to>
      <xdr:col>1</xdr:col>
      <xdr:colOff>485775</xdr:colOff>
      <xdr:row>36</xdr:row>
      <xdr:rowOff>24275</xdr:rowOff>
    </xdr:to>
    <xdr:sp macro="" textlink="">
      <xdr:nvSpPr>
        <xdr:cNvPr id="90" name="円/楕円 89"/>
        <xdr:cNvSpPr/>
      </xdr:nvSpPr>
      <xdr:spPr>
        <a:xfrm>
          <a:off x="1079500" y="60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15402</xdr:rowOff>
    </xdr:from>
    <xdr:ext cx="469744" cy="259045"/>
    <xdr:sp macro="" textlink="">
      <xdr:nvSpPr>
        <xdr:cNvPr id="91" name="テキスト ボックス 90"/>
        <xdr:cNvSpPr txBox="1"/>
      </xdr:nvSpPr>
      <xdr:spPr>
        <a:xfrm>
          <a:off x="895427" y="618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124471</xdr:rowOff>
    </xdr:from>
    <xdr:to>
      <xdr:col>6</xdr:col>
      <xdr:colOff>511175</xdr:colOff>
      <xdr:row>57</xdr:row>
      <xdr:rowOff>137437</xdr:rowOff>
    </xdr:to>
    <xdr:cxnSp macro="">
      <xdr:nvCxnSpPr>
        <xdr:cNvPr id="120" name="直線コネクタ 119"/>
        <xdr:cNvCxnSpPr/>
      </xdr:nvCxnSpPr>
      <xdr:spPr>
        <a:xfrm>
          <a:off x="3797300" y="9897121"/>
          <a:ext cx="8382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108295</xdr:rowOff>
    </xdr:from>
    <xdr:ext cx="534377" cy="259045"/>
    <xdr:sp macro="" textlink="">
      <xdr:nvSpPr>
        <xdr:cNvPr id="121" name="総務費平均値テキスト"/>
        <xdr:cNvSpPr txBox="1"/>
      </xdr:nvSpPr>
      <xdr:spPr>
        <a:xfrm>
          <a:off x="4686300" y="9709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124471</xdr:rowOff>
    </xdr:from>
    <xdr:to>
      <xdr:col>5</xdr:col>
      <xdr:colOff>358775</xdr:colOff>
      <xdr:row>57</xdr:row>
      <xdr:rowOff>163966</xdr:rowOff>
    </xdr:to>
    <xdr:cxnSp macro="">
      <xdr:nvCxnSpPr>
        <xdr:cNvPr id="123" name="直線コネクタ 122"/>
        <xdr:cNvCxnSpPr/>
      </xdr:nvCxnSpPr>
      <xdr:spPr>
        <a:xfrm flipV="1">
          <a:off x="2908300" y="9897121"/>
          <a:ext cx="889000" cy="3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3011</xdr:rowOff>
    </xdr:from>
    <xdr:ext cx="534377" cy="259045"/>
    <xdr:sp macro="" textlink="">
      <xdr:nvSpPr>
        <xdr:cNvPr id="125" name="テキスト ボックス 124"/>
        <xdr:cNvSpPr txBox="1"/>
      </xdr:nvSpPr>
      <xdr:spPr>
        <a:xfrm>
          <a:off x="3530111" y="99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135216</xdr:rowOff>
    </xdr:from>
    <xdr:to>
      <xdr:col>4</xdr:col>
      <xdr:colOff>155575</xdr:colOff>
      <xdr:row>57</xdr:row>
      <xdr:rowOff>163966</xdr:rowOff>
    </xdr:to>
    <xdr:cxnSp macro="">
      <xdr:nvCxnSpPr>
        <xdr:cNvPr id="126" name="直線コネクタ 125"/>
        <xdr:cNvCxnSpPr/>
      </xdr:nvCxnSpPr>
      <xdr:spPr>
        <a:xfrm>
          <a:off x="2019300" y="9907866"/>
          <a:ext cx="889000" cy="2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53913</xdr:rowOff>
    </xdr:from>
    <xdr:to>
      <xdr:col>4</xdr:col>
      <xdr:colOff>206375</xdr:colOff>
      <xdr:row>57</xdr:row>
      <xdr:rowOff>155513</xdr:rowOff>
    </xdr:to>
    <xdr:sp macro="" textlink="">
      <xdr:nvSpPr>
        <xdr:cNvPr id="127" name="フローチャート : 判断 126"/>
        <xdr:cNvSpPr/>
      </xdr:nvSpPr>
      <xdr:spPr>
        <a:xfrm>
          <a:off x="2857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590</xdr:rowOff>
    </xdr:from>
    <xdr:ext cx="534377" cy="259045"/>
    <xdr:sp macro="" textlink="">
      <xdr:nvSpPr>
        <xdr:cNvPr id="128" name="テキスト ボックス 127"/>
        <xdr:cNvSpPr txBox="1"/>
      </xdr:nvSpPr>
      <xdr:spPr>
        <a:xfrm>
          <a:off x="2641111" y="96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122296</xdr:rowOff>
    </xdr:from>
    <xdr:to>
      <xdr:col>2</xdr:col>
      <xdr:colOff>638175</xdr:colOff>
      <xdr:row>57</xdr:row>
      <xdr:rowOff>135216</xdr:rowOff>
    </xdr:to>
    <xdr:cxnSp macro="">
      <xdr:nvCxnSpPr>
        <xdr:cNvPr id="129" name="直線コネクタ 128"/>
        <xdr:cNvCxnSpPr/>
      </xdr:nvCxnSpPr>
      <xdr:spPr>
        <a:xfrm>
          <a:off x="1130300" y="9894946"/>
          <a:ext cx="889000" cy="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41679</xdr:rowOff>
    </xdr:from>
    <xdr:to>
      <xdr:col>3</xdr:col>
      <xdr:colOff>3175</xdr:colOff>
      <xdr:row>57</xdr:row>
      <xdr:rowOff>143279</xdr:rowOff>
    </xdr:to>
    <xdr:sp macro="" textlink="">
      <xdr:nvSpPr>
        <xdr:cNvPr id="130" name="フローチャート : 判断 129"/>
        <xdr:cNvSpPr/>
      </xdr:nvSpPr>
      <xdr:spPr>
        <a:xfrm>
          <a:off x="1968500" y="98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159806</xdr:rowOff>
    </xdr:from>
    <xdr:ext cx="534377" cy="259045"/>
    <xdr:sp macro="" textlink="">
      <xdr:nvSpPr>
        <xdr:cNvPr id="131" name="テキスト ボックス 130"/>
        <xdr:cNvSpPr txBox="1"/>
      </xdr:nvSpPr>
      <xdr:spPr>
        <a:xfrm>
          <a:off x="1752111" y="95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38730</xdr:rowOff>
    </xdr:from>
    <xdr:to>
      <xdr:col>1</xdr:col>
      <xdr:colOff>485775</xdr:colOff>
      <xdr:row>57</xdr:row>
      <xdr:rowOff>140330</xdr:rowOff>
    </xdr:to>
    <xdr:sp macro="" textlink="">
      <xdr:nvSpPr>
        <xdr:cNvPr id="132" name="フローチャート : 判断 131"/>
        <xdr:cNvSpPr/>
      </xdr:nvSpPr>
      <xdr:spPr>
        <a:xfrm>
          <a:off x="1079500" y="981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156857</xdr:rowOff>
    </xdr:from>
    <xdr:ext cx="534377" cy="259045"/>
    <xdr:sp macro="" textlink="">
      <xdr:nvSpPr>
        <xdr:cNvPr id="133" name="テキスト ボックス 132"/>
        <xdr:cNvSpPr txBox="1"/>
      </xdr:nvSpPr>
      <xdr:spPr>
        <a:xfrm>
          <a:off x="863111" y="958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86637</xdr:rowOff>
    </xdr:from>
    <xdr:to>
      <xdr:col>6</xdr:col>
      <xdr:colOff>561975</xdr:colOff>
      <xdr:row>58</xdr:row>
      <xdr:rowOff>16787</xdr:rowOff>
    </xdr:to>
    <xdr:sp macro="" textlink="">
      <xdr:nvSpPr>
        <xdr:cNvPr id="139" name="円/楕円 138"/>
        <xdr:cNvSpPr/>
      </xdr:nvSpPr>
      <xdr:spPr>
        <a:xfrm>
          <a:off x="4584700" y="985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63845</xdr:rowOff>
    </xdr:from>
    <xdr:ext cx="534377" cy="259045"/>
    <xdr:sp macro="" textlink="">
      <xdr:nvSpPr>
        <xdr:cNvPr id="140" name="総務費該当値テキスト"/>
        <xdr:cNvSpPr txBox="1"/>
      </xdr:nvSpPr>
      <xdr:spPr>
        <a:xfrm>
          <a:off x="4686300" y="983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65,594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73671</xdr:rowOff>
    </xdr:from>
    <xdr:to>
      <xdr:col>5</xdr:col>
      <xdr:colOff>409575</xdr:colOff>
      <xdr:row>58</xdr:row>
      <xdr:rowOff>3821</xdr:rowOff>
    </xdr:to>
    <xdr:sp macro="" textlink="">
      <xdr:nvSpPr>
        <xdr:cNvPr id="141" name="円/楕円 140"/>
        <xdr:cNvSpPr/>
      </xdr:nvSpPr>
      <xdr:spPr>
        <a:xfrm>
          <a:off x="3746500" y="984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20348</xdr:rowOff>
    </xdr:from>
    <xdr:ext cx="534377" cy="259045"/>
    <xdr:sp macro="" textlink="">
      <xdr:nvSpPr>
        <xdr:cNvPr id="142" name="テキスト ボックス 141"/>
        <xdr:cNvSpPr txBox="1"/>
      </xdr:nvSpPr>
      <xdr:spPr>
        <a:xfrm>
          <a:off x="3530111" y="962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68,997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113166</xdr:rowOff>
    </xdr:from>
    <xdr:to>
      <xdr:col>4</xdr:col>
      <xdr:colOff>206375</xdr:colOff>
      <xdr:row>58</xdr:row>
      <xdr:rowOff>43316</xdr:rowOff>
    </xdr:to>
    <xdr:sp macro="" textlink="">
      <xdr:nvSpPr>
        <xdr:cNvPr id="143" name="円/楕円 142"/>
        <xdr:cNvSpPr/>
      </xdr:nvSpPr>
      <xdr:spPr>
        <a:xfrm>
          <a:off x="2857500" y="98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34443</xdr:rowOff>
    </xdr:from>
    <xdr:ext cx="534377" cy="259045"/>
    <xdr:sp macro="" textlink="">
      <xdr:nvSpPr>
        <xdr:cNvPr id="144" name="テキスト ボックス 143"/>
        <xdr:cNvSpPr txBox="1"/>
      </xdr:nvSpPr>
      <xdr:spPr>
        <a:xfrm>
          <a:off x="2641111" y="997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58,631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84416</xdr:rowOff>
    </xdr:from>
    <xdr:to>
      <xdr:col>3</xdr:col>
      <xdr:colOff>3175</xdr:colOff>
      <xdr:row>58</xdr:row>
      <xdr:rowOff>14566</xdr:rowOff>
    </xdr:to>
    <xdr:sp macro="" textlink="">
      <xdr:nvSpPr>
        <xdr:cNvPr id="145" name="円/楕円 144"/>
        <xdr:cNvSpPr/>
      </xdr:nvSpPr>
      <xdr:spPr>
        <a:xfrm>
          <a:off x="1968500" y="985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5693</xdr:rowOff>
    </xdr:from>
    <xdr:ext cx="534377" cy="259045"/>
    <xdr:sp macro="" textlink="">
      <xdr:nvSpPr>
        <xdr:cNvPr id="146" name="テキスト ボックス 145"/>
        <xdr:cNvSpPr txBox="1"/>
      </xdr:nvSpPr>
      <xdr:spPr>
        <a:xfrm>
          <a:off x="1752111" y="994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66,177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71496</xdr:rowOff>
    </xdr:from>
    <xdr:to>
      <xdr:col>1</xdr:col>
      <xdr:colOff>485775</xdr:colOff>
      <xdr:row>58</xdr:row>
      <xdr:rowOff>1646</xdr:rowOff>
    </xdr:to>
    <xdr:sp macro="" textlink="">
      <xdr:nvSpPr>
        <xdr:cNvPr id="147" name="円/楕円 146"/>
        <xdr:cNvSpPr/>
      </xdr:nvSpPr>
      <xdr:spPr>
        <a:xfrm>
          <a:off x="1079500" y="984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164223</xdr:rowOff>
    </xdr:from>
    <xdr:ext cx="534377" cy="259045"/>
    <xdr:sp macro="" textlink="">
      <xdr:nvSpPr>
        <xdr:cNvPr id="148" name="テキスト ボックス 147"/>
        <xdr:cNvSpPr txBox="1"/>
      </xdr:nvSpPr>
      <xdr:spPr>
        <a:xfrm>
          <a:off x="863111" y="993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149923</xdr:rowOff>
    </xdr:from>
    <xdr:to>
      <xdr:col>6</xdr:col>
      <xdr:colOff>511175</xdr:colOff>
      <xdr:row>77</xdr:row>
      <xdr:rowOff>163468</xdr:rowOff>
    </xdr:to>
    <xdr:cxnSp macro="">
      <xdr:nvCxnSpPr>
        <xdr:cNvPr id="178" name="直線コネクタ 177"/>
        <xdr:cNvCxnSpPr/>
      </xdr:nvCxnSpPr>
      <xdr:spPr>
        <a:xfrm flipV="1">
          <a:off x="3797300" y="13351573"/>
          <a:ext cx="8382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128790</xdr:rowOff>
    </xdr:from>
    <xdr:ext cx="599010" cy="259045"/>
    <xdr:sp macro="" textlink="">
      <xdr:nvSpPr>
        <xdr:cNvPr id="179" name="民生費平均値テキスト"/>
        <xdr:cNvSpPr txBox="1"/>
      </xdr:nvSpPr>
      <xdr:spPr>
        <a:xfrm>
          <a:off x="4686300" y="13330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163468</xdr:rowOff>
    </xdr:from>
    <xdr:to>
      <xdr:col>5</xdr:col>
      <xdr:colOff>358775</xdr:colOff>
      <xdr:row>78</xdr:row>
      <xdr:rowOff>33798</xdr:rowOff>
    </xdr:to>
    <xdr:cxnSp macro="">
      <xdr:nvCxnSpPr>
        <xdr:cNvPr id="181" name="直線コネクタ 180"/>
        <xdr:cNvCxnSpPr/>
      </xdr:nvCxnSpPr>
      <xdr:spPr>
        <a:xfrm flipV="1">
          <a:off x="2908300" y="13365118"/>
          <a:ext cx="889000" cy="4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86792</xdr:rowOff>
    </xdr:from>
    <xdr:ext cx="599010" cy="259045"/>
    <xdr:sp macro="" textlink="">
      <xdr:nvSpPr>
        <xdr:cNvPr id="183" name="テキスト ボックス 182"/>
        <xdr:cNvSpPr txBox="1"/>
      </xdr:nvSpPr>
      <xdr:spPr>
        <a:xfrm>
          <a:off x="3497794"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33798</xdr:rowOff>
    </xdr:from>
    <xdr:to>
      <xdr:col>4</xdr:col>
      <xdr:colOff>155575</xdr:colOff>
      <xdr:row>78</xdr:row>
      <xdr:rowOff>69123</xdr:rowOff>
    </xdr:to>
    <xdr:cxnSp macro="">
      <xdr:nvCxnSpPr>
        <xdr:cNvPr id="184" name="直線コネクタ 183"/>
        <xdr:cNvCxnSpPr/>
      </xdr:nvCxnSpPr>
      <xdr:spPr>
        <a:xfrm flipV="1">
          <a:off x="2019300" y="13406898"/>
          <a:ext cx="889000" cy="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142301</xdr:rowOff>
    </xdr:from>
    <xdr:to>
      <xdr:col>4</xdr:col>
      <xdr:colOff>206375</xdr:colOff>
      <xdr:row>78</xdr:row>
      <xdr:rowOff>72451</xdr:rowOff>
    </xdr:to>
    <xdr:sp macro="" textlink="">
      <xdr:nvSpPr>
        <xdr:cNvPr id="185" name="フローチャート : 判断 184"/>
        <xdr:cNvSpPr/>
      </xdr:nvSpPr>
      <xdr:spPr>
        <a:xfrm>
          <a:off x="2857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88978</xdr:rowOff>
    </xdr:from>
    <xdr:ext cx="599010" cy="259045"/>
    <xdr:sp macro="" textlink="">
      <xdr:nvSpPr>
        <xdr:cNvPr id="186" name="テキスト ボックス 185"/>
        <xdr:cNvSpPr txBox="1"/>
      </xdr:nvSpPr>
      <xdr:spPr>
        <a:xfrm>
          <a:off x="2608794" y="1311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69123</xdr:rowOff>
    </xdr:from>
    <xdr:to>
      <xdr:col>2</xdr:col>
      <xdr:colOff>638175</xdr:colOff>
      <xdr:row>78</xdr:row>
      <xdr:rowOff>96380</xdr:rowOff>
    </xdr:to>
    <xdr:cxnSp macro="">
      <xdr:nvCxnSpPr>
        <xdr:cNvPr id="187" name="直線コネクタ 186"/>
        <xdr:cNvCxnSpPr/>
      </xdr:nvCxnSpPr>
      <xdr:spPr>
        <a:xfrm flipV="1">
          <a:off x="1130300" y="13442223"/>
          <a:ext cx="889000" cy="2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360</xdr:rowOff>
    </xdr:from>
    <xdr:to>
      <xdr:col>3</xdr:col>
      <xdr:colOff>3175</xdr:colOff>
      <xdr:row>78</xdr:row>
      <xdr:rowOff>101960</xdr:rowOff>
    </xdr:to>
    <xdr:sp macro="" textlink="">
      <xdr:nvSpPr>
        <xdr:cNvPr id="188" name="フローチャート : 判断 187"/>
        <xdr:cNvSpPr/>
      </xdr:nvSpPr>
      <xdr:spPr>
        <a:xfrm>
          <a:off x="1968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118487</xdr:rowOff>
    </xdr:from>
    <xdr:ext cx="599010" cy="259045"/>
    <xdr:sp macro="" textlink="">
      <xdr:nvSpPr>
        <xdr:cNvPr id="189" name="テキスト ボックス 188"/>
        <xdr:cNvSpPr txBox="1"/>
      </xdr:nvSpPr>
      <xdr:spPr>
        <a:xfrm>
          <a:off x="1719794" y="1314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30924</xdr:rowOff>
    </xdr:from>
    <xdr:to>
      <xdr:col>1</xdr:col>
      <xdr:colOff>485775</xdr:colOff>
      <xdr:row>78</xdr:row>
      <xdr:rowOff>132524</xdr:rowOff>
    </xdr:to>
    <xdr:sp macro="" textlink="">
      <xdr:nvSpPr>
        <xdr:cNvPr id="190" name="フローチャート : 判断 189"/>
        <xdr:cNvSpPr/>
      </xdr:nvSpPr>
      <xdr:spPr>
        <a:xfrm>
          <a:off x="1079500" y="1340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149051</xdr:rowOff>
    </xdr:from>
    <xdr:ext cx="599010" cy="259045"/>
    <xdr:sp macro="" textlink="">
      <xdr:nvSpPr>
        <xdr:cNvPr id="191" name="テキスト ボックス 190"/>
        <xdr:cNvSpPr txBox="1"/>
      </xdr:nvSpPr>
      <xdr:spPr>
        <a:xfrm>
          <a:off x="830794" y="1317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99123</xdr:rowOff>
    </xdr:from>
    <xdr:to>
      <xdr:col>6</xdr:col>
      <xdr:colOff>561975</xdr:colOff>
      <xdr:row>78</xdr:row>
      <xdr:rowOff>29273</xdr:rowOff>
    </xdr:to>
    <xdr:sp macro="" textlink="">
      <xdr:nvSpPr>
        <xdr:cNvPr id="197" name="円/楕円 196"/>
        <xdr:cNvSpPr/>
      </xdr:nvSpPr>
      <xdr:spPr>
        <a:xfrm>
          <a:off x="4584700" y="133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122000</xdr:rowOff>
    </xdr:from>
    <xdr:ext cx="599010" cy="259045"/>
    <xdr:sp macro="" textlink="">
      <xdr:nvSpPr>
        <xdr:cNvPr id="198" name="民生費該当値テキスト"/>
        <xdr:cNvSpPr txBox="1"/>
      </xdr:nvSpPr>
      <xdr:spPr>
        <a:xfrm>
          <a:off x="4686300" y="131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162,317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112668</xdr:rowOff>
    </xdr:from>
    <xdr:to>
      <xdr:col>5</xdr:col>
      <xdr:colOff>409575</xdr:colOff>
      <xdr:row>78</xdr:row>
      <xdr:rowOff>42818</xdr:rowOff>
    </xdr:to>
    <xdr:sp macro="" textlink="">
      <xdr:nvSpPr>
        <xdr:cNvPr id="199" name="円/楕円 198"/>
        <xdr:cNvSpPr/>
      </xdr:nvSpPr>
      <xdr:spPr>
        <a:xfrm>
          <a:off x="3746500" y="133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59345</xdr:rowOff>
    </xdr:from>
    <xdr:ext cx="599010" cy="259045"/>
    <xdr:sp macro="" textlink="">
      <xdr:nvSpPr>
        <xdr:cNvPr id="200" name="テキスト ボックス 199"/>
        <xdr:cNvSpPr txBox="1"/>
      </xdr:nvSpPr>
      <xdr:spPr>
        <a:xfrm>
          <a:off x="3497794" y="1308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158,762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154448</xdr:rowOff>
    </xdr:from>
    <xdr:to>
      <xdr:col>4</xdr:col>
      <xdr:colOff>206375</xdr:colOff>
      <xdr:row>78</xdr:row>
      <xdr:rowOff>84598</xdr:rowOff>
    </xdr:to>
    <xdr:sp macro="" textlink="">
      <xdr:nvSpPr>
        <xdr:cNvPr id="201" name="円/楕円 200"/>
        <xdr:cNvSpPr/>
      </xdr:nvSpPr>
      <xdr:spPr>
        <a:xfrm>
          <a:off x="2857500" y="133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75725</xdr:rowOff>
    </xdr:from>
    <xdr:ext cx="599010" cy="259045"/>
    <xdr:sp macro="" textlink="">
      <xdr:nvSpPr>
        <xdr:cNvPr id="202" name="テキスト ボックス 201"/>
        <xdr:cNvSpPr txBox="1"/>
      </xdr:nvSpPr>
      <xdr:spPr>
        <a:xfrm>
          <a:off x="2608794" y="1344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147,796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18323</xdr:rowOff>
    </xdr:from>
    <xdr:to>
      <xdr:col>3</xdr:col>
      <xdr:colOff>3175</xdr:colOff>
      <xdr:row>78</xdr:row>
      <xdr:rowOff>119923</xdr:rowOff>
    </xdr:to>
    <xdr:sp macro="" textlink="">
      <xdr:nvSpPr>
        <xdr:cNvPr id="203" name="円/楕円 202"/>
        <xdr:cNvSpPr/>
      </xdr:nvSpPr>
      <xdr:spPr>
        <a:xfrm>
          <a:off x="1968500" y="1339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111050</xdr:rowOff>
    </xdr:from>
    <xdr:ext cx="599010" cy="259045"/>
    <xdr:sp macro="" textlink="">
      <xdr:nvSpPr>
        <xdr:cNvPr id="204" name="テキスト ボックス 203"/>
        <xdr:cNvSpPr txBox="1"/>
      </xdr:nvSpPr>
      <xdr:spPr>
        <a:xfrm>
          <a:off x="1719794" y="1348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138,524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45580</xdr:rowOff>
    </xdr:from>
    <xdr:to>
      <xdr:col>1</xdr:col>
      <xdr:colOff>485775</xdr:colOff>
      <xdr:row>78</xdr:row>
      <xdr:rowOff>147180</xdr:rowOff>
    </xdr:to>
    <xdr:sp macro="" textlink="">
      <xdr:nvSpPr>
        <xdr:cNvPr id="205" name="円/楕円 204"/>
        <xdr:cNvSpPr/>
      </xdr:nvSpPr>
      <xdr:spPr>
        <a:xfrm>
          <a:off x="1079500" y="1341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138307</xdr:rowOff>
    </xdr:from>
    <xdr:ext cx="599010" cy="259045"/>
    <xdr:sp macro="" textlink="">
      <xdr:nvSpPr>
        <xdr:cNvPr id="206" name="テキスト ボックス 205"/>
        <xdr:cNvSpPr txBox="1"/>
      </xdr:nvSpPr>
      <xdr:spPr>
        <a:xfrm>
          <a:off x="830794" y="1351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131,370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136423</xdr:rowOff>
    </xdr:from>
    <xdr:to>
      <xdr:col>6</xdr:col>
      <xdr:colOff>511175</xdr:colOff>
      <xdr:row>94</xdr:row>
      <xdr:rowOff>85852</xdr:rowOff>
    </xdr:to>
    <xdr:cxnSp macro="">
      <xdr:nvCxnSpPr>
        <xdr:cNvPr id="235" name="直線コネクタ 234"/>
        <xdr:cNvCxnSpPr/>
      </xdr:nvCxnSpPr>
      <xdr:spPr>
        <a:xfrm flipV="1">
          <a:off x="3797300" y="16081273"/>
          <a:ext cx="838200" cy="1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137468</xdr:rowOff>
    </xdr:from>
    <xdr:ext cx="534377" cy="259045"/>
    <xdr:sp macro="" textlink="">
      <xdr:nvSpPr>
        <xdr:cNvPr id="236" name="衛生費平均値テキスト"/>
        <xdr:cNvSpPr txBox="1"/>
      </xdr:nvSpPr>
      <xdr:spPr>
        <a:xfrm>
          <a:off x="4686300" y="1642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85852</xdr:rowOff>
    </xdr:from>
    <xdr:to>
      <xdr:col>5</xdr:col>
      <xdr:colOff>358775</xdr:colOff>
      <xdr:row>94</xdr:row>
      <xdr:rowOff>118402</xdr:rowOff>
    </xdr:to>
    <xdr:cxnSp macro="">
      <xdr:nvCxnSpPr>
        <xdr:cNvPr id="238" name="直線コネクタ 237"/>
        <xdr:cNvCxnSpPr/>
      </xdr:nvCxnSpPr>
      <xdr:spPr>
        <a:xfrm flipV="1">
          <a:off x="2908300" y="16202152"/>
          <a:ext cx="889000" cy="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37634</xdr:rowOff>
    </xdr:from>
    <xdr:ext cx="534377" cy="259045"/>
    <xdr:sp macro="" textlink="">
      <xdr:nvSpPr>
        <xdr:cNvPr id="240" name="テキスト ボックス 239"/>
        <xdr:cNvSpPr txBox="1"/>
      </xdr:nvSpPr>
      <xdr:spPr>
        <a:xfrm>
          <a:off x="3530111" y="164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117639</xdr:rowOff>
    </xdr:from>
    <xdr:to>
      <xdr:col>4</xdr:col>
      <xdr:colOff>155575</xdr:colOff>
      <xdr:row>94</xdr:row>
      <xdr:rowOff>118402</xdr:rowOff>
    </xdr:to>
    <xdr:cxnSp macro="">
      <xdr:nvCxnSpPr>
        <xdr:cNvPr id="241" name="直線コネクタ 240"/>
        <xdr:cNvCxnSpPr/>
      </xdr:nvCxnSpPr>
      <xdr:spPr>
        <a:xfrm>
          <a:off x="2019300" y="1623393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79566</xdr:rowOff>
    </xdr:from>
    <xdr:to>
      <xdr:col>4</xdr:col>
      <xdr:colOff>206375</xdr:colOff>
      <xdr:row>96</xdr:row>
      <xdr:rowOff>9716</xdr:rowOff>
    </xdr:to>
    <xdr:sp macro="" textlink="">
      <xdr:nvSpPr>
        <xdr:cNvPr id="242" name="フローチャート : 判断 241"/>
        <xdr:cNvSpPr/>
      </xdr:nvSpPr>
      <xdr:spPr>
        <a:xfrm>
          <a:off x="2857500" y="1636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843</xdr:rowOff>
    </xdr:from>
    <xdr:ext cx="534377" cy="259045"/>
    <xdr:sp macro="" textlink="">
      <xdr:nvSpPr>
        <xdr:cNvPr id="243" name="テキスト ボックス 242"/>
        <xdr:cNvSpPr txBox="1"/>
      </xdr:nvSpPr>
      <xdr:spPr>
        <a:xfrm>
          <a:off x="2641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13894</xdr:rowOff>
    </xdr:from>
    <xdr:to>
      <xdr:col>2</xdr:col>
      <xdr:colOff>638175</xdr:colOff>
      <xdr:row>94</xdr:row>
      <xdr:rowOff>117639</xdr:rowOff>
    </xdr:to>
    <xdr:cxnSp macro="">
      <xdr:nvCxnSpPr>
        <xdr:cNvPr id="244" name="直線コネクタ 243"/>
        <xdr:cNvCxnSpPr/>
      </xdr:nvCxnSpPr>
      <xdr:spPr>
        <a:xfrm>
          <a:off x="1130300" y="16130194"/>
          <a:ext cx="889000" cy="10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91796</xdr:rowOff>
    </xdr:from>
    <xdr:to>
      <xdr:col>3</xdr:col>
      <xdr:colOff>3175</xdr:colOff>
      <xdr:row>96</xdr:row>
      <xdr:rowOff>21946</xdr:rowOff>
    </xdr:to>
    <xdr:sp macro="" textlink="">
      <xdr:nvSpPr>
        <xdr:cNvPr id="245" name="フローチャート : 判断 244"/>
        <xdr:cNvSpPr/>
      </xdr:nvSpPr>
      <xdr:spPr>
        <a:xfrm>
          <a:off x="1968500" y="1637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13073</xdr:rowOff>
    </xdr:from>
    <xdr:ext cx="534377" cy="259045"/>
    <xdr:sp macro="" textlink="">
      <xdr:nvSpPr>
        <xdr:cNvPr id="246" name="テキスト ボックス 245"/>
        <xdr:cNvSpPr txBox="1"/>
      </xdr:nvSpPr>
      <xdr:spPr>
        <a:xfrm>
          <a:off x="1752111" y="164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82271</xdr:rowOff>
    </xdr:from>
    <xdr:to>
      <xdr:col>1</xdr:col>
      <xdr:colOff>485775</xdr:colOff>
      <xdr:row>96</xdr:row>
      <xdr:rowOff>12421</xdr:rowOff>
    </xdr:to>
    <xdr:sp macro="" textlink="">
      <xdr:nvSpPr>
        <xdr:cNvPr id="247" name="フローチャート : 判断 246"/>
        <xdr:cNvSpPr/>
      </xdr:nvSpPr>
      <xdr:spPr>
        <a:xfrm>
          <a:off x="1079500" y="163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3548</xdr:rowOff>
    </xdr:from>
    <xdr:ext cx="534377" cy="259045"/>
    <xdr:sp macro="" textlink="">
      <xdr:nvSpPr>
        <xdr:cNvPr id="248" name="テキスト ボックス 247"/>
        <xdr:cNvSpPr txBox="1"/>
      </xdr:nvSpPr>
      <xdr:spPr>
        <a:xfrm>
          <a:off x="863111" y="164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85623</xdr:rowOff>
    </xdr:from>
    <xdr:to>
      <xdr:col>6</xdr:col>
      <xdr:colOff>561975</xdr:colOff>
      <xdr:row>94</xdr:row>
      <xdr:rowOff>15773</xdr:rowOff>
    </xdr:to>
    <xdr:sp macro="" textlink="">
      <xdr:nvSpPr>
        <xdr:cNvPr id="254" name="円/楕円 253"/>
        <xdr:cNvSpPr/>
      </xdr:nvSpPr>
      <xdr:spPr>
        <a:xfrm>
          <a:off x="4584700" y="160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108500</xdr:rowOff>
    </xdr:from>
    <xdr:ext cx="534377" cy="259045"/>
    <xdr:sp macro="" textlink="">
      <xdr:nvSpPr>
        <xdr:cNvPr id="255" name="衛生費該当値テキスト"/>
        <xdr:cNvSpPr txBox="1"/>
      </xdr:nvSpPr>
      <xdr:spPr>
        <a:xfrm>
          <a:off x="4686300" y="158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73,758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35052</xdr:rowOff>
    </xdr:from>
    <xdr:to>
      <xdr:col>5</xdr:col>
      <xdr:colOff>409575</xdr:colOff>
      <xdr:row>94</xdr:row>
      <xdr:rowOff>136652</xdr:rowOff>
    </xdr:to>
    <xdr:sp macro="" textlink="">
      <xdr:nvSpPr>
        <xdr:cNvPr id="256" name="円/楕円 255"/>
        <xdr:cNvSpPr/>
      </xdr:nvSpPr>
      <xdr:spPr>
        <a:xfrm>
          <a:off x="3746500" y="1615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153179</xdr:rowOff>
    </xdr:from>
    <xdr:ext cx="534377" cy="259045"/>
    <xdr:sp macro="" textlink="">
      <xdr:nvSpPr>
        <xdr:cNvPr id="257" name="テキスト ボックス 256"/>
        <xdr:cNvSpPr txBox="1"/>
      </xdr:nvSpPr>
      <xdr:spPr>
        <a:xfrm>
          <a:off x="3530111" y="1592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64,240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67602</xdr:rowOff>
    </xdr:from>
    <xdr:to>
      <xdr:col>4</xdr:col>
      <xdr:colOff>206375</xdr:colOff>
      <xdr:row>94</xdr:row>
      <xdr:rowOff>169202</xdr:rowOff>
    </xdr:to>
    <xdr:sp macro="" textlink="">
      <xdr:nvSpPr>
        <xdr:cNvPr id="258" name="円/楕円 257"/>
        <xdr:cNvSpPr/>
      </xdr:nvSpPr>
      <xdr:spPr>
        <a:xfrm>
          <a:off x="2857500" y="161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14279</xdr:rowOff>
    </xdr:from>
    <xdr:ext cx="534377" cy="259045"/>
    <xdr:sp macro="" textlink="">
      <xdr:nvSpPr>
        <xdr:cNvPr id="259" name="テキスト ボックス 258"/>
        <xdr:cNvSpPr txBox="1"/>
      </xdr:nvSpPr>
      <xdr:spPr>
        <a:xfrm>
          <a:off x="2641111" y="1595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61,677</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66839</xdr:rowOff>
    </xdr:from>
    <xdr:to>
      <xdr:col>3</xdr:col>
      <xdr:colOff>3175</xdr:colOff>
      <xdr:row>94</xdr:row>
      <xdr:rowOff>168439</xdr:rowOff>
    </xdr:to>
    <xdr:sp macro="" textlink="">
      <xdr:nvSpPr>
        <xdr:cNvPr id="260" name="円/楕円 259"/>
        <xdr:cNvSpPr/>
      </xdr:nvSpPr>
      <xdr:spPr>
        <a:xfrm>
          <a:off x="1968500" y="1618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13516</xdr:rowOff>
    </xdr:from>
    <xdr:ext cx="534377" cy="259045"/>
    <xdr:sp macro="" textlink="">
      <xdr:nvSpPr>
        <xdr:cNvPr id="261" name="テキスト ボックス 260"/>
        <xdr:cNvSpPr txBox="1"/>
      </xdr:nvSpPr>
      <xdr:spPr>
        <a:xfrm>
          <a:off x="1752111" y="1595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61,737</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134544</xdr:rowOff>
    </xdr:from>
    <xdr:to>
      <xdr:col>1</xdr:col>
      <xdr:colOff>485775</xdr:colOff>
      <xdr:row>94</xdr:row>
      <xdr:rowOff>64694</xdr:rowOff>
    </xdr:to>
    <xdr:sp macro="" textlink="">
      <xdr:nvSpPr>
        <xdr:cNvPr id="262" name="円/楕円 261"/>
        <xdr:cNvSpPr/>
      </xdr:nvSpPr>
      <xdr:spPr>
        <a:xfrm>
          <a:off x="1079500" y="1607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81221</xdr:rowOff>
    </xdr:from>
    <xdr:ext cx="534377" cy="259045"/>
    <xdr:sp macro="" textlink="">
      <xdr:nvSpPr>
        <xdr:cNvPr id="263" name="テキスト ボックス 262"/>
        <xdr:cNvSpPr txBox="1"/>
      </xdr:nvSpPr>
      <xdr:spPr>
        <a:xfrm>
          <a:off x="863111" y="1585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69,906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36258</xdr:rowOff>
    </xdr:from>
    <xdr:to>
      <xdr:col>15</xdr:col>
      <xdr:colOff>180975</xdr:colOff>
      <xdr:row>39</xdr:row>
      <xdr:rowOff>42545</xdr:rowOff>
    </xdr:to>
    <xdr:cxnSp macro="">
      <xdr:nvCxnSpPr>
        <xdr:cNvPr id="292" name="直線コネクタ 291"/>
        <xdr:cNvCxnSpPr/>
      </xdr:nvCxnSpPr>
      <xdr:spPr>
        <a:xfrm flipV="1">
          <a:off x="9639300" y="6722808"/>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130255</xdr:rowOff>
    </xdr:from>
    <xdr:ext cx="469744" cy="259045"/>
    <xdr:sp macro="" textlink="">
      <xdr:nvSpPr>
        <xdr:cNvPr id="293" name="労働費平均値テキスト"/>
        <xdr:cNvSpPr txBox="1"/>
      </xdr:nvSpPr>
      <xdr:spPr>
        <a:xfrm>
          <a:off x="10528300" y="63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42545</xdr:rowOff>
    </xdr:from>
    <xdr:to>
      <xdr:col>14</xdr:col>
      <xdr:colOff>28575</xdr:colOff>
      <xdr:row>39</xdr:row>
      <xdr:rowOff>42545</xdr:rowOff>
    </xdr:to>
    <xdr:cxnSp macro="">
      <xdr:nvCxnSpPr>
        <xdr:cNvPr id="295" name="直線コネクタ 294"/>
        <xdr:cNvCxnSpPr/>
      </xdr:nvCxnSpPr>
      <xdr:spPr>
        <a:xfrm>
          <a:off x="8750300" y="6729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18432</xdr:rowOff>
    </xdr:from>
    <xdr:ext cx="469744" cy="259045"/>
    <xdr:sp macro="" textlink="">
      <xdr:nvSpPr>
        <xdr:cNvPr id="297" name="テキスト ボックス 296"/>
        <xdr:cNvSpPr txBox="1"/>
      </xdr:nvSpPr>
      <xdr:spPr>
        <a:xfrm>
          <a:off x="9404427"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2349</xdr:rowOff>
    </xdr:from>
    <xdr:to>
      <xdr:col>12</xdr:col>
      <xdr:colOff>511175</xdr:colOff>
      <xdr:row>39</xdr:row>
      <xdr:rowOff>42545</xdr:rowOff>
    </xdr:to>
    <xdr:cxnSp macro="">
      <xdr:nvCxnSpPr>
        <xdr:cNvPr id="298" name="直線コネクタ 297"/>
        <xdr:cNvCxnSpPr/>
      </xdr:nvCxnSpPr>
      <xdr:spPr>
        <a:xfrm>
          <a:off x="7861300" y="6688899"/>
          <a:ext cx="8890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18986</xdr:rowOff>
    </xdr:from>
    <xdr:to>
      <xdr:col>12</xdr:col>
      <xdr:colOff>561975</xdr:colOff>
      <xdr:row>37</xdr:row>
      <xdr:rowOff>120586</xdr:rowOff>
    </xdr:to>
    <xdr:sp macro="" textlink="">
      <xdr:nvSpPr>
        <xdr:cNvPr id="299" name="フローチャート : 判断 298"/>
        <xdr:cNvSpPr/>
      </xdr:nvSpPr>
      <xdr:spPr>
        <a:xfrm>
          <a:off x="8699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137113</xdr:rowOff>
    </xdr:from>
    <xdr:ext cx="469744" cy="259045"/>
    <xdr:sp macro="" textlink="">
      <xdr:nvSpPr>
        <xdr:cNvPr id="300" name="テキスト ボックス 299"/>
        <xdr:cNvSpPr txBox="1"/>
      </xdr:nvSpPr>
      <xdr:spPr>
        <a:xfrm>
          <a:off x="8515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61023</xdr:rowOff>
    </xdr:from>
    <xdr:to>
      <xdr:col>11</xdr:col>
      <xdr:colOff>307975</xdr:colOff>
      <xdr:row>39</xdr:row>
      <xdr:rowOff>2349</xdr:rowOff>
    </xdr:to>
    <xdr:cxnSp macro="">
      <xdr:nvCxnSpPr>
        <xdr:cNvPr id="301" name="直線コネクタ 300"/>
        <xdr:cNvCxnSpPr/>
      </xdr:nvCxnSpPr>
      <xdr:spPr>
        <a:xfrm>
          <a:off x="6972300" y="6576123"/>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64897</xdr:rowOff>
    </xdr:from>
    <xdr:to>
      <xdr:col>11</xdr:col>
      <xdr:colOff>358775</xdr:colOff>
      <xdr:row>36</xdr:row>
      <xdr:rowOff>166497</xdr:rowOff>
    </xdr:to>
    <xdr:sp macro="" textlink="">
      <xdr:nvSpPr>
        <xdr:cNvPr id="302" name="フローチャート : 判断 301"/>
        <xdr:cNvSpPr/>
      </xdr:nvSpPr>
      <xdr:spPr>
        <a:xfrm>
          <a:off x="7810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11574</xdr:rowOff>
    </xdr:from>
    <xdr:ext cx="469744" cy="259045"/>
    <xdr:sp macro="" textlink="">
      <xdr:nvSpPr>
        <xdr:cNvPr id="303" name="テキスト ボックス 302"/>
        <xdr:cNvSpPr txBox="1"/>
      </xdr:nvSpPr>
      <xdr:spPr>
        <a:xfrm>
          <a:off x="7626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163004</xdr:rowOff>
    </xdr:from>
    <xdr:to>
      <xdr:col>10</xdr:col>
      <xdr:colOff>155575</xdr:colOff>
      <xdr:row>36</xdr:row>
      <xdr:rowOff>93154</xdr:rowOff>
    </xdr:to>
    <xdr:sp macro="" textlink="">
      <xdr:nvSpPr>
        <xdr:cNvPr id="304" name="フローチャート : 判断 303"/>
        <xdr:cNvSpPr/>
      </xdr:nvSpPr>
      <xdr:spPr>
        <a:xfrm>
          <a:off x="6921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109681</xdr:rowOff>
    </xdr:from>
    <xdr:ext cx="469744" cy="259045"/>
    <xdr:sp macro="" textlink="">
      <xdr:nvSpPr>
        <xdr:cNvPr id="305" name="テキスト ボックス 304"/>
        <xdr:cNvSpPr txBox="1"/>
      </xdr:nvSpPr>
      <xdr:spPr>
        <a:xfrm>
          <a:off x="6737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156908</xdr:rowOff>
    </xdr:from>
    <xdr:to>
      <xdr:col>15</xdr:col>
      <xdr:colOff>231775</xdr:colOff>
      <xdr:row>39</xdr:row>
      <xdr:rowOff>87058</xdr:rowOff>
    </xdr:to>
    <xdr:sp macro="" textlink="">
      <xdr:nvSpPr>
        <xdr:cNvPr id="311" name="円/楕円 310"/>
        <xdr:cNvSpPr/>
      </xdr:nvSpPr>
      <xdr:spPr>
        <a:xfrm>
          <a:off x="10426700" y="66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71835</xdr:rowOff>
    </xdr:from>
    <xdr:ext cx="313932" cy="259045"/>
    <xdr:sp macro="" textlink="">
      <xdr:nvSpPr>
        <xdr:cNvPr id="312" name="労働費該当値テキスト"/>
        <xdr:cNvSpPr txBox="1"/>
      </xdr:nvSpPr>
      <xdr:spPr>
        <a:xfrm>
          <a:off x="10528300" y="6586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163195</xdr:rowOff>
    </xdr:from>
    <xdr:to>
      <xdr:col>14</xdr:col>
      <xdr:colOff>79375</xdr:colOff>
      <xdr:row>39</xdr:row>
      <xdr:rowOff>93345</xdr:rowOff>
    </xdr:to>
    <xdr:sp macro="" textlink="">
      <xdr:nvSpPr>
        <xdr:cNvPr id="313" name="円/楕円 312"/>
        <xdr:cNvSpPr/>
      </xdr:nvSpPr>
      <xdr:spPr>
        <a:xfrm>
          <a:off x="9588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84472</xdr:rowOff>
    </xdr:from>
    <xdr:ext cx="313932" cy="259045"/>
    <xdr:sp macro="" textlink="">
      <xdr:nvSpPr>
        <xdr:cNvPr id="314" name="テキスト ボックス 313"/>
        <xdr:cNvSpPr txBox="1"/>
      </xdr:nvSpPr>
      <xdr:spPr>
        <a:xfrm>
          <a:off x="9482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163195</xdr:rowOff>
    </xdr:from>
    <xdr:to>
      <xdr:col>12</xdr:col>
      <xdr:colOff>561975</xdr:colOff>
      <xdr:row>39</xdr:row>
      <xdr:rowOff>93345</xdr:rowOff>
    </xdr:to>
    <xdr:sp macro="" textlink="">
      <xdr:nvSpPr>
        <xdr:cNvPr id="315" name="円/楕円 314"/>
        <xdr:cNvSpPr/>
      </xdr:nvSpPr>
      <xdr:spPr>
        <a:xfrm>
          <a:off x="8699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84472</xdr:rowOff>
    </xdr:from>
    <xdr:ext cx="313932" cy="259045"/>
    <xdr:sp macro="" textlink="">
      <xdr:nvSpPr>
        <xdr:cNvPr id="316" name="テキスト ボックス 315"/>
        <xdr:cNvSpPr txBox="1"/>
      </xdr:nvSpPr>
      <xdr:spPr>
        <a:xfrm>
          <a:off x="8593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122999</xdr:rowOff>
    </xdr:from>
    <xdr:to>
      <xdr:col>11</xdr:col>
      <xdr:colOff>358775</xdr:colOff>
      <xdr:row>39</xdr:row>
      <xdr:rowOff>53149</xdr:rowOff>
    </xdr:to>
    <xdr:sp macro="" textlink="">
      <xdr:nvSpPr>
        <xdr:cNvPr id="317" name="円/楕円 316"/>
        <xdr:cNvSpPr/>
      </xdr:nvSpPr>
      <xdr:spPr>
        <a:xfrm>
          <a:off x="7810500" y="66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44276</xdr:rowOff>
    </xdr:from>
    <xdr:ext cx="378565" cy="259045"/>
    <xdr:sp macro="" textlink="">
      <xdr:nvSpPr>
        <xdr:cNvPr id="318" name="テキスト ボックス 317"/>
        <xdr:cNvSpPr txBox="1"/>
      </xdr:nvSpPr>
      <xdr:spPr>
        <a:xfrm>
          <a:off x="7672017" y="6730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10223</xdr:rowOff>
    </xdr:from>
    <xdr:to>
      <xdr:col>10</xdr:col>
      <xdr:colOff>155575</xdr:colOff>
      <xdr:row>38</xdr:row>
      <xdr:rowOff>111823</xdr:rowOff>
    </xdr:to>
    <xdr:sp macro="" textlink="">
      <xdr:nvSpPr>
        <xdr:cNvPr id="319" name="円/楕円 318"/>
        <xdr:cNvSpPr/>
      </xdr:nvSpPr>
      <xdr:spPr>
        <a:xfrm>
          <a:off x="6921500" y="65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102950</xdr:rowOff>
    </xdr:from>
    <xdr:ext cx="378565" cy="259045"/>
    <xdr:sp macro="" textlink="">
      <xdr:nvSpPr>
        <xdr:cNvPr id="320" name="テキスト ボックス 319"/>
        <xdr:cNvSpPr txBox="1"/>
      </xdr:nvSpPr>
      <xdr:spPr>
        <a:xfrm>
          <a:off x="6783017" y="6618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48019</xdr:rowOff>
    </xdr:from>
    <xdr:to>
      <xdr:col>15</xdr:col>
      <xdr:colOff>180975</xdr:colOff>
      <xdr:row>56</xdr:row>
      <xdr:rowOff>97041</xdr:rowOff>
    </xdr:to>
    <xdr:cxnSp macro="">
      <xdr:nvCxnSpPr>
        <xdr:cNvPr id="349" name="直線コネクタ 348"/>
        <xdr:cNvCxnSpPr/>
      </xdr:nvCxnSpPr>
      <xdr:spPr>
        <a:xfrm flipV="1">
          <a:off x="9639300" y="9649219"/>
          <a:ext cx="838200" cy="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63746</xdr:rowOff>
    </xdr:from>
    <xdr:ext cx="534377" cy="259045"/>
    <xdr:sp macro="" textlink="">
      <xdr:nvSpPr>
        <xdr:cNvPr id="350" name="農林水産業費平均値テキスト"/>
        <xdr:cNvSpPr txBox="1"/>
      </xdr:nvSpPr>
      <xdr:spPr>
        <a:xfrm>
          <a:off x="10528300" y="9836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88329</xdr:rowOff>
    </xdr:from>
    <xdr:to>
      <xdr:col>14</xdr:col>
      <xdr:colOff>28575</xdr:colOff>
      <xdr:row>56</xdr:row>
      <xdr:rowOff>97041</xdr:rowOff>
    </xdr:to>
    <xdr:cxnSp macro="">
      <xdr:nvCxnSpPr>
        <xdr:cNvPr id="352" name="直線コネクタ 351"/>
        <xdr:cNvCxnSpPr/>
      </xdr:nvCxnSpPr>
      <xdr:spPr>
        <a:xfrm>
          <a:off x="8750300" y="9689529"/>
          <a:ext cx="889000" cy="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167632</xdr:rowOff>
    </xdr:from>
    <xdr:ext cx="534377" cy="259045"/>
    <xdr:sp macro="" textlink="">
      <xdr:nvSpPr>
        <xdr:cNvPr id="354" name="テキスト ボックス 353"/>
        <xdr:cNvSpPr txBox="1"/>
      </xdr:nvSpPr>
      <xdr:spPr>
        <a:xfrm>
          <a:off x="9372111" y="9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63488</xdr:rowOff>
    </xdr:from>
    <xdr:to>
      <xdr:col>12</xdr:col>
      <xdr:colOff>511175</xdr:colOff>
      <xdr:row>56</xdr:row>
      <xdr:rowOff>88329</xdr:rowOff>
    </xdr:to>
    <xdr:cxnSp macro="">
      <xdr:nvCxnSpPr>
        <xdr:cNvPr id="355" name="直線コネクタ 354"/>
        <xdr:cNvCxnSpPr/>
      </xdr:nvCxnSpPr>
      <xdr:spPr>
        <a:xfrm>
          <a:off x="7861300" y="9664688"/>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148704</xdr:rowOff>
    </xdr:from>
    <xdr:to>
      <xdr:col>12</xdr:col>
      <xdr:colOff>561975</xdr:colOff>
      <xdr:row>57</xdr:row>
      <xdr:rowOff>78854</xdr:rowOff>
    </xdr:to>
    <xdr:sp macro="" textlink="">
      <xdr:nvSpPr>
        <xdr:cNvPr id="356" name="フローチャート : 判断 355"/>
        <xdr:cNvSpPr/>
      </xdr:nvSpPr>
      <xdr:spPr>
        <a:xfrm>
          <a:off x="8699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69981</xdr:rowOff>
    </xdr:from>
    <xdr:ext cx="534377" cy="259045"/>
    <xdr:sp macro="" textlink="">
      <xdr:nvSpPr>
        <xdr:cNvPr id="357" name="テキスト ボックス 356"/>
        <xdr:cNvSpPr txBox="1"/>
      </xdr:nvSpPr>
      <xdr:spPr>
        <a:xfrm>
          <a:off x="8483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63488</xdr:rowOff>
    </xdr:from>
    <xdr:to>
      <xdr:col>11</xdr:col>
      <xdr:colOff>307975</xdr:colOff>
      <xdr:row>56</xdr:row>
      <xdr:rowOff>150051</xdr:rowOff>
    </xdr:to>
    <xdr:cxnSp macro="">
      <xdr:nvCxnSpPr>
        <xdr:cNvPr id="358" name="直線コネクタ 357"/>
        <xdr:cNvCxnSpPr/>
      </xdr:nvCxnSpPr>
      <xdr:spPr>
        <a:xfrm flipV="1">
          <a:off x="6972300" y="9664688"/>
          <a:ext cx="889000" cy="8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151333</xdr:rowOff>
    </xdr:from>
    <xdr:to>
      <xdr:col>11</xdr:col>
      <xdr:colOff>358775</xdr:colOff>
      <xdr:row>57</xdr:row>
      <xdr:rowOff>81483</xdr:rowOff>
    </xdr:to>
    <xdr:sp macro="" textlink="">
      <xdr:nvSpPr>
        <xdr:cNvPr id="359" name="フローチャート : 判断 358"/>
        <xdr:cNvSpPr/>
      </xdr:nvSpPr>
      <xdr:spPr>
        <a:xfrm>
          <a:off x="7810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72610</xdr:rowOff>
    </xdr:from>
    <xdr:ext cx="534377" cy="259045"/>
    <xdr:sp macro="" textlink="">
      <xdr:nvSpPr>
        <xdr:cNvPr id="360" name="テキスト ボックス 359"/>
        <xdr:cNvSpPr txBox="1"/>
      </xdr:nvSpPr>
      <xdr:spPr>
        <a:xfrm>
          <a:off x="7594111" y="98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166675</xdr:rowOff>
    </xdr:from>
    <xdr:to>
      <xdr:col>10</xdr:col>
      <xdr:colOff>155575</xdr:colOff>
      <xdr:row>57</xdr:row>
      <xdr:rowOff>96825</xdr:rowOff>
    </xdr:to>
    <xdr:sp macro="" textlink="">
      <xdr:nvSpPr>
        <xdr:cNvPr id="361" name="フローチャート : 判断 360"/>
        <xdr:cNvSpPr/>
      </xdr:nvSpPr>
      <xdr:spPr>
        <a:xfrm>
          <a:off x="6921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87952</xdr:rowOff>
    </xdr:from>
    <xdr:ext cx="534377" cy="259045"/>
    <xdr:sp macro="" textlink="">
      <xdr:nvSpPr>
        <xdr:cNvPr id="362" name="テキスト ボックス 361"/>
        <xdr:cNvSpPr txBox="1"/>
      </xdr:nvSpPr>
      <xdr:spPr>
        <a:xfrm>
          <a:off x="6705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168669</xdr:rowOff>
    </xdr:from>
    <xdr:to>
      <xdr:col>15</xdr:col>
      <xdr:colOff>231775</xdr:colOff>
      <xdr:row>56</xdr:row>
      <xdr:rowOff>98819</xdr:rowOff>
    </xdr:to>
    <xdr:sp macro="" textlink="">
      <xdr:nvSpPr>
        <xdr:cNvPr id="368" name="円/楕円 367"/>
        <xdr:cNvSpPr/>
      </xdr:nvSpPr>
      <xdr:spPr>
        <a:xfrm>
          <a:off x="10426700" y="959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20096</xdr:rowOff>
    </xdr:from>
    <xdr:ext cx="534377" cy="259045"/>
    <xdr:sp macro="" textlink="">
      <xdr:nvSpPr>
        <xdr:cNvPr id="369" name="農林水産業費該当値テキスト"/>
        <xdr:cNvSpPr txBox="1"/>
      </xdr:nvSpPr>
      <xdr:spPr>
        <a:xfrm>
          <a:off x="10528300" y="944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40,219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46241</xdr:rowOff>
    </xdr:from>
    <xdr:to>
      <xdr:col>14</xdr:col>
      <xdr:colOff>79375</xdr:colOff>
      <xdr:row>56</xdr:row>
      <xdr:rowOff>147841</xdr:rowOff>
    </xdr:to>
    <xdr:sp macro="" textlink="">
      <xdr:nvSpPr>
        <xdr:cNvPr id="370" name="円/楕円 369"/>
        <xdr:cNvSpPr/>
      </xdr:nvSpPr>
      <xdr:spPr>
        <a:xfrm>
          <a:off x="9588500" y="964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164368</xdr:rowOff>
    </xdr:from>
    <xdr:ext cx="534377" cy="259045"/>
    <xdr:sp macro="" textlink="">
      <xdr:nvSpPr>
        <xdr:cNvPr id="371" name="テキスト ボックス 370"/>
        <xdr:cNvSpPr txBox="1"/>
      </xdr:nvSpPr>
      <xdr:spPr>
        <a:xfrm>
          <a:off x="9372111" y="94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36,359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37529</xdr:rowOff>
    </xdr:from>
    <xdr:to>
      <xdr:col>12</xdr:col>
      <xdr:colOff>561975</xdr:colOff>
      <xdr:row>56</xdr:row>
      <xdr:rowOff>139129</xdr:rowOff>
    </xdr:to>
    <xdr:sp macro="" textlink="">
      <xdr:nvSpPr>
        <xdr:cNvPr id="372" name="円/楕円 371"/>
        <xdr:cNvSpPr/>
      </xdr:nvSpPr>
      <xdr:spPr>
        <a:xfrm>
          <a:off x="8699500" y="963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155656</xdr:rowOff>
    </xdr:from>
    <xdr:ext cx="534377" cy="259045"/>
    <xdr:sp macro="" textlink="">
      <xdr:nvSpPr>
        <xdr:cNvPr id="373" name="テキスト ボックス 372"/>
        <xdr:cNvSpPr txBox="1"/>
      </xdr:nvSpPr>
      <xdr:spPr>
        <a:xfrm>
          <a:off x="8483111" y="941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37,045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12688</xdr:rowOff>
    </xdr:from>
    <xdr:to>
      <xdr:col>11</xdr:col>
      <xdr:colOff>358775</xdr:colOff>
      <xdr:row>56</xdr:row>
      <xdr:rowOff>114288</xdr:rowOff>
    </xdr:to>
    <xdr:sp macro="" textlink="">
      <xdr:nvSpPr>
        <xdr:cNvPr id="374" name="円/楕円 373"/>
        <xdr:cNvSpPr/>
      </xdr:nvSpPr>
      <xdr:spPr>
        <a:xfrm>
          <a:off x="7810500" y="961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130815</xdr:rowOff>
    </xdr:from>
    <xdr:ext cx="534377" cy="259045"/>
    <xdr:sp macro="" textlink="">
      <xdr:nvSpPr>
        <xdr:cNvPr id="375" name="テキスト ボックス 374"/>
        <xdr:cNvSpPr txBox="1"/>
      </xdr:nvSpPr>
      <xdr:spPr>
        <a:xfrm>
          <a:off x="7594111" y="938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39,001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99251</xdr:rowOff>
    </xdr:from>
    <xdr:to>
      <xdr:col>10</xdr:col>
      <xdr:colOff>155575</xdr:colOff>
      <xdr:row>57</xdr:row>
      <xdr:rowOff>29401</xdr:rowOff>
    </xdr:to>
    <xdr:sp macro="" textlink="">
      <xdr:nvSpPr>
        <xdr:cNvPr id="376" name="円/楕円 375"/>
        <xdr:cNvSpPr/>
      </xdr:nvSpPr>
      <xdr:spPr>
        <a:xfrm>
          <a:off x="6921500" y="970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45928</xdr:rowOff>
    </xdr:from>
    <xdr:ext cx="534377" cy="259045"/>
    <xdr:sp macro="" textlink="">
      <xdr:nvSpPr>
        <xdr:cNvPr id="377" name="テキスト ボックス 376"/>
        <xdr:cNvSpPr txBox="1"/>
      </xdr:nvSpPr>
      <xdr:spPr>
        <a:xfrm>
          <a:off x="6705111" y="947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149530</xdr:rowOff>
    </xdr:from>
    <xdr:to>
      <xdr:col>15</xdr:col>
      <xdr:colOff>180975</xdr:colOff>
      <xdr:row>76</xdr:row>
      <xdr:rowOff>24126</xdr:rowOff>
    </xdr:to>
    <xdr:cxnSp macro="">
      <xdr:nvCxnSpPr>
        <xdr:cNvPr id="408" name="直線コネクタ 407"/>
        <xdr:cNvCxnSpPr/>
      </xdr:nvCxnSpPr>
      <xdr:spPr>
        <a:xfrm flipV="1">
          <a:off x="9639300" y="13008280"/>
          <a:ext cx="8382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46883</xdr:rowOff>
    </xdr:from>
    <xdr:ext cx="534377" cy="259045"/>
    <xdr:sp macro="" textlink="">
      <xdr:nvSpPr>
        <xdr:cNvPr id="409" name="商工費平均値テキスト"/>
        <xdr:cNvSpPr txBox="1"/>
      </xdr:nvSpPr>
      <xdr:spPr>
        <a:xfrm>
          <a:off x="10528300" y="13077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24126</xdr:rowOff>
    </xdr:from>
    <xdr:to>
      <xdr:col>14</xdr:col>
      <xdr:colOff>28575</xdr:colOff>
      <xdr:row>76</xdr:row>
      <xdr:rowOff>105541</xdr:rowOff>
    </xdr:to>
    <xdr:cxnSp macro="">
      <xdr:nvCxnSpPr>
        <xdr:cNvPr id="411" name="直線コネクタ 410"/>
        <xdr:cNvCxnSpPr/>
      </xdr:nvCxnSpPr>
      <xdr:spPr>
        <a:xfrm flipV="1">
          <a:off x="8750300" y="13054326"/>
          <a:ext cx="889000" cy="8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131563</xdr:rowOff>
    </xdr:from>
    <xdr:ext cx="534377" cy="259045"/>
    <xdr:sp macro="" textlink="">
      <xdr:nvSpPr>
        <xdr:cNvPr id="413" name="テキスト ボックス 412"/>
        <xdr:cNvSpPr txBox="1"/>
      </xdr:nvSpPr>
      <xdr:spPr>
        <a:xfrm>
          <a:off x="9372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105541</xdr:rowOff>
    </xdr:from>
    <xdr:to>
      <xdr:col>12</xdr:col>
      <xdr:colOff>511175</xdr:colOff>
      <xdr:row>76</xdr:row>
      <xdr:rowOff>138688</xdr:rowOff>
    </xdr:to>
    <xdr:cxnSp macro="">
      <xdr:nvCxnSpPr>
        <xdr:cNvPr id="414" name="直線コネクタ 413"/>
        <xdr:cNvCxnSpPr/>
      </xdr:nvCxnSpPr>
      <xdr:spPr>
        <a:xfrm flipV="1">
          <a:off x="7861300" y="13135741"/>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129133</xdr:rowOff>
    </xdr:from>
    <xdr:to>
      <xdr:col>12</xdr:col>
      <xdr:colOff>561975</xdr:colOff>
      <xdr:row>77</xdr:row>
      <xdr:rowOff>59283</xdr:rowOff>
    </xdr:to>
    <xdr:sp macro="" textlink="">
      <xdr:nvSpPr>
        <xdr:cNvPr id="415" name="フローチャート : 判断 414"/>
        <xdr:cNvSpPr/>
      </xdr:nvSpPr>
      <xdr:spPr>
        <a:xfrm>
          <a:off x="8699500" y="1315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50410</xdr:rowOff>
    </xdr:from>
    <xdr:ext cx="534377" cy="259045"/>
    <xdr:sp macro="" textlink="">
      <xdr:nvSpPr>
        <xdr:cNvPr id="416" name="テキスト ボックス 415"/>
        <xdr:cNvSpPr txBox="1"/>
      </xdr:nvSpPr>
      <xdr:spPr>
        <a:xfrm>
          <a:off x="8483111" y="1325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138688</xdr:rowOff>
    </xdr:from>
    <xdr:to>
      <xdr:col>11</xdr:col>
      <xdr:colOff>307975</xdr:colOff>
      <xdr:row>76</xdr:row>
      <xdr:rowOff>162136</xdr:rowOff>
    </xdr:to>
    <xdr:cxnSp macro="">
      <xdr:nvCxnSpPr>
        <xdr:cNvPr id="417" name="直線コネクタ 416"/>
        <xdr:cNvCxnSpPr/>
      </xdr:nvCxnSpPr>
      <xdr:spPr>
        <a:xfrm flipV="1">
          <a:off x="6972300" y="13168888"/>
          <a:ext cx="889000" cy="2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139846</xdr:rowOff>
    </xdr:from>
    <xdr:to>
      <xdr:col>11</xdr:col>
      <xdr:colOff>358775</xdr:colOff>
      <xdr:row>77</xdr:row>
      <xdr:rowOff>69996</xdr:rowOff>
    </xdr:to>
    <xdr:sp macro="" textlink="">
      <xdr:nvSpPr>
        <xdr:cNvPr id="418" name="フローチャート : 判断 417"/>
        <xdr:cNvSpPr/>
      </xdr:nvSpPr>
      <xdr:spPr>
        <a:xfrm>
          <a:off x="7810500" y="131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61123</xdr:rowOff>
    </xdr:from>
    <xdr:ext cx="534377" cy="259045"/>
    <xdr:sp macro="" textlink="">
      <xdr:nvSpPr>
        <xdr:cNvPr id="419" name="テキスト ボックス 418"/>
        <xdr:cNvSpPr txBox="1"/>
      </xdr:nvSpPr>
      <xdr:spPr>
        <a:xfrm>
          <a:off x="7594111" y="132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135175</xdr:rowOff>
    </xdr:from>
    <xdr:to>
      <xdr:col>10</xdr:col>
      <xdr:colOff>155575</xdr:colOff>
      <xdr:row>77</xdr:row>
      <xdr:rowOff>65325</xdr:rowOff>
    </xdr:to>
    <xdr:sp macro="" textlink="">
      <xdr:nvSpPr>
        <xdr:cNvPr id="420" name="フローチャート : 判断 419"/>
        <xdr:cNvSpPr/>
      </xdr:nvSpPr>
      <xdr:spPr>
        <a:xfrm>
          <a:off x="6921500" y="1316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56452</xdr:rowOff>
    </xdr:from>
    <xdr:ext cx="534377" cy="259045"/>
    <xdr:sp macro="" textlink="">
      <xdr:nvSpPr>
        <xdr:cNvPr id="421" name="テキスト ボックス 420"/>
        <xdr:cNvSpPr txBox="1"/>
      </xdr:nvSpPr>
      <xdr:spPr>
        <a:xfrm>
          <a:off x="6705111" y="1325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98730</xdr:rowOff>
    </xdr:from>
    <xdr:to>
      <xdr:col>15</xdr:col>
      <xdr:colOff>231775</xdr:colOff>
      <xdr:row>76</xdr:row>
      <xdr:rowOff>28879</xdr:rowOff>
    </xdr:to>
    <xdr:sp macro="" textlink="">
      <xdr:nvSpPr>
        <xdr:cNvPr id="427" name="円/楕円 426"/>
        <xdr:cNvSpPr/>
      </xdr:nvSpPr>
      <xdr:spPr>
        <a:xfrm>
          <a:off x="10426700" y="12957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121607</xdr:rowOff>
    </xdr:from>
    <xdr:ext cx="534377" cy="259045"/>
    <xdr:sp macro="" textlink="">
      <xdr:nvSpPr>
        <xdr:cNvPr id="428" name="商工費該当値テキスト"/>
        <xdr:cNvSpPr txBox="1"/>
      </xdr:nvSpPr>
      <xdr:spPr>
        <a:xfrm>
          <a:off x="10528300" y="1280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19,449</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144776</xdr:rowOff>
    </xdr:from>
    <xdr:to>
      <xdr:col>14</xdr:col>
      <xdr:colOff>79375</xdr:colOff>
      <xdr:row>76</xdr:row>
      <xdr:rowOff>74926</xdr:rowOff>
    </xdr:to>
    <xdr:sp macro="" textlink="">
      <xdr:nvSpPr>
        <xdr:cNvPr id="429" name="円/楕円 428"/>
        <xdr:cNvSpPr/>
      </xdr:nvSpPr>
      <xdr:spPr>
        <a:xfrm>
          <a:off x="9588500" y="1300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91453</xdr:rowOff>
    </xdr:from>
    <xdr:ext cx="534377" cy="259045"/>
    <xdr:sp macro="" textlink="">
      <xdr:nvSpPr>
        <xdr:cNvPr id="430" name="テキスト ボックス 429"/>
        <xdr:cNvSpPr txBox="1"/>
      </xdr:nvSpPr>
      <xdr:spPr>
        <a:xfrm>
          <a:off x="9372111" y="1277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54741</xdr:rowOff>
    </xdr:from>
    <xdr:to>
      <xdr:col>12</xdr:col>
      <xdr:colOff>561975</xdr:colOff>
      <xdr:row>76</xdr:row>
      <xdr:rowOff>156341</xdr:rowOff>
    </xdr:to>
    <xdr:sp macro="" textlink="">
      <xdr:nvSpPr>
        <xdr:cNvPr id="431" name="円/楕円 430"/>
        <xdr:cNvSpPr/>
      </xdr:nvSpPr>
      <xdr:spPr>
        <a:xfrm>
          <a:off x="8699500" y="1308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1418</xdr:rowOff>
    </xdr:from>
    <xdr:ext cx="534377" cy="259045"/>
    <xdr:sp macro="" textlink="">
      <xdr:nvSpPr>
        <xdr:cNvPr id="432" name="テキスト ボックス 431"/>
        <xdr:cNvSpPr txBox="1"/>
      </xdr:nvSpPr>
      <xdr:spPr>
        <a:xfrm>
          <a:off x="8483111" y="1286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15,546</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87888</xdr:rowOff>
    </xdr:from>
    <xdr:to>
      <xdr:col>11</xdr:col>
      <xdr:colOff>358775</xdr:colOff>
      <xdr:row>77</xdr:row>
      <xdr:rowOff>18038</xdr:rowOff>
    </xdr:to>
    <xdr:sp macro="" textlink="">
      <xdr:nvSpPr>
        <xdr:cNvPr id="433" name="円/楕円 432"/>
        <xdr:cNvSpPr/>
      </xdr:nvSpPr>
      <xdr:spPr>
        <a:xfrm>
          <a:off x="7810500" y="131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34565</xdr:rowOff>
    </xdr:from>
    <xdr:ext cx="534377" cy="259045"/>
    <xdr:sp macro="" textlink="">
      <xdr:nvSpPr>
        <xdr:cNvPr id="434" name="テキスト ボックス 433"/>
        <xdr:cNvSpPr txBox="1"/>
      </xdr:nvSpPr>
      <xdr:spPr>
        <a:xfrm>
          <a:off x="7594111" y="1289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14,531</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111336</xdr:rowOff>
    </xdr:from>
    <xdr:to>
      <xdr:col>10</xdr:col>
      <xdr:colOff>155575</xdr:colOff>
      <xdr:row>77</xdr:row>
      <xdr:rowOff>41486</xdr:rowOff>
    </xdr:to>
    <xdr:sp macro="" textlink="">
      <xdr:nvSpPr>
        <xdr:cNvPr id="435" name="円/楕円 434"/>
        <xdr:cNvSpPr/>
      </xdr:nvSpPr>
      <xdr:spPr>
        <a:xfrm>
          <a:off x="6921500" y="1314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58013</xdr:rowOff>
    </xdr:from>
    <xdr:ext cx="534377" cy="259045"/>
    <xdr:sp macro="" textlink="">
      <xdr:nvSpPr>
        <xdr:cNvPr id="436" name="テキスト ボックス 435"/>
        <xdr:cNvSpPr txBox="1"/>
      </xdr:nvSpPr>
      <xdr:spPr>
        <a:xfrm>
          <a:off x="6705111" y="1291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7688</xdr:rowOff>
    </xdr:from>
    <xdr:to>
      <xdr:col>15</xdr:col>
      <xdr:colOff>180975</xdr:colOff>
      <xdr:row>99</xdr:row>
      <xdr:rowOff>10424</xdr:rowOff>
    </xdr:to>
    <xdr:cxnSp macro="">
      <xdr:nvCxnSpPr>
        <xdr:cNvPr id="467" name="直線コネクタ 466"/>
        <xdr:cNvCxnSpPr/>
      </xdr:nvCxnSpPr>
      <xdr:spPr>
        <a:xfrm>
          <a:off x="9639300" y="16981238"/>
          <a:ext cx="838200" cy="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114295</xdr:rowOff>
    </xdr:from>
    <xdr:ext cx="534377" cy="259045"/>
    <xdr:sp macro="" textlink="">
      <xdr:nvSpPr>
        <xdr:cNvPr id="468" name="土木費平均値テキスト"/>
        <xdr:cNvSpPr txBox="1"/>
      </xdr:nvSpPr>
      <xdr:spPr>
        <a:xfrm>
          <a:off x="10528300" y="1691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7688</xdr:rowOff>
    </xdr:from>
    <xdr:to>
      <xdr:col>14</xdr:col>
      <xdr:colOff>28575</xdr:colOff>
      <xdr:row>99</xdr:row>
      <xdr:rowOff>17618</xdr:rowOff>
    </xdr:to>
    <xdr:cxnSp macro="">
      <xdr:nvCxnSpPr>
        <xdr:cNvPr id="470" name="直線コネクタ 469"/>
        <xdr:cNvCxnSpPr/>
      </xdr:nvCxnSpPr>
      <xdr:spPr>
        <a:xfrm flipV="1">
          <a:off x="8750300" y="16981238"/>
          <a:ext cx="889000" cy="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68837</xdr:rowOff>
    </xdr:from>
    <xdr:ext cx="534377" cy="259045"/>
    <xdr:sp macro="" textlink="">
      <xdr:nvSpPr>
        <xdr:cNvPr id="472" name="テキスト ボックス 471"/>
        <xdr:cNvSpPr txBox="1"/>
      </xdr:nvSpPr>
      <xdr:spPr>
        <a:xfrm>
          <a:off x="9372111" y="166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12298</xdr:rowOff>
    </xdr:from>
    <xdr:to>
      <xdr:col>12</xdr:col>
      <xdr:colOff>511175</xdr:colOff>
      <xdr:row>99</xdr:row>
      <xdr:rowOff>17618</xdr:rowOff>
    </xdr:to>
    <xdr:cxnSp macro="">
      <xdr:nvCxnSpPr>
        <xdr:cNvPr id="473" name="直線コネクタ 472"/>
        <xdr:cNvCxnSpPr/>
      </xdr:nvCxnSpPr>
      <xdr:spPr>
        <a:xfrm>
          <a:off x="7861300" y="16985848"/>
          <a:ext cx="889000" cy="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131457</xdr:rowOff>
    </xdr:from>
    <xdr:to>
      <xdr:col>12</xdr:col>
      <xdr:colOff>561975</xdr:colOff>
      <xdr:row>99</xdr:row>
      <xdr:rowOff>61607</xdr:rowOff>
    </xdr:to>
    <xdr:sp macro="" textlink="">
      <xdr:nvSpPr>
        <xdr:cNvPr id="474" name="フローチャート : 判断 473"/>
        <xdr:cNvSpPr/>
      </xdr:nvSpPr>
      <xdr:spPr>
        <a:xfrm>
          <a:off x="8699500" y="169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78134</xdr:rowOff>
    </xdr:from>
    <xdr:ext cx="534377" cy="259045"/>
    <xdr:sp macro="" textlink="">
      <xdr:nvSpPr>
        <xdr:cNvPr id="475" name="テキスト ボックス 474"/>
        <xdr:cNvSpPr txBox="1"/>
      </xdr:nvSpPr>
      <xdr:spPr>
        <a:xfrm>
          <a:off x="8483111" y="1670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12298</xdr:rowOff>
    </xdr:from>
    <xdr:to>
      <xdr:col>11</xdr:col>
      <xdr:colOff>307975</xdr:colOff>
      <xdr:row>99</xdr:row>
      <xdr:rowOff>12353</xdr:rowOff>
    </xdr:to>
    <xdr:cxnSp macro="">
      <xdr:nvCxnSpPr>
        <xdr:cNvPr id="476" name="直線コネクタ 475"/>
        <xdr:cNvCxnSpPr/>
      </xdr:nvCxnSpPr>
      <xdr:spPr>
        <a:xfrm flipV="1">
          <a:off x="6972300" y="16985848"/>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126971</xdr:rowOff>
    </xdr:from>
    <xdr:to>
      <xdr:col>11</xdr:col>
      <xdr:colOff>358775</xdr:colOff>
      <xdr:row>99</xdr:row>
      <xdr:rowOff>57121</xdr:rowOff>
    </xdr:to>
    <xdr:sp macro="" textlink="">
      <xdr:nvSpPr>
        <xdr:cNvPr id="477" name="フローチャート : 判断 476"/>
        <xdr:cNvSpPr/>
      </xdr:nvSpPr>
      <xdr:spPr>
        <a:xfrm>
          <a:off x="7810500" y="16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73648</xdr:rowOff>
    </xdr:from>
    <xdr:ext cx="534377" cy="259045"/>
    <xdr:sp macro="" textlink="">
      <xdr:nvSpPr>
        <xdr:cNvPr id="478" name="テキスト ボックス 477"/>
        <xdr:cNvSpPr txBox="1"/>
      </xdr:nvSpPr>
      <xdr:spPr>
        <a:xfrm>
          <a:off x="7594111" y="16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139278</xdr:rowOff>
    </xdr:from>
    <xdr:to>
      <xdr:col>10</xdr:col>
      <xdr:colOff>155575</xdr:colOff>
      <xdr:row>99</xdr:row>
      <xdr:rowOff>69428</xdr:rowOff>
    </xdr:to>
    <xdr:sp macro="" textlink="">
      <xdr:nvSpPr>
        <xdr:cNvPr id="479" name="フローチャート : 判断 478"/>
        <xdr:cNvSpPr/>
      </xdr:nvSpPr>
      <xdr:spPr>
        <a:xfrm>
          <a:off x="6921500" y="1694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60555</xdr:rowOff>
    </xdr:from>
    <xdr:ext cx="534377" cy="259045"/>
    <xdr:sp macro="" textlink="">
      <xdr:nvSpPr>
        <xdr:cNvPr id="480" name="テキスト ボックス 479"/>
        <xdr:cNvSpPr txBox="1"/>
      </xdr:nvSpPr>
      <xdr:spPr>
        <a:xfrm>
          <a:off x="6705111" y="170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131074</xdr:rowOff>
    </xdr:from>
    <xdr:to>
      <xdr:col>15</xdr:col>
      <xdr:colOff>231775</xdr:colOff>
      <xdr:row>99</xdr:row>
      <xdr:rowOff>61224</xdr:rowOff>
    </xdr:to>
    <xdr:sp macro="" textlink="">
      <xdr:nvSpPr>
        <xdr:cNvPr id="486" name="円/楕円 485"/>
        <xdr:cNvSpPr/>
      </xdr:nvSpPr>
      <xdr:spPr>
        <a:xfrm>
          <a:off x="10426700" y="1693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90451</xdr:rowOff>
    </xdr:from>
    <xdr:ext cx="534377" cy="259045"/>
    <xdr:sp macro="" textlink="">
      <xdr:nvSpPr>
        <xdr:cNvPr id="487" name="土木費該当値テキスト"/>
        <xdr:cNvSpPr txBox="1"/>
      </xdr:nvSpPr>
      <xdr:spPr>
        <a:xfrm>
          <a:off x="10528300" y="167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54,172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128338</xdr:rowOff>
    </xdr:from>
    <xdr:to>
      <xdr:col>14</xdr:col>
      <xdr:colOff>79375</xdr:colOff>
      <xdr:row>99</xdr:row>
      <xdr:rowOff>58488</xdr:rowOff>
    </xdr:to>
    <xdr:sp macro="" textlink="">
      <xdr:nvSpPr>
        <xdr:cNvPr id="488" name="円/楕円 487"/>
        <xdr:cNvSpPr/>
      </xdr:nvSpPr>
      <xdr:spPr>
        <a:xfrm>
          <a:off x="9588500" y="1693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49615</xdr:rowOff>
    </xdr:from>
    <xdr:ext cx="534377" cy="259045"/>
    <xdr:sp macro="" textlink="">
      <xdr:nvSpPr>
        <xdr:cNvPr id="489" name="テキスト ボックス 488"/>
        <xdr:cNvSpPr txBox="1"/>
      </xdr:nvSpPr>
      <xdr:spPr>
        <a:xfrm>
          <a:off x="9372111" y="1702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55,847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138268</xdr:rowOff>
    </xdr:from>
    <xdr:to>
      <xdr:col>12</xdr:col>
      <xdr:colOff>561975</xdr:colOff>
      <xdr:row>99</xdr:row>
      <xdr:rowOff>68418</xdr:rowOff>
    </xdr:to>
    <xdr:sp macro="" textlink="">
      <xdr:nvSpPr>
        <xdr:cNvPr id="490" name="円/楕円 489"/>
        <xdr:cNvSpPr/>
      </xdr:nvSpPr>
      <xdr:spPr>
        <a:xfrm>
          <a:off x="8699500" y="169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59545</xdr:rowOff>
    </xdr:from>
    <xdr:ext cx="534377" cy="259045"/>
    <xdr:sp macro="" textlink="">
      <xdr:nvSpPr>
        <xdr:cNvPr id="491" name="テキスト ボックス 490"/>
        <xdr:cNvSpPr txBox="1"/>
      </xdr:nvSpPr>
      <xdr:spPr>
        <a:xfrm>
          <a:off x="8483111" y="1703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49,766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132948</xdr:rowOff>
    </xdr:from>
    <xdr:to>
      <xdr:col>11</xdr:col>
      <xdr:colOff>358775</xdr:colOff>
      <xdr:row>99</xdr:row>
      <xdr:rowOff>63098</xdr:rowOff>
    </xdr:to>
    <xdr:sp macro="" textlink="">
      <xdr:nvSpPr>
        <xdr:cNvPr id="492" name="円/楕円 491"/>
        <xdr:cNvSpPr/>
      </xdr:nvSpPr>
      <xdr:spPr>
        <a:xfrm>
          <a:off x="7810500" y="169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54225</xdr:rowOff>
    </xdr:from>
    <xdr:ext cx="534377" cy="259045"/>
    <xdr:sp macro="" textlink="">
      <xdr:nvSpPr>
        <xdr:cNvPr id="493" name="テキスト ボックス 492"/>
        <xdr:cNvSpPr txBox="1"/>
      </xdr:nvSpPr>
      <xdr:spPr>
        <a:xfrm>
          <a:off x="7594111" y="170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53,024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133003</xdr:rowOff>
    </xdr:from>
    <xdr:to>
      <xdr:col>10</xdr:col>
      <xdr:colOff>155575</xdr:colOff>
      <xdr:row>99</xdr:row>
      <xdr:rowOff>63153</xdr:rowOff>
    </xdr:to>
    <xdr:sp macro="" textlink="">
      <xdr:nvSpPr>
        <xdr:cNvPr id="494" name="円/楕円 493"/>
        <xdr:cNvSpPr/>
      </xdr:nvSpPr>
      <xdr:spPr>
        <a:xfrm>
          <a:off x="6921500" y="1693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79680</xdr:rowOff>
    </xdr:from>
    <xdr:ext cx="534377" cy="259045"/>
    <xdr:sp macro="" textlink="">
      <xdr:nvSpPr>
        <xdr:cNvPr id="495" name="テキスト ボックス 494"/>
        <xdr:cNvSpPr txBox="1"/>
      </xdr:nvSpPr>
      <xdr:spPr>
        <a:xfrm>
          <a:off x="6705111" y="167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71539</xdr:rowOff>
    </xdr:from>
    <xdr:to>
      <xdr:col>23</xdr:col>
      <xdr:colOff>517525</xdr:colOff>
      <xdr:row>36</xdr:row>
      <xdr:rowOff>36754</xdr:rowOff>
    </xdr:to>
    <xdr:cxnSp macro="">
      <xdr:nvCxnSpPr>
        <xdr:cNvPr id="524" name="直線コネクタ 523"/>
        <xdr:cNvCxnSpPr/>
      </xdr:nvCxnSpPr>
      <xdr:spPr>
        <a:xfrm>
          <a:off x="15481300" y="6072289"/>
          <a:ext cx="838200" cy="13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113180</xdr:rowOff>
    </xdr:from>
    <xdr:ext cx="534377" cy="259045"/>
    <xdr:sp macro="" textlink="">
      <xdr:nvSpPr>
        <xdr:cNvPr id="525" name="消防費平均値テキスト"/>
        <xdr:cNvSpPr txBox="1"/>
      </xdr:nvSpPr>
      <xdr:spPr>
        <a:xfrm>
          <a:off x="16370300" y="62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71539</xdr:rowOff>
    </xdr:from>
    <xdr:to>
      <xdr:col>22</xdr:col>
      <xdr:colOff>365125</xdr:colOff>
      <xdr:row>36</xdr:row>
      <xdr:rowOff>20104</xdr:rowOff>
    </xdr:to>
    <xdr:cxnSp macro="">
      <xdr:nvCxnSpPr>
        <xdr:cNvPr id="527" name="直線コネクタ 526"/>
        <xdr:cNvCxnSpPr/>
      </xdr:nvCxnSpPr>
      <xdr:spPr>
        <a:xfrm flipV="1">
          <a:off x="14592300" y="6072289"/>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21779</xdr:rowOff>
    </xdr:from>
    <xdr:ext cx="534377" cy="259045"/>
    <xdr:sp macro="" textlink="">
      <xdr:nvSpPr>
        <xdr:cNvPr id="529" name="テキスト ボックス 528"/>
        <xdr:cNvSpPr txBox="1"/>
      </xdr:nvSpPr>
      <xdr:spPr>
        <a:xfrm>
          <a:off x="15214111" y="63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20104</xdr:rowOff>
    </xdr:from>
    <xdr:to>
      <xdr:col>21</xdr:col>
      <xdr:colOff>161925</xdr:colOff>
      <xdr:row>36</xdr:row>
      <xdr:rowOff>143262</xdr:rowOff>
    </xdr:to>
    <xdr:cxnSp macro="">
      <xdr:nvCxnSpPr>
        <xdr:cNvPr id="530" name="直線コネクタ 529"/>
        <xdr:cNvCxnSpPr/>
      </xdr:nvCxnSpPr>
      <xdr:spPr>
        <a:xfrm flipV="1">
          <a:off x="13703300" y="6192304"/>
          <a:ext cx="889000" cy="1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34722</xdr:rowOff>
    </xdr:from>
    <xdr:to>
      <xdr:col>21</xdr:col>
      <xdr:colOff>212725</xdr:colOff>
      <xdr:row>36</xdr:row>
      <xdr:rowOff>136322</xdr:rowOff>
    </xdr:to>
    <xdr:sp macro="" textlink="">
      <xdr:nvSpPr>
        <xdr:cNvPr id="531" name="フローチャート : 判断 530"/>
        <xdr:cNvSpPr/>
      </xdr:nvSpPr>
      <xdr:spPr>
        <a:xfrm>
          <a:off x="14541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127449</xdr:rowOff>
    </xdr:from>
    <xdr:ext cx="534377" cy="259045"/>
    <xdr:sp macro="" textlink="">
      <xdr:nvSpPr>
        <xdr:cNvPr id="532" name="テキスト ボックス 531"/>
        <xdr:cNvSpPr txBox="1"/>
      </xdr:nvSpPr>
      <xdr:spPr>
        <a:xfrm>
          <a:off x="14325111" y="62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143262</xdr:rowOff>
    </xdr:from>
    <xdr:to>
      <xdr:col>19</xdr:col>
      <xdr:colOff>644525</xdr:colOff>
      <xdr:row>36</xdr:row>
      <xdr:rowOff>149911</xdr:rowOff>
    </xdr:to>
    <xdr:cxnSp macro="">
      <xdr:nvCxnSpPr>
        <xdr:cNvPr id="533" name="直線コネクタ 532"/>
        <xdr:cNvCxnSpPr/>
      </xdr:nvCxnSpPr>
      <xdr:spPr>
        <a:xfrm flipV="1">
          <a:off x="12814300" y="6315462"/>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46038</xdr:rowOff>
    </xdr:from>
    <xdr:to>
      <xdr:col>20</xdr:col>
      <xdr:colOff>9525</xdr:colOff>
      <xdr:row>36</xdr:row>
      <xdr:rowOff>147638</xdr:rowOff>
    </xdr:to>
    <xdr:sp macro="" textlink="">
      <xdr:nvSpPr>
        <xdr:cNvPr id="534" name="フローチャート : 判断 533"/>
        <xdr:cNvSpPr/>
      </xdr:nvSpPr>
      <xdr:spPr>
        <a:xfrm>
          <a:off x="13652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164165</xdr:rowOff>
    </xdr:from>
    <xdr:ext cx="534377" cy="259045"/>
    <xdr:sp macro="" textlink="">
      <xdr:nvSpPr>
        <xdr:cNvPr id="535" name="テキスト ボックス 534"/>
        <xdr:cNvSpPr txBox="1"/>
      </xdr:nvSpPr>
      <xdr:spPr>
        <a:xfrm>
          <a:off x="13436111" y="59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86252</xdr:rowOff>
    </xdr:from>
    <xdr:to>
      <xdr:col>18</xdr:col>
      <xdr:colOff>492125</xdr:colOff>
      <xdr:row>37</xdr:row>
      <xdr:rowOff>16402</xdr:rowOff>
    </xdr:to>
    <xdr:sp macro="" textlink="">
      <xdr:nvSpPr>
        <xdr:cNvPr id="536" name="フローチャート : 判断 535"/>
        <xdr:cNvSpPr/>
      </xdr:nvSpPr>
      <xdr:spPr>
        <a:xfrm>
          <a:off x="12763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32929</xdr:rowOff>
    </xdr:from>
    <xdr:ext cx="534377" cy="259045"/>
    <xdr:sp macro="" textlink="">
      <xdr:nvSpPr>
        <xdr:cNvPr id="537" name="テキスト ボックス 536"/>
        <xdr:cNvSpPr txBox="1"/>
      </xdr:nvSpPr>
      <xdr:spPr>
        <a:xfrm>
          <a:off x="12547111" y="60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157404</xdr:rowOff>
    </xdr:from>
    <xdr:to>
      <xdr:col>23</xdr:col>
      <xdr:colOff>568325</xdr:colOff>
      <xdr:row>36</xdr:row>
      <xdr:rowOff>87554</xdr:rowOff>
    </xdr:to>
    <xdr:sp macro="" textlink="">
      <xdr:nvSpPr>
        <xdr:cNvPr id="543" name="円/楕円 542"/>
        <xdr:cNvSpPr/>
      </xdr:nvSpPr>
      <xdr:spPr>
        <a:xfrm>
          <a:off x="16268700" y="61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8831</xdr:rowOff>
    </xdr:from>
    <xdr:ext cx="534377" cy="259045"/>
    <xdr:sp macro="" textlink="">
      <xdr:nvSpPr>
        <xdr:cNvPr id="544" name="消防費該当値テキスト"/>
        <xdr:cNvSpPr txBox="1"/>
      </xdr:nvSpPr>
      <xdr:spPr>
        <a:xfrm>
          <a:off x="16370300" y="60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27,404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20739</xdr:rowOff>
    </xdr:from>
    <xdr:to>
      <xdr:col>22</xdr:col>
      <xdr:colOff>415925</xdr:colOff>
      <xdr:row>35</xdr:row>
      <xdr:rowOff>122339</xdr:rowOff>
    </xdr:to>
    <xdr:sp macro="" textlink="">
      <xdr:nvSpPr>
        <xdr:cNvPr id="545" name="円/楕円 544"/>
        <xdr:cNvSpPr/>
      </xdr:nvSpPr>
      <xdr:spPr>
        <a:xfrm>
          <a:off x="15430500" y="602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138866</xdr:rowOff>
    </xdr:from>
    <xdr:ext cx="534377" cy="259045"/>
    <xdr:sp macro="" textlink="">
      <xdr:nvSpPr>
        <xdr:cNvPr id="546" name="テキスト ボックス 545"/>
        <xdr:cNvSpPr txBox="1"/>
      </xdr:nvSpPr>
      <xdr:spPr>
        <a:xfrm>
          <a:off x="15214111" y="579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34,578</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140754</xdr:rowOff>
    </xdr:from>
    <xdr:to>
      <xdr:col>21</xdr:col>
      <xdr:colOff>212725</xdr:colOff>
      <xdr:row>36</xdr:row>
      <xdr:rowOff>70904</xdr:rowOff>
    </xdr:to>
    <xdr:sp macro="" textlink="">
      <xdr:nvSpPr>
        <xdr:cNvPr id="547" name="円/楕円 546"/>
        <xdr:cNvSpPr/>
      </xdr:nvSpPr>
      <xdr:spPr>
        <a:xfrm>
          <a:off x="14541500" y="614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87431</xdr:rowOff>
    </xdr:from>
    <xdr:ext cx="534377" cy="259045"/>
    <xdr:sp macro="" textlink="">
      <xdr:nvSpPr>
        <xdr:cNvPr id="548" name="テキスト ボックス 547"/>
        <xdr:cNvSpPr txBox="1"/>
      </xdr:nvSpPr>
      <xdr:spPr>
        <a:xfrm>
          <a:off x="14325111" y="59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92462</xdr:rowOff>
    </xdr:from>
    <xdr:to>
      <xdr:col>20</xdr:col>
      <xdr:colOff>9525</xdr:colOff>
      <xdr:row>37</xdr:row>
      <xdr:rowOff>22612</xdr:rowOff>
    </xdr:to>
    <xdr:sp macro="" textlink="">
      <xdr:nvSpPr>
        <xdr:cNvPr id="549" name="円/楕円 548"/>
        <xdr:cNvSpPr/>
      </xdr:nvSpPr>
      <xdr:spPr>
        <a:xfrm>
          <a:off x="13652500" y="62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13739</xdr:rowOff>
    </xdr:from>
    <xdr:ext cx="534377" cy="259045"/>
    <xdr:sp macro="" textlink="">
      <xdr:nvSpPr>
        <xdr:cNvPr id="550" name="テキスト ボックス 549"/>
        <xdr:cNvSpPr txBox="1"/>
      </xdr:nvSpPr>
      <xdr:spPr>
        <a:xfrm>
          <a:off x="13436111" y="635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99111</xdr:rowOff>
    </xdr:from>
    <xdr:to>
      <xdr:col>18</xdr:col>
      <xdr:colOff>492125</xdr:colOff>
      <xdr:row>37</xdr:row>
      <xdr:rowOff>29261</xdr:rowOff>
    </xdr:to>
    <xdr:sp macro="" textlink="">
      <xdr:nvSpPr>
        <xdr:cNvPr id="551" name="円/楕円 550"/>
        <xdr:cNvSpPr/>
      </xdr:nvSpPr>
      <xdr:spPr>
        <a:xfrm>
          <a:off x="12763500" y="62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20388</xdr:rowOff>
    </xdr:from>
    <xdr:ext cx="534377" cy="259045"/>
    <xdr:sp macro="" textlink="">
      <xdr:nvSpPr>
        <xdr:cNvPr id="552" name="テキスト ボックス 551"/>
        <xdr:cNvSpPr txBox="1"/>
      </xdr:nvSpPr>
      <xdr:spPr>
        <a:xfrm>
          <a:off x="12547111" y="636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5" name="テキスト ボックス 56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1" name="直線コネクタ 580"/>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2" name="教育費最小値テキスト"/>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3" name="直線コネクタ 582"/>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4" name="教育費最大値テキスト"/>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5" name="直線コネクタ 584"/>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35030</xdr:rowOff>
    </xdr:from>
    <xdr:to>
      <xdr:col>23</xdr:col>
      <xdr:colOff>517525</xdr:colOff>
      <xdr:row>56</xdr:row>
      <xdr:rowOff>52660</xdr:rowOff>
    </xdr:to>
    <xdr:cxnSp macro="">
      <xdr:nvCxnSpPr>
        <xdr:cNvPr id="586" name="直線コネクタ 585"/>
        <xdr:cNvCxnSpPr/>
      </xdr:nvCxnSpPr>
      <xdr:spPr>
        <a:xfrm>
          <a:off x="15481300" y="9464780"/>
          <a:ext cx="838200" cy="18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118348</xdr:rowOff>
    </xdr:from>
    <xdr:ext cx="534377" cy="259045"/>
    <xdr:sp macro="" textlink="">
      <xdr:nvSpPr>
        <xdr:cNvPr id="587" name="教育費平均値テキスト"/>
        <xdr:cNvSpPr txBox="1"/>
      </xdr:nvSpPr>
      <xdr:spPr>
        <a:xfrm>
          <a:off x="16370300" y="9719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8" name="フローチャート : 判断 587"/>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35030</xdr:rowOff>
    </xdr:from>
    <xdr:to>
      <xdr:col>22</xdr:col>
      <xdr:colOff>365125</xdr:colOff>
      <xdr:row>55</xdr:row>
      <xdr:rowOff>102324</xdr:rowOff>
    </xdr:to>
    <xdr:cxnSp macro="">
      <xdr:nvCxnSpPr>
        <xdr:cNvPr id="589" name="直線コネクタ 588"/>
        <xdr:cNvCxnSpPr/>
      </xdr:nvCxnSpPr>
      <xdr:spPr>
        <a:xfrm flipV="1">
          <a:off x="14592300" y="9464780"/>
          <a:ext cx="889000" cy="6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79742</xdr:rowOff>
    </xdr:from>
    <xdr:to>
      <xdr:col>22</xdr:col>
      <xdr:colOff>415925</xdr:colOff>
      <xdr:row>57</xdr:row>
      <xdr:rowOff>9892</xdr:rowOff>
    </xdr:to>
    <xdr:sp macro="" textlink="">
      <xdr:nvSpPr>
        <xdr:cNvPr id="590" name="フローチャート : 判断 589"/>
        <xdr:cNvSpPr/>
      </xdr:nvSpPr>
      <xdr:spPr>
        <a:xfrm>
          <a:off x="15430500" y="968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1019</xdr:rowOff>
    </xdr:from>
    <xdr:ext cx="534377" cy="259045"/>
    <xdr:sp macro="" textlink="">
      <xdr:nvSpPr>
        <xdr:cNvPr id="591" name="テキスト ボックス 590"/>
        <xdr:cNvSpPr txBox="1"/>
      </xdr:nvSpPr>
      <xdr:spPr>
        <a:xfrm>
          <a:off x="15214111" y="977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5869</xdr:rowOff>
    </xdr:from>
    <xdr:to>
      <xdr:col>21</xdr:col>
      <xdr:colOff>161925</xdr:colOff>
      <xdr:row>55</xdr:row>
      <xdr:rowOff>102324</xdr:rowOff>
    </xdr:to>
    <xdr:cxnSp macro="">
      <xdr:nvCxnSpPr>
        <xdr:cNvPr id="592" name="直線コネクタ 591"/>
        <xdr:cNvCxnSpPr/>
      </xdr:nvCxnSpPr>
      <xdr:spPr>
        <a:xfrm>
          <a:off x="13703300" y="9435619"/>
          <a:ext cx="889000" cy="9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116060</xdr:rowOff>
    </xdr:from>
    <xdr:to>
      <xdr:col>21</xdr:col>
      <xdr:colOff>212725</xdr:colOff>
      <xdr:row>57</xdr:row>
      <xdr:rowOff>46210</xdr:rowOff>
    </xdr:to>
    <xdr:sp macro="" textlink="">
      <xdr:nvSpPr>
        <xdr:cNvPr id="593" name="フローチャート : 判断 592"/>
        <xdr:cNvSpPr/>
      </xdr:nvSpPr>
      <xdr:spPr>
        <a:xfrm>
          <a:off x="14541500" y="97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37337</xdr:rowOff>
    </xdr:from>
    <xdr:ext cx="534377" cy="259045"/>
    <xdr:sp macro="" textlink="">
      <xdr:nvSpPr>
        <xdr:cNvPr id="594" name="テキスト ボックス 593"/>
        <xdr:cNvSpPr txBox="1"/>
      </xdr:nvSpPr>
      <xdr:spPr>
        <a:xfrm>
          <a:off x="14325111" y="98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5869</xdr:rowOff>
    </xdr:from>
    <xdr:to>
      <xdr:col>19</xdr:col>
      <xdr:colOff>644525</xdr:colOff>
      <xdr:row>56</xdr:row>
      <xdr:rowOff>142057</xdr:rowOff>
    </xdr:to>
    <xdr:cxnSp macro="">
      <xdr:nvCxnSpPr>
        <xdr:cNvPr id="595" name="直線コネクタ 594"/>
        <xdr:cNvCxnSpPr/>
      </xdr:nvCxnSpPr>
      <xdr:spPr>
        <a:xfrm flipV="1">
          <a:off x="12814300" y="9435619"/>
          <a:ext cx="889000" cy="30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77313</xdr:rowOff>
    </xdr:from>
    <xdr:to>
      <xdr:col>20</xdr:col>
      <xdr:colOff>9525</xdr:colOff>
      <xdr:row>57</xdr:row>
      <xdr:rowOff>7463</xdr:rowOff>
    </xdr:to>
    <xdr:sp macro="" textlink="">
      <xdr:nvSpPr>
        <xdr:cNvPr id="596" name="フローチャート : 判断 595"/>
        <xdr:cNvSpPr/>
      </xdr:nvSpPr>
      <xdr:spPr>
        <a:xfrm>
          <a:off x="13652500" y="96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170040</xdr:rowOff>
    </xdr:from>
    <xdr:ext cx="534377" cy="259045"/>
    <xdr:sp macro="" textlink="">
      <xdr:nvSpPr>
        <xdr:cNvPr id="597" name="テキスト ボックス 596"/>
        <xdr:cNvSpPr txBox="1"/>
      </xdr:nvSpPr>
      <xdr:spPr>
        <a:xfrm>
          <a:off x="13436111" y="977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101644</xdr:rowOff>
    </xdr:from>
    <xdr:to>
      <xdr:col>18</xdr:col>
      <xdr:colOff>492125</xdr:colOff>
      <xdr:row>57</xdr:row>
      <xdr:rowOff>31794</xdr:rowOff>
    </xdr:to>
    <xdr:sp macro="" textlink="">
      <xdr:nvSpPr>
        <xdr:cNvPr id="598" name="フローチャート : 判断 597"/>
        <xdr:cNvSpPr/>
      </xdr:nvSpPr>
      <xdr:spPr>
        <a:xfrm>
          <a:off x="12763500" y="970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22921</xdr:rowOff>
    </xdr:from>
    <xdr:ext cx="534377" cy="259045"/>
    <xdr:sp macro="" textlink="">
      <xdr:nvSpPr>
        <xdr:cNvPr id="599" name="テキスト ボックス 598"/>
        <xdr:cNvSpPr txBox="1"/>
      </xdr:nvSpPr>
      <xdr:spPr>
        <a:xfrm>
          <a:off x="12547111" y="979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1860</xdr:rowOff>
    </xdr:from>
    <xdr:to>
      <xdr:col>23</xdr:col>
      <xdr:colOff>568325</xdr:colOff>
      <xdr:row>56</xdr:row>
      <xdr:rowOff>103460</xdr:rowOff>
    </xdr:to>
    <xdr:sp macro="" textlink="">
      <xdr:nvSpPr>
        <xdr:cNvPr id="605" name="円/楕円 604"/>
        <xdr:cNvSpPr/>
      </xdr:nvSpPr>
      <xdr:spPr>
        <a:xfrm>
          <a:off x="16268700" y="96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24737</xdr:rowOff>
    </xdr:from>
    <xdr:ext cx="534377" cy="259045"/>
    <xdr:sp macro="" textlink="">
      <xdr:nvSpPr>
        <xdr:cNvPr id="606" name="教育費該当値テキスト"/>
        <xdr:cNvSpPr txBox="1"/>
      </xdr:nvSpPr>
      <xdr:spPr>
        <a:xfrm>
          <a:off x="16370300" y="945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62,092</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155680</xdr:rowOff>
    </xdr:from>
    <xdr:to>
      <xdr:col>22</xdr:col>
      <xdr:colOff>415925</xdr:colOff>
      <xdr:row>55</xdr:row>
      <xdr:rowOff>85830</xdr:rowOff>
    </xdr:to>
    <xdr:sp macro="" textlink="">
      <xdr:nvSpPr>
        <xdr:cNvPr id="607" name="円/楕円 606"/>
        <xdr:cNvSpPr/>
      </xdr:nvSpPr>
      <xdr:spPr>
        <a:xfrm>
          <a:off x="15430500" y="941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102357</xdr:rowOff>
    </xdr:from>
    <xdr:ext cx="534377" cy="259045"/>
    <xdr:sp macro="" textlink="">
      <xdr:nvSpPr>
        <xdr:cNvPr id="608" name="テキスト ボックス 607"/>
        <xdr:cNvSpPr txBox="1"/>
      </xdr:nvSpPr>
      <xdr:spPr>
        <a:xfrm>
          <a:off x="15214111" y="918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75,326</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51524</xdr:rowOff>
    </xdr:from>
    <xdr:to>
      <xdr:col>21</xdr:col>
      <xdr:colOff>212725</xdr:colOff>
      <xdr:row>55</xdr:row>
      <xdr:rowOff>153124</xdr:rowOff>
    </xdr:to>
    <xdr:sp macro="" textlink="">
      <xdr:nvSpPr>
        <xdr:cNvPr id="609" name="円/楕円 608"/>
        <xdr:cNvSpPr/>
      </xdr:nvSpPr>
      <xdr:spPr>
        <a:xfrm>
          <a:off x="14541500" y="948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169651</xdr:rowOff>
    </xdr:from>
    <xdr:ext cx="534377" cy="259045"/>
    <xdr:sp macro="" textlink="">
      <xdr:nvSpPr>
        <xdr:cNvPr id="610" name="テキスト ボックス 609"/>
        <xdr:cNvSpPr txBox="1"/>
      </xdr:nvSpPr>
      <xdr:spPr>
        <a:xfrm>
          <a:off x="14325111" y="925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70,616</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126519</xdr:rowOff>
    </xdr:from>
    <xdr:to>
      <xdr:col>20</xdr:col>
      <xdr:colOff>9525</xdr:colOff>
      <xdr:row>55</xdr:row>
      <xdr:rowOff>56669</xdr:rowOff>
    </xdr:to>
    <xdr:sp macro="" textlink="">
      <xdr:nvSpPr>
        <xdr:cNvPr id="611" name="円/楕円 610"/>
        <xdr:cNvSpPr/>
      </xdr:nvSpPr>
      <xdr:spPr>
        <a:xfrm>
          <a:off x="13652500" y="938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73196</xdr:rowOff>
    </xdr:from>
    <xdr:ext cx="534377" cy="259045"/>
    <xdr:sp macro="" textlink="">
      <xdr:nvSpPr>
        <xdr:cNvPr id="612" name="テキスト ボックス 611"/>
        <xdr:cNvSpPr txBox="1"/>
      </xdr:nvSpPr>
      <xdr:spPr>
        <a:xfrm>
          <a:off x="13436111" y="916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77,367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91257</xdr:rowOff>
    </xdr:from>
    <xdr:to>
      <xdr:col>18</xdr:col>
      <xdr:colOff>492125</xdr:colOff>
      <xdr:row>57</xdr:row>
      <xdr:rowOff>21407</xdr:rowOff>
    </xdr:to>
    <xdr:sp macro="" textlink="">
      <xdr:nvSpPr>
        <xdr:cNvPr id="613" name="円/楕円 612"/>
        <xdr:cNvSpPr/>
      </xdr:nvSpPr>
      <xdr:spPr>
        <a:xfrm>
          <a:off x="12763500" y="969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37934</xdr:rowOff>
    </xdr:from>
    <xdr:ext cx="534377" cy="259045"/>
    <xdr:sp macro="" textlink="">
      <xdr:nvSpPr>
        <xdr:cNvPr id="614" name="テキスト ボックス 613"/>
        <xdr:cNvSpPr txBox="1"/>
      </xdr:nvSpPr>
      <xdr:spPr>
        <a:xfrm>
          <a:off x="12547111" y="946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55,835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8" name="直線コネクタ 637"/>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9"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1"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2" name="直線コネクタ 641"/>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43337</xdr:rowOff>
    </xdr:from>
    <xdr:to>
      <xdr:col>23</xdr:col>
      <xdr:colOff>517525</xdr:colOff>
      <xdr:row>79</xdr:row>
      <xdr:rowOff>44450</xdr:rowOff>
    </xdr:to>
    <xdr:cxnSp macro="">
      <xdr:nvCxnSpPr>
        <xdr:cNvPr id="643" name="直線コネクタ 642"/>
        <xdr:cNvCxnSpPr/>
      </xdr:nvCxnSpPr>
      <xdr:spPr>
        <a:xfrm>
          <a:off x="15481300" y="13587887"/>
          <a:ext cx="8382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4" name="災害復旧費平均値テキスト"/>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5" name="フローチャート : 判断 644"/>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43101</xdr:rowOff>
    </xdr:from>
    <xdr:to>
      <xdr:col>22</xdr:col>
      <xdr:colOff>365125</xdr:colOff>
      <xdr:row>79</xdr:row>
      <xdr:rowOff>43337</xdr:rowOff>
    </xdr:to>
    <xdr:cxnSp macro="">
      <xdr:nvCxnSpPr>
        <xdr:cNvPr id="646" name="直線コネクタ 645"/>
        <xdr:cNvCxnSpPr/>
      </xdr:nvCxnSpPr>
      <xdr:spPr>
        <a:xfrm>
          <a:off x="14592300" y="13587651"/>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7" name="フローチャート : 判断 646"/>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8" name="テキスト ボックス 647"/>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40579</xdr:rowOff>
    </xdr:from>
    <xdr:to>
      <xdr:col>21</xdr:col>
      <xdr:colOff>161925</xdr:colOff>
      <xdr:row>79</xdr:row>
      <xdr:rowOff>43101</xdr:rowOff>
    </xdr:to>
    <xdr:cxnSp macro="">
      <xdr:nvCxnSpPr>
        <xdr:cNvPr id="649" name="直線コネクタ 648"/>
        <xdr:cNvCxnSpPr/>
      </xdr:nvCxnSpPr>
      <xdr:spPr>
        <a:xfrm>
          <a:off x="13703300" y="13585129"/>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148096</xdr:rowOff>
    </xdr:from>
    <xdr:to>
      <xdr:col>21</xdr:col>
      <xdr:colOff>212725</xdr:colOff>
      <xdr:row>79</xdr:row>
      <xdr:rowOff>78246</xdr:rowOff>
    </xdr:to>
    <xdr:sp macro="" textlink="">
      <xdr:nvSpPr>
        <xdr:cNvPr id="650" name="フローチャート : 判断 649"/>
        <xdr:cNvSpPr/>
      </xdr:nvSpPr>
      <xdr:spPr>
        <a:xfrm>
          <a:off x="14541500" y="1352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94773</xdr:rowOff>
    </xdr:from>
    <xdr:ext cx="469744" cy="259045"/>
    <xdr:sp macro="" textlink="">
      <xdr:nvSpPr>
        <xdr:cNvPr id="651" name="テキスト ボックス 650"/>
        <xdr:cNvSpPr txBox="1"/>
      </xdr:nvSpPr>
      <xdr:spPr>
        <a:xfrm>
          <a:off x="14357427" y="132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25019</xdr:rowOff>
    </xdr:from>
    <xdr:to>
      <xdr:col>19</xdr:col>
      <xdr:colOff>644525</xdr:colOff>
      <xdr:row>79</xdr:row>
      <xdr:rowOff>40579</xdr:rowOff>
    </xdr:to>
    <xdr:cxnSp macro="">
      <xdr:nvCxnSpPr>
        <xdr:cNvPr id="652" name="直線コネクタ 651"/>
        <xdr:cNvCxnSpPr/>
      </xdr:nvCxnSpPr>
      <xdr:spPr>
        <a:xfrm>
          <a:off x="12814300" y="13569569"/>
          <a:ext cx="889000" cy="1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138601</xdr:rowOff>
    </xdr:from>
    <xdr:to>
      <xdr:col>20</xdr:col>
      <xdr:colOff>9525</xdr:colOff>
      <xdr:row>79</xdr:row>
      <xdr:rowOff>68751</xdr:rowOff>
    </xdr:to>
    <xdr:sp macro="" textlink="">
      <xdr:nvSpPr>
        <xdr:cNvPr id="653" name="フローチャート : 判断 652"/>
        <xdr:cNvSpPr/>
      </xdr:nvSpPr>
      <xdr:spPr>
        <a:xfrm>
          <a:off x="13652500" y="13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85278</xdr:rowOff>
    </xdr:from>
    <xdr:ext cx="469744" cy="259045"/>
    <xdr:sp macro="" textlink="">
      <xdr:nvSpPr>
        <xdr:cNvPr id="654" name="テキスト ボックス 653"/>
        <xdr:cNvSpPr txBox="1"/>
      </xdr:nvSpPr>
      <xdr:spPr>
        <a:xfrm>
          <a:off x="13468427" y="132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134186</xdr:rowOff>
    </xdr:from>
    <xdr:to>
      <xdr:col>18</xdr:col>
      <xdr:colOff>492125</xdr:colOff>
      <xdr:row>79</xdr:row>
      <xdr:rowOff>64336</xdr:rowOff>
    </xdr:to>
    <xdr:sp macro="" textlink="">
      <xdr:nvSpPr>
        <xdr:cNvPr id="655" name="フローチャート : 判断 654"/>
        <xdr:cNvSpPr/>
      </xdr:nvSpPr>
      <xdr:spPr>
        <a:xfrm>
          <a:off x="12763500" y="1350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80863</xdr:rowOff>
    </xdr:from>
    <xdr:ext cx="469744" cy="259045"/>
    <xdr:sp macro="" textlink="">
      <xdr:nvSpPr>
        <xdr:cNvPr id="656" name="テキスト ボックス 655"/>
        <xdr:cNvSpPr txBox="1"/>
      </xdr:nvSpPr>
      <xdr:spPr>
        <a:xfrm>
          <a:off x="12579427" y="132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62" name="円/楕円 66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135976</xdr:rowOff>
    </xdr:from>
    <xdr:ext cx="249299" cy="259045"/>
    <xdr:sp macro="" textlink="">
      <xdr:nvSpPr>
        <xdr:cNvPr id="663" name="災害復旧費該当値テキスト"/>
        <xdr:cNvSpPr txBox="1"/>
      </xdr:nvSpPr>
      <xdr:spPr>
        <a:xfrm>
          <a:off x="16370300" y="13509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163987</xdr:rowOff>
    </xdr:from>
    <xdr:to>
      <xdr:col>22</xdr:col>
      <xdr:colOff>415925</xdr:colOff>
      <xdr:row>79</xdr:row>
      <xdr:rowOff>94137</xdr:rowOff>
    </xdr:to>
    <xdr:sp macro="" textlink="">
      <xdr:nvSpPr>
        <xdr:cNvPr id="664" name="円/楕円 663"/>
        <xdr:cNvSpPr/>
      </xdr:nvSpPr>
      <xdr:spPr>
        <a:xfrm>
          <a:off x="15430500" y="1353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85264</xdr:rowOff>
    </xdr:from>
    <xdr:ext cx="378565" cy="259045"/>
    <xdr:sp macro="" textlink="">
      <xdr:nvSpPr>
        <xdr:cNvPr id="665" name="テキスト ボックス 664"/>
        <xdr:cNvSpPr txBox="1"/>
      </xdr:nvSpPr>
      <xdr:spPr>
        <a:xfrm>
          <a:off x="15292017" y="13629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163751</xdr:rowOff>
    </xdr:from>
    <xdr:to>
      <xdr:col>21</xdr:col>
      <xdr:colOff>212725</xdr:colOff>
      <xdr:row>79</xdr:row>
      <xdr:rowOff>93901</xdr:rowOff>
    </xdr:to>
    <xdr:sp macro="" textlink="">
      <xdr:nvSpPr>
        <xdr:cNvPr id="666" name="円/楕円 665"/>
        <xdr:cNvSpPr/>
      </xdr:nvSpPr>
      <xdr:spPr>
        <a:xfrm>
          <a:off x="14541500" y="1353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85028</xdr:rowOff>
    </xdr:from>
    <xdr:ext cx="378565" cy="259045"/>
    <xdr:sp macro="" textlink="">
      <xdr:nvSpPr>
        <xdr:cNvPr id="667" name="テキスト ボックス 666"/>
        <xdr:cNvSpPr txBox="1"/>
      </xdr:nvSpPr>
      <xdr:spPr>
        <a:xfrm>
          <a:off x="14403017" y="13629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161229</xdr:rowOff>
    </xdr:from>
    <xdr:to>
      <xdr:col>20</xdr:col>
      <xdr:colOff>9525</xdr:colOff>
      <xdr:row>79</xdr:row>
      <xdr:rowOff>91379</xdr:rowOff>
    </xdr:to>
    <xdr:sp macro="" textlink="">
      <xdr:nvSpPr>
        <xdr:cNvPr id="668" name="円/楕円 667"/>
        <xdr:cNvSpPr/>
      </xdr:nvSpPr>
      <xdr:spPr>
        <a:xfrm>
          <a:off x="13652500" y="1353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82506</xdr:rowOff>
    </xdr:from>
    <xdr:ext cx="469744" cy="259045"/>
    <xdr:sp macro="" textlink="">
      <xdr:nvSpPr>
        <xdr:cNvPr id="669" name="テキスト ボックス 668"/>
        <xdr:cNvSpPr txBox="1"/>
      </xdr:nvSpPr>
      <xdr:spPr>
        <a:xfrm>
          <a:off x="13468427" y="1362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145669</xdr:rowOff>
    </xdr:from>
    <xdr:to>
      <xdr:col>18</xdr:col>
      <xdr:colOff>492125</xdr:colOff>
      <xdr:row>79</xdr:row>
      <xdr:rowOff>75819</xdr:rowOff>
    </xdr:to>
    <xdr:sp macro="" textlink="">
      <xdr:nvSpPr>
        <xdr:cNvPr id="670" name="円/楕円 669"/>
        <xdr:cNvSpPr/>
      </xdr:nvSpPr>
      <xdr:spPr>
        <a:xfrm>
          <a:off x="12763500" y="135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66946</xdr:rowOff>
    </xdr:from>
    <xdr:ext cx="469744" cy="259045"/>
    <xdr:sp macro="" textlink="">
      <xdr:nvSpPr>
        <xdr:cNvPr id="671" name="テキスト ボックス 670"/>
        <xdr:cNvSpPr txBox="1"/>
      </xdr:nvSpPr>
      <xdr:spPr>
        <a:xfrm>
          <a:off x="12579427" y="1361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7" name="直線コネクタ 696"/>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8"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9" name="直線コネクタ 698"/>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700"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701" name="直線コネクタ 700"/>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4564</xdr:rowOff>
    </xdr:from>
    <xdr:to>
      <xdr:col>23</xdr:col>
      <xdr:colOff>517525</xdr:colOff>
      <xdr:row>93</xdr:row>
      <xdr:rowOff>75724</xdr:rowOff>
    </xdr:to>
    <xdr:cxnSp macro="">
      <xdr:nvCxnSpPr>
        <xdr:cNvPr id="702" name="直線コネクタ 701"/>
        <xdr:cNvCxnSpPr/>
      </xdr:nvCxnSpPr>
      <xdr:spPr>
        <a:xfrm>
          <a:off x="15481300" y="15949414"/>
          <a:ext cx="838200" cy="7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139216</xdr:rowOff>
    </xdr:from>
    <xdr:ext cx="534377" cy="259045"/>
    <xdr:sp macro="" textlink="">
      <xdr:nvSpPr>
        <xdr:cNvPr id="703" name="公債費平均値テキスト"/>
        <xdr:cNvSpPr txBox="1"/>
      </xdr:nvSpPr>
      <xdr:spPr>
        <a:xfrm>
          <a:off x="16370300" y="1642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4" name="フローチャート : 判断 703"/>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94503</xdr:rowOff>
    </xdr:from>
    <xdr:to>
      <xdr:col>22</xdr:col>
      <xdr:colOff>365125</xdr:colOff>
      <xdr:row>93</xdr:row>
      <xdr:rowOff>4564</xdr:rowOff>
    </xdr:to>
    <xdr:cxnSp macro="">
      <xdr:nvCxnSpPr>
        <xdr:cNvPr id="705" name="直線コネクタ 704"/>
        <xdr:cNvCxnSpPr/>
      </xdr:nvCxnSpPr>
      <xdr:spPr>
        <a:xfrm>
          <a:off x="14592300" y="15867903"/>
          <a:ext cx="889000" cy="8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6" name="フローチャート : 判断 705"/>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54917</xdr:rowOff>
    </xdr:from>
    <xdr:ext cx="534377" cy="259045"/>
    <xdr:sp macro="" textlink="">
      <xdr:nvSpPr>
        <xdr:cNvPr id="707" name="テキスト ボックス 706"/>
        <xdr:cNvSpPr txBox="1"/>
      </xdr:nvSpPr>
      <xdr:spPr>
        <a:xfrm>
          <a:off x="15214111" y="165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94503</xdr:rowOff>
    </xdr:from>
    <xdr:to>
      <xdr:col>21</xdr:col>
      <xdr:colOff>161925</xdr:colOff>
      <xdr:row>93</xdr:row>
      <xdr:rowOff>66788</xdr:rowOff>
    </xdr:to>
    <xdr:cxnSp macro="">
      <xdr:nvCxnSpPr>
        <xdr:cNvPr id="708" name="直線コネクタ 707"/>
        <xdr:cNvCxnSpPr/>
      </xdr:nvCxnSpPr>
      <xdr:spPr>
        <a:xfrm flipV="1">
          <a:off x="13703300" y="15867903"/>
          <a:ext cx="889000" cy="14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30096</xdr:rowOff>
    </xdr:from>
    <xdr:to>
      <xdr:col>21</xdr:col>
      <xdr:colOff>212725</xdr:colOff>
      <xdr:row>95</xdr:row>
      <xdr:rowOff>131696</xdr:rowOff>
    </xdr:to>
    <xdr:sp macro="" textlink="">
      <xdr:nvSpPr>
        <xdr:cNvPr id="709" name="フローチャート : 判断 708"/>
        <xdr:cNvSpPr/>
      </xdr:nvSpPr>
      <xdr:spPr>
        <a:xfrm>
          <a:off x="14541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122823</xdr:rowOff>
    </xdr:from>
    <xdr:ext cx="534377" cy="259045"/>
    <xdr:sp macro="" textlink="">
      <xdr:nvSpPr>
        <xdr:cNvPr id="710" name="テキスト ボックス 709"/>
        <xdr:cNvSpPr txBox="1"/>
      </xdr:nvSpPr>
      <xdr:spPr>
        <a:xfrm>
          <a:off x="14325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66788</xdr:rowOff>
    </xdr:from>
    <xdr:to>
      <xdr:col>19</xdr:col>
      <xdr:colOff>644525</xdr:colOff>
      <xdr:row>94</xdr:row>
      <xdr:rowOff>23299</xdr:rowOff>
    </xdr:to>
    <xdr:cxnSp macro="">
      <xdr:nvCxnSpPr>
        <xdr:cNvPr id="711" name="直線コネクタ 710"/>
        <xdr:cNvCxnSpPr/>
      </xdr:nvCxnSpPr>
      <xdr:spPr>
        <a:xfrm flipV="1">
          <a:off x="12814300" y="16011638"/>
          <a:ext cx="889000" cy="12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36430</xdr:rowOff>
    </xdr:from>
    <xdr:to>
      <xdr:col>20</xdr:col>
      <xdr:colOff>9525</xdr:colOff>
      <xdr:row>95</xdr:row>
      <xdr:rowOff>138030</xdr:rowOff>
    </xdr:to>
    <xdr:sp macro="" textlink="">
      <xdr:nvSpPr>
        <xdr:cNvPr id="712" name="フローチャート : 判断 711"/>
        <xdr:cNvSpPr/>
      </xdr:nvSpPr>
      <xdr:spPr>
        <a:xfrm>
          <a:off x="13652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129157</xdr:rowOff>
    </xdr:from>
    <xdr:ext cx="534377" cy="259045"/>
    <xdr:sp macro="" textlink="">
      <xdr:nvSpPr>
        <xdr:cNvPr id="713" name="テキスト ボックス 712"/>
        <xdr:cNvSpPr txBox="1"/>
      </xdr:nvSpPr>
      <xdr:spPr>
        <a:xfrm>
          <a:off x="13436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32534</xdr:rowOff>
    </xdr:from>
    <xdr:to>
      <xdr:col>18</xdr:col>
      <xdr:colOff>492125</xdr:colOff>
      <xdr:row>95</xdr:row>
      <xdr:rowOff>134134</xdr:rowOff>
    </xdr:to>
    <xdr:sp macro="" textlink="">
      <xdr:nvSpPr>
        <xdr:cNvPr id="714" name="フローチャート : 判断 713"/>
        <xdr:cNvSpPr/>
      </xdr:nvSpPr>
      <xdr:spPr>
        <a:xfrm>
          <a:off x="12763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125261</xdr:rowOff>
    </xdr:from>
    <xdr:ext cx="534377" cy="259045"/>
    <xdr:sp macro="" textlink="">
      <xdr:nvSpPr>
        <xdr:cNvPr id="715" name="テキスト ボックス 714"/>
        <xdr:cNvSpPr txBox="1"/>
      </xdr:nvSpPr>
      <xdr:spPr>
        <a:xfrm>
          <a:off x="12547111" y="164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24924</xdr:rowOff>
    </xdr:from>
    <xdr:to>
      <xdr:col>23</xdr:col>
      <xdr:colOff>568325</xdr:colOff>
      <xdr:row>93</xdr:row>
      <xdr:rowOff>126524</xdr:rowOff>
    </xdr:to>
    <xdr:sp macro="" textlink="">
      <xdr:nvSpPr>
        <xdr:cNvPr id="721" name="円/楕円 720"/>
        <xdr:cNvSpPr/>
      </xdr:nvSpPr>
      <xdr:spPr>
        <a:xfrm>
          <a:off x="16268700" y="1596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47801</xdr:rowOff>
    </xdr:from>
    <xdr:ext cx="534377" cy="259045"/>
    <xdr:sp macro="" textlink="">
      <xdr:nvSpPr>
        <xdr:cNvPr id="722" name="公債費該当値テキスト"/>
        <xdr:cNvSpPr txBox="1"/>
      </xdr:nvSpPr>
      <xdr:spPr>
        <a:xfrm>
          <a:off x="16370300" y="1582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96,627</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125214</xdr:rowOff>
    </xdr:from>
    <xdr:to>
      <xdr:col>22</xdr:col>
      <xdr:colOff>415925</xdr:colOff>
      <xdr:row>93</xdr:row>
      <xdr:rowOff>55364</xdr:rowOff>
    </xdr:to>
    <xdr:sp macro="" textlink="">
      <xdr:nvSpPr>
        <xdr:cNvPr id="723" name="円/楕円 722"/>
        <xdr:cNvSpPr/>
      </xdr:nvSpPr>
      <xdr:spPr>
        <a:xfrm>
          <a:off x="15430500" y="1589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71891</xdr:rowOff>
    </xdr:from>
    <xdr:ext cx="599010" cy="259045"/>
    <xdr:sp macro="" textlink="">
      <xdr:nvSpPr>
        <xdr:cNvPr id="724" name="テキスト ボックス 723"/>
        <xdr:cNvSpPr txBox="1"/>
      </xdr:nvSpPr>
      <xdr:spPr>
        <a:xfrm>
          <a:off x="15181794" y="1567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103,164</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43703</xdr:rowOff>
    </xdr:from>
    <xdr:to>
      <xdr:col>21</xdr:col>
      <xdr:colOff>212725</xdr:colOff>
      <xdr:row>92</xdr:row>
      <xdr:rowOff>145303</xdr:rowOff>
    </xdr:to>
    <xdr:sp macro="" textlink="">
      <xdr:nvSpPr>
        <xdr:cNvPr id="725" name="円/楕円 724"/>
        <xdr:cNvSpPr/>
      </xdr:nvSpPr>
      <xdr:spPr>
        <a:xfrm>
          <a:off x="14541500" y="1581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90</xdr:row>
      <xdr:rowOff>161830</xdr:rowOff>
    </xdr:from>
    <xdr:ext cx="599010" cy="259045"/>
    <xdr:sp macro="" textlink="">
      <xdr:nvSpPr>
        <xdr:cNvPr id="726" name="テキスト ボックス 725"/>
        <xdr:cNvSpPr txBox="1"/>
      </xdr:nvSpPr>
      <xdr:spPr>
        <a:xfrm>
          <a:off x="14292794" y="1559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110,652</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15988</xdr:rowOff>
    </xdr:from>
    <xdr:to>
      <xdr:col>20</xdr:col>
      <xdr:colOff>9525</xdr:colOff>
      <xdr:row>93</xdr:row>
      <xdr:rowOff>117588</xdr:rowOff>
    </xdr:to>
    <xdr:sp macro="" textlink="">
      <xdr:nvSpPr>
        <xdr:cNvPr id="727" name="円/楕円 726"/>
        <xdr:cNvSpPr/>
      </xdr:nvSpPr>
      <xdr:spPr>
        <a:xfrm>
          <a:off x="13652500" y="1596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134115</xdr:rowOff>
    </xdr:from>
    <xdr:ext cx="534377" cy="259045"/>
    <xdr:sp macro="" textlink="">
      <xdr:nvSpPr>
        <xdr:cNvPr id="728" name="テキスト ボックス 727"/>
        <xdr:cNvSpPr txBox="1"/>
      </xdr:nvSpPr>
      <xdr:spPr>
        <a:xfrm>
          <a:off x="13436111" y="1573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97,448</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143949</xdr:rowOff>
    </xdr:from>
    <xdr:to>
      <xdr:col>18</xdr:col>
      <xdr:colOff>492125</xdr:colOff>
      <xdr:row>94</xdr:row>
      <xdr:rowOff>74099</xdr:rowOff>
    </xdr:to>
    <xdr:sp macro="" textlink="">
      <xdr:nvSpPr>
        <xdr:cNvPr id="729" name="円/楕円 728"/>
        <xdr:cNvSpPr/>
      </xdr:nvSpPr>
      <xdr:spPr>
        <a:xfrm>
          <a:off x="12763500" y="160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90626</xdr:rowOff>
    </xdr:from>
    <xdr:ext cx="534377" cy="259045"/>
    <xdr:sp macro="" textlink="">
      <xdr:nvSpPr>
        <xdr:cNvPr id="730" name="テキスト ボックス 729"/>
        <xdr:cNvSpPr txBox="1"/>
      </xdr:nvSpPr>
      <xdr:spPr>
        <a:xfrm>
          <a:off x="12547111" y="1586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6" name="テキスト ボックス 74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8" name="テキスト ボックス 74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4" name="直線コネクタ 753"/>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5"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7"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8" name="直線コネクタ 757"/>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9" name="直線コネクタ 75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60"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61" name="フローチャート : 判断 760"/>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63" name="フローチャート : 判断 762"/>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4" name="テキスト ボックス 763"/>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5" name="直線コネクタ 76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133858</xdr:rowOff>
    </xdr:from>
    <xdr:to>
      <xdr:col>29</xdr:col>
      <xdr:colOff>568325</xdr:colOff>
      <xdr:row>39</xdr:row>
      <xdr:rowOff>64008</xdr:rowOff>
    </xdr:to>
    <xdr:sp macro="" textlink="">
      <xdr:nvSpPr>
        <xdr:cNvPr id="766" name="フローチャート : 判断 765"/>
        <xdr:cNvSpPr/>
      </xdr:nvSpPr>
      <xdr:spPr>
        <a:xfrm>
          <a:off x="203835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80535</xdr:rowOff>
    </xdr:from>
    <xdr:ext cx="378565" cy="259045"/>
    <xdr:sp macro="" textlink="">
      <xdr:nvSpPr>
        <xdr:cNvPr id="767" name="テキスト ボックス 766"/>
        <xdr:cNvSpPr txBox="1"/>
      </xdr:nvSpPr>
      <xdr:spPr>
        <a:xfrm>
          <a:off x="20245017" y="6424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8" name="直線コネクタ 76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108585</xdr:rowOff>
    </xdr:from>
    <xdr:to>
      <xdr:col>28</xdr:col>
      <xdr:colOff>365125</xdr:colOff>
      <xdr:row>39</xdr:row>
      <xdr:rowOff>38735</xdr:rowOff>
    </xdr:to>
    <xdr:sp macro="" textlink="">
      <xdr:nvSpPr>
        <xdr:cNvPr id="769" name="フローチャート : 判断 768"/>
        <xdr:cNvSpPr/>
      </xdr:nvSpPr>
      <xdr:spPr>
        <a:xfrm>
          <a:off x="19494500" y="662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55262</xdr:rowOff>
    </xdr:from>
    <xdr:ext cx="378565" cy="259045"/>
    <xdr:sp macro="" textlink="">
      <xdr:nvSpPr>
        <xdr:cNvPr id="770" name="テキスト ボックス 769"/>
        <xdr:cNvSpPr txBox="1"/>
      </xdr:nvSpPr>
      <xdr:spPr>
        <a:xfrm>
          <a:off x="19356017" y="6398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102108</xdr:rowOff>
    </xdr:from>
    <xdr:to>
      <xdr:col>27</xdr:col>
      <xdr:colOff>161925</xdr:colOff>
      <xdr:row>39</xdr:row>
      <xdr:rowOff>32258</xdr:rowOff>
    </xdr:to>
    <xdr:sp macro="" textlink="">
      <xdr:nvSpPr>
        <xdr:cNvPr id="771" name="フローチャート : 判断 770"/>
        <xdr:cNvSpPr/>
      </xdr:nvSpPr>
      <xdr:spPr>
        <a:xfrm>
          <a:off x="18605500" y="661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48785</xdr:rowOff>
    </xdr:from>
    <xdr:ext cx="378565" cy="259045"/>
    <xdr:sp macro="" textlink="">
      <xdr:nvSpPr>
        <xdr:cNvPr id="772" name="テキスト ボックス 771"/>
        <xdr:cNvSpPr txBox="1"/>
      </xdr:nvSpPr>
      <xdr:spPr>
        <a:xfrm>
          <a:off x="18467017" y="6392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8" name="円/楕円 77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9"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4" name="円/楕円 78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5" name="テキスト ボックス 78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6" name="円/楕円 78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7" name="テキスト ボックス 78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8" name="直線コネクタ 79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9" name="テキスト ボックス 79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800" name="直線コネクタ 79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801" name="テキスト ボックス 800"/>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2" name="直線コネクタ 80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3" name="テキスト ボックス 802"/>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4" name="直線コネクタ 80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5" name="テキスト ボックス 804"/>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7" name="テキスト ボックス 80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9" name="直線コネクタ 808"/>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10"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11" name="直線コネクタ 81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2"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3" name="直線コネクタ 812"/>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4" name="直線コネクタ 81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5"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6" name="フローチャート : 判断 815"/>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7" name="直線コネクタ 81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8" name="フローチャート : 判断 81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9" name="テキスト ボックス 81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20" name="直線コネクタ 81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21" name="フローチャート : 判断 820"/>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22" name="テキスト ボックス 821"/>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3" name="直線コネクタ 82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24" name="フローチャート : 判断 823"/>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フローチャート : 判断 825"/>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33" name="円/楕円 83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4"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5" name="円/楕円 83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6" name="テキスト ボックス 835"/>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7" name="円/楕円 83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8" name="テキスト ボックス 837"/>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9" name="円/楕円 83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40" name="テキスト ボックス 839"/>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41" name="円/楕円 84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35577</xdr:rowOff>
    </xdr:from>
    <xdr:ext cx="249299" cy="259045"/>
    <xdr:sp macro="" textlink="">
      <xdr:nvSpPr>
        <xdr:cNvPr id="842" name="テキスト ボックス 841"/>
        <xdr:cNvSpPr txBox="1"/>
      </xdr:nvSpPr>
      <xdr:spPr>
        <a:xfrm>
          <a:off x="18531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類似団体の人口は約</a:t>
          </a:r>
          <a:r>
            <a:rPr kumimoji="1" lang="en-US" altLang="ja-JP" sz="1300">
              <a:solidFill>
                <a:schemeClr val="dk1"/>
              </a:solidFill>
              <a:effectLst/>
              <a:latin typeface="+mn-lt"/>
              <a:ea typeface="+mn-ea"/>
              <a:cs typeface="+mn-cs"/>
            </a:rPr>
            <a:t>50,000</a:t>
          </a:r>
          <a:r>
            <a:rPr kumimoji="1" lang="ja-JP" altLang="ja-JP" sz="1300">
              <a:solidFill>
                <a:schemeClr val="dk1"/>
              </a:solidFill>
              <a:effectLst/>
              <a:latin typeface="+mn-lt"/>
              <a:ea typeface="+mn-ea"/>
              <a:cs typeface="+mn-cs"/>
            </a:rPr>
            <a:t>人～</a:t>
          </a:r>
          <a:r>
            <a:rPr kumimoji="1" lang="en-US" altLang="ja-JP" sz="1300">
              <a:solidFill>
                <a:schemeClr val="dk1"/>
              </a:solidFill>
              <a:effectLst/>
              <a:latin typeface="+mn-lt"/>
              <a:ea typeface="+mn-ea"/>
              <a:cs typeface="+mn-cs"/>
            </a:rPr>
            <a:t>22,000</a:t>
          </a:r>
          <a:r>
            <a:rPr kumimoji="1" lang="ja-JP" altLang="ja-JP" sz="1300">
              <a:solidFill>
                <a:schemeClr val="dk1"/>
              </a:solidFill>
              <a:effectLst/>
              <a:latin typeface="+mn-lt"/>
              <a:ea typeface="+mn-ea"/>
              <a:cs typeface="+mn-cs"/>
            </a:rPr>
            <a:t>人と広く分布しており、宍粟市はその中ほどに位置する。</a:t>
          </a:r>
          <a:endParaRPr lang="ja-JP" altLang="ja-JP" sz="1300">
            <a:effectLst/>
          </a:endParaRPr>
        </a:p>
        <a:p>
          <a:r>
            <a:rPr kumimoji="1" lang="ja-JP" altLang="ja-JP" sz="1300">
              <a:solidFill>
                <a:schemeClr val="dk1"/>
              </a:solidFill>
              <a:effectLst/>
              <a:latin typeface="+mn-lt"/>
              <a:ea typeface="+mn-ea"/>
              <a:cs typeface="+mn-cs"/>
            </a:rPr>
            <a:t>　衛生費については上下水道事業の整備・維持管理コストが高いこと、</a:t>
          </a:r>
          <a:r>
            <a:rPr kumimoji="1" lang="ja-JP" altLang="en-US" sz="1300">
              <a:solidFill>
                <a:schemeClr val="dk1"/>
              </a:solidFill>
              <a:effectLst/>
              <a:latin typeface="+mn-lt"/>
              <a:ea typeface="+mn-ea"/>
              <a:cs typeface="+mn-cs"/>
            </a:rPr>
            <a:t>農林水産業費</a:t>
          </a:r>
          <a:r>
            <a:rPr kumimoji="1" lang="ja-JP" altLang="ja-JP" sz="1300">
              <a:solidFill>
                <a:schemeClr val="dk1"/>
              </a:solidFill>
              <a:effectLst/>
              <a:latin typeface="+mn-lt"/>
              <a:ea typeface="+mn-ea"/>
              <a:cs typeface="+mn-cs"/>
            </a:rPr>
            <a:t>については</a:t>
          </a:r>
          <a:r>
            <a:rPr kumimoji="1" lang="ja-JP" altLang="en-US" sz="1300">
              <a:solidFill>
                <a:schemeClr val="dk1"/>
              </a:solidFill>
              <a:effectLst/>
              <a:latin typeface="+mn-lt"/>
              <a:ea typeface="+mn-ea"/>
              <a:cs typeface="+mn-cs"/>
            </a:rPr>
            <a:t>ため池耐震化事業・地籍調査</a:t>
          </a:r>
          <a:r>
            <a:rPr kumimoji="1" lang="ja-JP" altLang="ja-JP" sz="1300">
              <a:solidFill>
                <a:schemeClr val="dk1"/>
              </a:solidFill>
              <a:effectLst/>
              <a:latin typeface="+mn-lt"/>
              <a:ea typeface="+mn-ea"/>
              <a:cs typeface="+mn-cs"/>
            </a:rPr>
            <a:t>事業の影響により、他団体と比較し高くなっている。</a:t>
          </a:r>
          <a:endParaRPr lang="ja-JP" altLang="ja-JP" sz="1300">
            <a:effectLst/>
          </a:endParaRPr>
        </a:p>
        <a:p>
          <a:r>
            <a:rPr kumimoji="1" lang="ja-JP" altLang="ja-JP" sz="1300">
              <a:solidFill>
                <a:schemeClr val="dk1"/>
              </a:solidFill>
              <a:effectLst/>
              <a:latin typeface="+mn-lt"/>
              <a:ea typeface="+mn-ea"/>
              <a:cs typeface="+mn-cs"/>
            </a:rPr>
            <a:t>　衛生費については老朽化した施設設備の更新・維持管理に、</a:t>
          </a:r>
          <a:r>
            <a:rPr kumimoji="1" lang="ja-JP" altLang="en-US" sz="1300">
              <a:solidFill>
                <a:schemeClr val="dk1"/>
              </a:solidFill>
              <a:effectLst/>
              <a:latin typeface="+mn-lt"/>
              <a:ea typeface="+mn-ea"/>
              <a:cs typeface="+mn-cs"/>
            </a:rPr>
            <a:t>農林水産業</a:t>
          </a:r>
          <a:r>
            <a:rPr kumimoji="1" lang="ja-JP" altLang="ja-JP" sz="1300">
              <a:solidFill>
                <a:schemeClr val="dk1"/>
              </a:solidFill>
              <a:effectLst/>
              <a:latin typeface="+mn-lt"/>
              <a:ea typeface="+mn-ea"/>
              <a:cs typeface="+mn-cs"/>
            </a:rPr>
            <a:t>費についてはため池耐震化事業・地籍調査事業に一定の費用を要することから、</a:t>
          </a:r>
          <a:r>
            <a:rPr kumimoji="1" lang="ja-JP" altLang="en-US" sz="1300">
              <a:solidFill>
                <a:schemeClr val="dk1"/>
              </a:solidFill>
              <a:effectLst/>
              <a:latin typeface="+mn-lt"/>
              <a:ea typeface="+mn-ea"/>
              <a:cs typeface="+mn-cs"/>
            </a:rPr>
            <a:t>事業完了まで</a:t>
          </a:r>
          <a:r>
            <a:rPr kumimoji="1" lang="ja-JP" altLang="ja-JP" sz="1300">
              <a:solidFill>
                <a:schemeClr val="dk1"/>
              </a:solidFill>
              <a:effectLst/>
              <a:latin typeface="+mn-lt"/>
              <a:ea typeface="+mn-ea"/>
              <a:cs typeface="+mn-cs"/>
            </a:rPr>
            <a:t>ほぼ横ばいで推移していくものと考えられる。</a:t>
          </a:r>
          <a:endParaRPr lang="ja-JP" altLang="ja-JP" sz="1300">
            <a:effectLst/>
          </a:endParaRPr>
        </a:p>
        <a:p>
          <a:r>
            <a:rPr kumimoji="1" lang="ja-JP" altLang="ja-JP" sz="1300">
              <a:solidFill>
                <a:schemeClr val="dk1"/>
              </a:solidFill>
              <a:effectLst/>
              <a:latin typeface="+mn-lt"/>
              <a:ea typeface="+mn-ea"/>
              <a:cs typeface="+mn-cs"/>
            </a:rPr>
            <a:t>　経営戦略に基づく適切な更新等による費用の抑制、および、少子化対策・人口流出対策を検討・実施し、一人あたりのコストの逓減に努める。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　財政調整基金は、収入減少や不測の支出増加に備え、長期的視野に立った計画的な積み立てを行うものであり、平成２５年度決算</a:t>
          </a:r>
          <a:r>
            <a:rPr lang="ja-JP" altLang="en-US" sz="1200" b="0" i="0" baseline="0">
              <a:solidFill>
                <a:schemeClr val="dk1"/>
              </a:solidFill>
              <a:effectLst/>
              <a:latin typeface="+mn-lt"/>
              <a:ea typeface="+mn-ea"/>
              <a:cs typeface="+mn-cs"/>
            </a:rPr>
            <a:t>で当面の</a:t>
          </a:r>
          <a:r>
            <a:rPr lang="ja-JP" altLang="ja-JP" sz="1200" b="0" i="0" baseline="0">
              <a:solidFill>
                <a:schemeClr val="dk1"/>
              </a:solidFill>
              <a:effectLst/>
              <a:latin typeface="+mn-lt"/>
              <a:ea typeface="+mn-ea"/>
              <a:cs typeface="+mn-cs"/>
            </a:rPr>
            <a:t>目標であ</a:t>
          </a:r>
          <a:r>
            <a:rPr lang="ja-JP" altLang="en-US" sz="1200" b="0" i="0" baseline="0">
              <a:solidFill>
                <a:schemeClr val="dk1"/>
              </a:solidFill>
              <a:effectLst/>
              <a:latin typeface="+mn-lt"/>
              <a:ea typeface="+mn-ea"/>
              <a:cs typeface="+mn-cs"/>
            </a:rPr>
            <a:t>った</a:t>
          </a:r>
          <a:r>
            <a:rPr lang="ja-JP" altLang="ja-JP" sz="1200" b="0" i="0" baseline="0">
              <a:solidFill>
                <a:schemeClr val="dk1"/>
              </a:solidFill>
              <a:effectLst/>
              <a:latin typeface="+mn-lt"/>
              <a:ea typeface="+mn-ea"/>
              <a:cs typeface="+mn-cs"/>
            </a:rPr>
            <a:t>３０億円を達成し</a:t>
          </a:r>
          <a:r>
            <a:rPr lang="ja-JP" altLang="en-US" sz="1200" b="0" i="0" baseline="0">
              <a:solidFill>
                <a:schemeClr val="dk1"/>
              </a:solidFill>
              <a:effectLst/>
              <a:latin typeface="+mn-lt"/>
              <a:ea typeface="+mn-ea"/>
              <a:cs typeface="+mn-cs"/>
            </a:rPr>
            <a:t>た。</a:t>
          </a:r>
          <a:r>
            <a:rPr lang="ja-JP" altLang="ja-JP" sz="1200" b="0" i="0" baseline="0">
              <a:solidFill>
                <a:schemeClr val="dk1"/>
              </a:solidFill>
              <a:effectLst/>
              <a:latin typeface="+mn-lt"/>
              <a:ea typeface="+mn-ea"/>
              <a:cs typeface="+mn-cs"/>
            </a:rPr>
            <a:t>取崩しについては、平成２２年度以降行っておらず、今後においても</a:t>
          </a:r>
          <a:r>
            <a:rPr lang="ja-JP" altLang="en-US" sz="1200" b="0" i="0" baseline="0">
              <a:solidFill>
                <a:schemeClr val="dk1"/>
              </a:solidFill>
              <a:effectLst/>
              <a:latin typeface="+mn-lt"/>
              <a:ea typeface="+mn-ea"/>
              <a:cs typeface="+mn-cs"/>
            </a:rPr>
            <a:t>取崩しを行わず、基金利子を引き続き積み立てるものとする。</a:t>
          </a:r>
          <a:endParaRPr lang="en-US" altLang="ja-JP" sz="1200" b="0" i="0" baseline="0">
            <a:solidFill>
              <a:schemeClr val="dk1"/>
            </a:solidFill>
            <a:effectLst/>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実質収支比率は、標準財政規模に対する実質収支額の割合であ</a:t>
          </a:r>
          <a:r>
            <a:rPr lang="ja-JP" altLang="en-US" sz="1200" b="0" i="0" baseline="0">
              <a:solidFill>
                <a:schemeClr val="dk1"/>
              </a:solidFill>
              <a:effectLst/>
              <a:latin typeface="+mn-lt"/>
              <a:ea typeface="+mn-ea"/>
              <a:cs typeface="+mn-cs"/>
            </a:rPr>
            <a:t>り、</a:t>
          </a:r>
          <a:r>
            <a:rPr lang="ja-JP" altLang="ja-JP" sz="1200" b="0" i="0" baseline="0">
              <a:solidFill>
                <a:schemeClr val="dk1"/>
              </a:solidFill>
              <a:effectLst/>
              <a:latin typeface="+mn-lt"/>
              <a:ea typeface="+mn-ea"/>
              <a:cs typeface="+mn-cs"/>
            </a:rPr>
            <a:t>通常３～５％が適当とされている</a:t>
          </a:r>
          <a:r>
            <a:rPr lang="ja-JP" altLang="en-US" sz="1200" b="0" i="0" baseline="0">
              <a:solidFill>
                <a:schemeClr val="dk1"/>
              </a:solidFill>
              <a:effectLst/>
              <a:latin typeface="+mn-lt"/>
              <a:ea typeface="+mn-ea"/>
              <a:cs typeface="+mn-cs"/>
            </a:rPr>
            <a:t>中</a:t>
          </a:r>
          <a:r>
            <a:rPr lang="ja-JP" altLang="ja-JP" sz="1200" b="0" i="0" baseline="0">
              <a:solidFill>
                <a:schemeClr val="dk1"/>
              </a:solidFill>
              <a:effectLst/>
              <a:latin typeface="+mn-lt"/>
              <a:ea typeface="+mn-ea"/>
              <a:cs typeface="+mn-cs"/>
            </a:rPr>
            <a:t>で、</a:t>
          </a:r>
          <a:r>
            <a:rPr lang="ja-JP" altLang="en-US" sz="1200" b="0" i="0" baseline="0">
              <a:solidFill>
                <a:schemeClr val="dk1"/>
              </a:solidFill>
              <a:effectLst/>
              <a:latin typeface="+mn-lt"/>
              <a:ea typeface="+mn-ea"/>
              <a:cs typeface="+mn-cs"/>
            </a:rPr>
            <a:t>おおむね適当であると考える。なお、実質単年度収支が大きく減っているのは、実質収支額（繰越金）の減少が大きな要因である。</a:t>
          </a:r>
          <a:endParaRPr lang="en-US" altLang="ja-JP" sz="1200" b="0" i="0" baseline="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300" b="0" i="0" baseline="0">
              <a:solidFill>
                <a:schemeClr val="dk1"/>
              </a:solidFill>
              <a:effectLst/>
              <a:latin typeface="+mn-lt"/>
              <a:ea typeface="+mn-ea"/>
              <a:cs typeface="+mn-cs"/>
            </a:rPr>
            <a:t>　特別会計（国保・介護特別会計など）や企業会計（水道・病院特別会計など）を含む、全ての会計の赤字額が標準財政規模（市税や普通交付税などの収入）に対してどのくらいの割合になるかを示している。赤字額の数値が大きいほど財政運営が深刻化していることを表している。</a:t>
          </a:r>
          <a:endParaRPr lang="ja-JP" altLang="ja-JP" sz="1300">
            <a:effectLst/>
          </a:endParaRPr>
        </a:p>
        <a:p>
          <a:pPr rtl="0" fontAlgn="base"/>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平成２７年度においては国民健康保険事業特別会計において資金不足が発生したが、平成２８年度においては</a:t>
          </a:r>
          <a:r>
            <a:rPr lang="ja-JP" altLang="ja-JP" sz="1300" b="0" i="0" baseline="0">
              <a:solidFill>
                <a:schemeClr val="dk1"/>
              </a:solidFill>
              <a:effectLst/>
              <a:latin typeface="+mn-lt"/>
              <a:ea typeface="+mn-ea"/>
              <a:cs typeface="+mn-cs"/>
            </a:rPr>
            <a:t>全会計において黒字であり、連結実質赤字は発生していない。</a:t>
          </a:r>
          <a:endParaRPr lang="en-US" altLang="ja-JP" sz="1300" b="0" i="0" baseline="0">
            <a:solidFill>
              <a:schemeClr val="dk1"/>
            </a:solidFill>
            <a:effectLst/>
            <a:latin typeface="+mn-lt"/>
            <a:ea typeface="+mn-ea"/>
            <a:cs typeface="+mn-cs"/>
          </a:endParaRPr>
        </a:p>
        <a:p>
          <a:pPr rtl="0" fontAlgn="base"/>
          <a:r>
            <a:rPr lang="ja-JP" altLang="en-US" sz="1300" b="0" i="0" baseline="0">
              <a:solidFill>
                <a:schemeClr val="dk1"/>
              </a:solidFill>
              <a:effectLst/>
              <a:latin typeface="+mn-lt"/>
              <a:ea typeface="+mn-ea"/>
              <a:cs typeface="+mn-cs"/>
            </a:rPr>
            <a:t>　しかしながら、公営企業会計は年々黒字割合が減少していることから、新たに策定した経営戦略や病院改革プランに基づき、水道事業では料金の適正化・施設の統廃合を検討し、病院事業では中長期的な経営改善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278_&#23437;&#31903;&#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122.8</v>
          </cell>
          <cell r="O51">
            <v>110.6</v>
          </cell>
        </row>
        <row r="53">
          <cell r="N53">
            <v>58.1</v>
          </cell>
          <cell r="O53">
            <v>59.8</v>
          </cell>
        </row>
        <row r="55">
          <cell r="G55" t="str">
            <v>類似団体内平均値</v>
          </cell>
          <cell r="N55">
            <v>56.8</v>
          </cell>
          <cell r="O55">
            <v>52.3</v>
          </cell>
        </row>
        <row r="57">
          <cell r="N57">
            <v>54</v>
          </cell>
          <cell r="O57">
            <v>54.8</v>
          </cell>
        </row>
        <row r="72">
          <cell r="K72" t="str">
            <v>H24</v>
          </cell>
          <cell r="L72" t="str">
            <v>H25</v>
          </cell>
          <cell r="M72" t="str">
            <v>H26</v>
          </cell>
          <cell r="N72" t="str">
            <v>H27</v>
          </cell>
          <cell r="O72" t="str">
            <v>H28</v>
          </cell>
        </row>
        <row r="73">
          <cell r="G73" t="str">
            <v>当該団体値</v>
          </cell>
          <cell r="K73">
            <v>169.6</v>
          </cell>
          <cell r="L73">
            <v>144.9</v>
          </cell>
          <cell r="M73">
            <v>136.5</v>
          </cell>
          <cell r="N73">
            <v>122.8</v>
          </cell>
          <cell r="O73">
            <v>110.6</v>
          </cell>
        </row>
        <row r="75">
          <cell r="K75">
            <v>18.2</v>
          </cell>
          <cell r="L75">
            <v>16.600000000000001</v>
          </cell>
          <cell r="M75">
            <v>15.1</v>
          </cell>
          <cell r="N75">
            <v>15</v>
          </cell>
          <cell r="O75">
            <v>14.5</v>
          </cell>
        </row>
        <row r="77">
          <cell r="G77" t="str">
            <v>類似団体内平均値</v>
          </cell>
          <cell r="K77">
            <v>64.599999999999994</v>
          </cell>
          <cell r="L77">
            <v>52.8</v>
          </cell>
          <cell r="M77">
            <v>48.6</v>
          </cell>
          <cell r="N77">
            <v>56.8</v>
          </cell>
          <cell r="O77">
            <v>52.3</v>
          </cell>
        </row>
        <row r="79">
          <cell r="K79">
            <v>12.4</v>
          </cell>
          <cell r="L79">
            <v>11.5</v>
          </cell>
          <cell r="M79">
            <v>10.4</v>
          </cell>
          <cell r="N79">
            <v>10.199999999999999</v>
          </cell>
          <cell r="O79">
            <v>10</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24438669</v>
      </c>
      <c r="BO4" s="411"/>
      <c r="BP4" s="411"/>
      <c r="BQ4" s="411"/>
      <c r="BR4" s="411"/>
      <c r="BS4" s="411"/>
      <c r="BT4" s="411"/>
      <c r="BU4" s="412"/>
      <c r="BV4" s="410">
        <v>26087367</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2.9</v>
      </c>
      <c r="CU4" s="588"/>
      <c r="CV4" s="588"/>
      <c r="CW4" s="588"/>
      <c r="CX4" s="588"/>
      <c r="CY4" s="588"/>
      <c r="CZ4" s="588"/>
      <c r="DA4" s="589"/>
      <c r="DB4" s="587">
        <v>6.5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23854671</v>
      </c>
      <c r="BO5" s="416"/>
      <c r="BP5" s="416"/>
      <c r="BQ5" s="416"/>
      <c r="BR5" s="416"/>
      <c r="BS5" s="416"/>
      <c r="BT5" s="416"/>
      <c r="BU5" s="417"/>
      <c r="BV5" s="415">
        <v>24853974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92.5</v>
      </c>
      <c r="CU5" s="386"/>
      <c r="CV5" s="386"/>
      <c r="CW5" s="386"/>
      <c r="CX5" s="386"/>
      <c r="CY5" s="386"/>
      <c r="CZ5" s="386"/>
      <c r="DA5" s="387"/>
      <c r="DB5" s="385">
        <v>90</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583998</v>
      </c>
      <c r="BO6" s="416"/>
      <c r="BP6" s="416"/>
      <c r="BQ6" s="416"/>
      <c r="BR6" s="416"/>
      <c r="BS6" s="416"/>
      <c r="BT6" s="416"/>
      <c r="BU6" s="417"/>
      <c r="BV6" s="415">
        <v>1233393</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97</v>
      </c>
      <c r="CU6" s="562"/>
      <c r="CV6" s="562"/>
      <c r="CW6" s="562"/>
      <c r="CX6" s="562"/>
      <c r="CY6" s="562"/>
      <c r="CZ6" s="562"/>
      <c r="DA6" s="563"/>
      <c r="DB6" s="561">
        <v>95.3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136685</v>
      </c>
      <c r="BO7" s="416"/>
      <c r="BP7" s="416"/>
      <c r="BQ7" s="416"/>
      <c r="BR7" s="416"/>
      <c r="BS7" s="416"/>
      <c r="BT7" s="416"/>
      <c r="BU7" s="417"/>
      <c r="BV7" s="415">
        <v>219047</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15331255</v>
      </c>
      <c r="CU7" s="416"/>
      <c r="CV7" s="416"/>
      <c r="CW7" s="416"/>
      <c r="CX7" s="416"/>
      <c r="CY7" s="416"/>
      <c r="CZ7" s="416"/>
      <c r="DA7" s="417"/>
      <c r="DB7" s="415">
        <v>15487438</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447313</v>
      </c>
      <c r="BO8" s="416"/>
      <c r="BP8" s="416"/>
      <c r="BQ8" s="416"/>
      <c r="BR8" s="416"/>
      <c r="BS8" s="416"/>
      <c r="BT8" s="416"/>
      <c r="BU8" s="417"/>
      <c r="BV8" s="415">
        <v>1014346</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0.35</v>
      </c>
      <c r="CU8" s="525"/>
      <c r="CV8" s="525"/>
      <c r="CW8" s="525"/>
      <c r="CX8" s="525"/>
      <c r="CY8" s="525"/>
      <c r="CZ8" s="525"/>
      <c r="DA8" s="526"/>
      <c r="DB8" s="524">
        <v>0.36</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37773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-567033</v>
      </c>
      <c r="BO9" s="416"/>
      <c r="BP9" s="416"/>
      <c r="BQ9" s="416"/>
      <c r="BR9" s="416"/>
      <c r="BS9" s="416"/>
      <c r="BT9" s="416"/>
      <c r="BU9" s="417"/>
      <c r="BV9" s="415">
        <v>185264</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20.9</v>
      </c>
      <c r="CU9" s="386"/>
      <c r="CV9" s="386"/>
      <c r="CW9" s="386"/>
      <c r="CX9" s="386"/>
      <c r="CY9" s="386"/>
      <c r="CZ9" s="386"/>
      <c r="DA9" s="387"/>
      <c r="DB9" s="385">
        <v>22.5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40938</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7332</v>
      </c>
      <c r="BO10" s="416"/>
      <c r="BP10" s="416"/>
      <c r="BQ10" s="416"/>
      <c r="BR10" s="416"/>
      <c r="BS10" s="416"/>
      <c r="BT10" s="416"/>
      <c r="BU10" s="417"/>
      <c r="BV10" s="415">
        <v>78712</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v>577815</v>
      </c>
      <c r="BO11" s="416"/>
      <c r="BP11" s="416"/>
      <c r="BQ11" s="416"/>
      <c r="BR11" s="416"/>
      <c r="BS11" s="416"/>
      <c r="BT11" s="416"/>
      <c r="BU11" s="417"/>
      <c r="BV11" s="415">
        <v>720337</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39352</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39166</v>
      </c>
      <c r="S13" s="517"/>
      <c r="T13" s="517"/>
      <c r="U13" s="517"/>
      <c r="V13" s="518"/>
      <c r="W13" s="504" t="s">
        <v>124</v>
      </c>
      <c r="X13" s="428"/>
      <c r="Y13" s="428"/>
      <c r="Z13" s="428"/>
      <c r="AA13" s="428"/>
      <c r="AB13" s="429"/>
      <c r="AC13" s="391">
        <v>857</v>
      </c>
      <c r="AD13" s="392"/>
      <c r="AE13" s="392"/>
      <c r="AF13" s="392"/>
      <c r="AG13" s="393"/>
      <c r="AH13" s="391">
        <v>992</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18114</v>
      </c>
      <c r="BO13" s="416"/>
      <c r="BP13" s="416"/>
      <c r="BQ13" s="416"/>
      <c r="BR13" s="416"/>
      <c r="BS13" s="416"/>
      <c r="BT13" s="416"/>
      <c r="BU13" s="417"/>
      <c r="BV13" s="415">
        <v>984313</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14.5</v>
      </c>
      <c r="CU13" s="386"/>
      <c r="CV13" s="386"/>
      <c r="CW13" s="386"/>
      <c r="CX13" s="386"/>
      <c r="CY13" s="386"/>
      <c r="CZ13" s="386"/>
      <c r="DA13" s="387"/>
      <c r="DB13" s="385">
        <v>15</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40061</v>
      </c>
      <c r="S14" s="517"/>
      <c r="T14" s="517"/>
      <c r="U14" s="517"/>
      <c r="V14" s="518"/>
      <c r="W14" s="519"/>
      <c r="X14" s="431"/>
      <c r="Y14" s="431"/>
      <c r="Z14" s="431"/>
      <c r="AA14" s="431"/>
      <c r="AB14" s="432"/>
      <c r="AC14" s="509">
        <v>4.5999999999999996</v>
      </c>
      <c r="AD14" s="510"/>
      <c r="AE14" s="510"/>
      <c r="AF14" s="510"/>
      <c r="AG14" s="511"/>
      <c r="AH14" s="509">
        <v>5.0999999999999996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110.6</v>
      </c>
      <c r="CU14" s="488"/>
      <c r="CV14" s="488"/>
      <c r="CW14" s="488"/>
      <c r="CX14" s="488"/>
      <c r="CY14" s="488"/>
      <c r="CZ14" s="488"/>
      <c r="DA14" s="489"/>
      <c r="DB14" s="520">
        <v>122.8</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39889</v>
      </c>
      <c r="S15" s="517"/>
      <c r="T15" s="517"/>
      <c r="U15" s="517"/>
      <c r="V15" s="518"/>
      <c r="W15" s="504" t="s">
        <v>131</v>
      </c>
      <c r="X15" s="428"/>
      <c r="Y15" s="428"/>
      <c r="Z15" s="428"/>
      <c r="AA15" s="428"/>
      <c r="AB15" s="429"/>
      <c r="AC15" s="391">
        <v>7273</v>
      </c>
      <c r="AD15" s="392"/>
      <c r="AE15" s="392"/>
      <c r="AF15" s="392"/>
      <c r="AG15" s="393"/>
      <c r="AH15" s="391">
        <v>7741</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4385247</v>
      </c>
      <c r="BO15" s="411"/>
      <c r="BP15" s="411"/>
      <c r="BQ15" s="411"/>
      <c r="BR15" s="411"/>
      <c r="BS15" s="411"/>
      <c r="BT15" s="411"/>
      <c r="BU15" s="412"/>
      <c r="BV15" s="410">
        <v>4292593</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39.200000000000003</v>
      </c>
      <c r="AD16" s="510"/>
      <c r="AE16" s="510"/>
      <c r="AF16" s="510"/>
      <c r="AG16" s="511"/>
      <c r="AH16" s="509">
        <v>39.9</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12531314</v>
      </c>
      <c r="BO16" s="416"/>
      <c r="BP16" s="416"/>
      <c r="BQ16" s="416"/>
      <c r="BR16" s="416"/>
      <c r="BS16" s="416"/>
      <c r="BT16" s="416"/>
      <c r="BU16" s="417"/>
      <c r="BV16" s="415">
        <v>12124833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10405</v>
      </c>
      <c r="AD17" s="392"/>
      <c r="AE17" s="392"/>
      <c r="AF17" s="392"/>
      <c r="AG17" s="393"/>
      <c r="AH17" s="391">
        <v>10660</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5566964</v>
      </c>
      <c r="BO17" s="416"/>
      <c r="BP17" s="416"/>
      <c r="BQ17" s="416"/>
      <c r="BR17" s="416"/>
      <c r="BS17" s="416"/>
      <c r="BT17" s="416"/>
      <c r="BU17" s="417"/>
      <c r="BV17" s="415">
        <v>5432752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658.54</v>
      </c>
      <c r="M18" s="480"/>
      <c r="N18" s="480"/>
      <c r="O18" s="480"/>
      <c r="P18" s="480"/>
      <c r="Q18" s="480"/>
      <c r="R18" s="481"/>
      <c r="S18" s="481"/>
      <c r="T18" s="481"/>
      <c r="U18" s="481"/>
      <c r="V18" s="482"/>
      <c r="W18" s="496"/>
      <c r="X18" s="497"/>
      <c r="Y18" s="497"/>
      <c r="Z18" s="497"/>
      <c r="AA18" s="497"/>
      <c r="AB18" s="505"/>
      <c r="AC18" s="379">
        <v>56.1</v>
      </c>
      <c r="AD18" s="380"/>
      <c r="AE18" s="380"/>
      <c r="AF18" s="380"/>
      <c r="AG18" s="483"/>
      <c r="AH18" s="379">
        <v>55</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14187147</v>
      </c>
      <c r="BO18" s="416"/>
      <c r="BP18" s="416"/>
      <c r="BQ18" s="416"/>
      <c r="BR18" s="416"/>
      <c r="BS18" s="416"/>
      <c r="BT18" s="416"/>
      <c r="BU18" s="417"/>
      <c r="BV18" s="415">
        <v>14208528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57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17773097</v>
      </c>
      <c r="BO19" s="416"/>
      <c r="BP19" s="416"/>
      <c r="BQ19" s="416"/>
      <c r="BR19" s="416"/>
      <c r="BS19" s="416"/>
      <c r="BT19" s="416"/>
      <c r="BU19" s="417"/>
      <c r="BV19" s="415">
        <v>18027482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12723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30009412</v>
      </c>
      <c r="BO23" s="416"/>
      <c r="BP23" s="416"/>
      <c r="BQ23" s="416"/>
      <c r="BR23" s="416"/>
      <c r="BS23" s="416"/>
      <c r="BT23" s="416"/>
      <c r="BU23" s="417"/>
      <c r="BV23" s="415">
        <v>31177819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8800</v>
      </c>
      <c r="R24" s="392"/>
      <c r="S24" s="392"/>
      <c r="T24" s="392"/>
      <c r="U24" s="392"/>
      <c r="V24" s="393"/>
      <c r="W24" s="457"/>
      <c r="X24" s="448"/>
      <c r="Y24" s="449"/>
      <c r="Z24" s="388" t="s">
        <v>154</v>
      </c>
      <c r="AA24" s="389"/>
      <c r="AB24" s="389"/>
      <c r="AC24" s="389"/>
      <c r="AD24" s="389"/>
      <c r="AE24" s="389"/>
      <c r="AF24" s="389"/>
      <c r="AG24" s="390"/>
      <c r="AH24" s="391">
        <v>340</v>
      </c>
      <c r="AI24" s="392"/>
      <c r="AJ24" s="392"/>
      <c r="AK24" s="392"/>
      <c r="AL24" s="393"/>
      <c r="AM24" s="391">
        <v>1078480</v>
      </c>
      <c r="AN24" s="392"/>
      <c r="AO24" s="392"/>
      <c r="AP24" s="392"/>
      <c r="AQ24" s="392"/>
      <c r="AR24" s="393"/>
      <c r="AS24" s="391">
        <v>3172</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16491439</v>
      </c>
      <c r="BO24" s="416"/>
      <c r="BP24" s="416"/>
      <c r="BQ24" s="416"/>
      <c r="BR24" s="416"/>
      <c r="BS24" s="416"/>
      <c r="BT24" s="416"/>
      <c r="BU24" s="417"/>
      <c r="BV24" s="415">
        <v>16949051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7120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880160</v>
      </c>
      <c r="BO25" s="411"/>
      <c r="BP25" s="411"/>
      <c r="BQ25" s="411"/>
      <c r="BR25" s="411"/>
      <c r="BS25" s="411"/>
      <c r="BT25" s="411"/>
      <c r="BU25" s="412"/>
      <c r="BV25" s="410">
        <v>637320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6380</v>
      </c>
      <c r="R26" s="392"/>
      <c r="S26" s="392"/>
      <c r="T26" s="392"/>
      <c r="U26" s="392"/>
      <c r="V26" s="393"/>
      <c r="W26" s="457"/>
      <c r="X26" s="448"/>
      <c r="Y26" s="449"/>
      <c r="Z26" s="388" t="s">
        <v>160</v>
      </c>
      <c r="AA26" s="470"/>
      <c r="AB26" s="470"/>
      <c r="AC26" s="470"/>
      <c r="AD26" s="470"/>
      <c r="AE26" s="470"/>
      <c r="AF26" s="470"/>
      <c r="AG26" s="471"/>
      <c r="AH26" s="391">
        <v>17</v>
      </c>
      <c r="AI26" s="392"/>
      <c r="AJ26" s="392"/>
      <c r="AK26" s="392"/>
      <c r="AL26" s="393"/>
      <c r="AM26" s="391">
        <v>54910</v>
      </c>
      <c r="AN26" s="392"/>
      <c r="AO26" s="392"/>
      <c r="AP26" s="392"/>
      <c r="AQ26" s="392"/>
      <c r="AR26" s="393"/>
      <c r="AS26" s="391">
        <v>3230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4480</v>
      </c>
      <c r="R27" s="392"/>
      <c r="S27" s="392"/>
      <c r="T27" s="392"/>
      <c r="U27" s="392"/>
      <c r="V27" s="393"/>
      <c r="W27" s="457"/>
      <c r="X27" s="448"/>
      <c r="Y27" s="449"/>
      <c r="Z27" s="388" t="s">
        <v>163</v>
      </c>
      <c r="AA27" s="389"/>
      <c r="AB27" s="389"/>
      <c r="AC27" s="389"/>
      <c r="AD27" s="389"/>
      <c r="AE27" s="389"/>
      <c r="AF27" s="389"/>
      <c r="AG27" s="390"/>
      <c r="AH27" s="391">
        <v>31</v>
      </c>
      <c r="AI27" s="392"/>
      <c r="AJ27" s="392"/>
      <c r="AK27" s="392"/>
      <c r="AL27" s="393"/>
      <c r="AM27" s="391">
        <v>97588</v>
      </c>
      <c r="AN27" s="392"/>
      <c r="AO27" s="392"/>
      <c r="AP27" s="392"/>
      <c r="AQ27" s="392"/>
      <c r="AR27" s="393"/>
      <c r="AS27" s="391">
        <v>3148</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466342</v>
      </c>
      <c r="BO27" s="419"/>
      <c r="BP27" s="419"/>
      <c r="BQ27" s="419"/>
      <c r="BR27" s="419"/>
      <c r="BS27" s="419"/>
      <c r="BT27" s="419"/>
      <c r="BU27" s="420"/>
      <c r="BV27" s="418">
        <v>466116</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3700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3093836</v>
      </c>
      <c r="BO28" s="411"/>
      <c r="BP28" s="411"/>
      <c r="BQ28" s="411"/>
      <c r="BR28" s="411"/>
      <c r="BS28" s="411"/>
      <c r="BT28" s="411"/>
      <c r="BU28" s="412"/>
      <c r="BV28" s="410">
        <v>3086504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16</v>
      </c>
      <c r="M29" s="392"/>
      <c r="N29" s="392"/>
      <c r="O29" s="392"/>
      <c r="P29" s="393"/>
      <c r="Q29" s="391">
        <v>3460</v>
      </c>
      <c r="R29" s="392"/>
      <c r="S29" s="392"/>
      <c r="T29" s="392"/>
      <c r="U29" s="392"/>
      <c r="V29" s="393"/>
      <c r="W29" s="458"/>
      <c r="X29" s="459"/>
      <c r="Y29" s="460"/>
      <c r="Z29" s="388" t="s">
        <v>170</v>
      </c>
      <c r="AA29" s="389"/>
      <c r="AB29" s="389"/>
      <c r="AC29" s="389"/>
      <c r="AD29" s="389"/>
      <c r="AE29" s="389"/>
      <c r="AF29" s="389"/>
      <c r="AG29" s="390"/>
      <c r="AH29" s="391">
        <v>371</v>
      </c>
      <c r="AI29" s="392"/>
      <c r="AJ29" s="392"/>
      <c r="AK29" s="392"/>
      <c r="AL29" s="393"/>
      <c r="AM29" s="391">
        <v>1176068</v>
      </c>
      <c r="AN29" s="392"/>
      <c r="AO29" s="392"/>
      <c r="AP29" s="392"/>
      <c r="AQ29" s="392"/>
      <c r="AR29" s="393"/>
      <c r="AS29" s="391">
        <v>3170</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183230</v>
      </c>
      <c r="BO29" s="416"/>
      <c r="BP29" s="416"/>
      <c r="BQ29" s="416"/>
      <c r="BR29" s="416"/>
      <c r="BS29" s="416"/>
      <c r="BT29" s="416"/>
      <c r="BU29" s="417"/>
      <c r="BV29" s="415">
        <v>202008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4571731</v>
      </c>
      <c r="BO30" s="419"/>
      <c r="BP30" s="419"/>
      <c r="BQ30" s="419"/>
      <c r="BR30" s="419"/>
      <c r="BS30" s="419"/>
      <c r="BT30" s="419"/>
      <c r="BU30" s="420"/>
      <c r="BV30" s="418">
        <v>4624594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IF('各会計、関係団体の財政状況及び健全化判断比率'!B33="","",'各会計、関係団体の財政状況及び健全化判断比率'!B33)</f>
        <v>水道事業特別会計</v>
      </c>
      <c r="AP34" s="374"/>
      <c r="AQ34" s="374"/>
      <c r="AR34" s="374"/>
      <c r="AS34" s="374"/>
      <c r="AT34" s="374"/>
      <c r="AU34" s="374"/>
      <c r="AV34" s="374"/>
      <c r="AW34" s="374"/>
      <c r="AX34" s="374"/>
      <c r="AY34" s="374"/>
      <c r="AZ34" s="374"/>
      <c r="BA34" s="374"/>
      <c r="BB34" s="374"/>
      <c r="BC34" s="374"/>
      <c r="BD34" s="167"/>
      <c r="BE34" s="375">
        <f>IF(BG34="","",MAX(C34:D43,U34:V43,AM34:AN43)+1)</f>
        <v>11</v>
      </c>
      <c r="BF34" s="375"/>
      <c r="BG34" s="374" t="str">
        <f>IF('各会計、関係団体の財政状況及び健全化判断比率'!B36="","",'各会計、関係団体の財政状況及び健全化判断比率'!B36)</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13</v>
      </c>
      <c r="BX34" s="375"/>
      <c r="BY34" s="374" t="str">
        <f>IF('各会計、関係団体の財政状況及び健全化判断比率'!B68="","",'各会計、関係団体の財政状況及び健全化判断比率'!B68)</f>
        <v>にしはりま環境事務組合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鷹巣診療所特別会計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国民健康保険診療所特別会計</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IF('各会計、関係団体の財政状況及び健全化判断比率'!B34="","",'各会計、関係団体の財政状況及び健全化判断比率'!B34)</f>
        <v>病院事業特別会計</v>
      </c>
      <c r="AP35" s="374"/>
      <c r="AQ35" s="374"/>
      <c r="AR35" s="374"/>
      <c r="AS35" s="374"/>
      <c r="AT35" s="374"/>
      <c r="AU35" s="374"/>
      <c r="AV35" s="374"/>
      <c r="AW35" s="374"/>
      <c r="AX35" s="374"/>
      <c r="AY35" s="374"/>
      <c r="AZ35" s="374"/>
      <c r="BA35" s="374"/>
      <c r="BB35" s="374"/>
      <c r="BC35" s="374"/>
      <c r="BD35" s="167"/>
      <c r="BE35" s="375">
        <f t="shared" ref="BE35:BE43" si="1">IF(BG35="","",BE34+1)</f>
        <v>12</v>
      </c>
      <c r="BF35" s="375"/>
      <c r="BG35" s="374" t="str">
        <f>IF('各会計、関係団体の財政状況及び健全化判断比率'!B37="","",'各会計、関係団体の財政状況及び健全化判断比率'!B37)</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14</v>
      </c>
      <c r="BX35" s="375"/>
      <c r="BY35" s="374" t="str">
        <f>IF('各会計、関係団体の財政状況及び健全化判断比率'!B69="","",'各会計、関係団体の財政状況及び健全化判断比率'!B69)</f>
        <v>西はりま消防組合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介護保険事業特別会計</v>
      </c>
      <c r="X36" s="374"/>
      <c r="Y36" s="374"/>
      <c r="Z36" s="374"/>
      <c r="AA36" s="374"/>
      <c r="AB36" s="374"/>
      <c r="AC36" s="374"/>
      <c r="AD36" s="374"/>
      <c r="AE36" s="374"/>
      <c r="AF36" s="374"/>
      <c r="AG36" s="374"/>
      <c r="AH36" s="374"/>
      <c r="AI36" s="374"/>
      <c r="AJ36" s="374"/>
      <c r="AK36" s="374"/>
      <c r="AL36" s="167"/>
      <c r="AM36" s="375">
        <f t="shared" si="0"/>
        <v>10</v>
      </c>
      <c r="AN36" s="375"/>
      <c r="AO36" s="374" t="str">
        <f>IF('各会計、関係団体の財政状況及び健全化判断比率'!B35="","",'各会計、関係団体の財政状況及び健全化判断比率'!B35)</f>
        <v>農業共済事業特別会計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15</v>
      </c>
      <c r="BX36" s="375"/>
      <c r="BY36" s="374" t="str">
        <f>IF('各会計、関係団体の財政状況及び健全化判断比率'!B70="","",'各会計、関係団体の財政状況及び健全化判断比率'!B70)</f>
        <v>兵庫県市町村職員退職手当組合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後期高齢者医療事業特別会計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16</v>
      </c>
      <c r="BX37" s="375"/>
      <c r="BY37" s="374" t="str">
        <f>IF('各会計、関係団体の財政状況及び健全化判断比率'!B71="","",'各会計、関係団体の財政状況及び健全化判断比率'!B71)</f>
        <v>兵庫県市町交通災害共済組合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7</v>
      </c>
      <c r="V38" s="375"/>
      <c r="W38" s="374" t="str">
        <f>IF('各会計、関係団体の財政状況及び健全化判断比率'!B32="","",'各会計、関係団体の財政状況及び健全化判断比率'!B32)</f>
        <v>訪問看護事業特別会計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17</v>
      </c>
      <c r="BX38" s="375"/>
      <c r="BY38" s="374" t="str">
        <f>IF('各会計、関係団体の財政状況及び健全化判断比率'!B72="","",'各会計、関係団体の財政状況及び健全化判断比率'!B72)</f>
        <v>兵庫県町議会議員公務災害補償組合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18</v>
      </c>
      <c r="BX39" s="375"/>
      <c r="BY39" s="374" t="str">
        <f>IF('各会計、関係団体の財政状況及び健全化判断比率'!B73="","",'各会計、関係団体の財政状況及び健全化判断比率'!B73)</f>
        <v>兵庫県後期高齢者医療広域連合（一般会計）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19</v>
      </c>
      <c r="BX40" s="375"/>
      <c r="BY40" s="374" t="str">
        <f>IF('各会計、関係団体の財政状況及び健全化判断比率'!B74="","",'各会計、関係団体の財政状況及び健全化判断比率'!B74)</f>
        <v>兵庫県後期高齢者医療広域連合（特別会計）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527</v>
      </c>
      <c r="D34" s="1184"/>
      <c r="E34" s="1185"/>
      <c r="F34" s="32">
        <v>7</v>
      </c>
      <c r="G34" s="33">
        <v>7.07</v>
      </c>
      <c r="H34" s="33">
        <v>6.24</v>
      </c>
      <c r="I34" s="33">
        <v>4.9800000000000004</v>
      </c>
      <c r="J34" s="34">
        <v>4.51</v>
      </c>
      <c r="K34" s="22"/>
      <c r="L34" s="22"/>
      <c r="M34" s="22"/>
      <c r="N34" s="22"/>
      <c r="O34" s="22"/>
      <c r="P34" s="22"/>
    </row>
    <row r="35" spans="1:16" ht="39" customHeight="1" x14ac:dyDescent="0.15">
      <c r="A35" s="22"/>
      <c r="B35" s="35"/>
      <c r="C35" s="1178" t="s">
        <v>528</v>
      </c>
      <c r="D35" s="1179"/>
      <c r="E35" s="1180"/>
      <c r="F35" s="36">
        <v>4.57</v>
      </c>
      <c r="G35" s="37">
        <v>5.92</v>
      </c>
      <c r="H35" s="37">
        <v>5.38</v>
      </c>
      <c r="I35" s="37">
        <v>6.54</v>
      </c>
      <c r="J35" s="38">
        <v>2.91</v>
      </c>
      <c r="K35" s="22"/>
      <c r="L35" s="22"/>
      <c r="M35" s="22"/>
      <c r="N35" s="22"/>
      <c r="O35" s="22"/>
      <c r="P35" s="22"/>
    </row>
    <row r="36" spans="1:16" ht="39" customHeight="1" x14ac:dyDescent="0.15">
      <c r="A36" s="22"/>
      <c r="B36" s="35"/>
      <c r="C36" s="1178" t="s">
        <v>529</v>
      </c>
      <c r="D36" s="1179"/>
      <c r="E36" s="1180"/>
      <c r="F36" s="36">
        <v>0.42</v>
      </c>
      <c r="G36" s="37">
        <v>0.41</v>
      </c>
      <c r="H36" s="37">
        <v>0.41</v>
      </c>
      <c r="I36" s="37">
        <v>0.39</v>
      </c>
      <c r="J36" s="38">
        <v>0.39</v>
      </c>
      <c r="K36" s="22"/>
      <c r="L36" s="22"/>
      <c r="M36" s="22"/>
      <c r="N36" s="22"/>
      <c r="O36" s="22"/>
      <c r="P36" s="22"/>
    </row>
    <row r="37" spans="1:16" ht="39" customHeight="1" x14ac:dyDescent="0.15">
      <c r="A37" s="22"/>
      <c r="B37" s="35"/>
      <c r="C37" s="1178" t="s">
        <v>530</v>
      </c>
      <c r="D37" s="1179"/>
      <c r="E37" s="1180"/>
      <c r="F37" s="36">
        <v>0.03</v>
      </c>
      <c r="G37" s="37">
        <v>0.11</v>
      </c>
      <c r="H37" s="37">
        <v>0.19</v>
      </c>
      <c r="I37" s="37">
        <v>0.47</v>
      </c>
      <c r="J37" s="38">
        <v>0.28000000000000003</v>
      </c>
      <c r="K37" s="22"/>
      <c r="L37" s="22"/>
      <c r="M37" s="22"/>
      <c r="N37" s="22"/>
      <c r="O37" s="22"/>
      <c r="P37" s="22"/>
    </row>
    <row r="38" spans="1:16" ht="39" customHeight="1" x14ac:dyDescent="0.15">
      <c r="A38" s="22"/>
      <c r="B38" s="35"/>
      <c r="C38" s="1178" t="s">
        <v>531</v>
      </c>
      <c r="D38" s="1179"/>
      <c r="E38" s="1180"/>
      <c r="F38" s="36">
        <v>0.49</v>
      </c>
      <c r="G38" s="37">
        <v>0.11</v>
      </c>
      <c r="H38" s="37">
        <v>0.18</v>
      </c>
      <c r="I38" s="37" t="s">
        <v>532</v>
      </c>
      <c r="J38" s="38">
        <v>0.09</v>
      </c>
      <c r="K38" s="22"/>
      <c r="L38" s="22"/>
      <c r="M38" s="22"/>
      <c r="N38" s="22"/>
      <c r="O38" s="22"/>
      <c r="P38" s="22"/>
    </row>
    <row r="39" spans="1:16" ht="39" customHeight="1" x14ac:dyDescent="0.15">
      <c r="A39" s="22"/>
      <c r="B39" s="35"/>
      <c r="C39" s="1178" t="s">
        <v>533</v>
      </c>
      <c r="D39" s="1179"/>
      <c r="E39" s="1180"/>
      <c r="F39" s="36">
        <v>0.06</v>
      </c>
      <c r="G39" s="37">
        <v>0.05</v>
      </c>
      <c r="H39" s="37">
        <v>0.06</v>
      </c>
      <c r="I39" s="37">
        <v>0.06</v>
      </c>
      <c r="J39" s="38">
        <v>7.0000000000000007E-2</v>
      </c>
      <c r="K39" s="22"/>
      <c r="L39" s="22"/>
      <c r="M39" s="22"/>
      <c r="N39" s="22"/>
      <c r="O39" s="22"/>
      <c r="P39" s="22"/>
    </row>
    <row r="40" spans="1:16" ht="39" customHeight="1" x14ac:dyDescent="0.15">
      <c r="A40" s="22"/>
      <c r="B40" s="35"/>
      <c r="C40" s="1178" t="s">
        <v>534</v>
      </c>
      <c r="D40" s="1179"/>
      <c r="E40" s="1180"/>
      <c r="F40" s="36">
        <v>0</v>
      </c>
      <c r="G40" s="37">
        <v>7.0000000000000007E-2</v>
      </c>
      <c r="H40" s="37">
        <v>0.04</v>
      </c>
      <c r="I40" s="37">
        <v>0</v>
      </c>
      <c r="J40" s="38">
        <v>0</v>
      </c>
      <c r="K40" s="22"/>
      <c r="L40" s="22"/>
      <c r="M40" s="22"/>
      <c r="N40" s="22"/>
      <c r="O40" s="22"/>
      <c r="P40" s="22"/>
    </row>
    <row r="41" spans="1:16" ht="39" customHeight="1" x14ac:dyDescent="0.15">
      <c r="A41" s="22"/>
      <c r="B41" s="35"/>
      <c r="C41" s="1178" t="s">
        <v>535</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536</v>
      </c>
      <c r="D42" s="1179"/>
      <c r="E42" s="1180"/>
      <c r="F42" s="36" t="s">
        <v>483</v>
      </c>
      <c r="G42" s="37" t="s">
        <v>483</v>
      </c>
      <c r="H42" s="37" t="s">
        <v>483</v>
      </c>
      <c r="I42" s="37" t="s">
        <v>483</v>
      </c>
      <c r="J42" s="38" t="s">
        <v>483</v>
      </c>
      <c r="K42" s="22"/>
      <c r="L42" s="22"/>
      <c r="M42" s="22"/>
      <c r="N42" s="22"/>
      <c r="O42" s="22"/>
      <c r="P42" s="22"/>
    </row>
    <row r="43" spans="1:16" ht="39" customHeight="1" thickBot="1" x14ac:dyDescent="0.2">
      <c r="A43" s="22"/>
      <c r="B43" s="40"/>
      <c r="C43" s="1181" t="s">
        <v>537</v>
      </c>
      <c r="D43" s="1182"/>
      <c r="E43" s="1183"/>
      <c r="F43" s="41">
        <v>3.27</v>
      </c>
      <c r="G43" s="42">
        <v>1.72</v>
      </c>
      <c r="H43" s="42">
        <v>0.06</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3173</v>
      </c>
      <c r="L45" s="60">
        <v>3458</v>
      </c>
      <c r="M45" s="60">
        <v>3417</v>
      </c>
      <c r="N45" s="60">
        <v>3408</v>
      </c>
      <c r="O45" s="61">
        <v>3221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x14ac:dyDescent="0.15">
      <c r="A48" s="48"/>
      <c r="B48" s="1196"/>
      <c r="C48" s="1197"/>
      <c r="D48" s="62"/>
      <c r="E48" s="1188" t="s">
        <v>15</v>
      </c>
      <c r="F48" s="1188"/>
      <c r="G48" s="1188"/>
      <c r="H48" s="1188"/>
      <c r="I48" s="1188"/>
      <c r="J48" s="1189"/>
      <c r="K48" s="63">
        <v>1859</v>
      </c>
      <c r="L48" s="64">
        <v>1957</v>
      </c>
      <c r="M48" s="64">
        <v>2106</v>
      </c>
      <c r="N48" s="64">
        <v>2105</v>
      </c>
      <c r="O48" s="65">
        <v>1957</v>
      </c>
      <c r="P48" s="48"/>
      <c r="Q48" s="48"/>
      <c r="R48" s="48"/>
      <c r="S48" s="48"/>
      <c r="T48" s="48"/>
      <c r="U48" s="48"/>
    </row>
    <row r="49" spans="1:21" ht="30.75" customHeight="1" x14ac:dyDescent="0.15">
      <c r="A49" s="48"/>
      <c r="B49" s="1196"/>
      <c r="C49" s="1197"/>
      <c r="D49" s="62"/>
      <c r="E49" s="1188" t="s">
        <v>16</v>
      </c>
      <c r="F49" s="1188"/>
      <c r="G49" s="1188"/>
      <c r="H49" s="1188"/>
      <c r="I49" s="1188"/>
      <c r="J49" s="1189"/>
      <c r="K49" s="63">
        <v>372</v>
      </c>
      <c r="L49" s="64">
        <v>56</v>
      </c>
      <c r="M49" s="64">
        <v>58</v>
      </c>
      <c r="N49" s="64">
        <v>108</v>
      </c>
      <c r="O49" s="65">
        <v>212</v>
      </c>
      <c r="P49" s="48"/>
      <c r="Q49" s="48"/>
      <c r="R49" s="48"/>
      <c r="S49" s="48"/>
      <c r="T49" s="48"/>
      <c r="U49" s="48"/>
    </row>
    <row r="50" spans="1:21" ht="30.75" customHeight="1" x14ac:dyDescent="0.15">
      <c r="A50" s="48"/>
      <c r="B50" s="1196"/>
      <c r="C50" s="1197"/>
      <c r="D50" s="62"/>
      <c r="E50" s="1188" t="s">
        <v>17</v>
      </c>
      <c r="F50" s="1188"/>
      <c r="G50" s="1188"/>
      <c r="H50" s="1188"/>
      <c r="I50" s="1188"/>
      <c r="J50" s="1189"/>
      <c r="K50" s="63">
        <v>5</v>
      </c>
      <c r="L50" s="64">
        <v>4</v>
      </c>
      <c r="M50" s="64">
        <v>4</v>
      </c>
      <c r="N50" s="64">
        <v>0</v>
      </c>
      <c r="O50" s="65" t="s">
        <v>483</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483</v>
      </c>
      <c r="M51" s="64">
        <v>1</v>
      </c>
      <c r="N51" s="64">
        <v>2</v>
      </c>
      <c r="O51" s="65">
        <v>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3585</v>
      </c>
      <c r="L52" s="64">
        <v>3638</v>
      </c>
      <c r="M52" s="64">
        <v>3876</v>
      </c>
      <c r="N52" s="64">
        <v>3870</v>
      </c>
      <c r="O52" s="65">
        <v>3735</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1824</v>
      </c>
      <c r="L53" s="69">
        <v>1837</v>
      </c>
      <c r="M53" s="69">
        <v>1710</v>
      </c>
      <c r="N53" s="69">
        <v>1753</v>
      </c>
      <c r="O53" s="70">
        <v>1656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14" t="s">
        <v>24</v>
      </c>
      <c r="C41" s="1215"/>
      <c r="D41" s="81"/>
      <c r="E41" s="1216" t="s">
        <v>25</v>
      </c>
      <c r="F41" s="1216"/>
      <c r="G41" s="1216"/>
      <c r="H41" s="1217"/>
      <c r="I41" s="82">
        <v>32772</v>
      </c>
      <c r="J41" s="83">
        <v>32729</v>
      </c>
      <c r="K41" s="83">
        <v>31474</v>
      </c>
      <c r="L41" s="83">
        <v>31178</v>
      </c>
      <c r="M41" s="84">
        <v>30009</v>
      </c>
    </row>
    <row r="42" spans="2:13" ht="27.75" customHeight="1" x14ac:dyDescent="0.15">
      <c r="B42" s="1204"/>
      <c r="C42" s="1205"/>
      <c r="D42" s="85"/>
      <c r="E42" s="1208" t="s">
        <v>26</v>
      </c>
      <c r="F42" s="1208"/>
      <c r="G42" s="1208"/>
      <c r="H42" s="1209"/>
      <c r="I42" s="86">
        <v>8</v>
      </c>
      <c r="J42" s="87">
        <v>4</v>
      </c>
      <c r="K42" s="87" t="s">
        <v>483</v>
      </c>
      <c r="L42" s="87" t="s">
        <v>483</v>
      </c>
      <c r="M42" s="88" t="s">
        <v>483</v>
      </c>
    </row>
    <row r="43" spans="2:13" ht="27.75" customHeight="1" x14ac:dyDescent="0.15">
      <c r="B43" s="1204"/>
      <c r="C43" s="1205"/>
      <c r="D43" s="85"/>
      <c r="E43" s="1208" t="s">
        <v>27</v>
      </c>
      <c r="F43" s="1208"/>
      <c r="G43" s="1208"/>
      <c r="H43" s="1209"/>
      <c r="I43" s="86">
        <v>29619</v>
      </c>
      <c r="J43" s="87">
        <v>28418</v>
      </c>
      <c r="K43" s="87">
        <v>27541</v>
      </c>
      <c r="L43" s="87">
        <v>27004</v>
      </c>
      <c r="M43" s="88">
        <v>25625</v>
      </c>
    </row>
    <row r="44" spans="2:13" ht="27.75" customHeight="1" x14ac:dyDescent="0.15">
      <c r="B44" s="1204"/>
      <c r="C44" s="1205"/>
      <c r="D44" s="85"/>
      <c r="E44" s="1208" t="s">
        <v>28</v>
      </c>
      <c r="F44" s="1208"/>
      <c r="G44" s="1208"/>
      <c r="H44" s="1209"/>
      <c r="I44" s="86">
        <v>3247</v>
      </c>
      <c r="J44" s="87">
        <v>2337</v>
      </c>
      <c r="K44" s="87">
        <v>2302</v>
      </c>
      <c r="L44" s="87">
        <v>2215</v>
      </c>
      <c r="M44" s="88">
        <v>2035</v>
      </c>
    </row>
    <row r="45" spans="2:13" ht="27.75" customHeight="1" x14ac:dyDescent="0.15">
      <c r="B45" s="1204"/>
      <c r="C45" s="1205"/>
      <c r="D45" s="85"/>
      <c r="E45" s="1208" t="s">
        <v>29</v>
      </c>
      <c r="F45" s="1208"/>
      <c r="G45" s="1208"/>
      <c r="H45" s="1209"/>
      <c r="I45" s="86">
        <v>4420</v>
      </c>
      <c r="J45" s="87">
        <v>3483</v>
      </c>
      <c r="K45" s="87">
        <v>3077</v>
      </c>
      <c r="L45" s="87">
        <v>2759</v>
      </c>
      <c r="M45" s="88">
        <v>2773</v>
      </c>
    </row>
    <row r="46" spans="2:13" ht="27.75" customHeight="1" x14ac:dyDescent="0.15">
      <c r="B46" s="1204"/>
      <c r="C46" s="1205"/>
      <c r="D46" s="89"/>
      <c r="E46" s="1208" t="s">
        <v>30</v>
      </c>
      <c r="F46" s="1208"/>
      <c r="G46" s="1208"/>
      <c r="H46" s="1209"/>
      <c r="I46" s="86" t="s">
        <v>483</v>
      </c>
      <c r="J46" s="87" t="s">
        <v>483</v>
      </c>
      <c r="K46" s="87" t="s">
        <v>483</v>
      </c>
      <c r="L46" s="87" t="s">
        <v>483</v>
      </c>
      <c r="M46" s="88" t="s">
        <v>483</v>
      </c>
    </row>
    <row r="47" spans="2:13" ht="27.75" customHeight="1" x14ac:dyDescent="0.15">
      <c r="B47" s="1204"/>
      <c r="C47" s="1205"/>
      <c r="D47" s="90"/>
      <c r="E47" s="1218" t="s">
        <v>31</v>
      </c>
      <c r="F47" s="1219"/>
      <c r="G47" s="1219"/>
      <c r="H47" s="1220"/>
      <c r="I47" s="86" t="s">
        <v>483</v>
      </c>
      <c r="J47" s="87" t="s">
        <v>483</v>
      </c>
      <c r="K47" s="87" t="s">
        <v>483</v>
      </c>
      <c r="L47" s="87" t="s">
        <v>483</v>
      </c>
      <c r="M47" s="88" t="s">
        <v>483</v>
      </c>
    </row>
    <row r="48" spans="2:13" ht="27.75" customHeight="1" x14ac:dyDescent="0.15">
      <c r="B48" s="1204"/>
      <c r="C48" s="1205"/>
      <c r="D48" s="85"/>
      <c r="E48" s="1208" t="s">
        <v>32</v>
      </c>
      <c r="F48" s="1208"/>
      <c r="G48" s="1208"/>
      <c r="H48" s="1209"/>
      <c r="I48" s="86" t="s">
        <v>483</v>
      </c>
      <c r="J48" s="87" t="s">
        <v>483</v>
      </c>
      <c r="K48" s="87" t="s">
        <v>483</v>
      </c>
      <c r="L48" s="87" t="s">
        <v>483</v>
      </c>
      <c r="M48" s="88" t="s">
        <v>483</v>
      </c>
    </row>
    <row r="49" spans="2:13" ht="27.75" customHeight="1" x14ac:dyDescent="0.15">
      <c r="B49" s="1206"/>
      <c r="C49" s="1207"/>
      <c r="D49" s="85"/>
      <c r="E49" s="1208" t="s">
        <v>33</v>
      </c>
      <c r="F49" s="1208"/>
      <c r="G49" s="1208"/>
      <c r="H49" s="1209"/>
      <c r="I49" s="86" t="s">
        <v>483</v>
      </c>
      <c r="J49" s="87" t="s">
        <v>483</v>
      </c>
      <c r="K49" s="87" t="s">
        <v>483</v>
      </c>
      <c r="L49" s="87" t="s">
        <v>483</v>
      </c>
      <c r="M49" s="88" t="s">
        <v>483</v>
      </c>
    </row>
    <row r="50" spans="2:13" ht="27.75" customHeight="1" x14ac:dyDescent="0.15">
      <c r="B50" s="1202" t="s">
        <v>34</v>
      </c>
      <c r="C50" s="1203"/>
      <c r="D50" s="91"/>
      <c r="E50" s="1208" t="s">
        <v>35</v>
      </c>
      <c r="F50" s="1208"/>
      <c r="G50" s="1208"/>
      <c r="H50" s="1209"/>
      <c r="I50" s="86">
        <v>5174</v>
      </c>
      <c r="J50" s="87">
        <v>5694</v>
      </c>
      <c r="K50" s="87">
        <v>5705</v>
      </c>
      <c r="L50" s="87">
        <v>5721</v>
      </c>
      <c r="M50" s="88">
        <v>5688</v>
      </c>
    </row>
    <row r="51" spans="2:13" ht="27.75" customHeight="1" x14ac:dyDescent="0.15">
      <c r="B51" s="1204"/>
      <c r="C51" s="1205"/>
      <c r="D51" s="85"/>
      <c r="E51" s="1208" t="s">
        <v>36</v>
      </c>
      <c r="F51" s="1208"/>
      <c r="G51" s="1208"/>
      <c r="H51" s="1209"/>
      <c r="I51" s="86">
        <v>2829</v>
      </c>
      <c r="J51" s="87">
        <v>2720</v>
      </c>
      <c r="K51" s="87">
        <v>2573</v>
      </c>
      <c r="L51" s="87">
        <v>2486</v>
      </c>
      <c r="M51" s="88">
        <v>2313</v>
      </c>
    </row>
    <row r="52" spans="2:13" ht="27.75" customHeight="1" x14ac:dyDescent="0.15">
      <c r="B52" s="1206"/>
      <c r="C52" s="1207"/>
      <c r="D52" s="85"/>
      <c r="E52" s="1208" t="s">
        <v>37</v>
      </c>
      <c r="F52" s="1208"/>
      <c r="G52" s="1208"/>
      <c r="H52" s="1209"/>
      <c r="I52" s="86">
        <v>41895</v>
      </c>
      <c r="J52" s="87">
        <v>41417</v>
      </c>
      <c r="K52" s="87">
        <v>40126</v>
      </c>
      <c r="L52" s="87">
        <v>40449</v>
      </c>
      <c r="M52" s="88">
        <v>39398</v>
      </c>
    </row>
    <row r="53" spans="2:13" ht="27.75" customHeight="1" thickBot="1" x14ac:dyDescent="0.2">
      <c r="B53" s="1210" t="s">
        <v>21</v>
      </c>
      <c r="C53" s="1211"/>
      <c r="D53" s="92"/>
      <c r="E53" s="1212" t="s">
        <v>38</v>
      </c>
      <c r="F53" s="1212"/>
      <c r="G53" s="1212"/>
      <c r="H53" s="1213"/>
      <c r="I53" s="93">
        <v>20168</v>
      </c>
      <c r="J53" s="94">
        <v>17139</v>
      </c>
      <c r="K53" s="94">
        <v>15991</v>
      </c>
      <c r="L53" s="94">
        <v>14501</v>
      </c>
      <c r="M53" s="95">
        <v>13043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election activeCell="G70" sqref="G70"/>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546</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546</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547</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548</v>
      </c>
      <c r="I42" s="354"/>
      <c r="J42" s="354"/>
      <c r="K42" s="354"/>
      <c r="L42" s="246"/>
      <c r="M42" s="246"/>
      <c r="N42" s="246"/>
      <c r="O42" s="246"/>
    </row>
    <row r="43" spans="2:17" x14ac:dyDescent="0.15">
      <c r="B43" s="250"/>
      <c r="C43" s="246"/>
      <c r="D43" s="246"/>
      <c r="E43" s="246"/>
      <c r="F43" s="246"/>
      <c r="G43" s="1235" t="s">
        <v>556</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549</v>
      </c>
    </row>
    <row r="50" spans="1:17" x14ac:dyDescent="0.15">
      <c r="B50" s="250"/>
      <c r="C50" s="246"/>
      <c r="D50" s="246"/>
      <c r="E50" s="246"/>
      <c r="F50" s="246"/>
      <c r="G50" s="1244"/>
      <c r="H50" s="1245"/>
      <c r="I50" s="1245"/>
      <c r="J50" s="1246"/>
      <c r="K50" s="356" t="s">
        <v>522</v>
      </c>
      <c r="L50" s="356" t="s">
        <v>523</v>
      </c>
      <c r="M50" s="356" t="s">
        <v>524</v>
      </c>
      <c r="N50" s="356" t="s">
        <v>525</v>
      </c>
      <c r="O50" s="356" t="s">
        <v>526</v>
      </c>
    </row>
    <row r="51" spans="1:17" x14ac:dyDescent="0.15">
      <c r="B51" s="250"/>
      <c r="C51" s="246"/>
      <c r="D51" s="246"/>
      <c r="E51" s="246"/>
      <c r="F51" s="246"/>
      <c r="G51" s="1247" t="s">
        <v>550</v>
      </c>
      <c r="H51" s="1248"/>
      <c r="I51" s="1253" t="s">
        <v>551</v>
      </c>
      <c r="J51" s="1253"/>
      <c r="K51" s="1256"/>
      <c r="L51" s="1256"/>
      <c r="M51" s="1256"/>
      <c r="N51" s="1221">
        <v>122.8</v>
      </c>
      <c r="O51" s="1221">
        <v>110.6</v>
      </c>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557</v>
      </c>
      <c r="J53" s="1233"/>
      <c r="K53" s="1255"/>
      <c r="L53" s="1255"/>
      <c r="M53" s="1255"/>
      <c r="N53" s="1225">
        <v>58.1</v>
      </c>
      <c r="O53" s="1225">
        <v>59.8</v>
      </c>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552</v>
      </c>
      <c r="H55" s="1228"/>
      <c r="I55" s="1233" t="s">
        <v>551</v>
      </c>
      <c r="J55" s="1233"/>
      <c r="K55" s="1256"/>
      <c r="L55" s="1256"/>
      <c r="M55" s="1256"/>
      <c r="N55" s="1221">
        <v>56.8</v>
      </c>
      <c r="O55" s="1221">
        <v>52.3</v>
      </c>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557</v>
      </c>
      <c r="J57" s="1223"/>
      <c r="K57" s="1255"/>
      <c r="L57" s="1255"/>
      <c r="M57" s="1255"/>
      <c r="N57" s="1225">
        <v>54</v>
      </c>
      <c r="O57" s="1225">
        <v>54.8</v>
      </c>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553</v>
      </c>
      <c r="C63" s="246"/>
      <c r="D63" s="246"/>
      <c r="E63" s="246"/>
      <c r="F63" s="246"/>
      <c r="G63" s="246"/>
      <c r="H63" s="246"/>
      <c r="I63" s="246"/>
      <c r="J63" s="246"/>
      <c r="K63" s="246"/>
      <c r="L63" s="246"/>
      <c r="M63" s="246"/>
      <c r="N63" s="246"/>
      <c r="O63" s="246"/>
    </row>
    <row r="64" spans="1:17" x14ac:dyDescent="0.15">
      <c r="B64" s="250"/>
      <c r="C64" s="246"/>
      <c r="D64" s="246"/>
      <c r="E64" s="246"/>
      <c r="F64" s="246"/>
      <c r="G64" s="353" t="s">
        <v>548</v>
      </c>
      <c r="I64" s="354"/>
      <c r="J64" s="354"/>
      <c r="K64" s="354"/>
      <c r="L64" s="246"/>
      <c r="M64" s="246"/>
      <c r="N64" s="246"/>
      <c r="O64" s="246"/>
    </row>
    <row r="65" spans="2:30" x14ac:dyDescent="0.15">
      <c r="B65" s="250"/>
      <c r="C65" s="246"/>
      <c r="D65" s="246"/>
      <c r="E65" s="246"/>
      <c r="F65" s="246"/>
      <c r="G65" s="1235" t="s">
        <v>558</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554</v>
      </c>
      <c r="I71" s="370"/>
      <c r="J71" s="366"/>
      <c r="K71" s="366"/>
      <c r="L71" s="367"/>
      <c r="M71" s="366"/>
      <c r="N71" s="367"/>
      <c r="O71" s="368"/>
    </row>
    <row r="72" spans="2:30" x14ac:dyDescent="0.15">
      <c r="B72" s="250"/>
      <c r="C72" s="246"/>
      <c r="D72" s="246"/>
      <c r="E72" s="246"/>
      <c r="F72" s="246"/>
      <c r="G72" s="1244"/>
      <c r="H72" s="1245"/>
      <c r="I72" s="1245"/>
      <c r="J72" s="1246"/>
      <c r="K72" s="356" t="s">
        <v>522</v>
      </c>
      <c r="L72" s="356" t="s">
        <v>523</v>
      </c>
      <c r="M72" s="356" t="s">
        <v>524</v>
      </c>
      <c r="N72" s="356" t="s">
        <v>525</v>
      </c>
      <c r="O72" s="356" t="s">
        <v>526</v>
      </c>
    </row>
    <row r="73" spans="2:30" x14ac:dyDescent="0.15">
      <c r="B73" s="250"/>
      <c r="C73" s="246"/>
      <c r="D73" s="246"/>
      <c r="E73" s="246"/>
      <c r="F73" s="246"/>
      <c r="G73" s="1247" t="s">
        <v>550</v>
      </c>
      <c r="H73" s="1248"/>
      <c r="I73" s="1253" t="s">
        <v>551</v>
      </c>
      <c r="J73" s="1253"/>
      <c r="K73" s="1234">
        <v>169.6</v>
      </c>
      <c r="L73" s="1234">
        <v>144.9</v>
      </c>
      <c r="M73" s="1221">
        <v>136.5</v>
      </c>
      <c r="N73" s="1221">
        <v>122.8</v>
      </c>
      <c r="O73" s="1221">
        <v>110.6</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555</v>
      </c>
      <c r="J75" s="1233"/>
      <c r="K75" s="1225">
        <v>18.2</v>
      </c>
      <c r="L75" s="1225">
        <v>16.600000000000001</v>
      </c>
      <c r="M75" s="1225">
        <v>15.1</v>
      </c>
      <c r="N75" s="1225">
        <v>15</v>
      </c>
      <c r="O75" s="1225">
        <v>14.5</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552</v>
      </c>
      <c r="H77" s="1228"/>
      <c r="I77" s="1233" t="s">
        <v>551</v>
      </c>
      <c r="J77" s="1233"/>
      <c r="K77" s="1234">
        <v>64.599999999999994</v>
      </c>
      <c r="L77" s="1234">
        <v>52.8</v>
      </c>
      <c r="M77" s="1221">
        <v>48.6</v>
      </c>
      <c r="N77" s="1221">
        <v>56.8</v>
      </c>
      <c r="O77" s="1221">
        <v>52.3</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555</v>
      </c>
      <c r="J79" s="1223"/>
      <c r="K79" s="1224">
        <v>12.4</v>
      </c>
      <c r="L79" s="1224">
        <v>11.5</v>
      </c>
      <c r="M79" s="1224">
        <v>10.4</v>
      </c>
      <c r="N79" s="1224">
        <v>10.199999999999999</v>
      </c>
      <c r="O79" s="1224">
        <v>10</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70" workbookViewId="0">
      <selection activeCell="G70" sqref="G7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2" zoomScale="80" zoomScaleNormal="80" zoomScaleSheetLayoutView="55" workbookViewId="0">
      <selection activeCell="G70" sqref="G7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521</v>
      </c>
      <c r="G2" s="113"/>
      <c r="H2" s="114"/>
    </row>
    <row r="3" spans="1:8" x14ac:dyDescent="0.15">
      <c r="A3" s="110" t="s">
        <v>514</v>
      </c>
      <c r="B3" s="115"/>
      <c r="C3" s="116"/>
      <c r="D3" s="117">
        <v>48095</v>
      </c>
      <c r="E3" s="118"/>
      <c r="F3" s="119">
        <v>70489</v>
      </c>
      <c r="G3" s="120"/>
      <c r="H3" s="121"/>
    </row>
    <row r="4" spans="1:8" x14ac:dyDescent="0.15">
      <c r="A4" s="122"/>
      <c r="B4" s="123"/>
      <c r="C4" s="124"/>
      <c r="D4" s="125">
        <v>29986</v>
      </c>
      <c r="E4" s="126"/>
      <c r="F4" s="127">
        <v>37817</v>
      </c>
      <c r="G4" s="128"/>
      <c r="H4" s="129"/>
    </row>
    <row r="5" spans="1:8" x14ac:dyDescent="0.15">
      <c r="A5" s="110" t="s">
        <v>516</v>
      </c>
      <c r="B5" s="115"/>
      <c r="C5" s="116"/>
      <c r="D5" s="117">
        <v>89569</v>
      </c>
      <c r="E5" s="118"/>
      <c r="F5" s="119">
        <v>84389</v>
      </c>
      <c r="G5" s="120"/>
      <c r="H5" s="121"/>
    </row>
    <row r="6" spans="1:8" x14ac:dyDescent="0.15">
      <c r="A6" s="122"/>
      <c r="B6" s="123"/>
      <c r="C6" s="124"/>
      <c r="D6" s="125">
        <v>52417</v>
      </c>
      <c r="E6" s="126"/>
      <c r="F6" s="127">
        <v>44339</v>
      </c>
      <c r="G6" s="128"/>
      <c r="H6" s="129"/>
    </row>
    <row r="7" spans="1:8" x14ac:dyDescent="0.15">
      <c r="A7" s="110" t="s">
        <v>517</v>
      </c>
      <c r="B7" s="115"/>
      <c r="C7" s="116"/>
      <c r="D7" s="117">
        <v>65334</v>
      </c>
      <c r="E7" s="118"/>
      <c r="F7" s="119">
        <v>83623</v>
      </c>
      <c r="G7" s="120"/>
      <c r="H7" s="121"/>
    </row>
    <row r="8" spans="1:8" x14ac:dyDescent="0.15">
      <c r="A8" s="122"/>
      <c r="B8" s="123"/>
      <c r="C8" s="124"/>
      <c r="D8" s="125">
        <v>38559</v>
      </c>
      <c r="E8" s="126"/>
      <c r="F8" s="127">
        <v>48787</v>
      </c>
      <c r="G8" s="128"/>
      <c r="H8" s="129"/>
    </row>
    <row r="9" spans="1:8" x14ac:dyDescent="0.15">
      <c r="A9" s="110" t="s">
        <v>518</v>
      </c>
      <c r="B9" s="115"/>
      <c r="C9" s="116"/>
      <c r="D9" s="117">
        <v>76630</v>
      </c>
      <c r="E9" s="118"/>
      <c r="F9" s="119">
        <v>81768</v>
      </c>
      <c r="G9" s="120"/>
      <c r="H9" s="121"/>
    </row>
    <row r="10" spans="1:8" x14ac:dyDescent="0.15">
      <c r="A10" s="122"/>
      <c r="B10" s="123"/>
      <c r="C10" s="124"/>
      <c r="D10" s="125">
        <v>52647</v>
      </c>
      <c r="E10" s="126"/>
      <c r="F10" s="127">
        <v>37917</v>
      </c>
      <c r="G10" s="128"/>
      <c r="H10" s="129"/>
    </row>
    <row r="11" spans="1:8" x14ac:dyDescent="0.15">
      <c r="A11" s="110" t="s">
        <v>519</v>
      </c>
      <c r="B11" s="115"/>
      <c r="C11" s="116"/>
      <c r="D11" s="117">
        <v>62743</v>
      </c>
      <c r="E11" s="118"/>
      <c r="F11" s="119">
        <v>65876</v>
      </c>
      <c r="G11" s="120"/>
      <c r="H11" s="121"/>
    </row>
    <row r="12" spans="1:8" x14ac:dyDescent="0.15">
      <c r="A12" s="122"/>
      <c r="B12" s="123"/>
      <c r="C12" s="130"/>
      <c r="D12" s="125">
        <v>46408</v>
      </c>
      <c r="E12" s="126"/>
      <c r="F12" s="127">
        <v>36484</v>
      </c>
      <c r="G12" s="128"/>
      <c r="H12" s="129"/>
    </row>
    <row r="13" spans="1:8" x14ac:dyDescent="0.15">
      <c r="A13" s="110"/>
      <c r="B13" s="115"/>
      <c r="C13" s="131"/>
      <c r="D13" s="132">
        <v>68474</v>
      </c>
      <c r="E13" s="133"/>
      <c r="F13" s="134">
        <v>77229</v>
      </c>
      <c r="G13" s="135"/>
      <c r="H13" s="121"/>
    </row>
    <row r="14" spans="1:8" x14ac:dyDescent="0.15">
      <c r="A14" s="122"/>
      <c r="B14" s="123"/>
      <c r="C14" s="124"/>
      <c r="D14" s="125">
        <v>44003</v>
      </c>
      <c r="E14" s="126"/>
      <c r="F14" s="127">
        <v>41069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4.58</v>
      </c>
      <c r="C19" s="136">
        <f>ROUND(VALUE(SUBSTITUTE(実質収支比率等に係る経年分析!G$48,"▲","-")),2)</f>
        <v>5.93</v>
      </c>
      <c r="D19" s="136">
        <f>ROUND(VALUE(SUBSTITUTE(実質収支比率等に係る経年分析!H$48,"▲","-")),2)</f>
        <v>5.38</v>
      </c>
      <c r="E19" s="136">
        <f>ROUND(VALUE(SUBSTITUTE(実質収支比率等に係る経年分析!I$48,"▲","-")),2)</f>
        <v>6.55</v>
      </c>
      <c r="F19" s="136">
        <f>ROUND(VALUE(SUBSTITUTE(実質収支比率等に係る経年分析!J$48,"▲","-")),2)</f>
        <v>2.92</v>
      </c>
    </row>
    <row r="20" spans="1:11" x14ac:dyDescent="0.15">
      <c r="A20" s="136" t="s">
        <v>43</v>
      </c>
      <c r="B20" s="136">
        <f>ROUND(VALUE(SUBSTITUTE(実質収支比率等に係る経年分析!F$47,"▲","-")),2)</f>
        <v>16.010000000000002</v>
      </c>
      <c r="C20" s="136">
        <f>ROUND(VALUE(SUBSTITUTE(実質収支比率等に係る経年分析!G$47,"▲","-")),2)</f>
        <v>19.670000000000002</v>
      </c>
      <c r="D20" s="136">
        <f>ROUND(VALUE(SUBSTITUTE(実質収支比率等に係る経年分析!H$47,"▲","-")),2)</f>
        <v>19.53</v>
      </c>
      <c r="E20" s="136">
        <f>ROUND(VALUE(SUBSTITUTE(実質収支比率等に係る経年分析!I$47,"▲","-")),2)</f>
        <v>19.93</v>
      </c>
      <c r="F20" s="136">
        <f>ROUND(VALUE(SUBSTITUTE(実質収支比率等に係る経年分析!J$47,"▲","-")),2)</f>
        <v>20.18</v>
      </c>
    </row>
    <row r="21" spans="1:11" x14ac:dyDescent="0.15">
      <c r="A21" s="136" t="s">
        <v>44</v>
      </c>
      <c r="B21" s="136">
        <f>IF(ISNUMBER(VALUE(SUBSTITUTE(実質収支比率等に係る経年分析!F$49,"▲","-"))),ROUND(VALUE(SUBSTITUTE(実質収支比率等に係る経年分析!F$49,"▲","-")),2),NA())</f>
        <v>4.67</v>
      </c>
      <c r="C21" s="136">
        <f>IF(ISNUMBER(VALUE(SUBSTITUTE(実質収支比率等に係る経年分析!G$49,"▲","-"))),ROUND(VALUE(SUBSTITUTE(実質収支比率等に係る経年分析!G$49,"▲","-")),2),NA())</f>
        <v>8.76</v>
      </c>
      <c r="D21" s="136">
        <f>IF(ISNUMBER(VALUE(SUBSTITUTE(実質収支比率等に係る経年分析!H$49,"▲","-"))),ROUND(VALUE(SUBSTITUTE(実質収支比率等に係る経年分析!H$49,"▲","-")),2),NA())</f>
        <v>6.6</v>
      </c>
      <c r="E21" s="136">
        <f>IF(ISNUMBER(VALUE(SUBSTITUTE(実質収支比率等に係る経年分析!I$49,"▲","-"))),ROUND(VALUE(SUBSTITUTE(実質収支比率等に係る経年分析!I$49,"▲","-")),2),NA())</f>
        <v>6.36</v>
      </c>
      <c r="F21" s="136">
        <f>IF(ISNUMBER(VALUE(SUBSTITUTE(実質収支比率等に係る経年分析!J$49,"▲","-"))),ROUND(VALUE(SUBSTITUTE(実質収支比率等に係る経年分析!J$49,"▲","-")),2),NA())</f>
        <v>0.12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3.27</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1.72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7.0000000000000007E-2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7.0000000000000007E-2</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0.18</v>
      </c>
      <c r="H32" s="137">
        <f>IF(ROUND(VALUE(SUBSTITUTE(連結実質赤字比率に係る赤字・黒字の構成分析!I$38,"▲", "-")), 2) &lt; 0, ABS(ROUND(VALUE(SUBSTITUTE(連結実質赤字比率に係る赤字・黒字の構成分析!I$38,"▲", "-")), 2)), NA())</f>
        <v>0.98</v>
      </c>
      <c r="I32" s="137" t="e">
        <f>IF(ROUND(VALUE(SUBSTITUTE(連結実質赤字比率に係る赤字・黒字の構成分析!I$38,"▲", "-")), 2) &gt;= 0, ABS(ROUND(VALUE(SUBSTITUTE(連結実質赤字比率に係る赤字・黒字の構成分析!I$38,"▲", "-")), 2)), NA())</f>
        <v>#N/A</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0.09</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0.28000000000000003</v>
      </c>
    </row>
    <row r="34" spans="1:16" x14ac:dyDescent="0.15">
      <c r="A34" s="137" t="str">
        <f>IF(連結実質赤字比率に係る赤字・黒字の構成分析!C$36="",NA(),連結実質赤字比率に係る赤字・黒字の構成分析!C$36)</f>
        <v>農業共済事業特別会計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0.42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0.41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0.41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0.39</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4.57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5.92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5.38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6.54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2.91</v>
      </c>
    </row>
    <row r="36" spans="1:16" x14ac:dyDescent="0.15">
      <c r="A36" s="137" t="str">
        <f>IF(連結実質赤字比率に係る赤字・黒字の構成分析!C$34="",NA(),連結実質赤字比率に係る赤字・黒字の構成分析!C$34)</f>
        <v>水道事業特別会計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7.07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6.24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4.9800000000000004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4.51</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3585</v>
      </c>
      <c r="E42" s="138"/>
      <c r="F42" s="138"/>
      <c r="G42" s="138">
        <f>'実質公債費比率（分子）の構造'!L$52</f>
        <v>3638</v>
      </c>
      <c r="H42" s="138"/>
      <c r="I42" s="138"/>
      <c r="J42" s="138">
        <f>'実質公債費比率（分子）の構造'!M$52</f>
        <v>3876</v>
      </c>
      <c r="K42" s="138"/>
      <c r="L42" s="138"/>
      <c r="M42" s="138">
        <f>'実質公債費比率（分子）の構造'!N$52</f>
        <v>3870</v>
      </c>
      <c r="N42" s="138"/>
      <c r="O42" s="138"/>
      <c r="P42" s="138">
        <f>'実質公債費比率（分子）の構造'!O$52</f>
        <v>3735</v>
      </c>
    </row>
    <row r="43" spans="1:16" x14ac:dyDescent="0.15">
      <c r="A43" s="138" t="s">
        <v>52</v>
      </c>
      <c r="B43" s="138">
        <f>'実質公債費比率（分子）の構造'!K$51</f>
        <v>0</v>
      </c>
      <c r="C43" s="138"/>
      <c r="D43" s="138"/>
      <c r="E43" s="138" t="str">
        <f>'実質公債費比率（分子）の構造'!L$51</f>
        <v>-</v>
      </c>
      <c r="F43" s="138"/>
      <c r="G43" s="138"/>
      <c r="H43" s="138">
        <f>'実質公債費比率（分子）の構造'!M$51</f>
        <v>1</v>
      </c>
      <c r="I43" s="138"/>
      <c r="J43" s="138"/>
      <c r="K43" s="138">
        <f>'実質公債費比率（分子）の構造'!N$51</f>
        <v>2</v>
      </c>
      <c r="L43" s="138"/>
      <c r="M43" s="138"/>
      <c r="N43" s="138">
        <f>'実質公債費比率（分子）の構造'!O$51</f>
        <v>1</v>
      </c>
      <c r="O43" s="138"/>
      <c r="P43" s="138"/>
    </row>
    <row r="44" spans="1:16" x14ac:dyDescent="0.15">
      <c r="A44" s="138" t="s">
        <v>53</v>
      </c>
      <c r="B44" s="138">
        <f>'実質公債費比率（分子）の構造'!K$50</f>
        <v>5</v>
      </c>
      <c r="C44" s="138"/>
      <c r="D44" s="138"/>
      <c r="E44" s="138">
        <f>'実質公債費比率（分子）の構造'!L$50</f>
        <v>4</v>
      </c>
      <c r="F44" s="138"/>
      <c r="G44" s="138"/>
      <c r="H44" s="138">
        <f>'実質公債費比率（分子）の構造'!M$50</f>
        <v>4</v>
      </c>
      <c r="I44" s="138"/>
      <c r="J44" s="138"/>
      <c r="K44" s="138">
        <f>'実質公債費比率（分子）の構造'!N$50</f>
        <v>0</v>
      </c>
      <c r="L44" s="138"/>
      <c r="M44" s="138"/>
      <c r="N44" s="138" t="str">
        <f>'実質公債費比率（分子）の構造'!O$50</f>
        <v>-</v>
      </c>
      <c r="O44" s="138"/>
      <c r="P44" s="138"/>
    </row>
    <row r="45" spans="1:16" x14ac:dyDescent="0.15">
      <c r="A45" s="138" t="s">
        <v>54</v>
      </c>
      <c r="B45" s="138">
        <f>'実質公債費比率（分子）の構造'!K$49</f>
        <v>372</v>
      </c>
      <c r="C45" s="138"/>
      <c r="D45" s="138"/>
      <c r="E45" s="138">
        <f>'実質公債費比率（分子）の構造'!L$49</f>
        <v>56</v>
      </c>
      <c r="F45" s="138"/>
      <c r="G45" s="138"/>
      <c r="H45" s="138">
        <f>'実質公債費比率（分子）の構造'!M$49</f>
        <v>58</v>
      </c>
      <c r="I45" s="138"/>
      <c r="J45" s="138"/>
      <c r="K45" s="138">
        <f>'実質公債費比率（分子）の構造'!N$49</f>
        <v>108</v>
      </c>
      <c r="L45" s="138"/>
      <c r="M45" s="138"/>
      <c r="N45" s="138">
        <f>'実質公債費比率（分子）の構造'!O$49</f>
        <v>212</v>
      </c>
      <c r="O45" s="138"/>
      <c r="P45" s="138"/>
    </row>
    <row r="46" spans="1:16" x14ac:dyDescent="0.15">
      <c r="A46" s="138" t="s">
        <v>55</v>
      </c>
      <c r="B46" s="138">
        <f>'実質公債費比率（分子）の構造'!K$48</f>
        <v>1859</v>
      </c>
      <c r="C46" s="138"/>
      <c r="D46" s="138"/>
      <c r="E46" s="138">
        <f>'実質公債費比率（分子）の構造'!L$48</f>
        <v>1957</v>
      </c>
      <c r="F46" s="138"/>
      <c r="G46" s="138"/>
      <c r="H46" s="138">
        <f>'実質公債費比率（分子）の構造'!M$48</f>
        <v>2106</v>
      </c>
      <c r="I46" s="138"/>
      <c r="J46" s="138"/>
      <c r="K46" s="138">
        <f>'実質公債費比率（分子）の構造'!N$48</f>
        <v>2105</v>
      </c>
      <c r="L46" s="138"/>
      <c r="M46" s="138"/>
      <c r="N46" s="138">
        <f>'実質公債費比率（分子）の構造'!O$48</f>
        <v>1957</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3173</v>
      </c>
      <c r="C49" s="138"/>
      <c r="D49" s="138"/>
      <c r="E49" s="138">
        <f>'実質公債費比率（分子）の構造'!L$45</f>
        <v>3458</v>
      </c>
      <c r="F49" s="138"/>
      <c r="G49" s="138"/>
      <c r="H49" s="138">
        <f>'実質公債費比率（分子）の構造'!M$45</f>
        <v>3417</v>
      </c>
      <c r="I49" s="138"/>
      <c r="J49" s="138"/>
      <c r="K49" s="138">
        <f>'実質公債費比率（分子）の構造'!N$45</f>
        <v>3408</v>
      </c>
      <c r="L49" s="138"/>
      <c r="M49" s="138"/>
      <c r="N49" s="138">
        <f>'実質公債費比率（分子）の構造'!O$45</f>
        <v>3221</v>
      </c>
      <c r="O49" s="138"/>
      <c r="P49" s="138"/>
    </row>
    <row r="50" spans="1:16" x14ac:dyDescent="0.15">
      <c r="A50" s="138" t="s">
        <v>59</v>
      </c>
      <c r="B50" s="138" t="e">
        <f>NA()</f>
        <v>#N/A</v>
      </c>
      <c r="C50" s="138">
        <f>IF(ISNUMBER('実質公債費比率（分子）の構造'!K$53),'実質公債費比率（分子）の構造'!K$53,NA())</f>
        <v>1824</v>
      </c>
      <c r="D50" s="138" t="e">
        <f>NA()</f>
        <v>#N/A</v>
      </c>
      <c r="E50" s="138" t="e">
        <f>NA()</f>
        <v>#N/A</v>
      </c>
      <c r="F50" s="138">
        <f>IF(ISNUMBER('実質公債費比率（分子）の構造'!L$53),'実質公債費比率（分子）の構造'!L$53,NA())</f>
        <v>1837</v>
      </c>
      <c r="G50" s="138" t="e">
        <f>NA()</f>
        <v>#N/A</v>
      </c>
      <c r="H50" s="138" t="e">
        <f>NA()</f>
        <v>#N/A</v>
      </c>
      <c r="I50" s="138">
        <f>IF(ISNUMBER('実質公債費比率（分子）の構造'!M$53),'実質公債費比率（分子）の構造'!M$53,NA())</f>
        <v>1710</v>
      </c>
      <c r="J50" s="138" t="e">
        <f>NA()</f>
        <v>#N/A</v>
      </c>
      <c r="K50" s="138" t="e">
        <f>NA()</f>
        <v>#N/A</v>
      </c>
      <c r="L50" s="138">
        <f>IF(ISNUMBER('実質公債費比率（分子）の構造'!N$53),'実質公債費比率（分子）の構造'!N$53,NA())</f>
        <v>1753</v>
      </c>
      <c r="M50" s="138" t="e">
        <f>NA()</f>
        <v>#N/A</v>
      </c>
      <c r="N50" s="138" t="e">
        <f>NA()</f>
        <v>#N/A</v>
      </c>
      <c r="O50" s="138">
        <f>IF(ISNUMBER('実質公債費比率（分子）の構造'!O$53),'実質公債費比率（分子）の構造'!O$53,NA())</f>
        <v>1656</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41895</v>
      </c>
      <c r="E56" s="137"/>
      <c r="F56" s="137"/>
      <c r="G56" s="137">
        <f>'将来負担比率（分子）の構造'!J$52</f>
        <v>41417</v>
      </c>
      <c r="H56" s="137"/>
      <c r="I56" s="137"/>
      <c r="J56" s="137">
        <f>'将来負担比率（分子）の構造'!K$52</f>
        <v>40126</v>
      </c>
      <c r="K56" s="137"/>
      <c r="L56" s="137"/>
      <c r="M56" s="137">
        <f>'将来負担比率（分子）の構造'!L$52</f>
        <v>40449</v>
      </c>
      <c r="N56" s="137"/>
      <c r="O56" s="137"/>
      <c r="P56" s="137">
        <f>'将来負担比率（分子）の構造'!M$52</f>
        <v>39398</v>
      </c>
    </row>
    <row r="57" spans="1:16" x14ac:dyDescent="0.15">
      <c r="A57" s="137" t="s">
        <v>36</v>
      </c>
      <c r="B57" s="137"/>
      <c r="C57" s="137"/>
      <c r="D57" s="137">
        <f>'将来負担比率（分子）の構造'!I$51</f>
        <v>2829</v>
      </c>
      <c r="E57" s="137"/>
      <c r="F57" s="137"/>
      <c r="G57" s="137">
        <f>'将来負担比率（分子）の構造'!J$51</f>
        <v>2720</v>
      </c>
      <c r="H57" s="137"/>
      <c r="I57" s="137"/>
      <c r="J57" s="137">
        <f>'将来負担比率（分子）の構造'!K$51</f>
        <v>2573</v>
      </c>
      <c r="K57" s="137"/>
      <c r="L57" s="137"/>
      <c r="M57" s="137">
        <f>'将来負担比率（分子）の構造'!L$51</f>
        <v>2486</v>
      </c>
      <c r="N57" s="137"/>
      <c r="O57" s="137"/>
      <c r="P57" s="137">
        <f>'将来負担比率（分子）の構造'!M$51</f>
        <v>2313</v>
      </c>
    </row>
    <row r="58" spans="1:16" x14ac:dyDescent="0.15">
      <c r="A58" s="137" t="s">
        <v>35</v>
      </c>
      <c r="B58" s="137"/>
      <c r="C58" s="137"/>
      <c r="D58" s="137">
        <f>'将来負担比率（分子）の構造'!I$50</f>
        <v>5174</v>
      </c>
      <c r="E58" s="137"/>
      <c r="F58" s="137"/>
      <c r="G58" s="137">
        <f>'将来負担比率（分子）の構造'!J$50</f>
        <v>5694</v>
      </c>
      <c r="H58" s="137"/>
      <c r="I58" s="137"/>
      <c r="J58" s="137">
        <f>'将来負担比率（分子）の構造'!K$50</f>
        <v>5705</v>
      </c>
      <c r="K58" s="137"/>
      <c r="L58" s="137"/>
      <c r="M58" s="137">
        <f>'将来負担比率（分子）の構造'!L$50</f>
        <v>5721</v>
      </c>
      <c r="N58" s="137"/>
      <c r="O58" s="137"/>
      <c r="P58" s="137">
        <f>'将来負担比率（分子）の構造'!M$50</f>
        <v>5688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4420</v>
      </c>
      <c r="C62" s="137"/>
      <c r="D62" s="137"/>
      <c r="E62" s="137">
        <f>'将来負担比率（分子）の構造'!J$45</f>
        <v>3483</v>
      </c>
      <c r="F62" s="137"/>
      <c r="G62" s="137"/>
      <c r="H62" s="137">
        <f>'将来負担比率（分子）の構造'!K$45</f>
        <v>3077</v>
      </c>
      <c r="I62" s="137"/>
      <c r="J62" s="137"/>
      <c r="K62" s="137">
        <f>'将来負担比率（分子）の構造'!L$45</f>
        <v>2759</v>
      </c>
      <c r="L62" s="137"/>
      <c r="M62" s="137"/>
      <c r="N62" s="137">
        <f>'将来負担比率（分子）の構造'!M$45</f>
        <v>2773</v>
      </c>
      <c r="O62" s="137"/>
      <c r="P62" s="137"/>
    </row>
    <row r="63" spans="1:16" x14ac:dyDescent="0.15">
      <c r="A63" s="137" t="s">
        <v>28</v>
      </c>
      <c r="B63" s="137">
        <f>'将来負担比率（分子）の構造'!I$44</f>
        <v>3247</v>
      </c>
      <c r="C63" s="137"/>
      <c r="D63" s="137"/>
      <c r="E63" s="137">
        <f>'将来負担比率（分子）の構造'!J$44</f>
        <v>2337</v>
      </c>
      <c r="F63" s="137"/>
      <c r="G63" s="137"/>
      <c r="H63" s="137">
        <f>'将来負担比率（分子）の構造'!K$44</f>
        <v>2302</v>
      </c>
      <c r="I63" s="137"/>
      <c r="J63" s="137"/>
      <c r="K63" s="137">
        <f>'将来負担比率（分子）の構造'!L$44</f>
        <v>2215</v>
      </c>
      <c r="L63" s="137"/>
      <c r="M63" s="137"/>
      <c r="N63" s="137">
        <f>'将来負担比率（分子）の構造'!M$44</f>
        <v>2035</v>
      </c>
      <c r="O63" s="137"/>
      <c r="P63" s="137"/>
    </row>
    <row r="64" spans="1:16" x14ac:dyDescent="0.15">
      <c r="A64" s="137" t="s">
        <v>27</v>
      </c>
      <c r="B64" s="137">
        <f>'将来負担比率（分子）の構造'!I$43</f>
        <v>29619</v>
      </c>
      <c r="C64" s="137"/>
      <c r="D64" s="137"/>
      <c r="E64" s="137">
        <f>'将来負担比率（分子）の構造'!J$43</f>
        <v>28418</v>
      </c>
      <c r="F64" s="137"/>
      <c r="G64" s="137"/>
      <c r="H64" s="137">
        <f>'将来負担比率（分子）の構造'!K$43</f>
        <v>27541</v>
      </c>
      <c r="I64" s="137"/>
      <c r="J64" s="137"/>
      <c r="K64" s="137">
        <f>'将来負担比率（分子）の構造'!L$43</f>
        <v>27004</v>
      </c>
      <c r="L64" s="137"/>
      <c r="M64" s="137"/>
      <c r="N64" s="137">
        <f>'将来負担比率（分子）の構造'!M$43</f>
        <v>25625</v>
      </c>
      <c r="O64" s="137"/>
      <c r="P64" s="137"/>
    </row>
    <row r="65" spans="1:16" x14ac:dyDescent="0.15">
      <c r="A65" s="137" t="s">
        <v>26</v>
      </c>
      <c r="B65" s="137">
        <f>'将来負担比率（分子）の構造'!I$42</f>
        <v>8</v>
      </c>
      <c r="C65" s="137"/>
      <c r="D65" s="137"/>
      <c r="E65" s="137">
        <f>'将来負担比率（分子）の構造'!J$42</f>
        <v>4</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32772</v>
      </c>
      <c r="C66" s="137"/>
      <c r="D66" s="137"/>
      <c r="E66" s="137">
        <f>'将来負担比率（分子）の構造'!J$41</f>
        <v>32729</v>
      </c>
      <c r="F66" s="137"/>
      <c r="G66" s="137"/>
      <c r="H66" s="137">
        <f>'将来負担比率（分子）の構造'!K$41</f>
        <v>31474</v>
      </c>
      <c r="I66" s="137"/>
      <c r="J66" s="137"/>
      <c r="K66" s="137">
        <f>'将来負担比率（分子）の構造'!L$41</f>
        <v>31178</v>
      </c>
      <c r="L66" s="137"/>
      <c r="M66" s="137"/>
      <c r="N66" s="137">
        <f>'将来負担比率（分子）の構造'!M$41</f>
        <v>30009</v>
      </c>
      <c r="O66" s="137"/>
      <c r="P66" s="137"/>
    </row>
    <row r="67" spans="1:16" x14ac:dyDescent="0.15">
      <c r="A67" s="137" t="s">
        <v>63</v>
      </c>
      <c r="B67" s="137" t="e">
        <f>NA()</f>
        <v>#N/A</v>
      </c>
      <c r="C67" s="137">
        <f>IF(ISNUMBER('将来負担比率（分子）の構造'!I$53), IF('将来負担比率（分子）の構造'!I$53 &lt; 0, 0, '将来負担比率（分子）の構造'!I$53), NA())</f>
        <v>20168</v>
      </c>
      <c r="D67" s="137" t="e">
        <f>NA()</f>
        <v>#N/A</v>
      </c>
      <c r="E67" s="137" t="e">
        <f>NA()</f>
        <v>#N/A</v>
      </c>
      <c r="F67" s="137">
        <f>IF(ISNUMBER('将来負担比率（分子）の構造'!J$53), IF('将来負担比率（分子）の構造'!J$53 &lt; 0, 0, '将来負担比率（分子）の構造'!J$53), NA())</f>
        <v>17139</v>
      </c>
      <c r="G67" s="137" t="e">
        <f>NA()</f>
        <v>#N/A</v>
      </c>
      <c r="H67" s="137" t="e">
        <f>NA()</f>
        <v>#N/A</v>
      </c>
      <c r="I67" s="137">
        <f>IF(ISNUMBER('将来負担比率（分子）の構造'!K$53), IF('将来負担比率（分子）の構造'!K$53 &lt; 0, 0, '将来負担比率（分子）の構造'!K$53), NA())</f>
        <v>15991</v>
      </c>
      <c r="J67" s="137" t="e">
        <f>NA()</f>
        <v>#N/A</v>
      </c>
      <c r="K67" s="137" t="e">
        <f>NA()</f>
        <v>#N/A</v>
      </c>
      <c r="L67" s="137">
        <f>IF(ISNUMBER('将来負担比率（分子）の構造'!L$53), IF('将来負担比率（分子）の構造'!L$53 &lt; 0, 0, '将来負担比率（分子）の構造'!L$53), NA())</f>
        <v>14501</v>
      </c>
      <c r="M67" s="137" t="e">
        <f>NA()</f>
        <v>#N/A</v>
      </c>
      <c r="N67" s="137" t="e">
        <f>NA()</f>
        <v>#N/A</v>
      </c>
      <c r="O67" s="137">
        <f>IF(ISNUMBER('将来負担比率（分子）の構造'!M$53), IF('将来負担比率（分子）の構造'!M$53 &lt; 0, 0, '将来負担比率（分子）の構造'!M$53), NA())</f>
        <v>13043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4631734</v>
      </c>
      <c r="S5" s="671"/>
      <c r="T5" s="671"/>
      <c r="U5" s="671"/>
      <c r="V5" s="671"/>
      <c r="W5" s="671"/>
      <c r="X5" s="671"/>
      <c r="Y5" s="718"/>
      <c r="Z5" s="731">
        <v>19</v>
      </c>
      <c r="AA5" s="731"/>
      <c r="AB5" s="731"/>
      <c r="AC5" s="731"/>
      <c r="AD5" s="732">
        <v>4517481</v>
      </c>
      <c r="AE5" s="732"/>
      <c r="AF5" s="732"/>
      <c r="AG5" s="732"/>
      <c r="AH5" s="732"/>
      <c r="AI5" s="732"/>
      <c r="AJ5" s="732"/>
      <c r="AK5" s="732"/>
      <c r="AL5" s="719">
        <v>30.9</v>
      </c>
      <c r="AM5" s="688"/>
      <c r="AN5" s="688"/>
      <c r="AO5" s="720"/>
      <c r="AP5" s="707" t="s">
        <v>209</v>
      </c>
      <c r="AQ5" s="708"/>
      <c r="AR5" s="708"/>
      <c r="AS5" s="708"/>
      <c r="AT5" s="708"/>
      <c r="AU5" s="708"/>
      <c r="AV5" s="708"/>
      <c r="AW5" s="708"/>
      <c r="AX5" s="708"/>
      <c r="AY5" s="708"/>
      <c r="AZ5" s="708"/>
      <c r="BA5" s="708"/>
      <c r="BB5" s="708"/>
      <c r="BC5" s="708"/>
      <c r="BD5" s="708"/>
      <c r="BE5" s="708"/>
      <c r="BF5" s="709"/>
      <c r="BG5" s="620">
        <v>4516127</v>
      </c>
      <c r="BH5" s="621"/>
      <c r="BI5" s="621"/>
      <c r="BJ5" s="621"/>
      <c r="BK5" s="621"/>
      <c r="BL5" s="621"/>
      <c r="BM5" s="621"/>
      <c r="BN5" s="622"/>
      <c r="BO5" s="673">
        <v>97.5</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178955</v>
      </c>
      <c r="S6" s="621"/>
      <c r="T6" s="621"/>
      <c r="U6" s="621"/>
      <c r="V6" s="621"/>
      <c r="W6" s="621"/>
      <c r="X6" s="621"/>
      <c r="Y6" s="622"/>
      <c r="Z6" s="673">
        <v>0.7</v>
      </c>
      <c r="AA6" s="673"/>
      <c r="AB6" s="673"/>
      <c r="AC6" s="673"/>
      <c r="AD6" s="674">
        <v>178955</v>
      </c>
      <c r="AE6" s="674"/>
      <c r="AF6" s="674"/>
      <c r="AG6" s="674"/>
      <c r="AH6" s="674"/>
      <c r="AI6" s="674"/>
      <c r="AJ6" s="674"/>
      <c r="AK6" s="674"/>
      <c r="AL6" s="643">
        <v>1.2</v>
      </c>
      <c r="AM6" s="675"/>
      <c r="AN6" s="675"/>
      <c r="AO6" s="676"/>
      <c r="AP6" s="617" t="s">
        <v>215</v>
      </c>
      <c r="AQ6" s="618"/>
      <c r="AR6" s="618"/>
      <c r="AS6" s="618"/>
      <c r="AT6" s="618"/>
      <c r="AU6" s="618"/>
      <c r="AV6" s="618"/>
      <c r="AW6" s="618"/>
      <c r="AX6" s="618"/>
      <c r="AY6" s="618"/>
      <c r="AZ6" s="618"/>
      <c r="BA6" s="618"/>
      <c r="BB6" s="618"/>
      <c r="BC6" s="618"/>
      <c r="BD6" s="618"/>
      <c r="BE6" s="618"/>
      <c r="BF6" s="619"/>
      <c r="BG6" s="620">
        <v>4516127</v>
      </c>
      <c r="BH6" s="621"/>
      <c r="BI6" s="621"/>
      <c r="BJ6" s="621"/>
      <c r="BK6" s="621"/>
      <c r="BL6" s="621"/>
      <c r="BM6" s="621"/>
      <c r="BN6" s="622"/>
      <c r="BO6" s="673">
        <v>97.5</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177563</v>
      </c>
      <c r="CS6" s="621"/>
      <c r="CT6" s="621"/>
      <c r="CU6" s="621"/>
      <c r="CV6" s="621"/>
      <c r="CW6" s="621"/>
      <c r="CX6" s="621"/>
      <c r="CY6" s="622"/>
      <c r="CZ6" s="673">
        <v>0.7</v>
      </c>
      <c r="DA6" s="673"/>
      <c r="DB6" s="673"/>
      <c r="DC6" s="673"/>
      <c r="DD6" s="626" t="s">
        <v>210</v>
      </c>
      <c r="DE6" s="621"/>
      <c r="DF6" s="621"/>
      <c r="DG6" s="621"/>
      <c r="DH6" s="621"/>
      <c r="DI6" s="621"/>
      <c r="DJ6" s="621"/>
      <c r="DK6" s="621"/>
      <c r="DL6" s="621"/>
      <c r="DM6" s="621"/>
      <c r="DN6" s="621"/>
      <c r="DO6" s="621"/>
      <c r="DP6" s="622"/>
      <c r="DQ6" s="626">
        <v>177559</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5952</v>
      </c>
      <c r="S7" s="621"/>
      <c r="T7" s="621"/>
      <c r="U7" s="621"/>
      <c r="V7" s="621"/>
      <c r="W7" s="621"/>
      <c r="X7" s="621"/>
      <c r="Y7" s="622"/>
      <c r="Z7" s="673">
        <v>0</v>
      </c>
      <c r="AA7" s="673"/>
      <c r="AB7" s="673"/>
      <c r="AC7" s="673"/>
      <c r="AD7" s="674">
        <v>5952</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1737408</v>
      </c>
      <c r="BH7" s="621"/>
      <c r="BI7" s="621"/>
      <c r="BJ7" s="621"/>
      <c r="BK7" s="621"/>
      <c r="BL7" s="621"/>
      <c r="BM7" s="621"/>
      <c r="BN7" s="622"/>
      <c r="BO7" s="673">
        <v>37.5</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2581239</v>
      </c>
      <c r="CS7" s="621"/>
      <c r="CT7" s="621"/>
      <c r="CU7" s="621"/>
      <c r="CV7" s="621"/>
      <c r="CW7" s="621"/>
      <c r="CX7" s="621"/>
      <c r="CY7" s="622"/>
      <c r="CZ7" s="673">
        <v>10.8</v>
      </c>
      <c r="DA7" s="673"/>
      <c r="DB7" s="673"/>
      <c r="DC7" s="673"/>
      <c r="DD7" s="626">
        <v>401027</v>
      </c>
      <c r="DE7" s="621"/>
      <c r="DF7" s="621"/>
      <c r="DG7" s="621"/>
      <c r="DH7" s="621"/>
      <c r="DI7" s="621"/>
      <c r="DJ7" s="621"/>
      <c r="DK7" s="621"/>
      <c r="DL7" s="621"/>
      <c r="DM7" s="621"/>
      <c r="DN7" s="621"/>
      <c r="DO7" s="621"/>
      <c r="DP7" s="622"/>
      <c r="DQ7" s="626">
        <v>1813278</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23751</v>
      </c>
      <c r="S8" s="621"/>
      <c r="T8" s="621"/>
      <c r="U8" s="621"/>
      <c r="V8" s="621"/>
      <c r="W8" s="621"/>
      <c r="X8" s="621"/>
      <c r="Y8" s="622"/>
      <c r="Z8" s="673">
        <v>0.1</v>
      </c>
      <c r="AA8" s="673"/>
      <c r="AB8" s="673"/>
      <c r="AC8" s="673"/>
      <c r="AD8" s="674">
        <v>23751</v>
      </c>
      <c r="AE8" s="674"/>
      <c r="AF8" s="674"/>
      <c r="AG8" s="674"/>
      <c r="AH8" s="674"/>
      <c r="AI8" s="674"/>
      <c r="AJ8" s="674"/>
      <c r="AK8" s="674"/>
      <c r="AL8" s="643">
        <v>0.2</v>
      </c>
      <c r="AM8" s="675"/>
      <c r="AN8" s="675"/>
      <c r="AO8" s="676"/>
      <c r="AP8" s="617" t="s">
        <v>221</v>
      </c>
      <c r="AQ8" s="618"/>
      <c r="AR8" s="618"/>
      <c r="AS8" s="618"/>
      <c r="AT8" s="618"/>
      <c r="AU8" s="618"/>
      <c r="AV8" s="618"/>
      <c r="AW8" s="618"/>
      <c r="AX8" s="618"/>
      <c r="AY8" s="618"/>
      <c r="AZ8" s="618"/>
      <c r="BA8" s="618"/>
      <c r="BB8" s="618"/>
      <c r="BC8" s="618"/>
      <c r="BD8" s="618"/>
      <c r="BE8" s="618"/>
      <c r="BF8" s="619"/>
      <c r="BG8" s="620">
        <v>67636</v>
      </c>
      <c r="BH8" s="621"/>
      <c r="BI8" s="621"/>
      <c r="BJ8" s="621"/>
      <c r="BK8" s="621"/>
      <c r="BL8" s="621"/>
      <c r="BM8" s="621"/>
      <c r="BN8" s="622"/>
      <c r="BO8" s="673">
        <v>1.5</v>
      </c>
      <c r="BP8" s="673"/>
      <c r="BQ8" s="673"/>
      <c r="BR8" s="673"/>
      <c r="BS8" s="626" t="s">
        <v>113</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6387479</v>
      </c>
      <c r="CS8" s="621"/>
      <c r="CT8" s="621"/>
      <c r="CU8" s="621"/>
      <c r="CV8" s="621"/>
      <c r="CW8" s="621"/>
      <c r="CX8" s="621"/>
      <c r="CY8" s="622"/>
      <c r="CZ8" s="673">
        <v>26.8</v>
      </c>
      <c r="DA8" s="673"/>
      <c r="DB8" s="673"/>
      <c r="DC8" s="673"/>
      <c r="DD8" s="626">
        <v>36301</v>
      </c>
      <c r="DE8" s="621"/>
      <c r="DF8" s="621"/>
      <c r="DG8" s="621"/>
      <c r="DH8" s="621"/>
      <c r="DI8" s="621"/>
      <c r="DJ8" s="621"/>
      <c r="DK8" s="621"/>
      <c r="DL8" s="621"/>
      <c r="DM8" s="621"/>
      <c r="DN8" s="621"/>
      <c r="DO8" s="621"/>
      <c r="DP8" s="622"/>
      <c r="DQ8" s="626">
        <v>3531272</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14853</v>
      </c>
      <c r="S9" s="621"/>
      <c r="T9" s="621"/>
      <c r="U9" s="621"/>
      <c r="V9" s="621"/>
      <c r="W9" s="621"/>
      <c r="X9" s="621"/>
      <c r="Y9" s="622"/>
      <c r="Z9" s="673">
        <v>0.1</v>
      </c>
      <c r="AA9" s="673"/>
      <c r="AB9" s="673"/>
      <c r="AC9" s="673"/>
      <c r="AD9" s="674">
        <v>14853</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1467841</v>
      </c>
      <c r="BH9" s="621"/>
      <c r="BI9" s="621"/>
      <c r="BJ9" s="621"/>
      <c r="BK9" s="621"/>
      <c r="BL9" s="621"/>
      <c r="BM9" s="621"/>
      <c r="BN9" s="622"/>
      <c r="BO9" s="673">
        <v>31.7</v>
      </c>
      <c r="BP9" s="673"/>
      <c r="BQ9" s="673"/>
      <c r="BR9" s="673"/>
      <c r="BS9" s="626" t="s">
        <v>113</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2902539</v>
      </c>
      <c r="CS9" s="621"/>
      <c r="CT9" s="621"/>
      <c r="CU9" s="621"/>
      <c r="CV9" s="621"/>
      <c r="CW9" s="621"/>
      <c r="CX9" s="621"/>
      <c r="CY9" s="622"/>
      <c r="CZ9" s="673">
        <v>12.2</v>
      </c>
      <c r="DA9" s="673"/>
      <c r="DB9" s="673"/>
      <c r="DC9" s="673"/>
      <c r="DD9" s="626">
        <v>52385</v>
      </c>
      <c r="DE9" s="621"/>
      <c r="DF9" s="621"/>
      <c r="DG9" s="621"/>
      <c r="DH9" s="621"/>
      <c r="DI9" s="621"/>
      <c r="DJ9" s="621"/>
      <c r="DK9" s="621"/>
      <c r="DL9" s="621"/>
      <c r="DM9" s="621"/>
      <c r="DN9" s="621"/>
      <c r="DO9" s="621"/>
      <c r="DP9" s="622"/>
      <c r="DQ9" s="626">
        <v>2596169</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640785</v>
      </c>
      <c r="S10" s="621"/>
      <c r="T10" s="621"/>
      <c r="U10" s="621"/>
      <c r="V10" s="621"/>
      <c r="W10" s="621"/>
      <c r="X10" s="621"/>
      <c r="Y10" s="622"/>
      <c r="Z10" s="673">
        <v>2.6</v>
      </c>
      <c r="AA10" s="673"/>
      <c r="AB10" s="673"/>
      <c r="AC10" s="673"/>
      <c r="AD10" s="674">
        <v>640785</v>
      </c>
      <c r="AE10" s="674"/>
      <c r="AF10" s="674"/>
      <c r="AG10" s="674"/>
      <c r="AH10" s="674"/>
      <c r="AI10" s="674"/>
      <c r="AJ10" s="674"/>
      <c r="AK10" s="674"/>
      <c r="AL10" s="643">
        <v>4.4000000000000004</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92012</v>
      </c>
      <c r="BH10" s="621"/>
      <c r="BI10" s="621"/>
      <c r="BJ10" s="621"/>
      <c r="BK10" s="621"/>
      <c r="BL10" s="621"/>
      <c r="BM10" s="621"/>
      <c r="BN10" s="622"/>
      <c r="BO10" s="673">
        <v>2</v>
      </c>
      <c r="BP10" s="673"/>
      <c r="BQ10" s="673"/>
      <c r="BR10" s="673"/>
      <c r="BS10" s="626" t="s">
        <v>113</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1699</v>
      </c>
      <c r="CS10" s="621"/>
      <c r="CT10" s="621"/>
      <c r="CU10" s="621"/>
      <c r="CV10" s="621"/>
      <c r="CW10" s="621"/>
      <c r="CX10" s="621"/>
      <c r="CY10" s="622"/>
      <c r="CZ10" s="673">
        <v>0</v>
      </c>
      <c r="DA10" s="673"/>
      <c r="DB10" s="673"/>
      <c r="DC10" s="673"/>
      <c r="DD10" s="626">
        <v>115</v>
      </c>
      <c r="DE10" s="621"/>
      <c r="DF10" s="621"/>
      <c r="DG10" s="621"/>
      <c r="DH10" s="621"/>
      <c r="DI10" s="621"/>
      <c r="DJ10" s="621"/>
      <c r="DK10" s="621"/>
      <c r="DL10" s="621"/>
      <c r="DM10" s="621"/>
      <c r="DN10" s="621"/>
      <c r="DO10" s="621"/>
      <c r="DP10" s="622"/>
      <c r="DQ10" s="626">
        <v>1699</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7000</v>
      </c>
      <c r="S11" s="621"/>
      <c r="T11" s="621"/>
      <c r="U11" s="621"/>
      <c r="V11" s="621"/>
      <c r="W11" s="621"/>
      <c r="X11" s="621"/>
      <c r="Y11" s="622"/>
      <c r="Z11" s="673">
        <v>0</v>
      </c>
      <c r="AA11" s="673"/>
      <c r="AB11" s="673"/>
      <c r="AC11" s="673"/>
      <c r="AD11" s="674">
        <v>7000</v>
      </c>
      <c r="AE11" s="674"/>
      <c r="AF11" s="674"/>
      <c r="AG11" s="674"/>
      <c r="AH11" s="674"/>
      <c r="AI11" s="674"/>
      <c r="AJ11" s="674"/>
      <c r="AK11" s="674"/>
      <c r="AL11" s="643">
        <v>0</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109919</v>
      </c>
      <c r="BH11" s="621"/>
      <c r="BI11" s="621"/>
      <c r="BJ11" s="621"/>
      <c r="BK11" s="621"/>
      <c r="BL11" s="621"/>
      <c r="BM11" s="621"/>
      <c r="BN11" s="622"/>
      <c r="BO11" s="673">
        <v>2.4</v>
      </c>
      <c r="BP11" s="673"/>
      <c r="BQ11" s="673"/>
      <c r="BR11" s="673"/>
      <c r="BS11" s="626" t="s">
        <v>113</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1582714</v>
      </c>
      <c r="CS11" s="621"/>
      <c r="CT11" s="621"/>
      <c r="CU11" s="621"/>
      <c r="CV11" s="621"/>
      <c r="CW11" s="621"/>
      <c r="CX11" s="621"/>
      <c r="CY11" s="622"/>
      <c r="CZ11" s="673">
        <v>6.6</v>
      </c>
      <c r="DA11" s="673"/>
      <c r="DB11" s="673"/>
      <c r="DC11" s="673"/>
      <c r="DD11" s="626">
        <v>368283</v>
      </c>
      <c r="DE11" s="621"/>
      <c r="DF11" s="621"/>
      <c r="DG11" s="621"/>
      <c r="DH11" s="621"/>
      <c r="DI11" s="621"/>
      <c r="DJ11" s="621"/>
      <c r="DK11" s="621"/>
      <c r="DL11" s="621"/>
      <c r="DM11" s="621"/>
      <c r="DN11" s="621"/>
      <c r="DO11" s="621"/>
      <c r="DP11" s="622"/>
      <c r="DQ11" s="626">
        <v>1033812</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2341660</v>
      </c>
      <c r="BH12" s="621"/>
      <c r="BI12" s="621"/>
      <c r="BJ12" s="621"/>
      <c r="BK12" s="621"/>
      <c r="BL12" s="621"/>
      <c r="BM12" s="621"/>
      <c r="BN12" s="622"/>
      <c r="BO12" s="673">
        <v>50.6</v>
      </c>
      <c r="BP12" s="673"/>
      <c r="BQ12" s="673"/>
      <c r="BR12" s="673"/>
      <c r="BS12" s="626" t="s">
        <v>113</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765369</v>
      </c>
      <c r="CS12" s="621"/>
      <c r="CT12" s="621"/>
      <c r="CU12" s="621"/>
      <c r="CV12" s="621"/>
      <c r="CW12" s="621"/>
      <c r="CX12" s="621"/>
      <c r="CY12" s="622"/>
      <c r="CZ12" s="673">
        <v>3.2</v>
      </c>
      <c r="DA12" s="673"/>
      <c r="DB12" s="673"/>
      <c r="DC12" s="673"/>
      <c r="DD12" s="626">
        <v>175599</v>
      </c>
      <c r="DE12" s="621"/>
      <c r="DF12" s="621"/>
      <c r="DG12" s="621"/>
      <c r="DH12" s="621"/>
      <c r="DI12" s="621"/>
      <c r="DJ12" s="621"/>
      <c r="DK12" s="621"/>
      <c r="DL12" s="621"/>
      <c r="DM12" s="621"/>
      <c r="DN12" s="621"/>
      <c r="DO12" s="621"/>
      <c r="DP12" s="622"/>
      <c r="DQ12" s="626">
        <v>273985</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51414</v>
      </c>
      <c r="S13" s="621"/>
      <c r="T13" s="621"/>
      <c r="U13" s="621"/>
      <c r="V13" s="621"/>
      <c r="W13" s="621"/>
      <c r="X13" s="621"/>
      <c r="Y13" s="622"/>
      <c r="Z13" s="673">
        <v>0.2</v>
      </c>
      <c r="AA13" s="673"/>
      <c r="AB13" s="673"/>
      <c r="AC13" s="673"/>
      <c r="AD13" s="674">
        <v>51414</v>
      </c>
      <c r="AE13" s="674"/>
      <c r="AF13" s="674"/>
      <c r="AG13" s="674"/>
      <c r="AH13" s="674"/>
      <c r="AI13" s="674"/>
      <c r="AJ13" s="674"/>
      <c r="AK13" s="674"/>
      <c r="AL13" s="643">
        <v>0.4</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2306628</v>
      </c>
      <c r="BH13" s="621"/>
      <c r="BI13" s="621"/>
      <c r="BJ13" s="621"/>
      <c r="BK13" s="621"/>
      <c r="BL13" s="621"/>
      <c r="BM13" s="621"/>
      <c r="BN13" s="622"/>
      <c r="BO13" s="673">
        <v>49.8</v>
      </c>
      <c r="BP13" s="673"/>
      <c r="BQ13" s="673"/>
      <c r="BR13" s="673"/>
      <c r="BS13" s="626" t="s">
        <v>113</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2131775</v>
      </c>
      <c r="CS13" s="621"/>
      <c r="CT13" s="621"/>
      <c r="CU13" s="621"/>
      <c r="CV13" s="621"/>
      <c r="CW13" s="621"/>
      <c r="CX13" s="621"/>
      <c r="CY13" s="622"/>
      <c r="CZ13" s="673">
        <v>8.9</v>
      </c>
      <c r="DA13" s="673"/>
      <c r="DB13" s="673"/>
      <c r="DC13" s="673"/>
      <c r="DD13" s="626">
        <v>726397</v>
      </c>
      <c r="DE13" s="621"/>
      <c r="DF13" s="621"/>
      <c r="DG13" s="621"/>
      <c r="DH13" s="621"/>
      <c r="DI13" s="621"/>
      <c r="DJ13" s="621"/>
      <c r="DK13" s="621"/>
      <c r="DL13" s="621"/>
      <c r="DM13" s="621"/>
      <c r="DN13" s="621"/>
      <c r="DO13" s="621"/>
      <c r="DP13" s="622"/>
      <c r="DQ13" s="626">
        <v>1450690</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126278</v>
      </c>
      <c r="BH14" s="621"/>
      <c r="BI14" s="621"/>
      <c r="BJ14" s="621"/>
      <c r="BK14" s="621"/>
      <c r="BL14" s="621"/>
      <c r="BM14" s="621"/>
      <c r="BN14" s="622"/>
      <c r="BO14" s="673">
        <v>2.7</v>
      </c>
      <c r="BP14" s="673"/>
      <c r="BQ14" s="673"/>
      <c r="BR14" s="673"/>
      <c r="BS14" s="626" t="s">
        <v>113</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1078388</v>
      </c>
      <c r="CS14" s="621"/>
      <c r="CT14" s="621"/>
      <c r="CU14" s="621"/>
      <c r="CV14" s="621"/>
      <c r="CW14" s="621"/>
      <c r="CX14" s="621"/>
      <c r="CY14" s="622"/>
      <c r="CZ14" s="673">
        <v>4.5</v>
      </c>
      <c r="DA14" s="673"/>
      <c r="DB14" s="673"/>
      <c r="DC14" s="673"/>
      <c r="DD14" s="626">
        <v>73043</v>
      </c>
      <c r="DE14" s="621"/>
      <c r="DF14" s="621"/>
      <c r="DG14" s="621"/>
      <c r="DH14" s="621"/>
      <c r="DI14" s="621"/>
      <c r="DJ14" s="621"/>
      <c r="DK14" s="621"/>
      <c r="DL14" s="621"/>
      <c r="DM14" s="621"/>
      <c r="DN14" s="621"/>
      <c r="DO14" s="621"/>
      <c r="DP14" s="622"/>
      <c r="DQ14" s="626">
        <v>871641</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17157</v>
      </c>
      <c r="S15" s="621"/>
      <c r="T15" s="621"/>
      <c r="U15" s="621"/>
      <c r="V15" s="621"/>
      <c r="W15" s="621"/>
      <c r="X15" s="621"/>
      <c r="Y15" s="622"/>
      <c r="Z15" s="673">
        <v>0.1</v>
      </c>
      <c r="AA15" s="673"/>
      <c r="AB15" s="673"/>
      <c r="AC15" s="673"/>
      <c r="AD15" s="674">
        <v>17157</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310781</v>
      </c>
      <c r="BH15" s="621"/>
      <c r="BI15" s="621"/>
      <c r="BJ15" s="621"/>
      <c r="BK15" s="621"/>
      <c r="BL15" s="621"/>
      <c r="BM15" s="621"/>
      <c r="BN15" s="622"/>
      <c r="BO15" s="673">
        <v>6.7</v>
      </c>
      <c r="BP15" s="673"/>
      <c r="BQ15" s="673"/>
      <c r="BR15" s="673"/>
      <c r="BS15" s="626" t="s">
        <v>113</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2443454</v>
      </c>
      <c r="CS15" s="621"/>
      <c r="CT15" s="621"/>
      <c r="CU15" s="621"/>
      <c r="CV15" s="621"/>
      <c r="CW15" s="621"/>
      <c r="CX15" s="621"/>
      <c r="CY15" s="622"/>
      <c r="CZ15" s="673">
        <v>10.199999999999999</v>
      </c>
      <c r="DA15" s="673"/>
      <c r="DB15" s="673"/>
      <c r="DC15" s="673"/>
      <c r="DD15" s="626">
        <v>635925</v>
      </c>
      <c r="DE15" s="621"/>
      <c r="DF15" s="621"/>
      <c r="DG15" s="621"/>
      <c r="DH15" s="621"/>
      <c r="DI15" s="621"/>
      <c r="DJ15" s="621"/>
      <c r="DK15" s="621"/>
      <c r="DL15" s="621"/>
      <c r="DM15" s="621"/>
      <c r="DN15" s="621"/>
      <c r="DO15" s="621"/>
      <c r="DP15" s="622"/>
      <c r="DQ15" s="626">
        <v>1734811</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10090177</v>
      </c>
      <c r="S16" s="621"/>
      <c r="T16" s="621"/>
      <c r="U16" s="621"/>
      <c r="V16" s="621"/>
      <c r="W16" s="621"/>
      <c r="X16" s="621"/>
      <c r="Y16" s="622"/>
      <c r="Z16" s="673">
        <v>41.3</v>
      </c>
      <c r="AA16" s="673"/>
      <c r="AB16" s="673"/>
      <c r="AC16" s="673"/>
      <c r="AD16" s="674">
        <v>9063806</v>
      </c>
      <c r="AE16" s="674"/>
      <c r="AF16" s="674"/>
      <c r="AG16" s="674"/>
      <c r="AH16" s="674"/>
      <c r="AI16" s="674"/>
      <c r="AJ16" s="674"/>
      <c r="AK16" s="674"/>
      <c r="AL16" s="643">
        <v>61.9</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t="s">
        <v>113</v>
      </c>
      <c r="CS16" s="621"/>
      <c r="CT16" s="621"/>
      <c r="CU16" s="621"/>
      <c r="CV16" s="621"/>
      <c r="CW16" s="621"/>
      <c r="CX16" s="621"/>
      <c r="CY16" s="622"/>
      <c r="CZ16" s="673" t="s">
        <v>113</v>
      </c>
      <c r="DA16" s="673"/>
      <c r="DB16" s="673"/>
      <c r="DC16" s="673"/>
      <c r="DD16" s="626" t="s">
        <v>113</v>
      </c>
      <c r="DE16" s="621"/>
      <c r="DF16" s="621"/>
      <c r="DG16" s="621"/>
      <c r="DH16" s="621"/>
      <c r="DI16" s="621"/>
      <c r="DJ16" s="621"/>
      <c r="DK16" s="621"/>
      <c r="DL16" s="621"/>
      <c r="DM16" s="621"/>
      <c r="DN16" s="621"/>
      <c r="DO16" s="621"/>
      <c r="DP16" s="622"/>
      <c r="DQ16" s="626" t="s">
        <v>113</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9063806</v>
      </c>
      <c r="S17" s="621"/>
      <c r="T17" s="621"/>
      <c r="U17" s="621"/>
      <c r="V17" s="621"/>
      <c r="W17" s="621"/>
      <c r="X17" s="621"/>
      <c r="Y17" s="622"/>
      <c r="Z17" s="673">
        <v>37.1</v>
      </c>
      <c r="AA17" s="673"/>
      <c r="AB17" s="673"/>
      <c r="AC17" s="673"/>
      <c r="AD17" s="674">
        <v>9063806</v>
      </c>
      <c r="AE17" s="674"/>
      <c r="AF17" s="674"/>
      <c r="AG17" s="674"/>
      <c r="AH17" s="674"/>
      <c r="AI17" s="674"/>
      <c r="AJ17" s="674"/>
      <c r="AK17" s="674"/>
      <c r="AL17" s="643">
        <v>61.9</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3802452</v>
      </c>
      <c r="CS17" s="621"/>
      <c r="CT17" s="621"/>
      <c r="CU17" s="621"/>
      <c r="CV17" s="621"/>
      <c r="CW17" s="621"/>
      <c r="CX17" s="621"/>
      <c r="CY17" s="622"/>
      <c r="CZ17" s="673">
        <v>15.9</v>
      </c>
      <c r="DA17" s="673"/>
      <c r="DB17" s="673"/>
      <c r="DC17" s="673"/>
      <c r="DD17" s="626" t="s">
        <v>113</v>
      </c>
      <c r="DE17" s="621"/>
      <c r="DF17" s="621"/>
      <c r="DG17" s="621"/>
      <c r="DH17" s="621"/>
      <c r="DI17" s="621"/>
      <c r="DJ17" s="621"/>
      <c r="DK17" s="621"/>
      <c r="DL17" s="621"/>
      <c r="DM17" s="621"/>
      <c r="DN17" s="621"/>
      <c r="DO17" s="621"/>
      <c r="DP17" s="622"/>
      <c r="DQ17" s="626">
        <v>3716121</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1026371</v>
      </c>
      <c r="S18" s="621"/>
      <c r="T18" s="621"/>
      <c r="U18" s="621"/>
      <c r="V18" s="621"/>
      <c r="W18" s="621"/>
      <c r="X18" s="621"/>
      <c r="Y18" s="622"/>
      <c r="Z18" s="673">
        <v>4.2</v>
      </c>
      <c r="AA18" s="673"/>
      <c r="AB18" s="673"/>
      <c r="AC18" s="673"/>
      <c r="AD18" s="674" t="s">
        <v>113</v>
      </c>
      <c r="AE18" s="674"/>
      <c r="AF18" s="674"/>
      <c r="AG18" s="674"/>
      <c r="AH18" s="674"/>
      <c r="AI18" s="674"/>
      <c r="AJ18" s="674"/>
      <c r="AK18" s="674"/>
      <c r="AL18" s="643" t="s">
        <v>113</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115607</v>
      </c>
      <c r="BH19" s="621"/>
      <c r="BI19" s="621"/>
      <c r="BJ19" s="621"/>
      <c r="BK19" s="621"/>
      <c r="BL19" s="621"/>
      <c r="BM19" s="621"/>
      <c r="BN19" s="622"/>
      <c r="BO19" s="673">
        <v>2.5</v>
      </c>
      <c r="BP19" s="673"/>
      <c r="BQ19" s="673"/>
      <c r="BR19" s="673"/>
      <c r="BS19" s="626" t="s">
        <v>113</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15661778</v>
      </c>
      <c r="S20" s="621"/>
      <c r="T20" s="621"/>
      <c r="U20" s="621"/>
      <c r="V20" s="621"/>
      <c r="W20" s="621"/>
      <c r="X20" s="621"/>
      <c r="Y20" s="622"/>
      <c r="Z20" s="673">
        <v>64.099999999999994</v>
      </c>
      <c r="AA20" s="673"/>
      <c r="AB20" s="673"/>
      <c r="AC20" s="673"/>
      <c r="AD20" s="674">
        <v>14521154</v>
      </c>
      <c r="AE20" s="674"/>
      <c r="AF20" s="674"/>
      <c r="AG20" s="674"/>
      <c r="AH20" s="674"/>
      <c r="AI20" s="674"/>
      <c r="AJ20" s="674"/>
      <c r="AK20" s="674"/>
      <c r="AL20" s="643">
        <v>99.2</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115607</v>
      </c>
      <c r="BH20" s="621"/>
      <c r="BI20" s="621"/>
      <c r="BJ20" s="621"/>
      <c r="BK20" s="621"/>
      <c r="BL20" s="621"/>
      <c r="BM20" s="621"/>
      <c r="BN20" s="622"/>
      <c r="BO20" s="673">
        <v>2.5</v>
      </c>
      <c r="BP20" s="673"/>
      <c r="BQ20" s="673"/>
      <c r="BR20" s="673"/>
      <c r="BS20" s="626" t="s">
        <v>113</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23854671</v>
      </c>
      <c r="CS20" s="621"/>
      <c r="CT20" s="621"/>
      <c r="CU20" s="621"/>
      <c r="CV20" s="621"/>
      <c r="CW20" s="621"/>
      <c r="CX20" s="621"/>
      <c r="CY20" s="622"/>
      <c r="CZ20" s="673">
        <v>100</v>
      </c>
      <c r="DA20" s="673"/>
      <c r="DB20" s="673"/>
      <c r="DC20" s="673"/>
      <c r="DD20" s="626">
        <v>2469075</v>
      </c>
      <c r="DE20" s="621"/>
      <c r="DF20" s="621"/>
      <c r="DG20" s="621"/>
      <c r="DH20" s="621"/>
      <c r="DI20" s="621"/>
      <c r="DJ20" s="621"/>
      <c r="DK20" s="621"/>
      <c r="DL20" s="621"/>
      <c r="DM20" s="621"/>
      <c r="DN20" s="621"/>
      <c r="DO20" s="621"/>
      <c r="DP20" s="622"/>
      <c r="DQ20" s="626">
        <v>17201037</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6844</v>
      </c>
      <c r="S21" s="621"/>
      <c r="T21" s="621"/>
      <c r="U21" s="621"/>
      <c r="V21" s="621"/>
      <c r="W21" s="621"/>
      <c r="X21" s="621"/>
      <c r="Y21" s="622"/>
      <c r="Z21" s="673">
        <v>0</v>
      </c>
      <c r="AA21" s="673"/>
      <c r="AB21" s="673"/>
      <c r="AC21" s="673"/>
      <c r="AD21" s="674">
        <v>6844</v>
      </c>
      <c r="AE21" s="674"/>
      <c r="AF21" s="674"/>
      <c r="AG21" s="674"/>
      <c r="AH21" s="674"/>
      <c r="AI21" s="674"/>
      <c r="AJ21" s="674"/>
      <c r="AK21" s="674"/>
      <c r="AL21" s="643">
        <v>0</v>
      </c>
      <c r="AM21" s="675"/>
      <c r="AN21" s="675"/>
      <c r="AO21" s="676"/>
      <c r="AP21" s="714" t="s">
        <v>260</v>
      </c>
      <c r="AQ21" s="721"/>
      <c r="AR21" s="721"/>
      <c r="AS21" s="721"/>
      <c r="AT21" s="721"/>
      <c r="AU21" s="721"/>
      <c r="AV21" s="721"/>
      <c r="AW21" s="721"/>
      <c r="AX21" s="721"/>
      <c r="AY21" s="721"/>
      <c r="AZ21" s="721"/>
      <c r="BA21" s="721"/>
      <c r="BB21" s="721"/>
      <c r="BC21" s="721"/>
      <c r="BD21" s="721"/>
      <c r="BE21" s="721"/>
      <c r="BF21" s="716"/>
      <c r="BG21" s="620">
        <v>1354</v>
      </c>
      <c r="BH21" s="621"/>
      <c r="BI21" s="621"/>
      <c r="BJ21" s="621"/>
      <c r="BK21" s="621"/>
      <c r="BL21" s="621"/>
      <c r="BM21" s="621"/>
      <c r="BN21" s="622"/>
      <c r="BO21" s="673">
        <v>0</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196878</v>
      </c>
      <c r="S22" s="621"/>
      <c r="T22" s="621"/>
      <c r="U22" s="621"/>
      <c r="V22" s="621"/>
      <c r="W22" s="621"/>
      <c r="X22" s="621"/>
      <c r="Y22" s="622"/>
      <c r="Z22" s="673">
        <v>0.8</v>
      </c>
      <c r="AA22" s="673"/>
      <c r="AB22" s="673"/>
      <c r="AC22" s="673"/>
      <c r="AD22" s="674">
        <v>12939</v>
      </c>
      <c r="AE22" s="674"/>
      <c r="AF22" s="674"/>
      <c r="AG22" s="674"/>
      <c r="AH22" s="674"/>
      <c r="AI22" s="674"/>
      <c r="AJ22" s="674"/>
      <c r="AK22" s="674"/>
      <c r="AL22" s="643">
        <v>0.1</v>
      </c>
      <c r="AM22" s="675"/>
      <c r="AN22" s="675"/>
      <c r="AO22" s="676"/>
      <c r="AP22" s="714" t="s">
        <v>262</v>
      </c>
      <c r="AQ22" s="721"/>
      <c r="AR22" s="721"/>
      <c r="AS22" s="721"/>
      <c r="AT22" s="721"/>
      <c r="AU22" s="721"/>
      <c r="AV22" s="721"/>
      <c r="AW22" s="721"/>
      <c r="AX22" s="721"/>
      <c r="AY22" s="721"/>
      <c r="AZ22" s="721"/>
      <c r="BA22" s="721"/>
      <c r="BB22" s="721"/>
      <c r="BC22" s="721"/>
      <c r="BD22" s="721"/>
      <c r="BE22" s="721"/>
      <c r="BF22" s="716"/>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304722</v>
      </c>
      <c r="S23" s="621"/>
      <c r="T23" s="621"/>
      <c r="U23" s="621"/>
      <c r="V23" s="621"/>
      <c r="W23" s="621"/>
      <c r="X23" s="621"/>
      <c r="Y23" s="622"/>
      <c r="Z23" s="673">
        <v>1.2</v>
      </c>
      <c r="AA23" s="673"/>
      <c r="AB23" s="673"/>
      <c r="AC23" s="673"/>
      <c r="AD23" s="674">
        <v>23470</v>
      </c>
      <c r="AE23" s="674"/>
      <c r="AF23" s="674"/>
      <c r="AG23" s="674"/>
      <c r="AH23" s="674"/>
      <c r="AI23" s="674"/>
      <c r="AJ23" s="674"/>
      <c r="AK23" s="674"/>
      <c r="AL23" s="643">
        <v>0.2</v>
      </c>
      <c r="AM23" s="675"/>
      <c r="AN23" s="675"/>
      <c r="AO23" s="676"/>
      <c r="AP23" s="714" t="s">
        <v>265</v>
      </c>
      <c r="AQ23" s="721"/>
      <c r="AR23" s="721"/>
      <c r="AS23" s="721"/>
      <c r="AT23" s="721"/>
      <c r="AU23" s="721"/>
      <c r="AV23" s="721"/>
      <c r="AW23" s="721"/>
      <c r="AX23" s="721"/>
      <c r="AY23" s="721"/>
      <c r="AZ23" s="721"/>
      <c r="BA23" s="721"/>
      <c r="BB23" s="721"/>
      <c r="BC23" s="721"/>
      <c r="BD23" s="721"/>
      <c r="BE23" s="721"/>
      <c r="BF23" s="716"/>
      <c r="BG23" s="620">
        <v>114253</v>
      </c>
      <c r="BH23" s="621"/>
      <c r="BI23" s="621"/>
      <c r="BJ23" s="621"/>
      <c r="BK23" s="621"/>
      <c r="BL23" s="621"/>
      <c r="BM23" s="621"/>
      <c r="BN23" s="622"/>
      <c r="BO23" s="673">
        <v>2.5</v>
      </c>
      <c r="BP23" s="673"/>
      <c r="BQ23" s="673"/>
      <c r="BR23" s="673"/>
      <c r="BS23" s="626" t="s">
        <v>113</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97254</v>
      </c>
      <c r="S24" s="621"/>
      <c r="T24" s="621"/>
      <c r="U24" s="621"/>
      <c r="V24" s="621"/>
      <c r="W24" s="621"/>
      <c r="X24" s="621"/>
      <c r="Y24" s="622"/>
      <c r="Z24" s="673">
        <v>0.4</v>
      </c>
      <c r="AA24" s="673"/>
      <c r="AB24" s="673"/>
      <c r="AC24" s="673"/>
      <c r="AD24" s="674" t="s">
        <v>113</v>
      </c>
      <c r="AE24" s="674"/>
      <c r="AF24" s="674"/>
      <c r="AG24" s="674"/>
      <c r="AH24" s="674"/>
      <c r="AI24" s="674"/>
      <c r="AJ24" s="674"/>
      <c r="AK24" s="674"/>
      <c r="AL24" s="643" t="s">
        <v>113</v>
      </c>
      <c r="AM24" s="675"/>
      <c r="AN24" s="675"/>
      <c r="AO24" s="676"/>
      <c r="AP24" s="714" t="s">
        <v>272</v>
      </c>
      <c r="AQ24" s="721"/>
      <c r="AR24" s="721"/>
      <c r="AS24" s="721"/>
      <c r="AT24" s="721"/>
      <c r="AU24" s="721"/>
      <c r="AV24" s="721"/>
      <c r="AW24" s="721"/>
      <c r="AX24" s="721"/>
      <c r="AY24" s="721"/>
      <c r="AZ24" s="721"/>
      <c r="BA24" s="721"/>
      <c r="BB24" s="721"/>
      <c r="BC24" s="721"/>
      <c r="BD24" s="721"/>
      <c r="BE24" s="721"/>
      <c r="BF24" s="716"/>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10551092</v>
      </c>
      <c r="CS24" s="671"/>
      <c r="CT24" s="671"/>
      <c r="CU24" s="671"/>
      <c r="CV24" s="671"/>
      <c r="CW24" s="671"/>
      <c r="CX24" s="671"/>
      <c r="CY24" s="718"/>
      <c r="CZ24" s="722">
        <v>44.2</v>
      </c>
      <c r="DA24" s="723"/>
      <c r="DB24" s="723"/>
      <c r="DC24" s="724"/>
      <c r="DD24" s="717">
        <v>8021212</v>
      </c>
      <c r="DE24" s="671"/>
      <c r="DF24" s="671"/>
      <c r="DG24" s="671"/>
      <c r="DH24" s="671"/>
      <c r="DI24" s="671"/>
      <c r="DJ24" s="671"/>
      <c r="DK24" s="718"/>
      <c r="DL24" s="717">
        <v>7371714</v>
      </c>
      <c r="DM24" s="671"/>
      <c r="DN24" s="671"/>
      <c r="DO24" s="671"/>
      <c r="DP24" s="671"/>
      <c r="DQ24" s="671"/>
      <c r="DR24" s="671"/>
      <c r="DS24" s="671"/>
      <c r="DT24" s="671"/>
      <c r="DU24" s="671"/>
      <c r="DV24" s="718"/>
      <c r="DW24" s="719">
        <v>48.1</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1919012</v>
      </c>
      <c r="S25" s="621"/>
      <c r="T25" s="621"/>
      <c r="U25" s="621"/>
      <c r="V25" s="621"/>
      <c r="W25" s="621"/>
      <c r="X25" s="621"/>
      <c r="Y25" s="622"/>
      <c r="Z25" s="673">
        <v>7.9</v>
      </c>
      <c r="AA25" s="673"/>
      <c r="AB25" s="673"/>
      <c r="AC25" s="673"/>
      <c r="AD25" s="674" t="s">
        <v>113</v>
      </c>
      <c r="AE25" s="674"/>
      <c r="AF25" s="674"/>
      <c r="AG25" s="674"/>
      <c r="AH25" s="674"/>
      <c r="AI25" s="674"/>
      <c r="AJ25" s="674"/>
      <c r="AK25" s="674"/>
      <c r="AL25" s="643" t="s">
        <v>113</v>
      </c>
      <c r="AM25" s="675"/>
      <c r="AN25" s="675"/>
      <c r="AO25" s="676"/>
      <c r="AP25" s="714" t="s">
        <v>275</v>
      </c>
      <c r="AQ25" s="721"/>
      <c r="AR25" s="721"/>
      <c r="AS25" s="721"/>
      <c r="AT25" s="721"/>
      <c r="AU25" s="721"/>
      <c r="AV25" s="721"/>
      <c r="AW25" s="721"/>
      <c r="AX25" s="721"/>
      <c r="AY25" s="721"/>
      <c r="AZ25" s="721"/>
      <c r="BA25" s="721"/>
      <c r="BB25" s="721"/>
      <c r="BC25" s="721"/>
      <c r="BD25" s="721"/>
      <c r="BE25" s="721"/>
      <c r="BF25" s="716"/>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3316858</v>
      </c>
      <c r="CS25" s="639"/>
      <c r="CT25" s="639"/>
      <c r="CU25" s="639"/>
      <c r="CV25" s="639"/>
      <c r="CW25" s="639"/>
      <c r="CX25" s="639"/>
      <c r="CY25" s="640"/>
      <c r="CZ25" s="623">
        <v>13.9</v>
      </c>
      <c r="DA25" s="641"/>
      <c r="DB25" s="641"/>
      <c r="DC25" s="642"/>
      <c r="DD25" s="626">
        <v>3175714</v>
      </c>
      <c r="DE25" s="639"/>
      <c r="DF25" s="639"/>
      <c r="DG25" s="639"/>
      <c r="DH25" s="639"/>
      <c r="DI25" s="639"/>
      <c r="DJ25" s="639"/>
      <c r="DK25" s="640"/>
      <c r="DL25" s="626">
        <v>3115274</v>
      </c>
      <c r="DM25" s="639"/>
      <c r="DN25" s="639"/>
      <c r="DO25" s="639"/>
      <c r="DP25" s="639"/>
      <c r="DQ25" s="639"/>
      <c r="DR25" s="639"/>
      <c r="DS25" s="639"/>
      <c r="DT25" s="639"/>
      <c r="DU25" s="639"/>
      <c r="DV25" s="640"/>
      <c r="DW25" s="643">
        <v>20.3</v>
      </c>
      <c r="DX25" s="644"/>
      <c r="DY25" s="644"/>
      <c r="DZ25" s="644"/>
      <c r="EA25" s="644"/>
      <c r="EB25" s="644"/>
      <c r="EC25" s="645"/>
    </row>
    <row r="26" spans="2:133" ht="11.25" customHeight="1" x14ac:dyDescent="0.15">
      <c r="B26" s="711" t="s">
        <v>277</v>
      </c>
      <c r="C26" s="712"/>
      <c r="D26" s="712"/>
      <c r="E26" s="712"/>
      <c r="F26" s="712"/>
      <c r="G26" s="712"/>
      <c r="H26" s="712"/>
      <c r="I26" s="712"/>
      <c r="J26" s="712"/>
      <c r="K26" s="712"/>
      <c r="L26" s="712"/>
      <c r="M26" s="712"/>
      <c r="N26" s="712"/>
      <c r="O26" s="712"/>
      <c r="P26" s="712"/>
      <c r="Q26" s="713"/>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4" t="s">
        <v>278</v>
      </c>
      <c r="AQ26" s="715"/>
      <c r="AR26" s="715"/>
      <c r="AS26" s="715"/>
      <c r="AT26" s="715"/>
      <c r="AU26" s="715"/>
      <c r="AV26" s="715"/>
      <c r="AW26" s="715"/>
      <c r="AX26" s="715"/>
      <c r="AY26" s="715"/>
      <c r="AZ26" s="715"/>
      <c r="BA26" s="715"/>
      <c r="BB26" s="715"/>
      <c r="BC26" s="715"/>
      <c r="BD26" s="715"/>
      <c r="BE26" s="715"/>
      <c r="BF26" s="716"/>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2236134</v>
      </c>
      <c r="CS26" s="621"/>
      <c r="CT26" s="621"/>
      <c r="CU26" s="621"/>
      <c r="CV26" s="621"/>
      <c r="CW26" s="621"/>
      <c r="CX26" s="621"/>
      <c r="CY26" s="622"/>
      <c r="CZ26" s="623">
        <v>9.4</v>
      </c>
      <c r="DA26" s="641"/>
      <c r="DB26" s="641"/>
      <c r="DC26" s="642"/>
      <c r="DD26" s="626">
        <v>2101687</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1541911</v>
      </c>
      <c r="S27" s="621"/>
      <c r="T27" s="621"/>
      <c r="U27" s="621"/>
      <c r="V27" s="621"/>
      <c r="W27" s="621"/>
      <c r="X27" s="621"/>
      <c r="Y27" s="622"/>
      <c r="Z27" s="673">
        <v>6.3</v>
      </c>
      <c r="AA27" s="673"/>
      <c r="AB27" s="673"/>
      <c r="AC27" s="673"/>
      <c r="AD27" s="674" t="s">
        <v>113</v>
      </c>
      <c r="AE27" s="674"/>
      <c r="AF27" s="674"/>
      <c r="AG27" s="674"/>
      <c r="AH27" s="674"/>
      <c r="AI27" s="674"/>
      <c r="AJ27" s="674"/>
      <c r="AK27" s="674"/>
      <c r="AL27" s="643" t="s">
        <v>113</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4631734</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3432057</v>
      </c>
      <c r="CS27" s="639"/>
      <c r="CT27" s="639"/>
      <c r="CU27" s="639"/>
      <c r="CV27" s="639"/>
      <c r="CW27" s="639"/>
      <c r="CX27" s="639"/>
      <c r="CY27" s="640"/>
      <c r="CZ27" s="623">
        <v>14.4</v>
      </c>
      <c r="DA27" s="641"/>
      <c r="DB27" s="641"/>
      <c r="DC27" s="642"/>
      <c r="DD27" s="626">
        <v>1129652</v>
      </c>
      <c r="DE27" s="639"/>
      <c r="DF27" s="639"/>
      <c r="DG27" s="639"/>
      <c r="DH27" s="639"/>
      <c r="DI27" s="639"/>
      <c r="DJ27" s="639"/>
      <c r="DK27" s="640"/>
      <c r="DL27" s="626">
        <v>1120264</v>
      </c>
      <c r="DM27" s="639"/>
      <c r="DN27" s="639"/>
      <c r="DO27" s="639"/>
      <c r="DP27" s="639"/>
      <c r="DQ27" s="639"/>
      <c r="DR27" s="639"/>
      <c r="DS27" s="639"/>
      <c r="DT27" s="639"/>
      <c r="DU27" s="639"/>
      <c r="DV27" s="640"/>
      <c r="DW27" s="643">
        <v>7.3</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175170</v>
      </c>
      <c r="S28" s="621"/>
      <c r="T28" s="621"/>
      <c r="U28" s="621"/>
      <c r="V28" s="621"/>
      <c r="W28" s="621"/>
      <c r="X28" s="621"/>
      <c r="Y28" s="622"/>
      <c r="Z28" s="673">
        <v>0.7</v>
      </c>
      <c r="AA28" s="673"/>
      <c r="AB28" s="673"/>
      <c r="AC28" s="673"/>
      <c r="AD28" s="674">
        <v>64602</v>
      </c>
      <c r="AE28" s="674"/>
      <c r="AF28" s="674"/>
      <c r="AG28" s="674"/>
      <c r="AH28" s="674"/>
      <c r="AI28" s="674"/>
      <c r="AJ28" s="674"/>
      <c r="AK28" s="674"/>
      <c r="AL28" s="643">
        <v>0.4</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3802177</v>
      </c>
      <c r="CS28" s="621"/>
      <c r="CT28" s="621"/>
      <c r="CU28" s="621"/>
      <c r="CV28" s="621"/>
      <c r="CW28" s="621"/>
      <c r="CX28" s="621"/>
      <c r="CY28" s="622"/>
      <c r="CZ28" s="623">
        <v>15.9</v>
      </c>
      <c r="DA28" s="641"/>
      <c r="DB28" s="641"/>
      <c r="DC28" s="642"/>
      <c r="DD28" s="626">
        <v>3715846</v>
      </c>
      <c r="DE28" s="621"/>
      <c r="DF28" s="621"/>
      <c r="DG28" s="621"/>
      <c r="DH28" s="621"/>
      <c r="DI28" s="621"/>
      <c r="DJ28" s="621"/>
      <c r="DK28" s="622"/>
      <c r="DL28" s="626">
        <v>3136176</v>
      </c>
      <c r="DM28" s="621"/>
      <c r="DN28" s="621"/>
      <c r="DO28" s="621"/>
      <c r="DP28" s="621"/>
      <c r="DQ28" s="621"/>
      <c r="DR28" s="621"/>
      <c r="DS28" s="621"/>
      <c r="DT28" s="621"/>
      <c r="DU28" s="621"/>
      <c r="DV28" s="622"/>
      <c r="DW28" s="643">
        <v>20.5</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134521</v>
      </c>
      <c r="S29" s="621"/>
      <c r="T29" s="621"/>
      <c r="U29" s="621"/>
      <c r="V29" s="621"/>
      <c r="W29" s="621"/>
      <c r="X29" s="621"/>
      <c r="Y29" s="622"/>
      <c r="Z29" s="673">
        <v>0.6</v>
      </c>
      <c r="AA29" s="673"/>
      <c r="AB29" s="673"/>
      <c r="AC29" s="673"/>
      <c r="AD29" s="674" t="s">
        <v>113</v>
      </c>
      <c r="AE29" s="674"/>
      <c r="AF29" s="674"/>
      <c r="AG29" s="674"/>
      <c r="AH29" s="674"/>
      <c r="AI29" s="674"/>
      <c r="AJ29" s="674"/>
      <c r="AK29" s="674"/>
      <c r="AL29" s="643" t="s">
        <v>113</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3801161</v>
      </c>
      <c r="CS29" s="639"/>
      <c r="CT29" s="639"/>
      <c r="CU29" s="639"/>
      <c r="CV29" s="639"/>
      <c r="CW29" s="639"/>
      <c r="CX29" s="639"/>
      <c r="CY29" s="640"/>
      <c r="CZ29" s="623">
        <v>15.9</v>
      </c>
      <c r="DA29" s="641"/>
      <c r="DB29" s="641"/>
      <c r="DC29" s="642"/>
      <c r="DD29" s="626">
        <v>3714830</v>
      </c>
      <c r="DE29" s="639"/>
      <c r="DF29" s="639"/>
      <c r="DG29" s="639"/>
      <c r="DH29" s="639"/>
      <c r="DI29" s="639"/>
      <c r="DJ29" s="639"/>
      <c r="DK29" s="640"/>
      <c r="DL29" s="626">
        <v>3135160</v>
      </c>
      <c r="DM29" s="639"/>
      <c r="DN29" s="639"/>
      <c r="DO29" s="639"/>
      <c r="DP29" s="639"/>
      <c r="DQ29" s="639"/>
      <c r="DR29" s="639"/>
      <c r="DS29" s="639"/>
      <c r="DT29" s="639"/>
      <c r="DU29" s="639"/>
      <c r="DV29" s="640"/>
      <c r="DW29" s="643">
        <v>20.399999999999999</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203980</v>
      </c>
      <c r="S30" s="621"/>
      <c r="T30" s="621"/>
      <c r="U30" s="621"/>
      <c r="V30" s="621"/>
      <c r="W30" s="621"/>
      <c r="X30" s="621"/>
      <c r="Y30" s="622"/>
      <c r="Z30" s="673">
        <v>0.8</v>
      </c>
      <c r="AA30" s="673"/>
      <c r="AB30" s="673"/>
      <c r="AC30" s="673"/>
      <c r="AD30" s="674" t="s">
        <v>113</v>
      </c>
      <c r="AE30" s="674"/>
      <c r="AF30" s="674"/>
      <c r="AG30" s="674"/>
      <c r="AH30" s="674"/>
      <c r="AI30" s="674"/>
      <c r="AJ30" s="674"/>
      <c r="AK30" s="674"/>
      <c r="AL30" s="643" t="s">
        <v>113</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98.4</v>
      </c>
      <c r="BH30" s="687"/>
      <c r="BI30" s="687"/>
      <c r="BJ30" s="687"/>
      <c r="BK30" s="687"/>
      <c r="BL30" s="687"/>
      <c r="BM30" s="688">
        <v>92.1</v>
      </c>
      <c r="BN30" s="687"/>
      <c r="BO30" s="687"/>
      <c r="BP30" s="687"/>
      <c r="BQ30" s="689"/>
      <c r="BR30" s="686">
        <v>98.4</v>
      </c>
      <c r="BS30" s="687"/>
      <c r="BT30" s="687"/>
      <c r="BU30" s="687"/>
      <c r="BV30" s="687"/>
      <c r="BW30" s="687"/>
      <c r="BX30" s="688">
        <v>91.8</v>
      </c>
      <c r="BY30" s="687"/>
      <c r="BZ30" s="687"/>
      <c r="CA30" s="687"/>
      <c r="CB30" s="689"/>
      <c r="CD30" s="692"/>
      <c r="CE30" s="693"/>
      <c r="CF30" s="657" t="s">
        <v>292</v>
      </c>
      <c r="CG30" s="654"/>
      <c r="CH30" s="654"/>
      <c r="CI30" s="654"/>
      <c r="CJ30" s="654"/>
      <c r="CK30" s="654"/>
      <c r="CL30" s="654"/>
      <c r="CM30" s="654"/>
      <c r="CN30" s="654"/>
      <c r="CO30" s="654"/>
      <c r="CP30" s="654"/>
      <c r="CQ30" s="655"/>
      <c r="CR30" s="620">
        <v>3496020</v>
      </c>
      <c r="CS30" s="621"/>
      <c r="CT30" s="621"/>
      <c r="CU30" s="621"/>
      <c r="CV30" s="621"/>
      <c r="CW30" s="621"/>
      <c r="CX30" s="621"/>
      <c r="CY30" s="622"/>
      <c r="CZ30" s="623">
        <v>14.7</v>
      </c>
      <c r="DA30" s="641"/>
      <c r="DB30" s="641"/>
      <c r="DC30" s="642"/>
      <c r="DD30" s="626">
        <v>3409689</v>
      </c>
      <c r="DE30" s="621"/>
      <c r="DF30" s="621"/>
      <c r="DG30" s="621"/>
      <c r="DH30" s="621"/>
      <c r="DI30" s="621"/>
      <c r="DJ30" s="621"/>
      <c r="DK30" s="622"/>
      <c r="DL30" s="626">
        <v>2831874</v>
      </c>
      <c r="DM30" s="621"/>
      <c r="DN30" s="621"/>
      <c r="DO30" s="621"/>
      <c r="DP30" s="621"/>
      <c r="DQ30" s="621"/>
      <c r="DR30" s="621"/>
      <c r="DS30" s="621"/>
      <c r="DT30" s="621"/>
      <c r="DU30" s="621"/>
      <c r="DV30" s="622"/>
      <c r="DW30" s="643">
        <v>18.5</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1233393</v>
      </c>
      <c r="S31" s="621"/>
      <c r="T31" s="621"/>
      <c r="U31" s="621"/>
      <c r="V31" s="621"/>
      <c r="W31" s="621"/>
      <c r="X31" s="621"/>
      <c r="Y31" s="622"/>
      <c r="Z31" s="673">
        <v>5</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98.7</v>
      </c>
      <c r="BH31" s="639"/>
      <c r="BI31" s="639"/>
      <c r="BJ31" s="639"/>
      <c r="BK31" s="639"/>
      <c r="BL31" s="639"/>
      <c r="BM31" s="675">
        <v>94</v>
      </c>
      <c r="BN31" s="685"/>
      <c r="BO31" s="685"/>
      <c r="BP31" s="685"/>
      <c r="BQ31" s="649"/>
      <c r="BR31" s="684">
        <v>98.6</v>
      </c>
      <c r="BS31" s="639"/>
      <c r="BT31" s="639"/>
      <c r="BU31" s="639"/>
      <c r="BV31" s="639"/>
      <c r="BW31" s="639"/>
      <c r="BX31" s="675">
        <v>93.7</v>
      </c>
      <c r="BY31" s="685"/>
      <c r="BZ31" s="685"/>
      <c r="CA31" s="685"/>
      <c r="CB31" s="649"/>
      <c r="CD31" s="692"/>
      <c r="CE31" s="693"/>
      <c r="CF31" s="657" t="s">
        <v>296</v>
      </c>
      <c r="CG31" s="654"/>
      <c r="CH31" s="654"/>
      <c r="CI31" s="654"/>
      <c r="CJ31" s="654"/>
      <c r="CK31" s="654"/>
      <c r="CL31" s="654"/>
      <c r="CM31" s="654"/>
      <c r="CN31" s="654"/>
      <c r="CO31" s="654"/>
      <c r="CP31" s="654"/>
      <c r="CQ31" s="655"/>
      <c r="CR31" s="620">
        <v>305141</v>
      </c>
      <c r="CS31" s="639"/>
      <c r="CT31" s="639"/>
      <c r="CU31" s="639"/>
      <c r="CV31" s="639"/>
      <c r="CW31" s="639"/>
      <c r="CX31" s="639"/>
      <c r="CY31" s="640"/>
      <c r="CZ31" s="623">
        <v>1.3</v>
      </c>
      <c r="DA31" s="641"/>
      <c r="DB31" s="641"/>
      <c r="DC31" s="642"/>
      <c r="DD31" s="626">
        <v>305141</v>
      </c>
      <c r="DE31" s="639"/>
      <c r="DF31" s="639"/>
      <c r="DG31" s="639"/>
      <c r="DH31" s="639"/>
      <c r="DI31" s="639"/>
      <c r="DJ31" s="639"/>
      <c r="DK31" s="640"/>
      <c r="DL31" s="626">
        <v>303286</v>
      </c>
      <c r="DM31" s="639"/>
      <c r="DN31" s="639"/>
      <c r="DO31" s="639"/>
      <c r="DP31" s="639"/>
      <c r="DQ31" s="639"/>
      <c r="DR31" s="639"/>
      <c r="DS31" s="639"/>
      <c r="DT31" s="639"/>
      <c r="DU31" s="639"/>
      <c r="DV31" s="640"/>
      <c r="DW31" s="643">
        <v>2</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635593</v>
      </c>
      <c r="S32" s="621"/>
      <c r="T32" s="621"/>
      <c r="U32" s="621"/>
      <c r="V32" s="621"/>
      <c r="W32" s="621"/>
      <c r="X32" s="621"/>
      <c r="Y32" s="622"/>
      <c r="Z32" s="673">
        <v>2.6</v>
      </c>
      <c r="AA32" s="673"/>
      <c r="AB32" s="673"/>
      <c r="AC32" s="673"/>
      <c r="AD32" s="674">
        <v>2441</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v>
      </c>
      <c r="BH32" s="605"/>
      <c r="BI32" s="605"/>
      <c r="BJ32" s="605"/>
      <c r="BK32" s="605"/>
      <c r="BL32" s="605"/>
      <c r="BM32" s="668">
        <v>89.6</v>
      </c>
      <c r="BN32" s="605"/>
      <c r="BO32" s="605"/>
      <c r="BP32" s="605"/>
      <c r="BQ32" s="662"/>
      <c r="BR32" s="683">
        <v>98</v>
      </c>
      <c r="BS32" s="605"/>
      <c r="BT32" s="605"/>
      <c r="BU32" s="605"/>
      <c r="BV32" s="605"/>
      <c r="BW32" s="605"/>
      <c r="BX32" s="668">
        <v>89.3</v>
      </c>
      <c r="BY32" s="605"/>
      <c r="BZ32" s="605"/>
      <c r="CA32" s="605"/>
      <c r="CB32" s="662"/>
      <c r="CD32" s="694"/>
      <c r="CE32" s="695"/>
      <c r="CF32" s="657" t="s">
        <v>299</v>
      </c>
      <c r="CG32" s="654"/>
      <c r="CH32" s="654"/>
      <c r="CI32" s="654"/>
      <c r="CJ32" s="654"/>
      <c r="CK32" s="654"/>
      <c r="CL32" s="654"/>
      <c r="CM32" s="654"/>
      <c r="CN32" s="654"/>
      <c r="CO32" s="654"/>
      <c r="CP32" s="654"/>
      <c r="CQ32" s="655"/>
      <c r="CR32" s="620">
        <v>1016</v>
      </c>
      <c r="CS32" s="621"/>
      <c r="CT32" s="621"/>
      <c r="CU32" s="621"/>
      <c r="CV32" s="621"/>
      <c r="CW32" s="621"/>
      <c r="CX32" s="621"/>
      <c r="CY32" s="622"/>
      <c r="CZ32" s="623">
        <v>0</v>
      </c>
      <c r="DA32" s="641"/>
      <c r="DB32" s="641"/>
      <c r="DC32" s="642"/>
      <c r="DD32" s="626">
        <v>1016</v>
      </c>
      <c r="DE32" s="621"/>
      <c r="DF32" s="621"/>
      <c r="DG32" s="621"/>
      <c r="DH32" s="621"/>
      <c r="DI32" s="621"/>
      <c r="DJ32" s="621"/>
      <c r="DK32" s="622"/>
      <c r="DL32" s="626">
        <v>1016</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2327613</v>
      </c>
      <c r="S33" s="621"/>
      <c r="T33" s="621"/>
      <c r="U33" s="621"/>
      <c r="V33" s="621"/>
      <c r="W33" s="621"/>
      <c r="X33" s="621"/>
      <c r="Y33" s="622"/>
      <c r="Z33" s="673">
        <v>9.5</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10834504</v>
      </c>
      <c r="CS33" s="639"/>
      <c r="CT33" s="639"/>
      <c r="CU33" s="639"/>
      <c r="CV33" s="639"/>
      <c r="CW33" s="639"/>
      <c r="CX33" s="639"/>
      <c r="CY33" s="640"/>
      <c r="CZ33" s="623">
        <v>45.4</v>
      </c>
      <c r="DA33" s="641"/>
      <c r="DB33" s="641"/>
      <c r="DC33" s="642"/>
      <c r="DD33" s="626">
        <v>8646365</v>
      </c>
      <c r="DE33" s="639"/>
      <c r="DF33" s="639"/>
      <c r="DG33" s="639"/>
      <c r="DH33" s="639"/>
      <c r="DI33" s="639"/>
      <c r="DJ33" s="639"/>
      <c r="DK33" s="640"/>
      <c r="DL33" s="626">
        <v>6815433</v>
      </c>
      <c r="DM33" s="639"/>
      <c r="DN33" s="639"/>
      <c r="DO33" s="639"/>
      <c r="DP33" s="639"/>
      <c r="DQ33" s="639"/>
      <c r="DR33" s="639"/>
      <c r="DS33" s="639"/>
      <c r="DT33" s="639"/>
      <c r="DU33" s="639"/>
      <c r="DV33" s="640"/>
      <c r="DW33" s="643">
        <v>44.5</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2980689</v>
      </c>
      <c r="CS34" s="621"/>
      <c r="CT34" s="621"/>
      <c r="CU34" s="621"/>
      <c r="CV34" s="621"/>
      <c r="CW34" s="621"/>
      <c r="CX34" s="621"/>
      <c r="CY34" s="622"/>
      <c r="CZ34" s="623">
        <v>12.5</v>
      </c>
      <c r="DA34" s="641"/>
      <c r="DB34" s="641"/>
      <c r="DC34" s="642"/>
      <c r="DD34" s="626">
        <v>2112192</v>
      </c>
      <c r="DE34" s="621"/>
      <c r="DF34" s="621"/>
      <c r="DG34" s="621"/>
      <c r="DH34" s="621"/>
      <c r="DI34" s="621"/>
      <c r="DJ34" s="621"/>
      <c r="DK34" s="622"/>
      <c r="DL34" s="626">
        <v>1766326</v>
      </c>
      <c r="DM34" s="621"/>
      <c r="DN34" s="621"/>
      <c r="DO34" s="621"/>
      <c r="DP34" s="621"/>
      <c r="DQ34" s="621"/>
      <c r="DR34" s="621"/>
      <c r="DS34" s="621"/>
      <c r="DT34" s="621"/>
      <c r="DU34" s="621"/>
      <c r="DV34" s="622"/>
      <c r="DW34" s="643">
        <v>11.5</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700485</v>
      </c>
      <c r="S35" s="621"/>
      <c r="T35" s="621"/>
      <c r="U35" s="621"/>
      <c r="V35" s="621"/>
      <c r="W35" s="621"/>
      <c r="X35" s="621"/>
      <c r="Y35" s="622"/>
      <c r="Z35" s="673">
        <v>2.9</v>
      </c>
      <c r="AA35" s="673"/>
      <c r="AB35" s="673"/>
      <c r="AC35" s="673"/>
      <c r="AD35" s="674" t="s">
        <v>113</v>
      </c>
      <c r="AE35" s="674"/>
      <c r="AF35" s="674"/>
      <c r="AG35" s="674"/>
      <c r="AH35" s="674"/>
      <c r="AI35" s="674"/>
      <c r="AJ35" s="674"/>
      <c r="AK35" s="674"/>
      <c r="AL35" s="643" t="s">
        <v>113</v>
      </c>
      <c r="AM35" s="675"/>
      <c r="AN35" s="675"/>
      <c r="AO35" s="676"/>
      <c r="AP35" s="188"/>
      <c r="AQ35" s="677" t="s">
        <v>307</v>
      </c>
      <c r="AR35" s="678"/>
      <c r="AS35" s="678"/>
      <c r="AT35" s="678"/>
      <c r="AU35" s="678"/>
      <c r="AV35" s="678"/>
      <c r="AW35" s="678"/>
      <c r="AX35" s="678"/>
      <c r="AY35" s="679"/>
      <c r="AZ35" s="670">
        <v>4713483</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15029</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130684</v>
      </c>
      <c r="CS35" s="639"/>
      <c r="CT35" s="639"/>
      <c r="CU35" s="639"/>
      <c r="CV35" s="639"/>
      <c r="CW35" s="639"/>
      <c r="CX35" s="639"/>
      <c r="CY35" s="640"/>
      <c r="CZ35" s="623">
        <v>0.5</v>
      </c>
      <c r="DA35" s="641"/>
      <c r="DB35" s="641"/>
      <c r="DC35" s="642"/>
      <c r="DD35" s="626">
        <v>75712</v>
      </c>
      <c r="DE35" s="639"/>
      <c r="DF35" s="639"/>
      <c r="DG35" s="639"/>
      <c r="DH35" s="639"/>
      <c r="DI35" s="639"/>
      <c r="DJ35" s="639"/>
      <c r="DK35" s="640"/>
      <c r="DL35" s="626">
        <v>75712</v>
      </c>
      <c r="DM35" s="639"/>
      <c r="DN35" s="639"/>
      <c r="DO35" s="639"/>
      <c r="DP35" s="639"/>
      <c r="DQ35" s="639"/>
      <c r="DR35" s="639"/>
      <c r="DS35" s="639"/>
      <c r="DT35" s="639"/>
      <c r="DU35" s="639"/>
      <c r="DV35" s="640"/>
      <c r="DW35" s="643">
        <v>0.5</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24438669</v>
      </c>
      <c r="S36" s="661"/>
      <c r="T36" s="661"/>
      <c r="U36" s="661"/>
      <c r="V36" s="661"/>
      <c r="W36" s="661"/>
      <c r="X36" s="661"/>
      <c r="Y36" s="664"/>
      <c r="Z36" s="665">
        <v>100</v>
      </c>
      <c r="AA36" s="665"/>
      <c r="AB36" s="665"/>
      <c r="AC36" s="665"/>
      <c r="AD36" s="666">
        <v>14631450</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1496886</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-189341</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3885605</v>
      </c>
      <c r="CS36" s="621"/>
      <c r="CT36" s="621"/>
      <c r="CU36" s="621"/>
      <c r="CV36" s="621"/>
      <c r="CW36" s="621"/>
      <c r="CX36" s="621"/>
      <c r="CY36" s="622"/>
      <c r="CZ36" s="623">
        <v>16.3</v>
      </c>
      <c r="DA36" s="641"/>
      <c r="DB36" s="641"/>
      <c r="DC36" s="642"/>
      <c r="DD36" s="626">
        <v>3381573</v>
      </c>
      <c r="DE36" s="621"/>
      <c r="DF36" s="621"/>
      <c r="DG36" s="621"/>
      <c r="DH36" s="621"/>
      <c r="DI36" s="621"/>
      <c r="DJ36" s="621"/>
      <c r="DK36" s="622"/>
      <c r="DL36" s="626">
        <v>2541741</v>
      </c>
      <c r="DM36" s="621"/>
      <c r="DN36" s="621"/>
      <c r="DO36" s="621"/>
      <c r="DP36" s="621"/>
      <c r="DQ36" s="621"/>
      <c r="DR36" s="621"/>
      <c r="DS36" s="621"/>
      <c r="DT36" s="621"/>
      <c r="DU36" s="621"/>
      <c r="DV36" s="622"/>
      <c r="DW36" s="643">
        <v>16.600000000000001</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696054</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5488</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1230813</v>
      </c>
      <c r="CS37" s="639"/>
      <c r="CT37" s="639"/>
      <c r="CU37" s="639"/>
      <c r="CV37" s="639"/>
      <c r="CW37" s="639"/>
      <c r="CX37" s="639"/>
      <c r="CY37" s="640"/>
      <c r="CZ37" s="623">
        <v>5.2</v>
      </c>
      <c r="DA37" s="641"/>
      <c r="DB37" s="641"/>
      <c r="DC37" s="642"/>
      <c r="DD37" s="626">
        <v>1115333</v>
      </c>
      <c r="DE37" s="639"/>
      <c r="DF37" s="639"/>
      <c r="DG37" s="639"/>
      <c r="DH37" s="639"/>
      <c r="DI37" s="639"/>
      <c r="DJ37" s="639"/>
      <c r="DK37" s="640"/>
      <c r="DL37" s="626">
        <v>1074086</v>
      </c>
      <c r="DM37" s="639"/>
      <c r="DN37" s="639"/>
      <c r="DO37" s="639"/>
      <c r="DP37" s="639"/>
      <c r="DQ37" s="639"/>
      <c r="DR37" s="639"/>
      <c r="DS37" s="639"/>
      <c r="DT37" s="639"/>
      <c r="DU37" s="639"/>
      <c r="DV37" s="640"/>
      <c r="DW37" s="643">
        <v>7</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629974</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9722</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3362855</v>
      </c>
      <c r="CS38" s="621"/>
      <c r="CT38" s="621"/>
      <c r="CU38" s="621"/>
      <c r="CV38" s="621"/>
      <c r="CW38" s="621"/>
      <c r="CX38" s="621"/>
      <c r="CY38" s="622"/>
      <c r="CZ38" s="623">
        <v>14.1</v>
      </c>
      <c r="DA38" s="641"/>
      <c r="DB38" s="641"/>
      <c r="DC38" s="642"/>
      <c r="DD38" s="626">
        <v>3074844</v>
      </c>
      <c r="DE38" s="621"/>
      <c r="DF38" s="621"/>
      <c r="DG38" s="621"/>
      <c r="DH38" s="621"/>
      <c r="DI38" s="621"/>
      <c r="DJ38" s="621"/>
      <c r="DK38" s="622"/>
      <c r="DL38" s="626">
        <v>2431654</v>
      </c>
      <c r="DM38" s="621"/>
      <c r="DN38" s="621"/>
      <c r="DO38" s="621"/>
      <c r="DP38" s="621"/>
      <c r="DQ38" s="621"/>
      <c r="DR38" s="621"/>
      <c r="DS38" s="621"/>
      <c r="DT38" s="621"/>
      <c r="DU38" s="621"/>
      <c r="DV38" s="622"/>
      <c r="DW38" s="643">
        <v>15.9</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v>7800</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105</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139671</v>
      </c>
      <c r="CS39" s="639"/>
      <c r="CT39" s="639"/>
      <c r="CU39" s="639"/>
      <c r="CV39" s="639"/>
      <c r="CW39" s="639"/>
      <c r="CX39" s="639"/>
      <c r="CY39" s="640"/>
      <c r="CZ39" s="623">
        <v>0.6</v>
      </c>
      <c r="DA39" s="641"/>
      <c r="DB39" s="641"/>
      <c r="DC39" s="642"/>
      <c r="DD39" s="626">
        <v>2044</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570730</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104</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335000</v>
      </c>
      <c r="CS40" s="621"/>
      <c r="CT40" s="621"/>
      <c r="CU40" s="621"/>
      <c r="CV40" s="621"/>
      <c r="CW40" s="621"/>
      <c r="CX40" s="621"/>
      <c r="CY40" s="622"/>
      <c r="CZ40" s="623">
        <v>1.4</v>
      </c>
      <c r="DA40" s="641"/>
      <c r="DB40" s="641"/>
      <c r="DC40" s="642"/>
      <c r="DD40" s="626" t="s">
        <v>324</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1312039</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320</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2469075</v>
      </c>
      <c r="CS42" s="621"/>
      <c r="CT42" s="621"/>
      <c r="CU42" s="621"/>
      <c r="CV42" s="621"/>
      <c r="CW42" s="621"/>
      <c r="CX42" s="621"/>
      <c r="CY42" s="622"/>
      <c r="CZ42" s="623">
        <v>10.4</v>
      </c>
      <c r="DA42" s="624"/>
      <c r="DB42" s="624"/>
      <c r="DC42" s="625"/>
      <c r="DD42" s="626">
        <v>533460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74441</v>
      </c>
      <c r="CS43" s="639"/>
      <c r="CT43" s="639"/>
      <c r="CU43" s="639"/>
      <c r="CV43" s="639"/>
      <c r="CW43" s="639"/>
      <c r="CX43" s="639"/>
      <c r="CY43" s="640"/>
      <c r="CZ43" s="623">
        <v>0.3</v>
      </c>
      <c r="DA43" s="641"/>
      <c r="DB43" s="641"/>
      <c r="DC43" s="642"/>
      <c r="DD43" s="626">
        <v>74441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2469075</v>
      </c>
      <c r="CS44" s="621"/>
      <c r="CT44" s="621"/>
      <c r="CU44" s="621"/>
      <c r="CV44" s="621"/>
      <c r="CW44" s="621"/>
      <c r="CX44" s="621"/>
      <c r="CY44" s="622"/>
      <c r="CZ44" s="623">
        <v>10.4</v>
      </c>
      <c r="DA44" s="624"/>
      <c r="DB44" s="624"/>
      <c r="DC44" s="625"/>
      <c r="DD44" s="626">
        <v>533460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560747</v>
      </c>
      <c r="CS45" s="639"/>
      <c r="CT45" s="639"/>
      <c r="CU45" s="639"/>
      <c r="CV45" s="639"/>
      <c r="CW45" s="639"/>
      <c r="CX45" s="639"/>
      <c r="CY45" s="640"/>
      <c r="CZ45" s="623">
        <v>2.4</v>
      </c>
      <c r="DA45" s="641"/>
      <c r="DB45" s="641"/>
      <c r="DC45" s="642"/>
      <c r="DD45" s="626">
        <v>109093</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1826252</v>
      </c>
      <c r="CS46" s="621"/>
      <c r="CT46" s="621"/>
      <c r="CU46" s="621"/>
      <c r="CV46" s="621"/>
      <c r="CW46" s="621"/>
      <c r="CX46" s="621"/>
      <c r="CY46" s="622"/>
      <c r="CZ46" s="623">
        <v>7.7</v>
      </c>
      <c r="DA46" s="624"/>
      <c r="DB46" s="624"/>
      <c r="DC46" s="625"/>
      <c r="DD46" s="626">
        <v>413038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t="s">
        <v>113</v>
      </c>
      <c r="CS47" s="639"/>
      <c r="CT47" s="639"/>
      <c r="CU47" s="639"/>
      <c r="CV47" s="639"/>
      <c r="CW47" s="639"/>
      <c r="CX47" s="639"/>
      <c r="CY47" s="640"/>
      <c r="CZ47" s="623" t="s">
        <v>113</v>
      </c>
      <c r="DA47" s="641"/>
      <c r="DB47" s="641"/>
      <c r="DC47" s="642"/>
      <c r="DD47" s="626" t="s">
        <v>113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23854671</v>
      </c>
      <c r="CS49" s="605"/>
      <c r="CT49" s="605"/>
      <c r="CU49" s="605"/>
      <c r="CV49" s="605"/>
      <c r="CW49" s="605"/>
      <c r="CX49" s="605"/>
      <c r="CY49" s="606"/>
      <c r="CZ49" s="607">
        <v>100</v>
      </c>
      <c r="DA49" s="608"/>
      <c r="DB49" s="608"/>
      <c r="DC49" s="609"/>
      <c r="DD49" s="610">
        <v>17201037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24439</v>
      </c>
      <c r="R7" s="1134"/>
      <c r="S7" s="1134"/>
      <c r="T7" s="1134"/>
      <c r="U7" s="1134"/>
      <c r="V7" s="1134">
        <v>23855</v>
      </c>
      <c r="W7" s="1134"/>
      <c r="X7" s="1134"/>
      <c r="Y7" s="1134"/>
      <c r="Z7" s="1134"/>
      <c r="AA7" s="1134">
        <v>584</v>
      </c>
      <c r="AB7" s="1134"/>
      <c r="AC7" s="1134"/>
      <c r="AD7" s="1134"/>
      <c r="AE7" s="1135"/>
      <c r="AF7" s="1136">
        <v>447</v>
      </c>
      <c r="AG7" s="1137"/>
      <c r="AH7" s="1137"/>
      <c r="AI7" s="1137"/>
      <c r="AJ7" s="1138"/>
      <c r="AK7" s="1120">
        <v>204</v>
      </c>
      <c r="AL7" s="1121"/>
      <c r="AM7" s="1121"/>
      <c r="AN7" s="1121"/>
      <c r="AO7" s="1121"/>
      <c r="AP7" s="1121">
        <v>30009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0" t="s">
        <v>366</v>
      </c>
      <c r="C8" s="1061"/>
      <c r="D8" s="1061"/>
      <c r="E8" s="1061"/>
      <c r="F8" s="1061"/>
      <c r="G8" s="1061"/>
      <c r="H8" s="1061"/>
      <c r="I8" s="1061"/>
      <c r="J8" s="1061"/>
      <c r="K8" s="1061"/>
      <c r="L8" s="1061"/>
      <c r="M8" s="1061"/>
      <c r="N8" s="1061"/>
      <c r="O8" s="1061"/>
      <c r="P8" s="1062"/>
      <c r="Q8" s="1072">
        <v>9</v>
      </c>
      <c r="R8" s="1073"/>
      <c r="S8" s="1073"/>
      <c r="T8" s="1073"/>
      <c r="U8" s="1073"/>
      <c r="V8" s="1073">
        <v>9</v>
      </c>
      <c r="W8" s="1073"/>
      <c r="X8" s="1073"/>
      <c r="Y8" s="1073"/>
      <c r="Z8" s="1073"/>
      <c r="AA8" s="1073">
        <v>0</v>
      </c>
      <c r="AB8" s="1073"/>
      <c r="AC8" s="1073"/>
      <c r="AD8" s="1073"/>
      <c r="AE8" s="1074"/>
      <c r="AF8" s="1066" t="s">
        <v>113</v>
      </c>
      <c r="AG8" s="1067"/>
      <c r="AH8" s="1067"/>
      <c r="AI8" s="1067"/>
      <c r="AJ8" s="1068"/>
      <c r="AK8" s="1115">
        <v>9</v>
      </c>
      <c r="AL8" s="1116"/>
      <c r="AM8" s="1116"/>
      <c r="AN8" s="1116"/>
      <c r="AO8" s="1116"/>
      <c r="AP8" s="1116">
        <v>0</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367</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v>24448</v>
      </c>
      <c r="R23" s="1098"/>
      <c r="S23" s="1098"/>
      <c r="T23" s="1098"/>
      <c r="U23" s="1098"/>
      <c r="V23" s="1098">
        <v>23864</v>
      </c>
      <c r="W23" s="1098"/>
      <c r="X23" s="1098"/>
      <c r="Y23" s="1098"/>
      <c r="Z23" s="1098"/>
      <c r="AA23" s="1098">
        <v>584</v>
      </c>
      <c r="AB23" s="1098"/>
      <c r="AC23" s="1098"/>
      <c r="AD23" s="1098"/>
      <c r="AE23" s="1099"/>
      <c r="AF23" s="1100">
        <v>447</v>
      </c>
      <c r="AG23" s="1098"/>
      <c r="AH23" s="1098"/>
      <c r="AI23" s="1098"/>
      <c r="AJ23" s="1101"/>
      <c r="AK23" s="1102"/>
      <c r="AL23" s="1103"/>
      <c r="AM23" s="1103"/>
      <c r="AN23" s="1103"/>
      <c r="AO23" s="1103"/>
      <c r="AP23" s="1098">
        <v>30009</v>
      </c>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v>5422</v>
      </c>
      <c r="R28" s="1083"/>
      <c r="S28" s="1083"/>
      <c r="T28" s="1083"/>
      <c r="U28" s="1083"/>
      <c r="V28" s="1083">
        <v>5407</v>
      </c>
      <c r="W28" s="1083"/>
      <c r="X28" s="1083"/>
      <c r="Y28" s="1083"/>
      <c r="Z28" s="1083"/>
      <c r="AA28" s="1083">
        <v>15</v>
      </c>
      <c r="AB28" s="1083"/>
      <c r="AC28" s="1083"/>
      <c r="AD28" s="1083"/>
      <c r="AE28" s="1084"/>
      <c r="AF28" s="1085">
        <v>15</v>
      </c>
      <c r="AG28" s="1083"/>
      <c r="AH28" s="1083"/>
      <c r="AI28" s="1083"/>
      <c r="AJ28" s="1086"/>
      <c r="AK28" s="1087">
        <v>510</v>
      </c>
      <c r="AL28" s="1075"/>
      <c r="AM28" s="1075"/>
      <c r="AN28" s="1075"/>
      <c r="AO28" s="1075"/>
      <c r="AP28" s="1075">
        <v>0</v>
      </c>
      <c r="AQ28" s="1075"/>
      <c r="AR28" s="1075"/>
      <c r="AS28" s="1075"/>
      <c r="AT28" s="1075"/>
      <c r="AU28" s="1075">
        <v>0</v>
      </c>
      <c r="AV28" s="1075"/>
      <c r="AW28" s="1075"/>
      <c r="AX28" s="1075"/>
      <c r="AY28" s="1075"/>
      <c r="AZ28" s="1076" t="s">
        <v>538</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0" t="s">
        <v>381</v>
      </c>
      <c r="C29" s="1061"/>
      <c r="D29" s="1061"/>
      <c r="E29" s="1061"/>
      <c r="F29" s="1061"/>
      <c r="G29" s="1061"/>
      <c r="H29" s="1061"/>
      <c r="I29" s="1061"/>
      <c r="J29" s="1061"/>
      <c r="K29" s="1061"/>
      <c r="L29" s="1061"/>
      <c r="M29" s="1061"/>
      <c r="N29" s="1061"/>
      <c r="O29" s="1061"/>
      <c r="P29" s="1062"/>
      <c r="Q29" s="1072">
        <v>227</v>
      </c>
      <c r="R29" s="1073"/>
      <c r="S29" s="1073"/>
      <c r="T29" s="1073"/>
      <c r="U29" s="1073"/>
      <c r="V29" s="1073">
        <v>227</v>
      </c>
      <c r="W29" s="1073"/>
      <c r="X29" s="1073"/>
      <c r="Y29" s="1073"/>
      <c r="Z29" s="1073"/>
      <c r="AA29" s="1073">
        <v>0</v>
      </c>
      <c r="AB29" s="1073"/>
      <c r="AC29" s="1073"/>
      <c r="AD29" s="1073"/>
      <c r="AE29" s="1074"/>
      <c r="AF29" s="1066">
        <v>0</v>
      </c>
      <c r="AG29" s="1067"/>
      <c r="AH29" s="1067"/>
      <c r="AI29" s="1067"/>
      <c r="AJ29" s="1068"/>
      <c r="AK29" s="1009">
        <v>75</v>
      </c>
      <c r="AL29" s="1000"/>
      <c r="AM29" s="1000"/>
      <c r="AN29" s="1000"/>
      <c r="AO29" s="1000"/>
      <c r="AP29" s="1000">
        <v>101</v>
      </c>
      <c r="AQ29" s="1000"/>
      <c r="AR29" s="1000"/>
      <c r="AS29" s="1000"/>
      <c r="AT29" s="1000"/>
      <c r="AU29" s="1000">
        <v>23</v>
      </c>
      <c r="AV29" s="1000"/>
      <c r="AW29" s="1000"/>
      <c r="AX29" s="1000"/>
      <c r="AY29" s="1000"/>
      <c r="AZ29" s="1071" t="s">
        <v>538</v>
      </c>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0" t="s">
        <v>382</v>
      </c>
      <c r="C30" s="1061"/>
      <c r="D30" s="1061"/>
      <c r="E30" s="1061"/>
      <c r="F30" s="1061"/>
      <c r="G30" s="1061"/>
      <c r="H30" s="1061"/>
      <c r="I30" s="1061"/>
      <c r="J30" s="1061"/>
      <c r="K30" s="1061"/>
      <c r="L30" s="1061"/>
      <c r="M30" s="1061"/>
      <c r="N30" s="1061"/>
      <c r="O30" s="1061"/>
      <c r="P30" s="1062"/>
      <c r="Q30" s="1072">
        <v>4428</v>
      </c>
      <c r="R30" s="1073"/>
      <c r="S30" s="1073"/>
      <c r="T30" s="1073"/>
      <c r="U30" s="1073"/>
      <c r="V30" s="1073">
        <v>4384</v>
      </c>
      <c r="W30" s="1073"/>
      <c r="X30" s="1073"/>
      <c r="Y30" s="1073"/>
      <c r="Z30" s="1073"/>
      <c r="AA30" s="1073">
        <v>44</v>
      </c>
      <c r="AB30" s="1073"/>
      <c r="AC30" s="1073"/>
      <c r="AD30" s="1073"/>
      <c r="AE30" s="1074"/>
      <c r="AF30" s="1066">
        <v>44</v>
      </c>
      <c r="AG30" s="1067"/>
      <c r="AH30" s="1067"/>
      <c r="AI30" s="1067"/>
      <c r="AJ30" s="1068"/>
      <c r="AK30" s="1009">
        <v>624</v>
      </c>
      <c r="AL30" s="1000"/>
      <c r="AM30" s="1000"/>
      <c r="AN30" s="1000"/>
      <c r="AO30" s="1000"/>
      <c r="AP30" s="1000">
        <v>0</v>
      </c>
      <c r="AQ30" s="1000"/>
      <c r="AR30" s="1000"/>
      <c r="AS30" s="1000"/>
      <c r="AT30" s="1000"/>
      <c r="AU30" s="1000">
        <v>0</v>
      </c>
      <c r="AV30" s="1000"/>
      <c r="AW30" s="1000"/>
      <c r="AX30" s="1000"/>
      <c r="AY30" s="1000"/>
      <c r="AZ30" s="1071" t="s">
        <v>538</v>
      </c>
      <c r="BA30" s="1071"/>
      <c r="BB30" s="1071"/>
      <c r="BC30" s="1071"/>
      <c r="BD30" s="1071"/>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0" t="s">
        <v>383</v>
      </c>
      <c r="C31" s="1061"/>
      <c r="D31" s="1061"/>
      <c r="E31" s="1061"/>
      <c r="F31" s="1061"/>
      <c r="G31" s="1061"/>
      <c r="H31" s="1061"/>
      <c r="I31" s="1061"/>
      <c r="J31" s="1061"/>
      <c r="K31" s="1061"/>
      <c r="L31" s="1061"/>
      <c r="M31" s="1061"/>
      <c r="N31" s="1061"/>
      <c r="O31" s="1061"/>
      <c r="P31" s="1062"/>
      <c r="Q31" s="1072">
        <v>508</v>
      </c>
      <c r="R31" s="1073"/>
      <c r="S31" s="1073"/>
      <c r="T31" s="1073"/>
      <c r="U31" s="1073"/>
      <c r="V31" s="1073">
        <v>497</v>
      </c>
      <c r="W31" s="1073"/>
      <c r="X31" s="1073"/>
      <c r="Y31" s="1073"/>
      <c r="Z31" s="1073"/>
      <c r="AA31" s="1073">
        <v>11</v>
      </c>
      <c r="AB31" s="1073"/>
      <c r="AC31" s="1073"/>
      <c r="AD31" s="1073"/>
      <c r="AE31" s="1074"/>
      <c r="AF31" s="1066">
        <v>11</v>
      </c>
      <c r="AG31" s="1067"/>
      <c r="AH31" s="1067"/>
      <c r="AI31" s="1067"/>
      <c r="AJ31" s="1068"/>
      <c r="AK31" s="1009">
        <v>139</v>
      </c>
      <c r="AL31" s="1000"/>
      <c r="AM31" s="1000"/>
      <c r="AN31" s="1000"/>
      <c r="AO31" s="1000"/>
      <c r="AP31" s="1000">
        <v>0</v>
      </c>
      <c r="AQ31" s="1000"/>
      <c r="AR31" s="1000"/>
      <c r="AS31" s="1000"/>
      <c r="AT31" s="1000"/>
      <c r="AU31" s="1000">
        <v>0</v>
      </c>
      <c r="AV31" s="1000"/>
      <c r="AW31" s="1000"/>
      <c r="AX31" s="1000"/>
      <c r="AY31" s="1000"/>
      <c r="AZ31" s="1071" t="s">
        <v>538</v>
      </c>
      <c r="BA31" s="1071"/>
      <c r="BB31" s="1071"/>
      <c r="BC31" s="1071"/>
      <c r="BD31" s="1071"/>
      <c r="BE31" s="1055"/>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0" t="s">
        <v>384</v>
      </c>
      <c r="C32" s="1061"/>
      <c r="D32" s="1061"/>
      <c r="E32" s="1061"/>
      <c r="F32" s="1061"/>
      <c r="G32" s="1061"/>
      <c r="H32" s="1061"/>
      <c r="I32" s="1061"/>
      <c r="J32" s="1061"/>
      <c r="K32" s="1061"/>
      <c r="L32" s="1061"/>
      <c r="M32" s="1061"/>
      <c r="N32" s="1061"/>
      <c r="O32" s="1061"/>
      <c r="P32" s="1062"/>
      <c r="Q32" s="1072">
        <v>31</v>
      </c>
      <c r="R32" s="1073"/>
      <c r="S32" s="1073"/>
      <c r="T32" s="1073"/>
      <c r="U32" s="1073"/>
      <c r="V32" s="1073">
        <v>31</v>
      </c>
      <c r="W32" s="1073"/>
      <c r="X32" s="1073"/>
      <c r="Y32" s="1073"/>
      <c r="Z32" s="1073"/>
      <c r="AA32" s="1073">
        <v>0</v>
      </c>
      <c r="AB32" s="1073"/>
      <c r="AC32" s="1073"/>
      <c r="AD32" s="1073"/>
      <c r="AE32" s="1074"/>
      <c r="AF32" s="1066">
        <v>0</v>
      </c>
      <c r="AG32" s="1067"/>
      <c r="AH32" s="1067"/>
      <c r="AI32" s="1067"/>
      <c r="AJ32" s="1068"/>
      <c r="AK32" s="1009">
        <v>8</v>
      </c>
      <c r="AL32" s="1000"/>
      <c r="AM32" s="1000"/>
      <c r="AN32" s="1000"/>
      <c r="AO32" s="1000"/>
      <c r="AP32" s="1000">
        <v>0</v>
      </c>
      <c r="AQ32" s="1000"/>
      <c r="AR32" s="1000"/>
      <c r="AS32" s="1000"/>
      <c r="AT32" s="1000"/>
      <c r="AU32" s="1000">
        <v>0</v>
      </c>
      <c r="AV32" s="1000"/>
      <c r="AW32" s="1000"/>
      <c r="AX32" s="1000"/>
      <c r="AY32" s="1000"/>
      <c r="AZ32" s="1071" t="s">
        <v>538</v>
      </c>
      <c r="BA32" s="1071"/>
      <c r="BB32" s="1071"/>
      <c r="BC32" s="1071"/>
      <c r="BD32" s="1071"/>
      <c r="BE32" s="1055"/>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0" t="s">
        <v>385</v>
      </c>
      <c r="C33" s="1061"/>
      <c r="D33" s="1061"/>
      <c r="E33" s="1061"/>
      <c r="F33" s="1061"/>
      <c r="G33" s="1061"/>
      <c r="H33" s="1061"/>
      <c r="I33" s="1061"/>
      <c r="J33" s="1061"/>
      <c r="K33" s="1061"/>
      <c r="L33" s="1061"/>
      <c r="M33" s="1061"/>
      <c r="N33" s="1061"/>
      <c r="O33" s="1061"/>
      <c r="P33" s="1062"/>
      <c r="Q33" s="1072">
        <v>1295</v>
      </c>
      <c r="R33" s="1073"/>
      <c r="S33" s="1073"/>
      <c r="T33" s="1073"/>
      <c r="U33" s="1073"/>
      <c r="V33" s="1073">
        <v>1381</v>
      </c>
      <c r="W33" s="1073"/>
      <c r="X33" s="1073"/>
      <c r="Y33" s="1073"/>
      <c r="Z33" s="1073"/>
      <c r="AA33" s="1073">
        <v>-86</v>
      </c>
      <c r="AB33" s="1073"/>
      <c r="AC33" s="1073"/>
      <c r="AD33" s="1073"/>
      <c r="AE33" s="1074"/>
      <c r="AF33" s="1066">
        <v>692</v>
      </c>
      <c r="AG33" s="1067"/>
      <c r="AH33" s="1067"/>
      <c r="AI33" s="1067"/>
      <c r="AJ33" s="1068"/>
      <c r="AK33" s="1009">
        <v>696</v>
      </c>
      <c r="AL33" s="1000"/>
      <c r="AM33" s="1000"/>
      <c r="AN33" s="1000"/>
      <c r="AO33" s="1000"/>
      <c r="AP33" s="1000">
        <v>9034</v>
      </c>
      <c r="AQ33" s="1000"/>
      <c r="AR33" s="1000"/>
      <c r="AS33" s="1000"/>
      <c r="AT33" s="1000"/>
      <c r="AU33" s="1000">
        <v>4635</v>
      </c>
      <c r="AV33" s="1000"/>
      <c r="AW33" s="1000"/>
      <c r="AX33" s="1000"/>
      <c r="AY33" s="1000"/>
      <c r="AZ33" s="1071" t="s">
        <v>538</v>
      </c>
      <c r="BA33" s="1071"/>
      <c r="BB33" s="1071"/>
      <c r="BC33" s="1071"/>
      <c r="BD33" s="1071"/>
      <c r="BE33" s="1055" t="s">
        <v>386</v>
      </c>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0" t="s">
        <v>387</v>
      </c>
      <c r="C34" s="1061"/>
      <c r="D34" s="1061"/>
      <c r="E34" s="1061"/>
      <c r="F34" s="1061"/>
      <c r="G34" s="1061"/>
      <c r="H34" s="1061"/>
      <c r="I34" s="1061"/>
      <c r="J34" s="1061"/>
      <c r="K34" s="1061"/>
      <c r="L34" s="1061"/>
      <c r="M34" s="1061"/>
      <c r="N34" s="1061"/>
      <c r="O34" s="1061"/>
      <c r="P34" s="1062"/>
      <c r="Q34" s="1072">
        <v>3828</v>
      </c>
      <c r="R34" s="1073"/>
      <c r="S34" s="1073"/>
      <c r="T34" s="1073"/>
      <c r="U34" s="1073"/>
      <c r="V34" s="1073">
        <v>3944</v>
      </c>
      <c r="W34" s="1073"/>
      <c r="X34" s="1073"/>
      <c r="Y34" s="1073"/>
      <c r="Z34" s="1073"/>
      <c r="AA34" s="1073">
        <v>-116</v>
      </c>
      <c r="AB34" s="1073"/>
      <c r="AC34" s="1073"/>
      <c r="AD34" s="1073"/>
      <c r="AE34" s="1074"/>
      <c r="AF34" s="1066" t="s">
        <v>113</v>
      </c>
      <c r="AG34" s="1067"/>
      <c r="AH34" s="1067"/>
      <c r="AI34" s="1067"/>
      <c r="AJ34" s="1068"/>
      <c r="AK34" s="1009">
        <v>630</v>
      </c>
      <c r="AL34" s="1000"/>
      <c r="AM34" s="1000"/>
      <c r="AN34" s="1000"/>
      <c r="AO34" s="1000"/>
      <c r="AP34" s="1000">
        <v>2812</v>
      </c>
      <c r="AQ34" s="1000"/>
      <c r="AR34" s="1000"/>
      <c r="AS34" s="1000"/>
      <c r="AT34" s="1000"/>
      <c r="AU34" s="1000">
        <v>1725</v>
      </c>
      <c r="AV34" s="1000"/>
      <c r="AW34" s="1000"/>
      <c r="AX34" s="1000"/>
      <c r="AY34" s="1000"/>
      <c r="AZ34" s="1071" t="s">
        <v>538</v>
      </c>
      <c r="BA34" s="1071"/>
      <c r="BB34" s="1071"/>
      <c r="BC34" s="1071"/>
      <c r="BD34" s="1071"/>
      <c r="BE34" s="1055" t="s">
        <v>386</v>
      </c>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0" t="s">
        <v>388</v>
      </c>
      <c r="C35" s="1061"/>
      <c r="D35" s="1061"/>
      <c r="E35" s="1061"/>
      <c r="F35" s="1061"/>
      <c r="G35" s="1061"/>
      <c r="H35" s="1061"/>
      <c r="I35" s="1061"/>
      <c r="J35" s="1061"/>
      <c r="K35" s="1061"/>
      <c r="L35" s="1061"/>
      <c r="M35" s="1061"/>
      <c r="N35" s="1061"/>
      <c r="O35" s="1061"/>
      <c r="P35" s="1062"/>
      <c r="Q35" s="1072">
        <v>76</v>
      </c>
      <c r="R35" s="1073"/>
      <c r="S35" s="1073"/>
      <c r="T35" s="1073"/>
      <c r="U35" s="1073"/>
      <c r="V35" s="1073">
        <v>75</v>
      </c>
      <c r="W35" s="1073"/>
      <c r="X35" s="1073"/>
      <c r="Y35" s="1073"/>
      <c r="Z35" s="1073"/>
      <c r="AA35" s="1073">
        <v>1</v>
      </c>
      <c r="AB35" s="1073"/>
      <c r="AC35" s="1073"/>
      <c r="AD35" s="1073"/>
      <c r="AE35" s="1074"/>
      <c r="AF35" s="1066">
        <v>60</v>
      </c>
      <c r="AG35" s="1067"/>
      <c r="AH35" s="1067"/>
      <c r="AI35" s="1067"/>
      <c r="AJ35" s="1068"/>
      <c r="AK35" s="1009">
        <v>0</v>
      </c>
      <c r="AL35" s="1000"/>
      <c r="AM35" s="1000"/>
      <c r="AN35" s="1000"/>
      <c r="AO35" s="1000"/>
      <c r="AP35" s="1000">
        <v>0</v>
      </c>
      <c r="AQ35" s="1000"/>
      <c r="AR35" s="1000"/>
      <c r="AS35" s="1000"/>
      <c r="AT35" s="1000"/>
      <c r="AU35" s="1000">
        <v>0</v>
      </c>
      <c r="AV35" s="1000"/>
      <c r="AW35" s="1000"/>
      <c r="AX35" s="1000"/>
      <c r="AY35" s="1000"/>
      <c r="AZ35" s="1071" t="s">
        <v>538</v>
      </c>
      <c r="BA35" s="1071"/>
      <c r="BB35" s="1071"/>
      <c r="BC35" s="1071"/>
      <c r="BD35" s="1071"/>
      <c r="BE35" s="1055" t="s">
        <v>386</v>
      </c>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0" t="s">
        <v>389</v>
      </c>
      <c r="C36" s="1061"/>
      <c r="D36" s="1061"/>
      <c r="E36" s="1061"/>
      <c r="F36" s="1061"/>
      <c r="G36" s="1061"/>
      <c r="H36" s="1061"/>
      <c r="I36" s="1061"/>
      <c r="J36" s="1061"/>
      <c r="K36" s="1061"/>
      <c r="L36" s="1061"/>
      <c r="M36" s="1061"/>
      <c r="N36" s="1061"/>
      <c r="O36" s="1061"/>
      <c r="P36" s="1062"/>
      <c r="Q36" s="1072">
        <v>1890</v>
      </c>
      <c r="R36" s="1073"/>
      <c r="S36" s="1073"/>
      <c r="T36" s="1073"/>
      <c r="U36" s="1073"/>
      <c r="V36" s="1073">
        <v>1889</v>
      </c>
      <c r="W36" s="1073"/>
      <c r="X36" s="1073"/>
      <c r="Y36" s="1073"/>
      <c r="Z36" s="1073"/>
      <c r="AA36" s="1073">
        <v>1</v>
      </c>
      <c r="AB36" s="1073"/>
      <c r="AC36" s="1073"/>
      <c r="AD36" s="1073"/>
      <c r="AE36" s="1074"/>
      <c r="AF36" s="1066">
        <v>1</v>
      </c>
      <c r="AG36" s="1067"/>
      <c r="AH36" s="1067"/>
      <c r="AI36" s="1067"/>
      <c r="AJ36" s="1068"/>
      <c r="AK36" s="1009">
        <v>1008</v>
      </c>
      <c r="AL36" s="1000"/>
      <c r="AM36" s="1000"/>
      <c r="AN36" s="1000"/>
      <c r="AO36" s="1000"/>
      <c r="AP36" s="1000">
        <v>13881</v>
      </c>
      <c r="AQ36" s="1000"/>
      <c r="AR36" s="1000"/>
      <c r="AS36" s="1000"/>
      <c r="AT36" s="1000"/>
      <c r="AU36" s="1000">
        <v>13673</v>
      </c>
      <c r="AV36" s="1000"/>
      <c r="AW36" s="1000"/>
      <c r="AX36" s="1000"/>
      <c r="AY36" s="1000"/>
      <c r="AZ36" s="1071" t="s">
        <v>538</v>
      </c>
      <c r="BA36" s="1071"/>
      <c r="BB36" s="1071"/>
      <c r="BC36" s="1071"/>
      <c r="BD36" s="1071"/>
      <c r="BE36" s="1055" t="s">
        <v>390</v>
      </c>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0" t="s">
        <v>391</v>
      </c>
      <c r="C37" s="1061"/>
      <c r="D37" s="1061"/>
      <c r="E37" s="1061"/>
      <c r="F37" s="1061"/>
      <c r="G37" s="1061"/>
      <c r="H37" s="1061"/>
      <c r="I37" s="1061"/>
      <c r="J37" s="1061"/>
      <c r="K37" s="1061"/>
      <c r="L37" s="1061"/>
      <c r="M37" s="1061"/>
      <c r="N37" s="1061"/>
      <c r="O37" s="1061"/>
      <c r="P37" s="1062"/>
      <c r="Q37" s="1072">
        <v>768</v>
      </c>
      <c r="R37" s="1073"/>
      <c r="S37" s="1073"/>
      <c r="T37" s="1073"/>
      <c r="U37" s="1073"/>
      <c r="V37" s="1073">
        <v>767</v>
      </c>
      <c r="W37" s="1073"/>
      <c r="X37" s="1073"/>
      <c r="Y37" s="1073"/>
      <c r="Z37" s="1073"/>
      <c r="AA37" s="1073">
        <v>1</v>
      </c>
      <c r="AB37" s="1073"/>
      <c r="AC37" s="1073"/>
      <c r="AD37" s="1073"/>
      <c r="AE37" s="1074"/>
      <c r="AF37" s="1066">
        <v>1</v>
      </c>
      <c r="AG37" s="1067"/>
      <c r="AH37" s="1067"/>
      <c r="AI37" s="1067"/>
      <c r="AJ37" s="1068"/>
      <c r="AK37" s="1009">
        <v>488</v>
      </c>
      <c r="AL37" s="1000"/>
      <c r="AM37" s="1000"/>
      <c r="AN37" s="1000"/>
      <c r="AO37" s="1000"/>
      <c r="AP37" s="1000">
        <v>5700</v>
      </c>
      <c r="AQ37" s="1000"/>
      <c r="AR37" s="1000"/>
      <c r="AS37" s="1000"/>
      <c r="AT37" s="1000"/>
      <c r="AU37" s="1000">
        <v>5569</v>
      </c>
      <c r="AV37" s="1000"/>
      <c r="AW37" s="1000"/>
      <c r="AX37" s="1000"/>
      <c r="AY37" s="1000"/>
      <c r="AZ37" s="1071" t="s">
        <v>538</v>
      </c>
      <c r="BA37" s="1071"/>
      <c r="BB37" s="1071"/>
      <c r="BC37" s="1071"/>
      <c r="BD37" s="1071"/>
      <c r="BE37" s="1055" t="s">
        <v>390</v>
      </c>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392</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393</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825</v>
      </c>
      <c r="AG63" s="988"/>
      <c r="AH63" s="988"/>
      <c r="AI63" s="988"/>
      <c r="AJ63" s="1053"/>
      <c r="AK63" s="1054"/>
      <c r="AL63" s="992"/>
      <c r="AM63" s="992"/>
      <c r="AN63" s="992"/>
      <c r="AO63" s="992"/>
      <c r="AP63" s="988">
        <v>31528</v>
      </c>
      <c r="AQ63" s="988"/>
      <c r="AR63" s="988"/>
      <c r="AS63" s="988"/>
      <c r="AT63" s="988"/>
      <c r="AU63" s="988">
        <v>25625</v>
      </c>
      <c r="AV63" s="988"/>
      <c r="AW63" s="988"/>
      <c r="AX63" s="988"/>
      <c r="AY63" s="988"/>
      <c r="AZ63" s="1048"/>
      <c r="BA63" s="1048"/>
      <c r="BB63" s="1048"/>
      <c r="BC63" s="1048"/>
      <c r="BD63" s="1048"/>
      <c r="BE63" s="989"/>
      <c r="BF63" s="989"/>
      <c r="BG63" s="989"/>
      <c r="BH63" s="989"/>
      <c r="BI63" s="990"/>
      <c r="BJ63" s="1049" t="s">
        <v>113</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395</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396</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545</v>
      </c>
      <c r="C68" s="1015"/>
      <c r="D68" s="1015"/>
      <c r="E68" s="1015"/>
      <c r="F68" s="1015"/>
      <c r="G68" s="1015"/>
      <c r="H68" s="1015"/>
      <c r="I68" s="1015"/>
      <c r="J68" s="1015"/>
      <c r="K68" s="1015"/>
      <c r="L68" s="1015"/>
      <c r="M68" s="1015"/>
      <c r="N68" s="1015"/>
      <c r="O68" s="1015"/>
      <c r="P68" s="1016"/>
      <c r="Q68" s="1017">
        <v>1233</v>
      </c>
      <c r="R68" s="1011"/>
      <c r="S68" s="1011"/>
      <c r="T68" s="1011"/>
      <c r="U68" s="1011"/>
      <c r="V68" s="1011">
        <v>1211</v>
      </c>
      <c r="W68" s="1011"/>
      <c r="X68" s="1011"/>
      <c r="Y68" s="1011"/>
      <c r="Z68" s="1011"/>
      <c r="AA68" s="1011">
        <v>22</v>
      </c>
      <c r="AB68" s="1011"/>
      <c r="AC68" s="1011"/>
      <c r="AD68" s="1011"/>
      <c r="AE68" s="1011"/>
      <c r="AF68" s="1011">
        <v>22</v>
      </c>
      <c r="AG68" s="1011"/>
      <c r="AH68" s="1011"/>
      <c r="AI68" s="1011"/>
      <c r="AJ68" s="1011"/>
      <c r="AK68" s="1011">
        <v>0</v>
      </c>
      <c r="AL68" s="1011"/>
      <c r="AM68" s="1011"/>
      <c r="AN68" s="1011"/>
      <c r="AO68" s="1011"/>
      <c r="AP68" s="1011">
        <v>4855</v>
      </c>
      <c r="AQ68" s="1011"/>
      <c r="AR68" s="1011"/>
      <c r="AS68" s="1011"/>
      <c r="AT68" s="1011"/>
      <c r="AU68" s="1011">
        <v>1992</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544</v>
      </c>
      <c r="C69" s="1004"/>
      <c r="D69" s="1004"/>
      <c r="E69" s="1004"/>
      <c r="F69" s="1004"/>
      <c r="G69" s="1004"/>
      <c r="H69" s="1004"/>
      <c r="I69" s="1004"/>
      <c r="J69" s="1004"/>
      <c r="K69" s="1004"/>
      <c r="L69" s="1004"/>
      <c r="M69" s="1004"/>
      <c r="N69" s="1004"/>
      <c r="O69" s="1004"/>
      <c r="P69" s="1005"/>
      <c r="Q69" s="1006">
        <v>2971</v>
      </c>
      <c r="R69" s="1000"/>
      <c r="S69" s="1000"/>
      <c r="T69" s="1000"/>
      <c r="U69" s="1000"/>
      <c r="V69" s="1000">
        <v>2872</v>
      </c>
      <c r="W69" s="1000"/>
      <c r="X69" s="1000"/>
      <c r="Y69" s="1000"/>
      <c r="Z69" s="1000"/>
      <c r="AA69" s="1000">
        <v>99</v>
      </c>
      <c r="AB69" s="1000"/>
      <c r="AC69" s="1000"/>
      <c r="AD69" s="1000"/>
      <c r="AE69" s="1000"/>
      <c r="AF69" s="1000">
        <v>99</v>
      </c>
      <c r="AG69" s="1000"/>
      <c r="AH69" s="1000"/>
      <c r="AI69" s="1000"/>
      <c r="AJ69" s="1000"/>
      <c r="AK69" s="1000">
        <v>0</v>
      </c>
      <c r="AL69" s="1000"/>
      <c r="AM69" s="1000"/>
      <c r="AN69" s="1000"/>
      <c r="AO69" s="1000"/>
      <c r="AP69" s="1000">
        <v>0</v>
      </c>
      <c r="AQ69" s="1000"/>
      <c r="AR69" s="1000"/>
      <c r="AS69" s="1000"/>
      <c r="AT69" s="1000"/>
      <c r="AU69" s="1000">
        <v>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539</v>
      </c>
      <c r="C70" s="1004"/>
      <c r="D70" s="1004"/>
      <c r="E70" s="1004"/>
      <c r="F70" s="1004"/>
      <c r="G70" s="1004"/>
      <c r="H70" s="1004"/>
      <c r="I70" s="1004"/>
      <c r="J70" s="1004"/>
      <c r="K70" s="1004"/>
      <c r="L70" s="1004"/>
      <c r="M70" s="1004"/>
      <c r="N70" s="1004"/>
      <c r="O70" s="1004"/>
      <c r="P70" s="1005"/>
      <c r="Q70" s="1006">
        <v>15052</v>
      </c>
      <c r="R70" s="1000"/>
      <c r="S70" s="1000"/>
      <c r="T70" s="1000"/>
      <c r="U70" s="1000"/>
      <c r="V70" s="1000">
        <v>12500</v>
      </c>
      <c r="W70" s="1000"/>
      <c r="X70" s="1000"/>
      <c r="Y70" s="1000"/>
      <c r="Z70" s="1000"/>
      <c r="AA70" s="1000">
        <v>2552</v>
      </c>
      <c r="AB70" s="1000"/>
      <c r="AC70" s="1000"/>
      <c r="AD70" s="1000"/>
      <c r="AE70" s="1000"/>
      <c r="AF70" s="1000">
        <v>2552</v>
      </c>
      <c r="AG70" s="1000"/>
      <c r="AH70" s="1000"/>
      <c r="AI70" s="1000"/>
      <c r="AJ70" s="1000"/>
      <c r="AK70" s="1000">
        <v>0</v>
      </c>
      <c r="AL70" s="1000"/>
      <c r="AM70" s="1000"/>
      <c r="AN70" s="1000"/>
      <c r="AO70" s="1000"/>
      <c r="AP70" s="1000">
        <v>0</v>
      </c>
      <c r="AQ70" s="1000"/>
      <c r="AR70" s="1000"/>
      <c r="AS70" s="1000"/>
      <c r="AT70" s="1000"/>
      <c r="AU70" s="1000">
        <v>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540</v>
      </c>
      <c r="C71" s="1004"/>
      <c r="D71" s="1004"/>
      <c r="E71" s="1004"/>
      <c r="F71" s="1004"/>
      <c r="G71" s="1004"/>
      <c r="H71" s="1004"/>
      <c r="I71" s="1004"/>
      <c r="J71" s="1004"/>
      <c r="K71" s="1004"/>
      <c r="L71" s="1004"/>
      <c r="M71" s="1004"/>
      <c r="N71" s="1004"/>
      <c r="O71" s="1004"/>
      <c r="P71" s="1005"/>
      <c r="Q71" s="1006">
        <v>130</v>
      </c>
      <c r="R71" s="1000"/>
      <c r="S71" s="1000"/>
      <c r="T71" s="1000"/>
      <c r="U71" s="1000"/>
      <c r="V71" s="1000">
        <v>123</v>
      </c>
      <c r="W71" s="1000"/>
      <c r="X71" s="1000"/>
      <c r="Y71" s="1000"/>
      <c r="Z71" s="1000"/>
      <c r="AA71" s="1000">
        <v>7</v>
      </c>
      <c r="AB71" s="1000"/>
      <c r="AC71" s="1000"/>
      <c r="AD71" s="1000"/>
      <c r="AE71" s="1000"/>
      <c r="AF71" s="1000">
        <v>7</v>
      </c>
      <c r="AG71" s="1000"/>
      <c r="AH71" s="1000"/>
      <c r="AI71" s="1000"/>
      <c r="AJ71" s="1000"/>
      <c r="AK71" s="1000">
        <v>0</v>
      </c>
      <c r="AL71" s="1000"/>
      <c r="AM71" s="1000"/>
      <c r="AN71" s="1000"/>
      <c r="AO71" s="1000"/>
      <c r="AP71" s="1000">
        <v>0</v>
      </c>
      <c r="AQ71" s="1000"/>
      <c r="AR71" s="1000"/>
      <c r="AS71" s="1000"/>
      <c r="AT71" s="1000"/>
      <c r="AU71" s="1000">
        <v>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541</v>
      </c>
      <c r="C72" s="1004"/>
      <c r="D72" s="1004"/>
      <c r="E72" s="1004"/>
      <c r="F72" s="1004"/>
      <c r="G72" s="1004"/>
      <c r="H72" s="1004"/>
      <c r="I72" s="1004"/>
      <c r="J72" s="1004"/>
      <c r="K72" s="1004"/>
      <c r="L72" s="1004"/>
      <c r="M72" s="1004"/>
      <c r="N72" s="1004"/>
      <c r="O72" s="1004"/>
      <c r="P72" s="1005"/>
      <c r="Q72" s="1006">
        <v>11</v>
      </c>
      <c r="R72" s="1000"/>
      <c r="S72" s="1000"/>
      <c r="T72" s="1000"/>
      <c r="U72" s="1000"/>
      <c r="V72" s="1000">
        <v>10</v>
      </c>
      <c r="W72" s="1000"/>
      <c r="X72" s="1000"/>
      <c r="Y72" s="1000"/>
      <c r="Z72" s="1000"/>
      <c r="AA72" s="1000">
        <v>1</v>
      </c>
      <c r="AB72" s="1000"/>
      <c r="AC72" s="1000"/>
      <c r="AD72" s="1000"/>
      <c r="AE72" s="1000"/>
      <c r="AF72" s="1000">
        <v>1</v>
      </c>
      <c r="AG72" s="1000"/>
      <c r="AH72" s="1000"/>
      <c r="AI72" s="1000"/>
      <c r="AJ72" s="1000"/>
      <c r="AK72" s="1000">
        <v>1</v>
      </c>
      <c r="AL72" s="1000"/>
      <c r="AM72" s="1000"/>
      <c r="AN72" s="1000"/>
      <c r="AO72" s="1000"/>
      <c r="AP72" s="1000">
        <v>0</v>
      </c>
      <c r="AQ72" s="1000"/>
      <c r="AR72" s="1000"/>
      <c r="AS72" s="1000"/>
      <c r="AT72" s="1000"/>
      <c r="AU72" s="1000">
        <v>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542</v>
      </c>
      <c r="C73" s="1004"/>
      <c r="D73" s="1004"/>
      <c r="E73" s="1004"/>
      <c r="F73" s="1004"/>
      <c r="G73" s="1004"/>
      <c r="H73" s="1004"/>
      <c r="I73" s="1004"/>
      <c r="J73" s="1004"/>
      <c r="K73" s="1004"/>
      <c r="L73" s="1004"/>
      <c r="M73" s="1004"/>
      <c r="N73" s="1004"/>
      <c r="O73" s="1004"/>
      <c r="P73" s="1005"/>
      <c r="Q73" s="1006">
        <v>495</v>
      </c>
      <c r="R73" s="1000"/>
      <c r="S73" s="1000"/>
      <c r="T73" s="1000"/>
      <c r="U73" s="1000"/>
      <c r="V73" s="1000">
        <v>348</v>
      </c>
      <c r="W73" s="1000"/>
      <c r="X73" s="1000"/>
      <c r="Y73" s="1000"/>
      <c r="Z73" s="1000"/>
      <c r="AA73" s="1000">
        <v>147</v>
      </c>
      <c r="AB73" s="1000"/>
      <c r="AC73" s="1000"/>
      <c r="AD73" s="1000"/>
      <c r="AE73" s="1000"/>
      <c r="AF73" s="1000">
        <v>147</v>
      </c>
      <c r="AG73" s="1000"/>
      <c r="AH73" s="1000"/>
      <c r="AI73" s="1000"/>
      <c r="AJ73" s="1000"/>
      <c r="AK73" s="1000">
        <v>176</v>
      </c>
      <c r="AL73" s="1000"/>
      <c r="AM73" s="1000"/>
      <c r="AN73" s="1000"/>
      <c r="AO73" s="1000"/>
      <c r="AP73" s="1000">
        <v>0</v>
      </c>
      <c r="AQ73" s="1000"/>
      <c r="AR73" s="1000"/>
      <c r="AS73" s="1000"/>
      <c r="AT73" s="1000"/>
      <c r="AU73" s="1000">
        <v>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543</v>
      </c>
      <c r="C74" s="1004"/>
      <c r="D74" s="1004"/>
      <c r="E74" s="1004"/>
      <c r="F74" s="1004"/>
      <c r="G74" s="1004"/>
      <c r="H74" s="1004"/>
      <c r="I74" s="1004"/>
      <c r="J74" s="1004"/>
      <c r="K74" s="1004"/>
      <c r="L74" s="1004"/>
      <c r="M74" s="1004"/>
      <c r="N74" s="1004"/>
      <c r="O74" s="1004"/>
      <c r="P74" s="1005"/>
      <c r="Q74" s="1006">
        <v>707526</v>
      </c>
      <c r="R74" s="1000"/>
      <c r="S74" s="1000"/>
      <c r="T74" s="1000"/>
      <c r="U74" s="1000"/>
      <c r="V74" s="1000">
        <v>687045</v>
      </c>
      <c r="W74" s="1000"/>
      <c r="X74" s="1000"/>
      <c r="Y74" s="1000"/>
      <c r="Z74" s="1000"/>
      <c r="AA74" s="1000">
        <v>20481</v>
      </c>
      <c r="AB74" s="1000"/>
      <c r="AC74" s="1000"/>
      <c r="AD74" s="1000"/>
      <c r="AE74" s="1000"/>
      <c r="AF74" s="1000">
        <v>20481</v>
      </c>
      <c r="AG74" s="1000"/>
      <c r="AH74" s="1000"/>
      <c r="AI74" s="1000"/>
      <c r="AJ74" s="1000"/>
      <c r="AK74" s="1000">
        <v>3255</v>
      </c>
      <c r="AL74" s="1000"/>
      <c r="AM74" s="1000"/>
      <c r="AN74" s="1000"/>
      <c r="AO74" s="1000"/>
      <c r="AP74" s="1000">
        <v>0</v>
      </c>
      <c r="AQ74" s="1000"/>
      <c r="AR74" s="1000"/>
      <c r="AS74" s="1000"/>
      <c r="AT74" s="1000"/>
      <c r="AU74" s="1000">
        <v>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397</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23309</v>
      </c>
      <c r="AG88" s="988"/>
      <c r="AH88" s="988"/>
      <c r="AI88" s="988"/>
      <c r="AJ88" s="988"/>
      <c r="AK88" s="992"/>
      <c r="AL88" s="992"/>
      <c r="AM88" s="992"/>
      <c r="AN88" s="992"/>
      <c r="AO88" s="992"/>
      <c r="AP88" s="988">
        <v>4855</v>
      </c>
      <c r="AQ88" s="988"/>
      <c r="AR88" s="988"/>
      <c r="AS88" s="988"/>
      <c r="AT88" s="988"/>
      <c r="AU88" s="988">
        <v>1992</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398</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405</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406</v>
      </c>
      <c r="AB109" s="923"/>
      <c r="AC109" s="923"/>
      <c r="AD109" s="923"/>
      <c r="AE109" s="924"/>
      <c r="AF109" s="925" t="s">
        <v>287</v>
      </c>
      <c r="AG109" s="923"/>
      <c r="AH109" s="923"/>
      <c r="AI109" s="923"/>
      <c r="AJ109" s="924"/>
      <c r="AK109" s="925" t="s">
        <v>286</v>
      </c>
      <c r="AL109" s="923"/>
      <c r="AM109" s="923"/>
      <c r="AN109" s="923"/>
      <c r="AO109" s="924"/>
      <c r="AP109" s="925" t="s">
        <v>407</v>
      </c>
      <c r="AQ109" s="923"/>
      <c r="AR109" s="923"/>
      <c r="AS109" s="923"/>
      <c r="AT109" s="954"/>
      <c r="AU109" s="922" t="s">
        <v>405</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406</v>
      </c>
      <c r="BR109" s="923"/>
      <c r="BS109" s="923"/>
      <c r="BT109" s="923"/>
      <c r="BU109" s="924"/>
      <c r="BV109" s="925" t="s">
        <v>287</v>
      </c>
      <c r="BW109" s="923"/>
      <c r="BX109" s="923"/>
      <c r="BY109" s="923"/>
      <c r="BZ109" s="924"/>
      <c r="CA109" s="925" t="s">
        <v>286</v>
      </c>
      <c r="CB109" s="923"/>
      <c r="CC109" s="923"/>
      <c r="CD109" s="923"/>
      <c r="CE109" s="924"/>
      <c r="CF109" s="961" t="s">
        <v>407</v>
      </c>
      <c r="CG109" s="961"/>
      <c r="CH109" s="961"/>
      <c r="CI109" s="961"/>
      <c r="CJ109" s="961"/>
      <c r="CK109" s="925" t="s">
        <v>408</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406</v>
      </c>
      <c r="DH109" s="923"/>
      <c r="DI109" s="923"/>
      <c r="DJ109" s="923"/>
      <c r="DK109" s="924"/>
      <c r="DL109" s="925" t="s">
        <v>287</v>
      </c>
      <c r="DM109" s="923"/>
      <c r="DN109" s="923"/>
      <c r="DO109" s="923"/>
      <c r="DP109" s="924"/>
      <c r="DQ109" s="925" t="s">
        <v>286</v>
      </c>
      <c r="DR109" s="923"/>
      <c r="DS109" s="923"/>
      <c r="DT109" s="923"/>
      <c r="DU109" s="924"/>
      <c r="DV109" s="925" t="s">
        <v>407</v>
      </c>
      <c r="DW109" s="923"/>
      <c r="DX109" s="923"/>
      <c r="DY109" s="923"/>
      <c r="DZ109" s="954"/>
    </row>
    <row r="110" spans="1:131" s="199" customFormat="1" ht="26.25" customHeight="1" x14ac:dyDescent="0.15">
      <c r="A110" s="825" t="s">
        <v>409</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3417116</v>
      </c>
      <c r="AB110" s="916"/>
      <c r="AC110" s="916"/>
      <c r="AD110" s="916"/>
      <c r="AE110" s="917"/>
      <c r="AF110" s="918">
        <v>3408232</v>
      </c>
      <c r="AG110" s="916"/>
      <c r="AH110" s="916"/>
      <c r="AI110" s="916"/>
      <c r="AJ110" s="917"/>
      <c r="AK110" s="918">
        <v>3221491</v>
      </c>
      <c r="AL110" s="916"/>
      <c r="AM110" s="916"/>
      <c r="AN110" s="916"/>
      <c r="AO110" s="917"/>
      <c r="AP110" s="919">
        <v>27.3</v>
      </c>
      <c r="AQ110" s="920"/>
      <c r="AR110" s="920"/>
      <c r="AS110" s="920"/>
      <c r="AT110" s="921"/>
      <c r="AU110" s="955" t="s">
        <v>61</v>
      </c>
      <c r="AV110" s="956"/>
      <c r="AW110" s="956"/>
      <c r="AX110" s="956"/>
      <c r="AY110" s="956"/>
      <c r="AZ110" s="881" t="s">
        <v>410</v>
      </c>
      <c r="BA110" s="826"/>
      <c r="BB110" s="826"/>
      <c r="BC110" s="826"/>
      <c r="BD110" s="826"/>
      <c r="BE110" s="826"/>
      <c r="BF110" s="826"/>
      <c r="BG110" s="826"/>
      <c r="BH110" s="826"/>
      <c r="BI110" s="826"/>
      <c r="BJ110" s="826"/>
      <c r="BK110" s="826"/>
      <c r="BL110" s="826"/>
      <c r="BM110" s="826"/>
      <c r="BN110" s="826"/>
      <c r="BO110" s="826"/>
      <c r="BP110" s="827"/>
      <c r="BQ110" s="882">
        <v>31474271</v>
      </c>
      <c r="BR110" s="863"/>
      <c r="BS110" s="863"/>
      <c r="BT110" s="863"/>
      <c r="BU110" s="863"/>
      <c r="BV110" s="863">
        <v>31177819</v>
      </c>
      <c r="BW110" s="863"/>
      <c r="BX110" s="863"/>
      <c r="BY110" s="863"/>
      <c r="BZ110" s="863"/>
      <c r="CA110" s="863">
        <v>30009412</v>
      </c>
      <c r="CB110" s="863"/>
      <c r="CC110" s="863"/>
      <c r="CD110" s="863"/>
      <c r="CE110" s="863"/>
      <c r="CF110" s="887">
        <v>254.5</v>
      </c>
      <c r="CG110" s="888"/>
      <c r="CH110" s="888"/>
      <c r="CI110" s="888"/>
      <c r="CJ110" s="888"/>
      <c r="CK110" s="951" t="s">
        <v>411</v>
      </c>
      <c r="CL110" s="837"/>
      <c r="CM110" s="912" t="s">
        <v>412</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413</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414</v>
      </c>
      <c r="BA111" s="768"/>
      <c r="BB111" s="768"/>
      <c r="BC111" s="768"/>
      <c r="BD111" s="768"/>
      <c r="BE111" s="768"/>
      <c r="BF111" s="768"/>
      <c r="BG111" s="768"/>
      <c r="BH111" s="768"/>
      <c r="BI111" s="768"/>
      <c r="BJ111" s="768"/>
      <c r="BK111" s="768"/>
      <c r="BL111" s="768"/>
      <c r="BM111" s="768"/>
      <c r="BN111" s="768"/>
      <c r="BO111" s="768"/>
      <c r="BP111" s="769"/>
      <c r="BQ111" s="834" t="s">
        <v>113</v>
      </c>
      <c r="BR111" s="835"/>
      <c r="BS111" s="835"/>
      <c r="BT111" s="835"/>
      <c r="BU111" s="835"/>
      <c r="BV111" s="835" t="s">
        <v>113</v>
      </c>
      <c r="BW111" s="835"/>
      <c r="BX111" s="835"/>
      <c r="BY111" s="835"/>
      <c r="BZ111" s="835"/>
      <c r="CA111" s="835" t="s">
        <v>113</v>
      </c>
      <c r="CB111" s="835"/>
      <c r="CC111" s="835"/>
      <c r="CD111" s="835"/>
      <c r="CE111" s="835"/>
      <c r="CF111" s="896" t="s">
        <v>113</v>
      </c>
      <c r="CG111" s="897"/>
      <c r="CH111" s="897"/>
      <c r="CI111" s="897"/>
      <c r="CJ111" s="897"/>
      <c r="CK111" s="952"/>
      <c r="CL111" s="839"/>
      <c r="CM111" s="842" t="s">
        <v>415</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x14ac:dyDescent="0.15">
      <c r="A112" s="937" t="s">
        <v>416</v>
      </c>
      <c r="B112" s="938"/>
      <c r="C112" s="768" t="s">
        <v>417</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418</v>
      </c>
      <c r="BA112" s="768"/>
      <c r="BB112" s="768"/>
      <c r="BC112" s="768"/>
      <c r="BD112" s="768"/>
      <c r="BE112" s="768"/>
      <c r="BF112" s="768"/>
      <c r="BG112" s="768"/>
      <c r="BH112" s="768"/>
      <c r="BI112" s="768"/>
      <c r="BJ112" s="768"/>
      <c r="BK112" s="768"/>
      <c r="BL112" s="768"/>
      <c r="BM112" s="768"/>
      <c r="BN112" s="768"/>
      <c r="BO112" s="768"/>
      <c r="BP112" s="769"/>
      <c r="BQ112" s="834">
        <v>27540975</v>
      </c>
      <c r="BR112" s="835"/>
      <c r="BS112" s="835"/>
      <c r="BT112" s="835"/>
      <c r="BU112" s="835"/>
      <c r="BV112" s="835">
        <v>27004308</v>
      </c>
      <c r="BW112" s="835"/>
      <c r="BX112" s="835"/>
      <c r="BY112" s="835"/>
      <c r="BZ112" s="835"/>
      <c r="CA112" s="835">
        <v>25624507</v>
      </c>
      <c r="CB112" s="835"/>
      <c r="CC112" s="835"/>
      <c r="CD112" s="835"/>
      <c r="CE112" s="835"/>
      <c r="CF112" s="896">
        <v>217.3</v>
      </c>
      <c r="CG112" s="897"/>
      <c r="CH112" s="897"/>
      <c r="CI112" s="897"/>
      <c r="CJ112" s="897"/>
      <c r="CK112" s="952"/>
      <c r="CL112" s="839"/>
      <c r="CM112" s="842" t="s">
        <v>419</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x14ac:dyDescent="0.15">
      <c r="A113" s="939"/>
      <c r="B113" s="940"/>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2106735</v>
      </c>
      <c r="AB113" s="944"/>
      <c r="AC113" s="944"/>
      <c r="AD113" s="944"/>
      <c r="AE113" s="945"/>
      <c r="AF113" s="946">
        <v>2104896</v>
      </c>
      <c r="AG113" s="944"/>
      <c r="AH113" s="944"/>
      <c r="AI113" s="944"/>
      <c r="AJ113" s="945"/>
      <c r="AK113" s="946">
        <v>1956916</v>
      </c>
      <c r="AL113" s="944"/>
      <c r="AM113" s="944"/>
      <c r="AN113" s="944"/>
      <c r="AO113" s="945"/>
      <c r="AP113" s="947">
        <v>16.600000000000001</v>
      </c>
      <c r="AQ113" s="948"/>
      <c r="AR113" s="948"/>
      <c r="AS113" s="948"/>
      <c r="AT113" s="949"/>
      <c r="AU113" s="957"/>
      <c r="AV113" s="958"/>
      <c r="AW113" s="958"/>
      <c r="AX113" s="958"/>
      <c r="AY113" s="958"/>
      <c r="AZ113" s="833" t="s">
        <v>421</v>
      </c>
      <c r="BA113" s="768"/>
      <c r="BB113" s="768"/>
      <c r="BC113" s="768"/>
      <c r="BD113" s="768"/>
      <c r="BE113" s="768"/>
      <c r="BF113" s="768"/>
      <c r="BG113" s="768"/>
      <c r="BH113" s="768"/>
      <c r="BI113" s="768"/>
      <c r="BJ113" s="768"/>
      <c r="BK113" s="768"/>
      <c r="BL113" s="768"/>
      <c r="BM113" s="768"/>
      <c r="BN113" s="768"/>
      <c r="BO113" s="768"/>
      <c r="BP113" s="769"/>
      <c r="BQ113" s="834">
        <v>2302494</v>
      </c>
      <c r="BR113" s="835"/>
      <c r="BS113" s="835"/>
      <c r="BT113" s="835"/>
      <c r="BU113" s="835"/>
      <c r="BV113" s="835">
        <v>2215318</v>
      </c>
      <c r="BW113" s="835"/>
      <c r="BX113" s="835"/>
      <c r="BY113" s="835"/>
      <c r="BZ113" s="835"/>
      <c r="CA113" s="835">
        <v>2034574</v>
      </c>
      <c r="CB113" s="835"/>
      <c r="CC113" s="835"/>
      <c r="CD113" s="835"/>
      <c r="CE113" s="835"/>
      <c r="CF113" s="896">
        <v>17.3</v>
      </c>
      <c r="CG113" s="897"/>
      <c r="CH113" s="897"/>
      <c r="CI113" s="897"/>
      <c r="CJ113" s="897"/>
      <c r="CK113" s="952"/>
      <c r="CL113" s="839"/>
      <c r="CM113" s="842" t="s">
        <v>422</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x14ac:dyDescent="0.15">
      <c r="A114" s="939"/>
      <c r="B114" s="940"/>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57558</v>
      </c>
      <c r="AB114" s="798"/>
      <c r="AC114" s="798"/>
      <c r="AD114" s="798"/>
      <c r="AE114" s="799"/>
      <c r="AF114" s="800">
        <v>108020</v>
      </c>
      <c r="AG114" s="798"/>
      <c r="AH114" s="798"/>
      <c r="AI114" s="798"/>
      <c r="AJ114" s="799"/>
      <c r="AK114" s="800">
        <v>212023</v>
      </c>
      <c r="AL114" s="798"/>
      <c r="AM114" s="798"/>
      <c r="AN114" s="798"/>
      <c r="AO114" s="799"/>
      <c r="AP114" s="845">
        <v>1.8</v>
      </c>
      <c r="AQ114" s="846"/>
      <c r="AR114" s="846"/>
      <c r="AS114" s="846"/>
      <c r="AT114" s="847"/>
      <c r="AU114" s="957"/>
      <c r="AV114" s="958"/>
      <c r="AW114" s="958"/>
      <c r="AX114" s="958"/>
      <c r="AY114" s="958"/>
      <c r="AZ114" s="833" t="s">
        <v>424</v>
      </c>
      <c r="BA114" s="768"/>
      <c r="BB114" s="768"/>
      <c r="BC114" s="768"/>
      <c r="BD114" s="768"/>
      <c r="BE114" s="768"/>
      <c r="BF114" s="768"/>
      <c r="BG114" s="768"/>
      <c r="BH114" s="768"/>
      <c r="BI114" s="768"/>
      <c r="BJ114" s="768"/>
      <c r="BK114" s="768"/>
      <c r="BL114" s="768"/>
      <c r="BM114" s="768"/>
      <c r="BN114" s="768"/>
      <c r="BO114" s="768"/>
      <c r="BP114" s="769"/>
      <c r="BQ114" s="834">
        <v>3077324</v>
      </c>
      <c r="BR114" s="835"/>
      <c r="BS114" s="835"/>
      <c r="BT114" s="835"/>
      <c r="BU114" s="835"/>
      <c r="BV114" s="835">
        <v>2759462</v>
      </c>
      <c r="BW114" s="835"/>
      <c r="BX114" s="835"/>
      <c r="BY114" s="835"/>
      <c r="BZ114" s="835"/>
      <c r="CA114" s="835">
        <v>2772631</v>
      </c>
      <c r="CB114" s="835"/>
      <c r="CC114" s="835"/>
      <c r="CD114" s="835"/>
      <c r="CE114" s="835"/>
      <c r="CF114" s="896">
        <v>23.5</v>
      </c>
      <c r="CG114" s="897"/>
      <c r="CH114" s="897"/>
      <c r="CI114" s="897"/>
      <c r="CJ114" s="897"/>
      <c r="CK114" s="952"/>
      <c r="CL114" s="839"/>
      <c r="CM114" s="842" t="s">
        <v>425</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15">
      <c r="A115" s="939"/>
      <c r="B115" s="940"/>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4287</v>
      </c>
      <c r="AB115" s="944"/>
      <c r="AC115" s="944"/>
      <c r="AD115" s="944"/>
      <c r="AE115" s="945"/>
      <c r="AF115" s="946">
        <v>136</v>
      </c>
      <c r="AG115" s="944"/>
      <c r="AH115" s="944"/>
      <c r="AI115" s="944"/>
      <c r="AJ115" s="945"/>
      <c r="AK115" s="946" t="s">
        <v>113</v>
      </c>
      <c r="AL115" s="944"/>
      <c r="AM115" s="944"/>
      <c r="AN115" s="944"/>
      <c r="AO115" s="945"/>
      <c r="AP115" s="947" t="s">
        <v>113</v>
      </c>
      <c r="AQ115" s="948"/>
      <c r="AR115" s="948"/>
      <c r="AS115" s="948"/>
      <c r="AT115" s="949"/>
      <c r="AU115" s="957"/>
      <c r="AV115" s="958"/>
      <c r="AW115" s="958"/>
      <c r="AX115" s="958"/>
      <c r="AY115" s="958"/>
      <c r="AZ115" s="833" t="s">
        <v>427</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428</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x14ac:dyDescent="0.15">
      <c r="A116" s="941"/>
      <c r="B116" s="942"/>
      <c r="C116" s="901" t="s">
        <v>429</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547</v>
      </c>
      <c r="AB116" s="798"/>
      <c r="AC116" s="798"/>
      <c r="AD116" s="798"/>
      <c r="AE116" s="799"/>
      <c r="AF116" s="800">
        <v>1787</v>
      </c>
      <c r="AG116" s="798"/>
      <c r="AH116" s="798"/>
      <c r="AI116" s="798"/>
      <c r="AJ116" s="799"/>
      <c r="AK116" s="800">
        <v>1353</v>
      </c>
      <c r="AL116" s="798"/>
      <c r="AM116" s="798"/>
      <c r="AN116" s="798"/>
      <c r="AO116" s="799"/>
      <c r="AP116" s="845">
        <v>0</v>
      </c>
      <c r="AQ116" s="846"/>
      <c r="AR116" s="846"/>
      <c r="AS116" s="846"/>
      <c r="AT116" s="847"/>
      <c r="AU116" s="957"/>
      <c r="AV116" s="958"/>
      <c r="AW116" s="958"/>
      <c r="AX116" s="958"/>
      <c r="AY116" s="958"/>
      <c r="AZ116" s="884" t="s">
        <v>430</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431</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432</v>
      </c>
      <c r="Z117" s="924"/>
      <c r="AA117" s="929">
        <v>5586243</v>
      </c>
      <c r="AB117" s="930"/>
      <c r="AC117" s="930"/>
      <c r="AD117" s="930"/>
      <c r="AE117" s="931"/>
      <c r="AF117" s="932">
        <v>5623071</v>
      </c>
      <c r="AG117" s="930"/>
      <c r="AH117" s="930"/>
      <c r="AI117" s="930"/>
      <c r="AJ117" s="931"/>
      <c r="AK117" s="932">
        <v>5391783</v>
      </c>
      <c r="AL117" s="930"/>
      <c r="AM117" s="930"/>
      <c r="AN117" s="930"/>
      <c r="AO117" s="931"/>
      <c r="AP117" s="933"/>
      <c r="AQ117" s="934"/>
      <c r="AR117" s="934"/>
      <c r="AS117" s="934"/>
      <c r="AT117" s="935"/>
      <c r="AU117" s="957"/>
      <c r="AV117" s="958"/>
      <c r="AW117" s="958"/>
      <c r="AX117" s="958"/>
      <c r="AY117" s="958"/>
      <c r="AZ117" s="884" t="s">
        <v>433</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434</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408</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406</v>
      </c>
      <c r="AB118" s="923"/>
      <c r="AC118" s="923"/>
      <c r="AD118" s="923"/>
      <c r="AE118" s="924"/>
      <c r="AF118" s="925" t="s">
        <v>287</v>
      </c>
      <c r="AG118" s="923"/>
      <c r="AH118" s="923"/>
      <c r="AI118" s="923"/>
      <c r="AJ118" s="924"/>
      <c r="AK118" s="925" t="s">
        <v>286</v>
      </c>
      <c r="AL118" s="923"/>
      <c r="AM118" s="923"/>
      <c r="AN118" s="923"/>
      <c r="AO118" s="924"/>
      <c r="AP118" s="926" t="s">
        <v>407</v>
      </c>
      <c r="AQ118" s="927"/>
      <c r="AR118" s="927"/>
      <c r="AS118" s="927"/>
      <c r="AT118" s="928"/>
      <c r="AU118" s="957"/>
      <c r="AV118" s="958"/>
      <c r="AW118" s="958"/>
      <c r="AX118" s="958"/>
      <c r="AY118" s="958"/>
      <c r="AZ118" s="900" t="s">
        <v>435</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436</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411</v>
      </c>
      <c r="B119" s="837"/>
      <c r="C119" s="912" t="s">
        <v>412</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437</v>
      </c>
      <c r="BP119" s="899"/>
      <c r="BQ119" s="903">
        <v>64395064</v>
      </c>
      <c r="BR119" s="866"/>
      <c r="BS119" s="866"/>
      <c r="BT119" s="866"/>
      <c r="BU119" s="866"/>
      <c r="BV119" s="866">
        <v>63156907</v>
      </c>
      <c r="BW119" s="866"/>
      <c r="BX119" s="866"/>
      <c r="BY119" s="866"/>
      <c r="BZ119" s="866"/>
      <c r="CA119" s="866">
        <v>60441124</v>
      </c>
      <c r="CB119" s="866"/>
      <c r="CC119" s="866"/>
      <c r="CD119" s="866"/>
      <c r="CE119" s="866"/>
      <c r="CF119" s="764"/>
      <c r="CG119" s="765"/>
      <c r="CH119" s="765"/>
      <c r="CI119" s="765"/>
      <c r="CJ119" s="855"/>
      <c r="CK119" s="953"/>
      <c r="CL119" s="841"/>
      <c r="CM119" s="859" t="s">
        <v>438</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113</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x14ac:dyDescent="0.15">
      <c r="A120" s="838"/>
      <c r="B120" s="839"/>
      <c r="C120" s="842" t="s">
        <v>415</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439</v>
      </c>
      <c r="AV120" s="905"/>
      <c r="AW120" s="905"/>
      <c r="AX120" s="905"/>
      <c r="AY120" s="906"/>
      <c r="AZ120" s="881" t="s">
        <v>440</v>
      </c>
      <c r="BA120" s="826"/>
      <c r="BB120" s="826"/>
      <c r="BC120" s="826"/>
      <c r="BD120" s="826"/>
      <c r="BE120" s="826"/>
      <c r="BF120" s="826"/>
      <c r="BG120" s="826"/>
      <c r="BH120" s="826"/>
      <c r="BI120" s="826"/>
      <c r="BJ120" s="826"/>
      <c r="BK120" s="826"/>
      <c r="BL120" s="826"/>
      <c r="BM120" s="826"/>
      <c r="BN120" s="826"/>
      <c r="BO120" s="826"/>
      <c r="BP120" s="827"/>
      <c r="BQ120" s="882">
        <v>5704793</v>
      </c>
      <c r="BR120" s="863"/>
      <c r="BS120" s="863"/>
      <c r="BT120" s="863"/>
      <c r="BU120" s="863"/>
      <c r="BV120" s="863">
        <v>5720519</v>
      </c>
      <c r="BW120" s="863"/>
      <c r="BX120" s="863"/>
      <c r="BY120" s="863"/>
      <c r="BZ120" s="863"/>
      <c r="CA120" s="863">
        <v>5687663</v>
      </c>
      <c r="CB120" s="863"/>
      <c r="CC120" s="863"/>
      <c r="CD120" s="863"/>
      <c r="CE120" s="863"/>
      <c r="CF120" s="887">
        <v>48.2</v>
      </c>
      <c r="CG120" s="888"/>
      <c r="CH120" s="888"/>
      <c r="CI120" s="888"/>
      <c r="CJ120" s="888"/>
      <c r="CK120" s="889" t="s">
        <v>441</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14353089</v>
      </c>
      <c r="DH120" s="863"/>
      <c r="DI120" s="863"/>
      <c r="DJ120" s="863"/>
      <c r="DK120" s="863"/>
      <c r="DL120" s="863">
        <v>14155883</v>
      </c>
      <c r="DM120" s="863"/>
      <c r="DN120" s="863"/>
      <c r="DO120" s="863"/>
      <c r="DP120" s="863"/>
      <c r="DQ120" s="863">
        <v>13672572</v>
      </c>
      <c r="DR120" s="863"/>
      <c r="DS120" s="863"/>
      <c r="DT120" s="863"/>
      <c r="DU120" s="863"/>
      <c r="DV120" s="864">
        <v>116</v>
      </c>
      <c r="DW120" s="864"/>
      <c r="DX120" s="864"/>
      <c r="DY120" s="864"/>
      <c r="DZ120" s="865"/>
    </row>
    <row r="121" spans="1:130" s="199" customFormat="1" ht="26.25" customHeight="1" x14ac:dyDescent="0.15">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v>2572748</v>
      </c>
      <c r="BR121" s="835"/>
      <c r="BS121" s="835"/>
      <c r="BT121" s="835"/>
      <c r="BU121" s="835"/>
      <c r="BV121" s="835">
        <v>2486128</v>
      </c>
      <c r="BW121" s="835"/>
      <c r="BX121" s="835"/>
      <c r="BY121" s="835"/>
      <c r="BZ121" s="835"/>
      <c r="CA121" s="835">
        <v>2312721</v>
      </c>
      <c r="CB121" s="835"/>
      <c r="CC121" s="835"/>
      <c r="CD121" s="835"/>
      <c r="CE121" s="835"/>
      <c r="CF121" s="896">
        <v>19.600000000000001</v>
      </c>
      <c r="CG121" s="897"/>
      <c r="CH121" s="897"/>
      <c r="CI121" s="897"/>
      <c r="CJ121" s="897"/>
      <c r="CK121" s="890"/>
      <c r="CL121" s="876"/>
      <c r="CM121" s="876"/>
      <c r="CN121" s="876"/>
      <c r="CO121" s="877"/>
      <c r="CP121" s="856" t="s">
        <v>391</v>
      </c>
      <c r="CQ121" s="857"/>
      <c r="CR121" s="857"/>
      <c r="CS121" s="857"/>
      <c r="CT121" s="857"/>
      <c r="CU121" s="857"/>
      <c r="CV121" s="857"/>
      <c r="CW121" s="857"/>
      <c r="CX121" s="857"/>
      <c r="CY121" s="857"/>
      <c r="CZ121" s="857"/>
      <c r="DA121" s="857"/>
      <c r="DB121" s="857"/>
      <c r="DC121" s="857"/>
      <c r="DD121" s="857"/>
      <c r="DE121" s="857"/>
      <c r="DF121" s="858"/>
      <c r="DG121" s="834">
        <v>6123039</v>
      </c>
      <c r="DH121" s="835"/>
      <c r="DI121" s="835"/>
      <c r="DJ121" s="835"/>
      <c r="DK121" s="835"/>
      <c r="DL121" s="835">
        <v>5860175</v>
      </c>
      <c r="DM121" s="835"/>
      <c r="DN121" s="835"/>
      <c r="DO121" s="835"/>
      <c r="DP121" s="835"/>
      <c r="DQ121" s="835">
        <v>5568645</v>
      </c>
      <c r="DR121" s="835"/>
      <c r="DS121" s="835"/>
      <c r="DT121" s="835"/>
      <c r="DU121" s="835"/>
      <c r="DV121" s="812">
        <v>47.2</v>
      </c>
      <c r="DW121" s="812"/>
      <c r="DX121" s="812"/>
      <c r="DY121" s="812"/>
      <c r="DZ121" s="813"/>
    </row>
    <row r="122" spans="1:130" s="199" customFormat="1" ht="26.25" customHeight="1" x14ac:dyDescent="0.15">
      <c r="A122" s="838"/>
      <c r="B122" s="839"/>
      <c r="C122" s="842" t="s">
        <v>425</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444</v>
      </c>
      <c r="BA122" s="901"/>
      <c r="BB122" s="901"/>
      <c r="BC122" s="901"/>
      <c r="BD122" s="901"/>
      <c r="BE122" s="901"/>
      <c r="BF122" s="901"/>
      <c r="BG122" s="901"/>
      <c r="BH122" s="901"/>
      <c r="BI122" s="901"/>
      <c r="BJ122" s="901"/>
      <c r="BK122" s="901"/>
      <c r="BL122" s="901"/>
      <c r="BM122" s="901"/>
      <c r="BN122" s="901"/>
      <c r="BO122" s="901"/>
      <c r="BP122" s="902"/>
      <c r="BQ122" s="903">
        <v>40126069</v>
      </c>
      <c r="BR122" s="866"/>
      <c r="BS122" s="866"/>
      <c r="BT122" s="866"/>
      <c r="BU122" s="866"/>
      <c r="BV122" s="866">
        <v>40449360</v>
      </c>
      <c r="BW122" s="866"/>
      <c r="BX122" s="866"/>
      <c r="BY122" s="866"/>
      <c r="BZ122" s="866"/>
      <c r="CA122" s="866">
        <v>39397888</v>
      </c>
      <c r="CB122" s="866"/>
      <c r="CC122" s="866"/>
      <c r="CD122" s="866"/>
      <c r="CE122" s="866"/>
      <c r="CF122" s="867">
        <v>334.1</v>
      </c>
      <c r="CG122" s="868"/>
      <c r="CH122" s="868"/>
      <c r="CI122" s="868"/>
      <c r="CJ122" s="868"/>
      <c r="CK122" s="890"/>
      <c r="CL122" s="876"/>
      <c r="CM122" s="876"/>
      <c r="CN122" s="876"/>
      <c r="CO122" s="877"/>
      <c r="CP122" s="856" t="s">
        <v>385</v>
      </c>
      <c r="CQ122" s="857"/>
      <c r="CR122" s="857"/>
      <c r="CS122" s="857"/>
      <c r="CT122" s="857"/>
      <c r="CU122" s="857"/>
      <c r="CV122" s="857"/>
      <c r="CW122" s="857"/>
      <c r="CX122" s="857"/>
      <c r="CY122" s="857"/>
      <c r="CZ122" s="857"/>
      <c r="DA122" s="857"/>
      <c r="DB122" s="857"/>
      <c r="DC122" s="857"/>
      <c r="DD122" s="857"/>
      <c r="DE122" s="857"/>
      <c r="DF122" s="858"/>
      <c r="DG122" s="834">
        <v>5132791</v>
      </c>
      <c r="DH122" s="835"/>
      <c r="DI122" s="835"/>
      <c r="DJ122" s="835"/>
      <c r="DK122" s="835"/>
      <c r="DL122" s="835">
        <v>5121183</v>
      </c>
      <c r="DM122" s="835"/>
      <c r="DN122" s="835"/>
      <c r="DO122" s="835"/>
      <c r="DP122" s="835"/>
      <c r="DQ122" s="835">
        <v>4634694</v>
      </c>
      <c r="DR122" s="835"/>
      <c r="DS122" s="835"/>
      <c r="DT122" s="835"/>
      <c r="DU122" s="835"/>
      <c r="DV122" s="812">
        <v>39.299999999999997</v>
      </c>
      <c r="DW122" s="812"/>
      <c r="DX122" s="812"/>
      <c r="DY122" s="812"/>
      <c r="DZ122" s="813"/>
    </row>
    <row r="123" spans="1:130" s="199" customFormat="1" ht="26.25" customHeight="1" x14ac:dyDescent="0.15">
      <c r="A123" s="838"/>
      <c r="B123" s="839"/>
      <c r="C123" s="842" t="s">
        <v>431</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4287</v>
      </c>
      <c r="AB123" s="798"/>
      <c r="AC123" s="798"/>
      <c r="AD123" s="798"/>
      <c r="AE123" s="799"/>
      <c r="AF123" s="800">
        <v>136</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445</v>
      </c>
      <c r="BP123" s="899"/>
      <c r="BQ123" s="853">
        <v>48403610</v>
      </c>
      <c r="BR123" s="854"/>
      <c r="BS123" s="854"/>
      <c r="BT123" s="854"/>
      <c r="BU123" s="854"/>
      <c r="BV123" s="854">
        <v>48656007</v>
      </c>
      <c r="BW123" s="854"/>
      <c r="BX123" s="854"/>
      <c r="BY123" s="854"/>
      <c r="BZ123" s="854"/>
      <c r="CA123" s="854">
        <v>47398272</v>
      </c>
      <c r="CB123" s="854"/>
      <c r="CC123" s="854"/>
      <c r="CD123" s="854"/>
      <c r="CE123" s="854"/>
      <c r="CF123" s="764"/>
      <c r="CG123" s="765"/>
      <c r="CH123" s="765"/>
      <c r="CI123" s="765"/>
      <c r="CJ123" s="855"/>
      <c r="CK123" s="890"/>
      <c r="CL123" s="876"/>
      <c r="CM123" s="876"/>
      <c r="CN123" s="876"/>
      <c r="CO123" s="877"/>
      <c r="CP123" s="856" t="s">
        <v>387</v>
      </c>
      <c r="CQ123" s="857"/>
      <c r="CR123" s="857"/>
      <c r="CS123" s="857"/>
      <c r="CT123" s="857"/>
      <c r="CU123" s="857"/>
      <c r="CV123" s="857"/>
      <c r="CW123" s="857"/>
      <c r="CX123" s="857"/>
      <c r="CY123" s="857"/>
      <c r="CZ123" s="857"/>
      <c r="DA123" s="857"/>
      <c r="DB123" s="857"/>
      <c r="DC123" s="857"/>
      <c r="DD123" s="857"/>
      <c r="DE123" s="857"/>
      <c r="DF123" s="858"/>
      <c r="DG123" s="797">
        <v>1898618</v>
      </c>
      <c r="DH123" s="798"/>
      <c r="DI123" s="798"/>
      <c r="DJ123" s="798"/>
      <c r="DK123" s="799"/>
      <c r="DL123" s="800">
        <v>1839944</v>
      </c>
      <c r="DM123" s="798"/>
      <c r="DN123" s="798"/>
      <c r="DO123" s="798"/>
      <c r="DP123" s="799"/>
      <c r="DQ123" s="800">
        <v>1725279</v>
      </c>
      <c r="DR123" s="798"/>
      <c r="DS123" s="798"/>
      <c r="DT123" s="798"/>
      <c r="DU123" s="799"/>
      <c r="DV123" s="845">
        <v>14.6</v>
      </c>
      <c r="DW123" s="846"/>
      <c r="DX123" s="846"/>
      <c r="DY123" s="846"/>
      <c r="DZ123" s="847"/>
    </row>
    <row r="124" spans="1:130" s="199" customFormat="1" ht="26.25" customHeight="1" thickBot="1" x14ac:dyDescent="0.2">
      <c r="A124" s="838"/>
      <c r="B124" s="839"/>
      <c r="C124" s="842" t="s">
        <v>434</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446</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136.5</v>
      </c>
      <c r="BR124" s="852"/>
      <c r="BS124" s="852"/>
      <c r="BT124" s="852"/>
      <c r="BU124" s="852"/>
      <c r="BV124" s="852">
        <v>122.8</v>
      </c>
      <c r="BW124" s="852"/>
      <c r="BX124" s="852"/>
      <c r="BY124" s="852"/>
      <c r="BZ124" s="852"/>
      <c r="CA124" s="852">
        <v>110.6</v>
      </c>
      <c r="CB124" s="852"/>
      <c r="CC124" s="852"/>
      <c r="CD124" s="852"/>
      <c r="CE124" s="852"/>
      <c r="CF124" s="742"/>
      <c r="CG124" s="743"/>
      <c r="CH124" s="743"/>
      <c r="CI124" s="743"/>
      <c r="CJ124" s="883"/>
      <c r="CK124" s="891"/>
      <c r="CL124" s="891"/>
      <c r="CM124" s="891"/>
      <c r="CN124" s="891"/>
      <c r="CO124" s="892"/>
      <c r="CP124" s="856" t="s">
        <v>447</v>
      </c>
      <c r="CQ124" s="857"/>
      <c r="CR124" s="857"/>
      <c r="CS124" s="857"/>
      <c r="CT124" s="857"/>
      <c r="CU124" s="857"/>
      <c r="CV124" s="857"/>
      <c r="CW124" s="857"/>
      <c r="CX124" s="857"/>
      <c r="CY124" s="857"/>
      <c r="CZ124" s="857"/>
      <c r="DA124" s="857"/>
      <c r="DB124" s="857"/>
      <c r="DC124" s="857"/>
      <c r="DD124" s="857"/>
      <c r="DE124" s="857"/>
      <c r="DF124" s="858"/>
      <c r="DG124" s="780">
        <v>33438</v>
      </c>
      <c r="DH124" s="781"/>
      <c r="DI124" s="781"/>
      <c r="DJ124" s="781"/>
      <c r="DK124" s="782"/>
      <c r="DL124" s="783">
        <v>27123</v>
      </c>
      <c r="DM124" s="781"/>
      <c r="DN124" s="781"/>
      <c r="DO124" s="781"/>
      <c r="DP124" s="782"/>
      <c r="DQ124" s="783">
        <v>23317</v>
      </c>
      <c r="DR124" s="781"/>
      <c r="DS124" s="781"/>
      <c r="DT124" s="781"/>
      <c r="DU124" s="782"/>
      <c r="DV124" s="869">
        <v>0.2</v>
      </c>
      <c r="DW124" s="870"/>
      <c r="DX124" s="870"/>
      <c r="DY124" s="870"/>
      <c r="DZ124" s="871"/>
    </row>
    <row r="125" spans="1:130" s="199" customFormat="1" ht="26.25" customHeight="1" x14ac:dyDescent="0.15">
      <c r="A125" s="838"/>
      <c r="B125" s="839"/>
      <c r="C125" s="842" t="s">
        <v>436</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448</v>
      </c>
      <c r="CL125" s="873"/>
      <c r="CM125" s="873"/>
      <c r="CN125" s="873"/>
      <c r="CO125" s="874"/>
      <c r="CP125" s="881" t="s">
        <v>449</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x14ac:dyDescent="0.2">
      <c r="A126" s="838"/>
      <c r="B126" s="839"/>
      <c r="C126" s="842" t="s">
        <v>438</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450</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x14ac:dyDescent="0.15">
      <c r="A127" s="840"/>
      <c r="B127" s="841"/>
      <c r="C127" s="859" t="s">
        <v>451</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113</v>
      </c>
      <c r="AB127" s="798"/>
      <c r="AC127" s="798"/>
      <c r="AD127" s="798"/>
      <c r="AE127" s="799"/>
      <c r="AF127" s="800" t="s">
        <v>113</v>
      </c>
      <c r="AG127" s="798"/>
      <c r="AH127" s="798"/>
      <c r="AI127" s="798"/>
      <c r="AJ127" s="799"/>
      <c r="AK127" s="800" t="s">
        <v>113</v>
      </c>
      <c r="AL127" s="798"/>
      <c r="AM127" s="798"/>
      <c r="AN127" s="798"/>
      <c r="AO127" s="799"/>
      <c r="AP127" s="845" t="s">
        <v>113</v>
      </c>
      <c r="AQ127" s="846"/>
      <c r="AR127" s="846"/>
      <c r="AS127" s="846"/>
      <c r="AT127" s="847"/>
      <c r="AU127" s="235"/>
      <c r="AV127" s="235"/>
      <c r="AW127" s="235"/>
      <c r="AX127" s="862" t="s">
        <v>452</v>
      </c>
      <c r="AY127" s="830"/>
      <c r="AZ127" s="830"/>
      <c r="BA127" s="830"/>
      <c r="BB127" s="830"/>
      <c r="BC127" s="830"/>
      <c r="BD127" s="830"/>
      <c r="BE127" s="831"/>
      <c r="BF127" s="829" t="s">
        <v>453</v>
      </c>
      <c r="BG127" s="830"/>
      <c r="BH127" s="830"/>
      <c r="BI127" s="830"/>
      <c r="BJ127" s="830"/>
      <c r="BK127" s="830"/>
      <c r="BL127" s="831"/>
      <c r="BM127" s="829" t="s">
        <v>454</v>
      </c>
      <c r="BN127" s="830"/>
      <c r="BO127" s="830"/>
      <c r="BP127" s="830"/>
      <c r="BQ127" s="830"/>
      <c r="BR127" s="830"/>
      <c r="BS127" s="831"/>
      <c r="BT127" s="829" t="s">
        <v>455</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456</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x14ac:dyDescent="0.2">
      <c r="A128" s="814" t="s">
        <v>457</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458</v>
      </c>
      <c r="X128" s="816"/>
      <c r="Y128" s="816"/>
      <c r="Z128" s="817"/>
      <c r="AA128" s="818">
        <v>183930</v>
      </c>
      <c r="AB128" s="819"/>
      <c r="AC128" s="819"/>
      <c r="AD128" s="819"/>
      <c r="AE128" s="820"/>
      <c r="AF128" s="821">
        <v>183749</v>
      </c>
      <c r="AG128" s="819"/>
      <c r="AH128" s="819"/>
      <c r="AI128" s="819"/>
      <c r="AJ128" s="820"/>
      <c r="AK128" s="821">
        <v>194796</v>
      </c>
      <c r="AL128" s="819"/>
      <c r="AM128" s="819"/>
      <c r="AN128" s="819"/>
      <c r="AO128" s="820"/>
      <c r="AP128" s="822"/>
      <c r="AQ128" s="823"/>
      <c r="AR128" s="823"/>
      <c r="AS128" s="823"/>
      <c r="AT128" s="824"/>
      <c r="AU128" s="235"/>
      <c r="AV128" s="235"/>
      <c r="AW128" s="235"/>
      <c r="AX128" s="825" t="s">
        <v>459</v>
      </c>
      <c r="AY128" s="826"/>
      <c r="AZ128" s="826"/>
      <c r="BA128" s="826"/>
      <c r="BB128" s="826"/>
      <c r="BC128" s="826"/>
      <c r="BD128" s="826"/>
      <c r="BE128" s="827"/>
      <c r="BF128" s="804" t="s">
        <v>113</v>
      </c>
      <c r="BG128" s="805"/>
      <c r="BH128" s="805"/>
      <c r="BI128" s="805"/>
      <c r="BJ128" s="805"/>
      <c r="BK128" s="805"/>
      <c r="BL128" s="828"/>
      <c r="BM128" s="804">
        <v>12.75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460</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461</v>
      </c>
      <c r="X129" s="795"/>
      <c r="Y129" s="795"/>
      <c r="Z129" s="796"/>
      <c r="AA129" s="797">
        <v>15400513</v>
      </c>
      <c r="AB129" s="798"/>
      <c r="AC129" s="798"/>
      <c r="AD129" s="798"/>
      <c r="AE129" s="799"/>
      <c r="AF129" s="800">
        <v>15487438</v>
      </c>
      <c r="AG129" s="798"/>
      <c r="AH129" s="798"/>
      <c r="AI129" s="798"/>
      <c r="AJ129" s="799"/>
      <c r="AK129" s="800">
        <v>15331255</v>
      </c>
      <c r="AL129" s="798"/>
      <c r="AM129" s="798"/>
      <c r="AN129" s="798"/>
      <c r="AO129" s="799"/>
      <c r="AP129" s="801"/>
      <c r="AQ129" s="802"/>
      <c r="AR129" s="802"/>
      <c r="AS129" s="802"/>
      <c r="AT129" s="803"/>
      <c r="AU129" s="237"/>
      <c r="AV129" s="237"/>
      <c r="AW129" s="237"/>
      <c r="AX129" s="767" t="s">
        <v>462</v>
      </c>
      <c r="AY129" s="768"/>
      <c r="AZ129" s="768"/>
      <c r="BA129" s="768"/>
      <c r="BB129" s="768"/>
      <c r="BC129" s="768"/>
      <c r="BD129" s="768"/>
      <c r="BE129" s="769"/>
      <c r="BF129" s="787" t="s">
        <v>113</v>
      </c>
      <c r="BG129" s="788"/>
      <c r="BH129" s="788"/>
      <c r="BI129" s="788"/>
      <c r="BJ129" s="788"/>
      <c r="BK129" s="788"/>
      <c r="BL129" s="789"/>
      <c r="BM129" s="787">
        <v>17.75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3691859</v>
      </c>
      <c r="AB130" s="798"/>
      <c r="AC130" s="798"/>
      <c r="AD130" s="798"/>
      <c r="AE130" s="799"/>
      <c r="AF130" s="800">
        <v>3686989</v>
      </c>
      <c r="AG130" s="798"/>
      <c r="AH130" s="798"/>
      <c r="AI130" s="798"/>
      <c r="AJ130" s="799"/>
      <c r="AK130" s="800">
        <v>3539902</v>
      </c>
      <c r="AL130" s="798"/>
      <c r="AM130" s="798"/>
      <c r="AN130" s="798"/>
      <c r="AO130" s="799"/>
      <c r="AP130" s="801"/>
      <c r="AQ130" s="802"/>
      <c r="AR130" s="802"/>
      <c r="AS130" s="802"/>
      <c r="AT130" s="803"/>
      <c r="AU130" s="237"/>
      <c r="AV130" s="237"/>
      <c r="AW130" s="237"/>
      <c r="AX130" s="767" t="s">
        <v>465</v>
      </c>
      <c r="AY130" s="768"/>
      <c r="AZ130" s="768"/>
      <c r="BA130" s="768"/>
      <c r="BB130" s="768"/>
      <c r="BC130" s="768"/>
      <c r="BD130" s="768"/>
      <c r="BE130" s="769"/>
      <c r="BF130" s="770">
        <v>14.5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466</v>
      </c>
      <c r="X131" s="778"/>
      <c r="Y131" s="778"/>
      <c r="Z131" s="779"/>
      <c r="AA131" s="780">
        <v>11708654</v>
      </c>
      <c r="AB131" s="781"/>
      <c r="AC131" s="781"/>
      <c r="AD131" s="781"/>
      <c r="AE131" s="782"/>
      <c r="AF131" s="783">
        <v>11800449</v>
      </c>
      <c r="AG131" s="781"/>
      <c r="AH131" s="781"/>
      <c r="AI131" s="781"/>
      <c r="AJ131" s="782"/>
      <c r="AK131" s="783">
        <v>11791353</v>
      </c>
      <c r="AL131" s="781"/>
      <c r="AM131" s="781"/>
      <c r="AN131" s="781"/>
      <c r="AO131" s="782"/>
      <c r="AP131" s="784"/>
      <c r="AQ131" s="785"/>
      <c r="AR131" s="785"/>
      <c r="AS131" s="785"/>
      <c r="AT131" s="786"/>
      <c r="AU131" s="237"/>
      <c r="AV131" s="237"/>
      <c r="AW131" s="237"/>
      <c r="AX131" s="745" t="s">
        <v>467</v>
      </c>
      <c r="AY131" s="746"/>
      <c r="AZ131" s="746"/>
      <c r="BA131" s="746"/>
      <c r="BB131" s="746"/>
      <c r="BC131" s="746"/>
      <c r="BD131" s="746"/>
      <c r="BE131" s="747"/>
      <c r="BF131" s="748">
        <v>110.6</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469</v>
      </c>
      <c r="W132" s="758"/>
      <c r="X132" s="758"/>
      <c r="Y132" s="758"/>
      <c r="Z132" s="759"/>
      <c r="AA132" s="760">
        <v>14.60845969</v>
      </c>
      <c r="AB132" s="761"/>
      <c r="AC132" s="761"/>
      <c r="AD132" s="761"/>
      <c r="AE132" s="762"/>
      <c r="AF132" s="763">
        <v>14.84971462</v>
      </c>
      <c r="AG132" s="761"/>
      <c r="AH132" s="761"/>
      <c r="AI132" s="761"/>
      <c r="AJ132" s="762"/>
      <c r="AK132" s="763">
        <v>14.0533915</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470</v>
      </c>
      <c r="W133" s="737"/>
      <c r="X133" s="737"/>
      <c r="Y133" s="737"/>
      <c r="Z133" s="738"/>
      <c r="AA133" s="739">
        <v>15.1</v>
      </c>
      <c r="AB133" s="740"/>
      <c r="AC133" s="740"/>
      <c r="AD133" s="740"/>
      <c r="AE133" s="741"/>
      <c r="AF133" s="739">
        <v>15</v>
      </c>
      <c r="AG133" s="740"/>
      <c r="AH133" s="740"/>
      <c r="AI133" s="740"/>
      <c r="AJ133" s="741"/>
      <c r="AK133" s="739">
        <v>14.5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0" zoomScaleSheetLayoutView="8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52" t="s">
        <v>473</v>
      </c>
      <c r="L7" s="256"/>
      <c r="M7" s="257" t="s">
        <v>474</v>
      </c>
      <c r="N7" s="258"/>
    </row>
    <row r="8" spans="1:16" x14ac:dyDescent="0.15">
      <c r="A8" s="250"/>
      <c r="B8" s="246"/>
      <c r="C8" s="246"/>
      <c r="D8" s="246"/>
      <c r="E8" s="246"/>
      <c r="F8" s="246"/>
      <c r="G8" s="259"/>
      <c r="H8" s="260"/>
      <c r="I8" s="260"/>
      <c r="J8" s="261"/>
      <c r="K8" s="1153"/>
      <c r="L8" s="262" t="s">
        <v>475</v>
      </c>
      <c r="M8" s="263" t="s">
        <v>476</v>
      </c>
      <c r="N8" s="264" t="s">
        <v>477</v>
      </c>
    </row>
    <row r="9" spans="1:16" x14ac:dyDescent="0.15">
      <c r="A9" s="250"/>
      <c r="B9" s="246"/>
      <c r="C9" s="246"/>
      <c r="D9" s="246"/>
      <c r="E9" s="246"/>
      <c r="F9" s="246"/>
      <c r="G9" s="1166" t="s">
        <v>478</v>
      </c>
      <c r="H9" s="1167"/>
      <c r="I9" s="1167"/>
      <c r="J9" s="1168"/>
      <c r="K9" s="265">
        <v>3316858</v>
      </c>
      <c r="L9" s="266">
        <v>84287</v>
      </c>
      <c r="M9" s="267">
        <v>68135</v>
      </c>
      <c r="N9" s="268">
        <v>23.7</v>
      </c>
    </row>
    <row r="10" spans="1:16" x14ac:dyDescent="0.15">
      <c r="A10" s="250"/>
      <c r="B10" s="246"/>
      <c r="C10" s="246"/>
      <c r="D10" s="246"/>
      <c r="E10" s="246"/>
      <c r="F10" s="246"/>
      <c r="G10" s="1166" t="s">
        <v>479</v>
      </c>
      <c r="H10" s="1167"/>
      <c r="I10" s="1167"/>
      <c r="J10" s="1168"/>
      <c r="K10" s="269">
        <v>594993</v>
      </c>
      <c r="L10" s="270">
        <v>15120</v>
      </c>
      <c r="M10" s="271">
        <v>7843</v>
      </c>
      <c r="N10" s="272">
        <v>92.8</v>
      </c>
    </row>
    <row r="11" spans="1:16" ht="13.5" customHeight="1" x14ac:dyDescent="0.15">
      <c r="A11" s="250"/>
      <c r="B11" s="246"/>
      <c r="C11" s="246"/>
      <c r="D11" s="246"/>
      <c r="E11" s="246"/>
      <c r="F11" s="246"/>
      <c r="G11" s="1166" t="s">
        <v>480</v>
      </c>
      <c r="H11" s="1167"/>
      <c r="I11" s="1167"/>
      <c r="J11" s="1168"/>
      <c r="K11" s="269">
        <v>584758</v>
      </c>
      <c r="L11" s="270">
        <v>14860</v>
      </c>
      <c r="M11" s="271">
        <v>8431</v>
      </c>
      <c r="N11" s="272">
        <v>76.3</v>
      </c>
    </row>
    <row r="12" spans="1:16" ht="13.5" customHeight="1" x14ac:dyDescent="0.15">
      <c r="A12" s="250"/>
      <c r="B12" s="246"/>
      <c r="C12" s="246"/>
      <c r="D12" s="246"/>
      <c r="E12" s="246"/>
      <c r="F12" s="246"/>
      <c r="G12" s="1166" t="s">
        <v>481</v>
      </c>
      <c r="H12" s="1167"/>
      <c r="I12" s="1167"/>
      <c r="J12" s="1168"/>
      <c r="K12" s="269">
        <v>21143</v>
      </c>
      <c r="L12" s="270">
        <v>537</v>
      </c>
      <c r="M12" s="271">
        <v>1146</v>
      </c>
      <c r="N12" s="272">
        <v>-53.1</v>
      </c>
    </row>
    <row r="13" spans="1:16" ht="13.5" customHeight="1" x14ac:dyDescent="0.15">
      <c r="A13" s="250"/>
      <c r="B13" s="246"/>
      <c r="C13" s="246"/>
      <c r="D13" s="246"/>
      <c r="E13" s="246"/>
      <c r="F13" s="246"/>
      <c r="G13" s="1166" t="s">
        <v>482</v>
      </c>
      <c r="H13" s="1167"/>
      <c r="I13" s="1167"/>
      <c r="J13" s="1168"/>
      <c r="K13" s="269" t="s">
        <v>483</v>
      </c>
      <c r="L13" s="270" t="s">
        <v>483</v>
      </c>
      <c r="M13" s="271">
        <v>13</v>
      </c>
      <c r="N13" s="272" t="s">
        <v>483</v>
      </c>
    </row>
    <row r="14" spans="1:16" ht="13.5" customHeight="1" x14ac:dyDescent="0.15">
      <c r="A14" s="250"/>
      <c r="B14" s="246"/>
      <c r="C14" s="246"/>
      <c r="D14" s="246"/>
      <c r="E14" s="246"/>
      <c r="F14" s="246"/>
      <c r="G14" s="1166" t="s">
        <v>484</v>
      </c>
      <c r="H14" s="1167"/>
      <c r="I14" s="1167"/>
      <c r="J14" s="1168"/>
      <c r="K14" s="269">
        <v>218740</v>
      </c>
      <c r="L14" s="270">
        <v>5559</v>
      </c>
      <c r="M14" s="271">
        <v>2999</v>
      </c>
      <c r="N14" s="272">
        <v>85.4</v>
      </c>
    </row>
    <row r="15" spans="1:16" ht="13.5" customHeight="1" x14ac:dyDescent="0.15">
      <c r="A15" s="250"/>
      <c r="B15" s="246"/>
      <c r="C15" s="246"/>
      <c r="D15" s="246"/>
      <c r="E15" s="246"/>
      <c r="F15" s="246"/>
      <c r="G15" s="1166" t="s">
        <v>485</v>
      </c>
      <c r="H15" s="1167"/>
      <c r="I15" s="1167"/>
      <c r="J15" s="1168"/>
      <c r="K15" s="269">
        <v>74441</v>
      </c>
      <c r="L15" s="270">
        <v>1892</v>
      </c>
      <c r="M15" s="271">
        <v>1559</v>
      </c>
      <c r="N15" s="272">
        <v>21.4</v>
      </c>
    </row>
    <row r="16" spans="1:16" x14ac:dyDescent="0.15">
      <c r="A16" s="250"/>
      <c r="B16" s="246"/>
      <c r="C16" s="246"/>
      <c r="D16" s="246"/>
      <c r="E16" s="246"/>
      <c r="F16" s="246"/>
      <c r="G16" s="1169" t="s">
        <v>486</v>
      </c>
      <c r="H16" s="1170"/>
      <c r="I16" s="1170"/>
      <c r="J16" s="1171"/>
      <c r="K16" s="270">
        <v>-320869</v>
      </c>
      <c r="L16" s="270">
        <v>-8154</v>
      </c>
      <c r="M16" s="271">
        <v>-6577</v>
      </c>
      <c r="N16" s="272">
        <v>24</v>
      </c>
    </row>
    <row r="17" spans="1:16" x14ac:dyDescent="0.15">
      <c r="A17" s="250"/>
      <c r="B17" s="246"/>
      <c r="C17" s="246"/>
      <c r="D17" s="246"/>
      <c r="E17" s="246"/>
      <c r="F17" s="246"/>
      <c r="G17" s="1169" t="s">
        <v>170</v>
      </c>
      <c r="H17" s="1170"/>
      <c r="I17" s="1170"/>
      <c r="J17" s="1171"/>
      <c r="K17" s="270">
        <v>4490064</v>
      </c>
      <c r="L17" s="270">
        <v>114100</v>
      </c>
      <c r="M17" s="271">
        <v>83548</v>
      </c>
      <c r="N17" s="272">
        <v>36.6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63" t="s">
        <v>491</v>
      </c>
      <c r="H21" s="1164"/>
      <c r="I21" s="1164"/>
      <c r="J21" s="1165"/>
      <c r="K21" s="282">
        <v>9.43</v>
      </c>
      <c r="L21" s="283">
        <v>8.0299999999999994</v>
      </c>
      <c r="M21" s="284">
        <v>1.4</v>
      </c>
      <c r="N21" s="251"/>
      <c r="O21" s="285"/>
      <c r="P21" s="281"/>
    </row>
    <row r="22" spans="1:16" s="286" customFormat="1" x14ac:dyDescent="0.15">
      <c r="A22" s="281"/>
      <c r="B22" s="251"/>
      <c r="C22" s="251"/>
      <c r="D22" s="251"/>
      <c r="E22" s="251"/>
      <c r="F22" s="251"/>
      <c r="G22" s="1163" t="s">
        <v>492</v>
      </c>
      <c r="H22" s="1164"/>
      <c r="I22" s="1164"/>
      <c r="J22" s="1165"/>
      <c r="K22" s="287">
        <v>97.7</v>
      </c>
      <c r="L22" s="288">
        <v>97.6</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52" t="s">
        <v>473</v>
      </c>
      <c r="L30" s="256"/>
      <c r="M30" s="257" t="s">
        <v>474</v>
      </c>
      <c r="N30" s="258"/>
    </row>
    <row r="31" spans="1:16" x14ac:dyDescent="0.15">
      <c r="A31" s="250"/>
      <c r="B31" s="246"/>
      <c r="C31" s="246"/>
      <c r="D31" s="246"/>
      <c r="E31" s="246"/>
      <c r="F31" s="246"/>
      <c r="G31" s="259"/>
      <c r="H31" s="260"/>
      <c r="I31" s="260"/>
      <c r="J31" s="261"/>
      <c r="K31" s="1153"/>
      <c r="L31" s="262" t="s">
        <v>475</v>
      </c>
      <c r="M31" s="263" t="s">
        <v>476</v>
      </c>
      <c r="N31" s="264" t="s">
        <v>477</v>
      </c>
    </row>
    <row r="32" spans="1:16" ht="27" customHeight="1" x14ac:dyDescent="0.15">
      <c r="A32" s="250"/>
      <c r="B32" s="246"/>
      <c r="C32" s="246"/>
      <c r="D32" s="246"/>
      <c r="E32" s="246"/>
      <c r="F32" s="246"/>
      <c r="G32" s="1154" t="s">
        <v>496</v>
      </c>
      <c r="H32" s="1155"/>
      <c r="I32" s="1155"/>
      <c r="J32" s="1156"/>
      <c r="K32" s="296">
        <v>3221491</v>
      </c>
      <c r="L32" s="296">
        <v>81863</v>
      </c>
      <c r="M32" s="297">
        <v>50382</v>
      </c>
      <c r="N32" s="298">
        <v>62.5</v>
      </c>
    </row>
    <row r="33" spans="1:16" ht="13.5" customHeight="1" x14ac:dyDescent="0.15">
      <c r="A33" s="250"/>
      <c r="B33" s="246"/>
      <c r="C33" s="246"/>
      <c r="D33" s="246"/>
      <c r="E33" s="246"/>
      <c r="F33" s="246"/>
      <c r="G33" s="1154" t="s">
        <v>497</v>
      </c>
      <c r="H33" s="1155"/>
      <c r="I33" s="1155"/>
      <c r="J33" s="1156"/>
      <c r="K33" s="296" t="s">
        <v>483</v>
      </c>
      <c r="L33" s="296" t="s">
        <v>483</v>
      </c>
      <c r="M33" s="297" t="s">
        <v>483</v>
      </c>
      <c r="N33" s="298" t="s">
        <v>483</v>
      </c>
    </row>
    <row r="34" spans="1:16" ht="27" customHeight="1" x14ac:dyDescent="0.15">
      <c r="A34" s="250"/>
      <c r="B34" s="246"/>
      <c r="C34" s="246"/>
      <c r="D34" s="246"/>
      <c r="E34" s="246"/>
      <c r="F34" s="246"/>
      <c r="G34" s="1154" t="s">
        <v>498</v>
      </c>
      <c r="H34" s="1155"/>
      <c r="I34" s="1155"/>
      <c r="J34" s="1156"/>
      <c r="K34" s="296" t="s">
        <v>483</v>
      </c>
      <c r="L34" s="296" t="s">
        <v>483</v>
      </c>
      <c r="M34" s="297">
        <v>67</v>
      </c>
      <c r="N34" s="298" t="s">
        <v>483</v>
      </c>
    </row>
    <row r="35" spans="1:16" ht="27" customHeight="1" x14ac:dyDescent="0.15">
      <c r="A35" s="250"/>
      <c r="B35" s="246"/>
      <c r="C35" s="246"/>
      <c r="D35" s="246"/>
      <c r="E35" s="246"/>
      <c r="F35" s="246"/>
      <c r="G35" s="1154" t="s">
        <v>499</v>
      </c>
      <c r="H35" s="1155"/>
      <c r="I35" s="1155"/>
      <c r="J35" s="1156"/>
      <c r="K35" s="296">
        <v>1956916</v>
      </c>
      <c r="L35" s="296">
        <v>49729</v>
      </c>
      <c r="M35" s="297">
        <v>21211</v>
      </c>
      <c r="N35" s="298">
        <v>134.4</v>
      </c>
    </row>
    <row r="36" spans="1:16" ht="27" customHeight="1" x14ac:dyDescent="0.15">
      <c r="A36" s="250"/>
      <c r="B36" s="246"/>
      <c r="C36" s="246"/>
      <c r="D36" s="246"/>
      <c r="E36" s="246"/>
      <c r="F36" s="246"/>
      <c r="G36" s="1154" t="s">
        <v>500</v>
      </c>
      <c r="H36" s="1155"/>
      <c r="I36" s="1155"/>
      <c r="J36" s="1156"/>
      <c r="K36" s="296">
        <v>212023</v>
      </c>
      <c r="L36" s="296">
        <v>5388</v>
      </c>
      <c r="M36" s="297">
        <v>3327</v>
      </c>
      <c r="N36" s="298">
        <v>61.9</v>
      </c>
    </row>
    <row r="37" spans="1:16" ht="13.5" customHeight="1" x14ac:dyDescent="0.15">
      <c r="A37" s="250"/>
      <c r="B37" s="246"/>
      <c r="C37" s="246"/>
      <c r="D37" s="246"/>
      <c r="E37" s="246"/>
      <c r="F37" s="246"/>
      <c r="G37" s="1154" t="s">
        <v>501</v>
      </c>
      <c r="H37" s="1155"/>
      <c r="I37" s="1155"/>
      <c r="J37" s="1156"/>
      <c r="K37" s="296" t="s">
        <v>483</v>
      </c>
      <c r="L37" s="296" t="s">
        <v>483</v>
      </c>
      <c r="M37" s="297">
        <v>797</v>
      </c>
      <c r="N37" s="298" t="s">
        <v>483</v>
      </c>
    </row>
    <row r="38" spans="1:16" ht="27" customHeight="1" x14ac:dyDescent="0.15">
      <c r="A38" s="250"/>
      <c r="B38" s="246"/>
      <c r="C38" s="246"/>
      <c r="D38" s="246"/>
      <c r="E38" s="246"/>
      <c r="F38" s="246"/>
      <c r="G38" s="1157" t="s">
        <v>502</v>
      </c>
      <c r="H38" s="1158"/>
      <c r="I38" s="1158"/>
      <c r="J38" s="1159"/>
      <c r="K38" s="299">
        <v>1353</v>
      </c>
      <c r="L38" s="299">
        <v>34</v>
      </c>
      <c r="M38" s="300">
        <v>3</v>
      </c>
      <c r="N38" s="301">
        <v>1033.3</v>
      </c>
      <c r="O38" s="295"/>
    </row>
    <row r="39" spans="1:16" x14ac:dyDescent="0.15">
      <c r="A39" s="250"/>
      <c r="B39" s="246"/>
      <c r="C39" s="246"/>
      <c r="D39" s="246"/>
      <c r="E39" s="246"/>
      <c r="F39" s="246"/>
      <c r="G39" s="1157" t="s">
        <v>503</v>
      </c>
      <c r="H39" s="1158"/>
      <c r="I39" s="1158"/>
      <c r="J39" s="1159"/>
      <c r="K39" s="302">
        <v>-194796</v>
      </c>
      <c r="L39" s="302">
        <v>-4950</v>
      </c>
      <c r="M39" s="303">
        <v>-4757</v>
      </c>
      <c r="N39" s="304">
        <v>4.0999999999999996</v>
      </c>
      <c r="O39" s="295"/>
    </row>
    <row r="40" spans="1:16" ht="27" customHeight="1" x14ac:dyDescent="0.15">
      <c r="A40" s="250"/>
      <c r="B40" s="246"/>
      <c r="C40" s="246"/>
      <c r="D40" s="246"/>
      <c r="E40" s="246"/>
      <c r="F40" s="246"/>
      <c r="G40" s="1154" t="s">
        <v>504</v>
      </c>
      <c r="H40" s="1155"/>
      <c r="I40" s="1155"/>
      <c r="J40" s="1156"/>
      <c r="K40" s="302">
        <v>-3539902</v>
      </c>
      <c r="L40" s="302">
        <v>-89955</v>
      </c>
      <c r="M40" s="303">
        <v>-48278</v>
      </c>
      <c r="N40" s="304">
        <v>86.3</v>
      </c>
      <c r="O40" s="295"/>
    </row>
    <row r="41" spans="1:16" x14ac:dyDescent="0.15">
      <c r="A41" s="250"/>
      <c r="B41" s="246"/>
      <c r="C41" s="246"/>
      <c r="D41" s="246"/>
      <c r="E41" s="246"/>
      <c r="F41" s="246"/>
      <c r="G41" s="1160" t="s">
        <v>281</v>
      </c>
      <c r="H41" s="1161"/>
      <c r="I41" s="1161"/>
      <c r="J41" s="1162"/>
      <c r="K41" s="296">
        <v>1657085</v>
      </c>
      <c r="L41" s="302">
        <v>42109</v>
      </c>
      <c r="M41" s="303">
        <v>22752</v>
      </c>
      <c r="N41" s="304">
        <v>85.1</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47" t="s">
        <v>473</v>
      </c>
      <c r="J49" s="1149" t="s">
        <v>508</v>
      </c>
      <c r="K49" s="1150"/>
      <c r="L49" s="1150"/>
      <c r="M49" s="1150"/>
      <c r="N49" s="1151"/>
    </row>
    <row r="50" spans="1:14" x14ac:dyDescent="0.15">
      <c r="A50" s="250"/>
      <c r="B50" s="246"/>
      <c r="C50" s="246"/>
      <c r="D50" s="246"/>
      <c r="E50" s="246"/>
      <c r="F50" s="246"/>
      <c r="G50" s="314"/>
      <c r="H50" s="315"/>
      <c r="I50" s="1148"/>
      <c r="J50" s="316" t="s">
        <v>509</v>
      </c>
      <c r="K50" s="317" t="s">
        <v>510</v>
      </c>
      <c r="L50" s="318" t="s">
        <v>511</v>
      </c>
      <c r="M50" s="319" t="s">
        <v>512</v>
      </c>
      <c r="N50" s="320" t="s">
        <v>513</v>
      </c>
    </row>
    <row r="51" spans="1:14" x14ac:dyDescent="0.15">
      <c r="A51" s="250"/>
      <c r="B51" s="246"/>
      <c r="C51" s="246"/>
      <c r="D51" s="246"/>
      <c r="E51" s="246"/>
      <c r="F51" s="246"/>
      <c r="G51" s="312" t="s">
        <v>514</v>
      </c>
      <c r="H51" s="313"/>
      <c r="I51" s="321">
        <v>2010122</v>
      </c>
      <c r="J51" s="322">
        <v>48095</v>
      </c>
      <c r="K51" s="323">
        <v>-32</v>
      </c>
      <c r="L51" s="324">
        <v>70489</v>
      </c>
      <c r="M51" s="325">
        <v>5.0999999999999996</v>
      </c>
      <c r="N51" s="326">
        <v>-37.1</v>
      </c>
    </row>
    <row r="52" spans="1:14" x14ac:dyDescent="0.15">
      <c r="A52" s="250"/>
      <c r="B52" s="246"/>
      <c r="C52" s="246"/>
      <c r="D52" s="246"/>
      <c r="E52" s="246"/>
      <c r="F52" s="246"/>
      <c r="G52" s="327"/>
      <c r="H52" s="328" t="s">
        <v>515</v>
      </c>
      <c r="I52" s="329">
        <v>1253265</v>
      </c>
      <c r="J52" s="330">
        <v>29986</v>
      </c>
      <c r="K52" s="331">
        <v>-20.100000000000001</v>
      </c>
      <c r="L52" s="332">
        <v>37817</v>
      </c>
      <c r="M52" s="333">
        <v>1.8</v>
      </c>
      <c r="N52" s="334">
        <v>-21.9</v>
      </c>
    </row>
    <row r="53" spans="1:14" x14ac:dyDescent="0.15">
      <c r="A53" s="250"/>
      <c r="B53" s="246"/>
      <c r="C53" s="246"/>
      <c r="D53" s="246"/>
      <c r="E53" s="246"/>
      <c r="F53" s="246"/>
      <c r="G53" s="312" t="s">
        <v>516</v>
      </c>
      <c r="H53" s="313"/>
      <c r="I53" s="321">
        <v>3711735</v>
      </c>
      <c r="J53" s="322">
        <v>89569</v>
      </c>
      <c r="K53" s="323">
        <v>86.2</v>
      </c>
      <c r="L53" s="324">
        <v>84389</v>
      </c>
      <c r="M53" s="325">
        <v>19.7</v>
      </c>
      <c r="N53" s="326">
        <v>66.5</v>
      </c>
    </row>
    <row r="54" spans="1:14" x14ac:dyDescent="0.15">
      <c r="A54" s="250"/>
      <c r="B54" s="246"/>
      <c r="C54" s="246"/>
      <c r="D54" s="246"/>
      <c r="E54" s="246"/>
      <c r="F54" s="246"/>
      <c r="G54" s="327"/>
      <c r="H54" s="328" t="s">
        <v>515</v>
      </c>
      <c r="I54" s="329">
        <v>2172142</v>
      </c>
      <c r="J54" s="330">
        <v>52417</v>
      </c>
      <c r="K54" s="331">
        <v>74.8</v>
      </c>
      <c r="L54" s="332">
        <v>44339</v>
      </c>
      <c r="M54" s="333">
        <v>17.2</v>
      </c>
      <c r="N54" s="334">
        <v>57.6</v>
      </c>
    </row>
    <row r="55" spans="1:14" x14ac:dyDescent="0.15">
      <c r="A55" s="250"/>
      <c r="B55" s="246"/>
      <c r="C55" s="246"/>
      <c r="D55" s="246"/>
      <c r="E55" s="246"/>
      <c r="F55" s="246"/>
      <c r="G55" s="312" t="s">
        <v>517</v>
      </c>
      <c r="H55" s="313"/>
      <c r="I55" s="321">
        <v>2661962</v>
      </c>
      <c r="J55" s="322">
        <v>65334</v>
      </c>
      <c r="K55" s="323">
        <v>-27.1</v>
      </c>
      <c r="L55" s="324">
        <v>83623</v>
      </c>
      <c r="M55" s="325">
        <v>-0.9</v>
      </c>
      <c r="N55" s="326">
        <v>-26.2</v>
      </c>
    </row>
    <row r="56" spans="1:14" x14ac:dyDescent="0.15">
      <c r="A56" s="250"/>
      <c r="B56" s="246"/>
      <c r="C56" s="246"/>
      <c r="D56" s="246"/>
      <c r="E56" s="246"/>
      <c r="F56" s="246"/>
      <c r="G56" s="327"/>
      <c r="H56" s="328" t="s">
        <v>515</v>
      </c>
      <c r="I56" s="329">
        <v>1571032</v>
      </c>
      <c r="J56" s="330">
        <v>38559</v>
      </c>
      <c r="K56" s="331">
        <v>-26.4</v>
      </c>
      <c r="L56" s="332">
        <v>48787</v>
      </c>
      <c r="M56" s="333">
        <v>10</v>
      </c>
      <c r="N56" s="334">
        <v>-36.4</v>
      </c>
    </row>
    <row r="57" spans="1:14" x14ac:dyDescent="0.15">
      <c r="A57" s="250"/>
      <c r="B57" s="246"/>
      <c r="C57" s="246"/>
      <c r="D57" s="246"/>
      <c r="E57" s="246"/>
      <c r="F57" s="246"/>
      <c r="G57" s="312" t="s">
        <v>518</v>
      </c>
      <c r="H57" s="313"/>
      <c r="I57" s="321">
        <v>3069876</v>
      </c>
      <c r="J57" s="322">
        <v>76630</v>
      </c>
      <c r="K57" s="323">
        <v>17.3</v>
      </c>
      <c r="L57" s="324">
        <v>81768</v>
      </c>
      <c r="M57" s="325">
        <v>-2.2000000000000002</v>
      </c>
      <c r="N57" s="326">
        <v>19.5</v>
      </c>
    </row>
    <row r="58" spans="1:14" x14ac:dyDescent="0.15">
      <c r="A58" s="250"/>
      <c r="B58" s="246"/>
      <c r="C58" s="246"/>
      <c r="D58" s="246"/>
      <c r="E58" s="246"/>
      <c r="F58" s="246"/>
      <c r="G58" s="327"/>
      <c r="H58" s="328" t="s">
        <v>515</v>
      </c>
      <c r="I58" s="329">
        <v>2109103</v>
      </c>
      <c r="J58" s="330">
        <v>52647</v>
      </c>
      <c r="K58" s="331">
        <v>36.5</v>
      </c>
      <c r="L58" s="332">
        <v>37917</v>
      </c>
      <c r="M58" s="333">
        <v>-22.3</v>
      </c>
      <c r="N58" s="334">
        <v>58.8</v>
      </c>
    </row>
    <row r="59" spans="1:14" x14ac:dyDescent="0.15">
      <c r="A59" s="250"/>
      <c r="B59" s="246"/>
      <c r="C59" s="246"/>
      <c r="D59" s="246"/>
      <c r="E59" s="246"/>
      <c r="F59" s="246"/>
      <c r="G59" s="312" t="s">
        <v>519</v>
      </c>
      <c r="H59" s="313"/>
      <c r="I59" s="321">
        <v>2469075</v>
      </c>
      <c r="J59" s="322">
        <v>62743</v>
      </c>
      <c r="K59" s="323">
        <v>-18.100000000000001</v>
      </c>
      <c r="L59" s="324">
        <v>65876</v>
      </c>
      <c r="M59" s="325">
        <v>-19.399999999999999</v>
      </c>
      <c r="N59" s="326">
        <v>1.3</v>
      </c>
    </row>
    <row r="60" spans="1:14" x14ac:dyDescent="0.15">
      <c r="A60" s="250"/>
      <c r="B60" s="246"/>
      <c r="C60" s="246"/>
      <c r="D60" s="246"/>
      <c r="E60" s="246"/>
      <c r="F60" s="246"/>
      <c r="G60" s="327"/>
      <c r="H60" s="328" t="s">
        <v>515</v>
      </c>
      <c r="I60" s="335">
        <v>1826252</v>
      </c>
      <c r="J60" s="330">
        <v>46408</v>
      </c>
      <c r="K60" s="331">
        <v>-11.9</v>
      </c>
      <c r="L60" s="332">
        <v>36484</v>
      </c>
      <c r="M60" s="333">
        <v>-3.8</v>
      </c>
      <c r="N60" s="334">
        <v>-8.1</v>
      </c>
    </row>
    <row r="61" spans="1:14" x14ac:dyDescent="0.15">
      <c r="A61" s="250"/>
      <c r="B61" s="246"/>
      <c r="C61" s="246"/>
      <c r="D61" s="246"/>
      <c r="E61" s="246"/>
      <c r="F61" s="246"/>
      <c r="G61" s="312" t="s">
        <v>520</v>
      </c>
      <c r="H61" s="336"/>
      <c r="I61" s="337">
        <v>2784554</v>
      </c>
      <c r="J61" s="338">
        <v>68474</v>
      </c>
      <c r="K61" s="339">
        <v>5.3</v>
      </c>
      <c r="L61" s="340">
        <v>77229</v>
      </c>
      <c r="M61" s="341">
        <v>0.5</v>
      </c>
      <c r="N61" s="326">
        <v>4.8</v>
      </c>
    </row>
    <row r="62" spans="1:14" x14ac:dyDescent="0.15">
      <c r="A62" s="250"/>
      <c r="B62" s="246"/>
      <c r="C62" s="246"/>
      <c r="D62" s="246"/>
      <c r="E62" s="246"/>
      <c r="F62" s="246"/>
      <c r="G62" s="327"/>
      <c r="H62" s="328" t="s">
        <v>515</v>
      </c>
      <c r="I62" s="329">
        <v>1786359</v>
      </c>
      <c r="J62" s="330">
        <v>44003</v>
      </c>
      <c r="K62" s="331">
        <v>10.6</v>
      </c>
      <c r="L62" s="332">
        <v>41069</v>
      </c>
      <c r="M62" s="333">
        <v>0.6</v>
      </c>
      <c r="N62" s="334">
        <v>10</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16.010000000000002</v>
      </c>
      <c r="G47" s="12">
        <v>19.670000000000002</v>
      </c>
      <c r="H47" s="12">
        <v>19.53</v>
      </c>
      <c r="I47" s="12">
        <v>19.93</v>
      </c>
      <c r="J47" s="13">
        <v>20.18</v>
      </c>
    </row>
    <row r="48" spans="2:10" ht="57.75" customHeight="1" x14ac:dyDescent="0.15">
      <c r="B48" s="14"/>
      <c r="C48" s="1174" t="s">
        <v>4</v>
      </c>
      <c r="D48" s="1174"/>
      <c r="E48" s="1175"/>
      <c r="F48" s="15">
        <v>4.58</v>
      </c>
      <c r="G48" s="16">
        <v>5.93</v>
      </c>
      <c r="H48" s="16">
        <v>5.38</v>
      </c>
      <c r="I48" s="16">
        <v>6.55</v>
      </c>
      <c r="J48" s="17">
        <v>2.92</v>
      </c>
    </row>
    <row r="49" spans="2:10" ht="57.75" customHeight="1" thickBot="1" x14ac:dyDescent="0.2">
      <c r="B49" s="18"/>
      <c r="C49" s="1176" t="s">
        <v>5</v>
      </c>
      <c r="D49" s="1176"/>
      <c r="E49" s="1177"/>
      <c r="F49" s="19">
        <v>4.67</v>
      </c>
      <c r="G49" s="20">
        <v>8.76</v>
      </c>
      <c r="H49" s="20">
        <v>6.6</v>
      </c>
      <c r="I49" s="20">
        <v>6.36</v>
      </c>
      <c r="J49" s="21">
        <v>0.12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中瀬　裕文</cp:lastModifiedBy>
  <cp:lastPrinted>2018-02-23T08:20:16Z</cp:lastPrinted>
  <dcterms:created xsi:type="dcterms:W3CDTF">2018-01-24T05:38:10Z</dcterms:created>
  <dcterms:modified xsi:type="dcterms:W3CDTF">2018-12-08T08:25:07Z</dcterms:modified>
  <cp:category/>
</cp:coreProperties>
</file>