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827"/>
  <workbookPr defaultThemeVersion="124226"/>
  <mc:AlternateContent xmlns:mc="http://schemas.openxmlformats.org/markup-compatibility/2006">
    <mc:Choice Requires="x15">
      <x15ac:absPath xmlns:x15ac="http://schemas.microsoft.com/office/spreadsheetml/2010/11/ac" url="R:\企画総務部\総務財政課\財政課\00　財政課\01 財政係\07　財政公表\財政状況資料集(H22～)\平成28年度財政状況資料集\"/>
    </mc:Choice>
  </mc:AlternateContent>
  <xr:revisionPtr revIDLastSave="0" documentId="8_{2F4C7D41-C212-47AC-B151-1902A7E2B8CE}" xr6:coauthVersionLast="37" xr6:coauthVersionMax="37" xr10:uidLastSave="{00000000-0000-0000-0000-000000000000}"/>
  <bookViews>
    <workbookView xWindow="0" yWindow="0" windowWidth="19200" windowHeight="11295" firstSheet="12" activeTab="12" xr2:uid="{00000000-000D-0000-FFFF-FFFF0000000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18" r:id="rId14"/>
    <sheet name="施設類型別ストック情報分析表②" sheetId="19" r:id="rId15"/>
    <sheet name="データシート" sheetId="8" state="hidden" r:id="rId16"/>
  </sheets>
  <externalReferences>
    <externalReference r:id="rId17"/>
  </externalReferences>
  <calcPr calcId="162913"/>
</workbook>
</file>

<file path=xl/calcChain.xml><?xml version="1.0" encoding="utf-8"?>
<calcChain xmlns="http://schemas.openxmlformats.org/spreadsheetml/2006/main">
  <c r="BG35" i="9" l="1"/>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BW38" i="9"/>
  <c r="BE38" i="9"/>
  <c r="AM38" i="9"/>
  <c r="U38" i="9"/>
  <c r="C38" i="9"/>
  <c r="BW37" i="9"/>
  <c r="BE37" i="9"/>
  <c r="AM37" i="9"/>
  <c r="U37" i="9"/>
  <c r="C37" i="9"/>
  <c r="BW36" i="9"/>
  <c r="BE36" i="9"/>
  <c r="AM36" i="9"/>
  <c r="C36" i="9"/>
  <c r="BW35" i="9"/>
  <c r="AM35" i="9"/>
  <c r="CO34" i="9"/>
  <c r="CO35" i="9" s="1"/>
  <c r="CO36" i="9" s="1"/>
  <c r="CO37" i="9" s="1"/>
  <c r="CO38" i="9" s="1"/>
  <c r="BW34" i="9"/>
  <c r="C34" i="9"/>
  <c r="C35" i="9" l="1"/>
  <c r="U34" i="9"/>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s="1"/>
  <c r="BE35" i="9" s="1"/>
</calcChain>
</file>

<file path=xl/sharedStrings.xml><?xml version="1.0" encoding="utf-8"?>
<sst xmlns="http://schemas.openxmlformats.org/spreadsheetml/2006/main" count="1073" uniqueCount="572">
  <si>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</si>
  <si>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</si>
  <si>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</si>
  <si>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</si>
  <si>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</si>
  <si>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</si>
  <si>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</si>
  <si>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</si>
  <si>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</si>
  <si>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</si>
  <si>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</si>
  <si>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</si>
  <si>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</si>
  <si>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</si>
  <si>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</si>
  <si>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</si>
  <si>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</si>
  <si>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</si>
  <si>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</si>
  <si>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</si>
  <si>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</si>
  <si>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</si>
  <si>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</si>
  <si>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</si>
  <si>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</si>
  <si>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</si>
  <si>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</si>
  <si>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</si>
  <si>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</si>
  <si>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</si>
  <si>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</si>
  <si>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</si>
  <si>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</si>
  <si>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</si>
  <si>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</si>
  <si>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</si>
  <si>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</si>
  <si>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</si>
  <si>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</si>
  <si>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</si>
  <si>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</si>
  <si>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</si>
  <si>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</si>
  <si>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</si>
  <si>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</si>
  <si>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</si>
  <si>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</si>
  <si>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</si>
  <si>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</si>
  <si>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</si>
  <si>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</si>
  <si>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</si>
  <si>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</si>
  <si>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</si>
  <si>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</si>
  <si>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</si>
  <si>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</si>
  <si>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</si>
  <si>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</si>
  <si>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</si>
  <si>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</si>
  <si>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</si>
  <si>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</si>
  <si>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</si>
  <si>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</si>
  <si>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</si>
  <si>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</si>
  <si>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</si>
  <si>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</si>
  <si>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</si>
  <si>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</si>
  <si>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</si>
  <si>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</si>
  <si>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</si>
  <si>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</si>
  <si>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</si>
  <si>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</si>
  <si>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</si>
  <si>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</si>
  <si>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</si>
  <si>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</si>
  <si>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</si>
  <si>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養父市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</si>
  <si>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</si>
  <si>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</si>
  <si>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</si>
  <si>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</si>
  <si>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</si>
  <si>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</si>
  <si>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</si>
  <si>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</si>
  <si>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</si>
  <si>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</si>
  <si>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</si>
  <si>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</si>
  <si>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</si>
  <si>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</si>
  <si>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</si>
  <si>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</si>
  <si>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</si>
  <si>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</si>
  <si>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</si>
  <si>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</si>
  <si>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</si>
  <si>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</si>
  <si>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</si>
  <si>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</si>
  <si>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</si>
  <si>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-8.4</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</si>
  <si>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</si>
  <si>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</si>
  <si>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</si>
  <si>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</si>
  <si>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</si>
  <si>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</si>
  <si>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</si>
  <si>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</si>
  <si>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</si>
  <si>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</si>
  <si>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</si>
  <si>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</si>
  <si>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</si>
  <si>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</si>
  <si>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</si>
  <si>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</si>
  <si>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</si>
  <si>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</si>
  <si>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</si>
  <si>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</si>
  <si>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</si>
  <si>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</si>
  <si>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</si>
  <si>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</si>
  <si>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</si>
  <si>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18"/>
  </si>
  <si>
    <t>うち日本人(％)</t>
    <phoneticPr fontId="5"/>
  </si>
  <si>
    <t>-1.5</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</si>
  <si>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</si>
  <si>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</si>
  <si>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</si>
  <si>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</si>
  <si>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</si>
  <si>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</si>
  <si>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</si>
  <si>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</si>
  <si>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</si>
  <si>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</si>
  <si>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</si>
  <si>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</si>
  <si>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</si>
  <si>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</si>
  <si>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</si>
  <si>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</si>
  <si>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</si>
  <si>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</si>
  <si>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</si>
  <si>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</si>
  <si>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</si>
  <si>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</si>
  <si>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</si>
  <si>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</si>
  <si>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</si>
  <si>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</si>
  <si>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</si>
  <si>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</si>
  <si>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</si>
  <si>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</si>
  <si>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</si>
  <si>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</si>
  <si>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</si>
  <si>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</si>
  <si>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</si>
  <si>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</si>
  <si>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</si>
  <si>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</si>
  <si>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</si>
  <si>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</si>
  <si>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</si>
  <si>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</si>
  <si>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</si>
  <si>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</si>
  <si>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</si>
  <si>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</si>
  <si>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</si>
  <si>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</si>
  <si>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</si>
  <si>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</si>
  <si>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</si>
  <si>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</si>
  <si>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</si>
  <si>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</si>
  <si>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</si>
  <si>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</si>
  <si>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</si>
  <si>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</si>
  <si>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</si>
  <si>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兵庫県養父市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</si>
  <si>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</si>
  <si>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</si>
  <si>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</si>
  <si>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</si>
  <si>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</si>
  <si>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</si>
  <si>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</si>
  <si>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</si>
  <si>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</si>
  <si>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</si>
  <si>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</si>
  <si>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</si>
  <si>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</si>
  <si>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</si>
  <si>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</si>
  <si>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</si>
  <si>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</si>
  <si>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</si>
  <si>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</si>
  <si>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</si>
  <si>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</si>
  <si>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</si>
  <si>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</si>
  <si>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</si>
  <si>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</si>
  <si>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</si>
  <si>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</si>
  <si>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</si>
  <si>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</si>
  <si>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</si>
  <si>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</si>
  <si>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</si>
  <si>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</si>
  <si>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</si>
  <si>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</si>
  <si>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</si>
  <si>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</si>
  <si>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</si>
  <si>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</si>
  <si>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</si>
  <si>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</si>
  <si>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</si>
  <si>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</si>
  <si>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</si>
  <si>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</si>
  <si>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</si>
  <si>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</si>
  <si>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</si>
  <si>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</si>
  <si>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</si>
  <si>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</si>
  <si>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</si>
  <si>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</si>
  <si>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</si>
  <si>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</si>
  <si>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</si>
  <si>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</si>
  <si>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</si>
  <si>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</si>
  <si>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</si>
  <si>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</si>
  <si>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</si>
  <si>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</si>
  <si>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</si>
  <si>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</si>
  <si>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</si>
  <si>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</si>
  <si>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</si>
  <si>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</si>
  <si>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</si>
  <si>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</si>
  <si>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</si>
  <si>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</si>
  <si>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</si>
  <si>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</si>
  <si>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</si>
  <si>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</si>
  <si>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</si>
  <si>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</si>
  <si>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</si>
  <si>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</si>
  <si>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</si>
  <si>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</si>
  <si>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</si>
  <si>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</si>
  <si>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</si>
  <si>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</si>
  <si>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</si>
  <si>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</si>
  <si>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</si>
  <si>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</si>
  <si>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</si>
  <si>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</si>
  <si>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</si>
  <si>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</si>
  <si>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</si>
  <si>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</si>
  <si>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</si>
  <si>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</si>
  <si>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</si>
  <si>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</si>
  <si>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</si>
  <si>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</si>
  <si>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</si>
  <si>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</si>
  <si>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</si>
  <si>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</si>
  <si>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</si>
  <si>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</si>
  <si>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</si>
  <si>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</si>
  <si>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</si>
  <si>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</si>
  <si>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</si>
  <si>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</si>
  <si>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</si>
  <si>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</si>
  <si>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</si>
  <si>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</si>
  <si>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</si>
  <si>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</si>
  <si>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簡易水道</t>
    <phoneticPr fontId="5"/>
  </si>
  <si>
    <t>被保険者数(人)</t>
  </si>
  <si>
    <t>　繰出金</t>
    <phoneticPr fontId="5"/>
  </si>
  <si>
    <t>上水道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</si>
  <si>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</si>
  <si>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</si>
  <si>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</si>
  <si>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</si>
  <si>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</si>
  <si>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</si>
  <si>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</si>
  <si>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</si>
  <si>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</si>
  <si>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</si>
  <si>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</si>
  <si>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</si>
  <si>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</si>
  <si>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</si>
  <si>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</si>
  <si>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</si>
  <si>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</si>
  <si>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</si>
  <si>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</si>
  <si>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</si>
  <si>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</si>
  <si>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</si>
  <si>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</si>
  <si>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</si>
  <si>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兵庫県養父市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</si>
  <si>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</si>
  <si>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</si>
  <si>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</si>
  <si>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</si>
  <si>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</si>
  <si>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</si>
  <si>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</si>
  <si>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</si>
  <si>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</si>
  <si>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</si>
  <si>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</si>
  <si>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</si>
  <si>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</si>
  <si>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</si>
  <si>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</si>
  <si>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</si>
  <si>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</si>
  <si>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</si>
  <si>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</si>
  <si>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</si>
  <si>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養父歯科診療所特別会計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</si>
  <si>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</si>
  <si>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</si>
  <si>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</si>
  <si>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</si>
  <si>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</si>
  <si>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</si>
  <si>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</si>
  <si>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</si>
  <si>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</si>
  <si>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</si>
  <si>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</si>
  <si>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</si>
  <si>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</si>
  <si>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</si>
  <si>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</si>
  <si>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</si>
  <si>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</si>
  <si>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</si>
  <si>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簡易水道事業特別会計</t>
    <phoneticPr fontId="5"/>
  </si>
  <si>
    <t>法非適用企業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</si>
  <si>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</si>
  <si>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</si>
  <si>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</si>
  <si>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</si>
  <si>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</si>
  <si>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</si>
  <si>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</si>
  <si>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</si>
  <si>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</si>
  <si>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</si>
  <si>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</si>
  <si>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</si>
  <si>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</si>
  <si>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</si>
  <si>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</si>
  <si>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</si>
  <si>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</si>
  <si>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</si>
  <si>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</si>
  <si>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</si>
  <si>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</si>
  <si>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</si>
  <si>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</si>
  <si>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</si>
  <si>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</si>
  <si>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</si>
  <si>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</si>
  <si>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</si>
  <si>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</si>
  <si>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</si>
  <si>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</si>
  <si>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</si>
  <si>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</si>
  <si>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</si>
  <si>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</si>
  <si>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</si>
  <si>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</si>
  <si>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</si>
  <si>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</si>
  <si>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</si>
  <si>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</si>
  <si>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</si>
  <si>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</si>
  <si>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</si>
  <si>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</si>
  <si>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</si>
  <si>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</si>
  <si>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</si>
  <si>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</si>
  <si>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</si>
  <si>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</si>
  <si>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</si>
  <si>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</si>
  <si>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</si>
  <si>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水道事業</t>
    <phoneticPr fontId="5"/>
  </si>
  <si>
    <t>(Ｆ)</t>
    <phoneticPr fontId="5"/>
  </si>
  <si>
    <t>介護保険</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</si>
  <si>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</si>
  <si>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</si>
  <si>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</si>
  <si>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</si>
  <si>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</si>
  <si>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</si>
  <si>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</si>
  <si>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</si>
  <si>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</si>
  <si>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</si>
  <si>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</si>
  <si>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</si>
  <si>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</si>
  <si>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</si>
  <si>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</si>
  <si>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</si>
  <si>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</si>
  <si>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</si>
  <si>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</si>
  <si>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</si>
  <si>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</si>
  <si>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</si>
  <si>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</si>
  <si>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</si>
  <si>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</si>
  <si>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</si>
  <si>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</si>
  <si>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</si>
  <si>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</si>
  <si>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</si>
  <si>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</si>
  <si>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</si>
  <si>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</si>
  <si>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</si>
  <si>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</si>
  <si>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</si>
  <si>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</si>
  <si>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</si>
  <si>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</si>
  <si>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</si>
  <si>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</si>
  <si>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</si>
  <si>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</si>
  <si>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</si>
  <si>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</si>
  <si>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</si>
  <si>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</si>
  <si>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</si>
  <si>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</si>
  <si>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</si>
  <si>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</si>
  <si>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</si>
  <si>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</si>
  <si>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</si>
  <si>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</si>
  <si>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</si>
  <si>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</si>
  <si>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</si>
  <si>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</si>
  <si>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</si>
  <si>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</si>
  <si>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</si>
  <si>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</si>
  <si>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</si>
  <si>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</si>
  <si>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</si>
  <si>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</si>
  <si>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</si>
  <si>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</si>
  <si>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</si>
  <si>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</si>
  <si>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</si>
  <si>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</si>
  <si>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</si>
  <si>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</si>
  <si>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</si>
  <si>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</si>
  <si>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</si>
  <si>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</si>
  <si>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</si>
  <si>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</si>
  <si>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水道事業会計</t>
  </si>
  <si>
    <t>一般会計</t>
  </si>
  <si>
    <t>国民健康保険特別会計</t>
  </si>
  <si>
    <t>下水道事業特別会計</t>
  </si>
  <si>
    <t>介護保険特別会計</t>
  </si>
  <si>
    <t>後期高齢者医療特別会計</t>
  </si>
  <si>
    <t>簡易水道事業特別会計</t>
  </si>
  <si>
    <t>養父歯科診療所特別会計</t>
  </si>
  <si>
    <t>その他会計（赤字）</t>
  </si>
  <si>
    <t>その他会計（黒字）</t>
  </si>
  <si>
    <t>-</t>
    <phoneticPr fontId="2"/>
  </si>
  <si>
    <t>-</t>
    <phoneticPr fontId="2"/>
  </si>
  <si>
    <t>-</t>
    <phoneticPr fontId="2"/>
  </si>
  <si>
    <t>-</t>
    <phoneticPr fontId="2"/>
  </si>
  <si>
    <t>-</t>
    <phoneticPr fontId="2"/>
  </si>
  <si>
    <t>兵庫県市町村職員退職手当組合</t>
    <phoneticPr fontId="2"/>
  </si>
  <si>
    <t>兵庫県町議会議員公務災害補償組合</t>
    <phoneticPr fontId="2"/>
  </si>
  <si>
    <t>兵庫県後期高齢者医療広域連合(一般会計)</t>
    <phoneticPr fontId="2"/>
  </si>
  <si>
    <t>兵庫県後期高齢者医療広域連合(特別会計)</t>
    <phoneticPr fontId="2"/>
  </si>
  <si>
    <t>但馬広域行政事務組合</t>
    <phoneticPr fontId="2"/>
  </si>
  <si>
    <t>南但広域行政事務組合(一般会計)</t>
    <phoneticPr fontId="2"/>
  </si>
  <si>
    <t>南但広域行政事務組合(特別会計)</t>
    <phoneticPr fontId="2"/>
  </si>
  <si>
    <t>公立八鹿病院組合</t>
    <phoneticPr fontId="2"/>
  </si>
  <si>
    <t>-</t>
    <phoneticPr fontId="2"/>
  </si>
  <si>
    <t>-</t>
    <phoneticPr fontId="2"/>
  </si>
  <si>
    <t>やぶ温泉観光</t>
    <phoneticPr fontId="30"/>
  </si>
  <si>
    <t>養父町開発</t>
    <phoneticPr fontId="30"/>
  </si>
  <si>
    <t>養父市場開発</t>
    <phoneticPr fontId="30"/>
  </si>
  <si>
    <t>おおや振興公社</t>
    <phoneticPr fontId="30"/>
  </si>
  <si>
    <t>やぶパートナーズ</t>
    <phoneticPr fontId="30"/>
  </si>
  <si>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</si>
  <si>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</si>
  <si>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</si>
  <si>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</si>
  <si>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</si>
  <si>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</si>
  <si>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</si>
  <si>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</si>
  <si>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</si>
  <si>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</si>
  <si>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</si>
  <si>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</si>
  <si>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</si>
  <si>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</si>
  <si>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</si>
  <si>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繰上償還や新規地方債の発行抑制により地方債残高や公債費がともに減少しているため、将来負担比率、実質公債費比率ともに減少している。将来負担比率については、地方債残高の減に加え、充当可能基金の増加により、比率が算定されない結果となった。
　今後は、普通交付税の合併算定替加算期間の終了や大規模事業の新規地方債の借入が増大し、両比率とも悪化する懸念があることから、計画的な繰上償還の実施や新規地方債の発行に努めていく。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</si>
</sst>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xr:uid="{00000000-0005-0000-0000-000000000000}"/>
    <cellStyle name="桁区切り 2" xfId="7" xr:uid="{00000000-0005-0000-0000-000001000000}"/>
    <cellStyle name="桁区切り 2 2" xfId="8" xr:uid="{00000000-0005-0000-0000-000002000000}"/>
    <cellStyle name="桁区切り 2 3" xfId="9" xr:uid="{00000000-0005-0000-0000-000003000000}"/>
    <cellStyle name="桁区切り 3" xfId="10" xr:uid="{00000000-0005-0000-0000-000004000000}"/>
    <cellStyle name="桁区切り 4" xfId="11" xr:uid="{00000000-0005-0000-0000-000005000000}"/>
    <cellStyle name="桁区切り 5" xfId="12" xr:uid="{00000000-0005-0000-0000-000006000000}"/>
    <cellStyle name="通貨 2" xfId="13" xr:uid="{00000000-0005-0000-0000-000007000000}"/>
    <cellStyle name="通貨 3" xfId="14" xr:uid="{00000000-0005-0000-0000-000008000000}"/>
    <cellStyle name="標準" xfId="0" builtinId="0"/>
    <cellStyle name="標準 2" xfId="5" xr:uid="{00000000-0005-0000-0000-00000A000000}"/>
    <cellStyle name="標準 2 2" xfId="15" xr:uid="{00000000-0005-0000-0000-00000B000000}"/>
    <cellStyle name="標準 2 3" xfId="16" xr:uid="{00000000-0005-0000-0000-00000C000000}"/>
    <cellStyle name="標準 2 4" xfId="28" xr:uid="{00000000-0005-0000-0000-00000D000000}"/>
    <cellStyle name="標準 2_2007AJAHO401600" xfId="17" xr:uid="{00000000-0005-0000-0000-00000E000000}"/>
    <cellStyle name="標準 3" xfId="18" xr:uid="{00000000-0005-0000-0000-00000F000000}"/>
    <cellStyle name="標準 3 2" xfId="19" xr:uid="{00000000-0005-0000-0000-000010000000}"/>
    <cellStyle name="標準 3 3" xfId="29" xr:uid="{00000000-0005-0000-0000-000011000000}"/>
    <cellStyle name="標準 3_APAHO401000" xfId="20" xr:uid="{00000000-0005-0000-0000-000012000000}"/>
    <cellStyle name="標準 4" xfId="21" xr:uid="{00000000-0005-0000-0000-000013000000}"/>
    <cellStyle name="標準 4 2" xfId="22" xr:uid="{00000000-0005-0000-0000-000014000000}"/>
    <cellStyle name="標準 4_APAHO401000" xfId="23" xr:uid="{00000000-0005-0000-0000-000015000000}"/>
    <cellStyle name="標準 4_APAHO401600" xfId="1" xr:uid="{00000000-0005-0000-0000-000016000000}"/>
    <cellStyle name="標準 4_APAHO4019001" xfId="4" xr:uid="{00000000-0005-0000-0000-000017000000}"/>
    <cellStyle name="標準 4_ZJ08_022012_青森市_2010" xfId="3" xr:uid="{00000000-0005-0000-0000-000018000000}"/>
    <cellStyle name="標準 5" xfId="24" xr:uid="{00000000-0005-0000-0000-000019000000}"/>
    <cellStyle name="標準 6" xfId="25" xr:uid="{00000000-0005-0000-0000-00001A000000}"/>
    <cellStyle name="標準 6 2" xfId="26" xr:uid="{00000000-0005-0000-0000-00001B000000}"/>
    <cellStyle name="標準 6_APAHO401000" xfId="27" xr:uid="{00000000-0005-0000-0000-00001C000000}"/>
    <cellStyle name="標準 6_APAHO401200_O-JJ1016-001-3_財政状況資料集(決算状況カード(各会計・関係団体))(Rev2)2" xfId="33" xr:uid="{00000000-0005-0000-0000-00001D000000}"/>
    <cellStyle name="標準 6_APAHO402200_O-JJ1016-001-3_財政状況資料集(決算状況カード(各会計・関係団体))(Rev2)2" xfId="30" xr:uid="{00000000-0005-0000-0000-00001E000000}"/>
    <cellStyle name="標準 7" xfId="38" xr:uid="{00000000-0005-0000-0000-00001F000000}"/>
    <cellStyle name="標準_【レイアウト】（県）資料３（Ｐ２）　歳出比較分析表" xfId="34" xr:uid="{00000000-0005-0000-0000-000020000000}"/>
    <cellStyle name="標準_【レイアウト】（市）資料３（Ｐ２）　歳出比較分析表" xfId="35" xr:uid="{00000000-0005-0000-0000-000021000000}"/>
    <cellStyle name="標準_APAHO251300" xfId="36" xr:uid="{00000000-0005-0000-0000-000022000000}"/>
    <cellStyle name="標準_APAHO252300" xfId="37" xr:uid="{00000000-0005-0000-0000-000023000000}"/>
    <cellStyle name="標準_Book1" xfId="31" xr:uid="{00000000-0005-0000-0000-000024000000}"/>
    <cellStyle name="標準_O-JJ0722-001-3_決算状況カード(各会計・関係団体)_O-JJ1016-001-3_財政状況資料集(決算状況カード(各会計・関係団体))(Rev2)2" xfId="32" xr:uid="{00000000-0005-0000-0000-000025000000}"/>
    <cellStyle name="標準_O-JJ0722-001-8_連結実質赤字比率に係る赤字・黒字の構成分析" xfId="2" xr:uid="{00000000-0005-0000-0000-000026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75709</c:v>
                </c:pt>
                <c:pt idx="1">
                  <c:v>90961</c:v>
                </c:pt>
                <c:pt idx="2">
                  <c:v>106614</c:v>
                </c:pt>
                <c:pt idx="3">
                  <c:v>81768</c:v>
                </c:pt>
                <c:pt idx="4">
                  <c:v>65876</c:v>
                </c:pt>
              </c:numCache>
            </c:numRef>
          </c:val>
          <c:smooth val="0"/>
          <c:extLst>
            <c:ext xmlns:c16="http://schemas.microsoft.com/office/drawing/2014/chart" uri="{C3380CC4-5D6E-409C-BE32-E72D297353CC}">
              <c16:uniqueId val="{00000000-DCCF-46A4-8F0E-54E8F457FC0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43241</c:v>
                </c:pt>
                <c:pt idx="1">
                  <c:v>40718</c:v>
                </c:pt>
                <c:pt idx="2">
                  <c:v>96350</c:v>
                </c:pt>
                <c:pt idx="3">
                  <c:v>91303</c:v>
                </c:pt>
                <c:pt idx="4">
                  <c:v>45689</c:v>
                </c:pt>
              </c:numCache>
            </c:numRef>
          </c:val>
          <c:smooth val="0"/>
          <c:extLst>
            <c:ext xmlns:c16="http://schemas.microsoft.com/office/drawing/2014/chart" uri="{C3380CC4-5D6E-409C-BE32-E72D297353CC}">
              <c16:uniqueId val="{00000001-DCCF-46A4-8F0E-54E8F457FC05}"/>
            </c:ext>
          </c:extLst>
        </c:ser>
        <c:dLbls>
          <c:showLegendKey val="0"/>
          <c:showVal val="0"/>
          <c:showCatName val="0"/>
          <c:showSerName val="0"/>
          <c:showPercent val="0"/>
          <c:showBubbleSize val="0"/>
        </c:dLbls>
        <c:marker val="1"/>
        <c:smooth val="0"/>
        <c:axId val="122753408"/>
        <c:axId val="122755328"/>
      </c:lineChart>
      <c:catAx>
        <c:axId val="1227534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2755328"/>
        <c:crosses val="autoZero"/>
        <c:auto val="1"/>
        <c:lblAlgn val="ctr"/>
        <c:lblOffset val="100"/>
        <c:tickLblSkip val="1"/>
        <c:tickMarkSkip val="1"/>
        <c:noMultiLvlLbl val="0"/>
      </c:catAx>
      <c:valAx>
        <c:axId val="12275532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27534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7.25</c:v>
                </c:pt>
                <c:pt idx="1">
                  <c:v>6.79</c:v>
                </c:pt>
                <c:pt idx="2">
                  <c:v>6.21</c:v>
                </c:pt>
                <c:pt idx="3">
                  <c:v>5.74</c:v>
                </c:pt>
                <c:pt idx="4">
                  <c:v>5.12</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26.93</c:v>
                </c:pt>
                <c:pt idx="1">
                  <c:v>32.630000000000003</c:v>
                </c:pt>
                <c:pt idx="2">
                  <c:v>39.64</c:v>
                </c:pt>
                <c:pt idx="3">
                  <c:v>41.61</c:v>
                </c:pt>
                <c:pt idx="4">
                  <c:v>45.28</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12075136"/>
        <c:axId val="1120770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11.31</c:v>
                </c:pt>
                <c:pt idx="1">
                  <c:v>5.75</c:v>
                </c:pt>
                <c:pt idx="2">
                  <c:v>15.13</c:v>
                </c:pt>
                <c:pt idx="3">
                  <c:v>11.63</c:v>
                </c:pt>
                <c:pt idx="4">
                  <c:v>8.2200000000000006</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12075136"/>
        <c:axId val="112077056"/>
      </c:lineChart>
      <c:catAx>
        <c:axId val="112075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2077056"/>
        <c:crosses val="autoZero"/>
        <c:auto val="1"/>
        <c:lblAlgn val="ctr"/>
        <c:lblOffset val="100"/>
        <c:tickLblSkip val="1"/>
        <c:tickMarkSkip val="1"/>
        <c:noMultiLvlLbl val="0"/>
      </c:catAx>
      <c:valAx>
        <c:axId val="1120770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20751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0.05</c:v>
                </c:pt>
                <c:pt idx="2">
                  <c:v>#N/A</c:v>
                </c:pt>
                <c:pt idx="3">
                  <c:v>0.03</c:v>
                </c:pt>
                <c:pt idx="4">
                  <c:v>#N/A</c:v>
                </c:pt>
                <c:pt idx="5">
                  <c:v>0</c:v>
                </c:pt>
                <c:pt idx="6">
                  <c:v>#N/A</c:v>
                </c:pt>
                <c:pt idx="7">
                  <c:v>0</c:v>
                </c:pt>
                <c:pt idx="8">
                  <c:v>0</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養父歯科診療所特別会計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簡易水道事業特別会計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0.06</c:v>
                </c:pt>
                <c:pt idx="2">
                  <c:v>#N/A</c:v>
                </c:pt>
                <c:pt idx="3">
                  <c:v>0.05</c:v>
                </c:pt>
                <c:pt idx="4">
                  <c:v>#N/A</c:v>
                </c:pt>
                <c:pt idx="5">
                  <c:v>0.06</c:v>
                </c:pt>
                <c:pt idx="6">
                  <c:v>#N/A</c:v>
                </c:pt>
                <c:pt idx="7">
                  <c:v>0.06</c:v>
                </c:pt>
                <c:pt idx="8">
                  <c:v>#N/A</c:v>
                </c:pt>
                <c:pt idx="9">
                  <c:v>7.0000000000000007E-2</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0.16</c:v>
                </c:pt>
                <c:pt idx="2">
                  <c:v>#N/A</c:v>
                </c:pt>
                <c:pt idx="3">
                  <c:v>0.11</c:v>
                </c:pt>
                <c:pt idx="4">
                  <c:v>#N/A</c:v>
                </c:pt>
                <c:pt idx="5">
                  <c:v>0.17</c:v>
                </c:pt>
                <c:pt idx="6">
                  <c:v>#N/A</c:v>
                </c:pt>
                <c:pt idx="7">
                  <c:v>0.23</c:v>
                </c:pt>
                <c:pt idx="8">
                  <c:v>#N/A</c:v>
                </c:pt>
                <c:pt idx="9">
                  <c:v>0.36</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0.93</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1.54</c:v>
                </c:pt>
                <c:pt idx="2">
                  <c:v>#N/A</c:v>
                </c:pt>
                <c:pt idx="3">
                  <c:v>1</c:v>
                </c:pt>
                <c:pt idx="4">
                  <c:v>#N/A</c:v>
                </c:pt>
                <c:pt idx="5">
                  <c:v>1.55</c:v>
                </c:pt>
                <c:pt idx="6">
                  <c:v>#N/A</c:v>
                </c:pt>
                <c:pt idx="7">
                  <c:v>1.24</c:v>
                </c:pt>
                <c:pt idx="8">
                  <c:v>#N/A</c:v>
                </c:pt>
                <c:pt idx="9">
                  <c:v>2.2799999999999998</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7.25</c:v>
                </c:pt>
                <c:pt idx="2">
                  <c:v>#N/A</c:v>
                </c:pt>
                <c:pt idx="3">
                  <c:v>6.78</c:v>
                </c:pt>
                <c:pt idx="4">
                  <c:v>#N/A</c:v>
                </c:pt>
                <c:pt idx="5">
                  <c:v>6.2</c:v>
                </c:pt>
                <c:pt idx="6">
                  <c:v>#N/A</c:v>
                </c:pt>
                <c:pt idx="7">
                  <c:v>5.74</c:v>
                </c:pt>
                <c:pt idx="8">
                  <c:v>#N/A</c:v>
                </c:pt>
                <c:pt idx="9">
                  <c:v>5.12</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4.49</c:v>
                </c:pt>
                <c:pt idx="2">
                  <c:v>#N/A</c:v>
                </c:pt>
                <c:pt idx="3">
                  <c:v>4.74</c:v>
                </c:pt>
                <c:pt idx="4">
                  <c:v>#N/A</c:v>
                </c:pt>
                <c:pt idx="5">
                  <c:v>5.45</c:v>
                </c:pt>
                <c:pt idx="6">
                  <c:v>#N/A</c:v>
                </c:pt>
                <c:pt idx="7">
                  <c:v>5.88</c:v>
                </c:pt>
                <c:pt idx="8">
                  <c:v>#N/A</c:v>
                </c:pt>
                <c:pt idx="9">
                  <c:v>6.13</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12252800"/>
        <c:axId val="112254336"/>
      </c:barChart>
      <c:catAx>
        <c:axId val="112252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2254336"/>
        <c:crosses val="autoZero"/>
        <c:auto val="1"/>
        <c:lblAlgn val="ctr"/>
        <c:lblOffset val="100"/>
        <c:tickLblSkip val="1"/>
        <c:tickMarkSkip val="1"/>
        <c:noMultiLvlLbl val="0"/>
      </c:catAx>
      <c:valAx>
        <c:axId val="1122543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22528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3812</c:v>
                </c:pt>
                <c:pt idx="5">
                  <c:v>3738</c:v>
                </c:pt>
                <c:pt idx="8">
                  <c:v>3722</c:v>
                </c:pt>
                <c:pt idx="11">
                  <c:v>3685</c:v>
                </c:pt>
                <c:pt idx="14">
                  <c:v>3588</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9</c:v>
                </c:pt>
                <c:pt idx="3">
                  <c:v>7</c:v>
                </c:pt>
                <c:pt idx="6">
                  <c:v>7</c:v>
                </c:pt>
                <c:pt idx="9">
                  <c:v>7</c:v>
                </c:pt>
                <c:pt idx="12">
                  <c:v>7</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545</c:v>
                </c:pt>
                <c:pt idx="3">
                  <c:v>482</c:v>
                </c:pt>
                <c:pt idx="6">
                  <c:v>529</c:v>
                </c:pt>
                <c:pt idx="9">
                  <c:v>549</c:v>
                </c:pt>
                <c:pt idx="12">
                  <c:v>558</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1523</c:v>
                </c:pt>
                <c:pt idx="3">
                  <c:v>1422</c:v>
                </c:pt>
                <c:pt idx="6">
                  <c:v>1325</c:v>
                </c:pt>
                <c:pt idx="9">
                  <c:v>1258</c:v>
                </c:pt>
                <c:pt idx="12">
                  <c:v>1239</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3</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3206</c:v>
                </c:pt>
                <c:pt idx="3">
                  <c:v>3049</c:v>
                </c:pt>
                <c:pt idx="6">
                  <c:v>2973</c:v>
                </c:pt>
                <c:pt idx="9">
                  <c:v>2660</c:v>
                </c:pt>
                <c:pt idx="12">
                  <c:v>2401</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12301184"/>
        <c:axId val="1123031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1474</c:v>
                </c:pt>
                <c:pt idx="2">
                  <c:v>#N/A</c:v>
                </c:pt>
                <c:pt idx="3">
                  <c:v>#N/A</c:v>
                </c:pt>
                <c:pt idx="4">
                  <c:v>1222</c:v>
                </c:pt>
                <c:pt idx="5">
                  <c:v>#N/A</c:v>
                </c:pt>
                <c:pt idx="6">
                  <c:v>#N/A</c:v>
                </c:pt>
                <c:pt idx="7">
                  <c:v>1112</c:v>
                </c:pt>
                <c:pt idx="8">
                  <c:v>#N/A</c:v>
                </c:pt>
                <c:pt idx="9">
                  <c:v>#N/A</c:v>
                </c:pt>
                <c:pt idx="10">
                  <c:v>789</c:v>
                </c:pt>
                <c:pt idx="11">
                  <c:v>#N/A</c:v>
                </c:pt>
                <c:pt idx="12">
                  <c:v>#N/A</c:v>
                </c:pt>
                <c:pt idx="13">
                  <c:v>617</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12301184"/>
        <c:axId val="112303104"/>
      </c:lineChart>
      <c:catAx>
        <c:axId val="112301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2303104"/>
        <c:crosses val="autoZero"/>
        <c:auto val="1"/>
        <c:lblAlgn val="ctr"/>
        <c:lblOffset val="100"/>
        <c:tickLblSkip val="1"/>
        <c:tickMarkSkip val="1"/>
        <c:noMultiLvlLbl val="0"/>
      </c:catAx>
      <c:valAx>
        <c:axId val="1123031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23011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35048</c:v>
                </c:pt>
                <c:pt idx="5">
                  <c:v>33221</c:v>
                </c:pt>
                <c:pt idx="8">
                  <c:v>31934</c:v>
                </c:pt>
                <c:pt idx="11">
                  <c:v>30573</c:v>
                </c:pt>
                <c:pt idx="14">
                  <c:v>29081</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380</c:v>
                </c:pt>
                <c:pt idx="5">
                  <c:v>408</c:v>
                </c:pt>
                <c:pt idx="8">
                  <c:v>367</c:v>
                </c:pt>
                <c:pt idx="11">
                  <c:v>227</c:v>
                </c:pt>
                <c:pt idx="14">
                  <c:v>182</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6649</c:v>
                </c:pt>
                <c:pt idx="5">
                  <c:v>7700</c:v>
                </c:pt>
                <c:pt idx="8">
                  <c:v>8284</c:v>
                </c:pt>
                <c:pt idx="11">
                  <c:v>9504</c:v>
                </c:pt>
                <c:pt idx="14">
                  <c:v>10491</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1</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3544</c:v>
                </c:pt>
                <c:pt idx="3">
                  <c:v>3532</c:v>
                </c:pt>
                <c:pt idx="6">
                  <c:v>3299</c:v>
                </c:pt>
                <c:pt idx="9">
                  <c:v>3074</c:v>
                </c:pt>
                <c:pt idx="12">
                  <c:v>2976</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5805</c:v>
                </c:pt>
                <c:pt idx="3">
                  <c:v>5528</c:v>
                </c:pt>
                <c:pt idx="6">
                  <c:v>5440</c:v>
                </c:pt>
                <c:pt idx="9">
                  <c:v>5178</c:v>
                </c:pt>
                <c:pt idx="12">
                  <c:v>5046</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14826</c:v>
                </c:pt>
                <c:pt idx="3">
                  <c:v>14547</c:v>
                </c:pt>
                <c:pt idx="6">
                  <c:v>14010</c:v>
                </c:pt>
                <c:pt idx="9">
                  <c:v>12947</c:v>
                </c:pt>
                <c:pt idx="12">
                  <c:v>12129</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292</c:v>
                </c:pt>
                <c:pt idx="3">
                  <c:v>251</c:v>
                </c:pt>
                <c:pt idx="6">
                  <c:v>205</c:v>
                </c:pt>
                <c:pt idx="9">
                  <c:v>160</c:v>
                </c:pt>
                <c:pt idx="12">
                  <c:v>114</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26473</c:v>
                </c:pt>
                <c:pt idx="3">
                  <c:v>24536</c:v>
                </c:pt>
                <c:pt idx="6">
                  <c:v>22105</c:v>
                </c:pt>
                <c:pt idx="9">
                  <c:v>20345</c:v>
                </c:pt>
                <c:pt idx="12">
                  <c:v>18096</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13743744"/>
        <c:axId val="1137459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8863</c:v>
                </c:pt>
                <c:pt idx="2">
                  <c:v>#N/A</c:v>
                </c:pt>
                <c:pt idx="3">
                  <c:v>#N/A</c:v>
                </c:pt>
                <c:pt idx="4">
                  <c:v>7065</c:v>
                </c:pt>
                <c:pt idx="5">
                  <c:v>#N/A</c:v>
                </c:pt>
                <c:pt idx="6">
                  <c:v>#N/A</c:v>
                </c:pt>
                <c:pt idx="7">
                  <c:v>4474</c:v>
                </c:pt>
                <c:pt idx="8">
                  <c:v>#N/A</c:v>
                </c:pt>
                <c:pt idx="9">
                  <c:v>#N/A</c:v>
                </c:pt>
                <c:pt idx="10">
                  <c:v>1401</c:v>
                </c:pt>
                <c:pt idx="11">
                  <c:v>#N/A</c:v>
                </c:pt>
                <c:pt idx="12">
                  <c:v>#N/A</c:v>
                </c:pt>
                <c:pt idx="13">
                  <c:v>0</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13743744"/>
        <c:axId val="113745920"/>
      </c:lineChart>
      <c:catAx>
        <c:axId val="113743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3745920"/>
        <c:crosses val="autoZero"/>
        <c:auto val="1"/>
        <c:lblAlgn val="ctr"/>
        <c:lblOffset val="100"/>
        <c:tickLblSkip val="1"/>
        <c:tickMarkSkip val="1"/>
        <c:noMultiLvlLbl val="0"/>
      </c:catAx>
      <c:valAx>
        <c:axId val="1137459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37437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{E96FA02E-9165-4FBA-89EA-3DED949A9D46}</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ED3D-4A90-8579-BC84D6F72021}"/>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{1BB2FDB7-DF40-4982-919A-42974CD910CF}</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ED3D-4A90-8579-BC84D6F72021}"/>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{2D3B6C96-09AD-4238-9E8E-16991E18C5F0}</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ED3D-4A90-8579-BC84D6F72021}"/>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{F50ADAFE-1DB0-4AA4-99D0-FD1AFFADECC1}</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ED3D-4A90-8579-BC84D6F72021}"/>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{D3FC7984-8608-4F4F-89A3-3841DD3E316B}</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ED3D-4A90-8579-BC84D6F7202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ED3D-4A90-8579-BC84D6F72021}"/>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{9A31F744-C0E2-4B8D-B60B-729469C05D72}</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ED3D-4A90-8579-BC84D6F72021}"/>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{539EB5B6-0581-474B-9CC9-09FEC282FC15}</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ED3D-4A90-8579-BC84D6F72021}"/>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{5DA3064E-98C7-46FE-B81D-6B0C9F7F9BF5}</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ED3D-4A90-8579-BC84D6F72021}"/>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{50A6CD5E-16D2-4C33-BA3A-F521716E85BB}</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ED3D-4A90-8579-BC84D6F72021}"/>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{AB8FDBE5-FF6A-471A-BF1C-B2E1E429EA2D}</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ED3D-4A90-8579-BC84D6F7202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ED3D-4A90-8579-BC84D6F72021}"/>
            </c:ext>
          </c:extLst>
        </c:ser>
        <c:dLbls>
          <c:showLegendKey val="0"/>
          <c:showVal val="0"/>
          <c:showCatName val="0"/>
          <c:showSerName val="0"/>
          <c:showPercent val="0"/>
          <c:showBubbleSize val="0"/>
        </c:dLbls>
        <c:axId val="72742400"/>
        <c:axId val="72744320"/>
      </c:scatterChart>
      <c:valAx>
        <c:axId val="7274240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744320"/>
        <c:crosses val="autoZero"/>
        <c:crossBetween val="midCat"/>
      </c:valAx>
      <c:valAx>
        <c:axId val="7274432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74240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{CA05B02F-F883-4EFF-9763-2ED3A062070B}</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9A44-4453-B9C9-E25387F95DA8}"/>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{AA39C214-78CA-4DB9-B7CC-EC29E4631971}</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9A44-4453-B9C9-E25387F95DA8}"/>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{F261C572-0180-4B3D-AB05-366CC17005C1}</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9A44-4453-B9C9-E25387F95DA8}"/>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{799791BE-ED9E-48C1-AF2C-24BBFE6768DD}</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9A44-4453-B9C9-E25387F95DA8}"/>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{9AB6BE0E-E2D0-4C11-B9A5-61D67D92614E}</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9A44-4453-B9C9-E25387F95DA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15.5</c:v>
                </c:pt>
                <c:pt idx="1">
                  <c:v>14.6</c:v>
                </c:pt>
                <c:pt idx="2">
                  <c:v>13.1</c:v>
                </c:pt>
                <c:pt idx="3">
                  <c:v>10.8</c:v>
                </c:pt>
                <c:pt idx="4">
                  <c:v>8.9</c:v>
                </c:pt>
              </c:numCache>
            </c:numRef>
          </c:xVal>
          <c:yVal>
            <c:numRef>
              <c:f>公会計指標分析・財政指標組合せ分析表!$K$73:$O$73</c:f>
              <c:numCache>
                <c:formatCode>#,##0.0;"▲ "#,##0.0</c:formatCode>
                <c:ptCount val="5"/>
                <c:pt idx="0">
                  <c:v>91.7</c:v>
                </c:pt>
                <c:pt idx="1">
                  <c:v>71.400000000000006</c:v>
                </c:pt>
                <c:pt idx="2">
                  <c:v>47.5</c:v>
                </c:pt>
                <c:pt idx="3">
                  <c:v>14.7</c:v>
                </c:pt>
              </c:numCache>
            </c:numRef>
          </c:yVal>
          <c:smooth val="0"/>
          <c:extLst>
            <c:ext xmlns:c16="http://schemas.microsoft.com/office/drawing/2014/chart" uri="{C3380CC4-5D6E-409C-BE32-E72D297353CC}">
              <c16:uniqueId val="{00000005-9A44-4453-B9C9-E25387F95DA8}"/>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{173850B5-99D3-4734-A3BD-6B6E0E011EF6}</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9A44-4453-B9C9-E25387F95DA8}"/>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{716C3E93-C651-4826-BC74-8685AF28320B}</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9A44-4453-B9C9-E25387F95DA8}"/>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{CC2EDD02-90B7-4BE2-A4BF-2F9A10897D79}</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9A44-4453-B9C9-E25387F95DA8}"/>
                </c:ext>
              </c:extLst>
            </c:dLbl>
            <c:dLbl>
              <c:idx val="3"/>
              <c:layout>
                <c:manualLayout>
                  <c:x val="-3.1474950720079276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{5A53D06E-DE1D-470D-86C6-68379059460D}</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9A44-4453-B9C9-E25387F95DA8}"/>
                </c:ext>
              </c:extLst>
            </c:dLbl>
            <c:dLbl>
              <c:idx val="4"/>
              <c:layout>
                <c:manualLayout>
                  <c:x val="-3.1935973803548137E-2"/>
                  <c:y val="-6.2527233115468414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{BC372BDA-0209-49FC-88A1-D9C8E2B10680}</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9A44-4453-B9C9-E25387F95DA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12.8</c:v>
                </c:pt>
                <c:pt idx="1">
                  <c:v>12</c:v>
                </c:pt>
                <c:pt idx="2">
                  <c:v>11.1</c:v>
                </c:pt>
                <c:pt idx="3">
                  <c:v>10.199999999999999</c:v>
                </c:pt>
                <c:pt idx="4">
                  <c:v>10</c:v>
                </c:pt>
              </c:numCache>
            </c:numRef>
          </c:xVal>
          <c:yVal>
            <c:numRef>
              <c:f>公会計指標分析・財政指標組合せ分析表!$K$77:$O$77</c:f>
              <c:numCache>
                <c:formatCode>#,##0.0;"▲ "#,##0.0</c:formatCode>
                <c:ptCount val="5"/>
                <c:pt idx="0">
                  <c:v>76.2</c:v>
                </c:pt>
                <c:pt idx="1">
                  <c:v>65.3</c:v>
                </c:pt>
                <c:pt idx="2">
                  <c:v>60.8</c:v>
                </c:pt>
                <c:pt idx="3">
                  <c:v>56.8</c:v>
                </c:pt>
                <c:pt idx="4">
                  <c:v>52.3</c:v>
                </c:pt>
              </c:numCache>
            </c:numRef>
          </c:yVal>
          <c:smooth val="0"/>
          <c:extLst>
            <c:ext xmlns:c16="http://schemas.microsoft.com/office/drawing/2014/chart" uri="{C3380CC4-5D6E-409C-BE32-E72D297353CC}">
              <c16:uniqueId val="{0000000B-9A44-4453-B9C9-E25387F95DA8}"/>
            </c:ext>
          </c:extLst>
        </c:ser>
        <c:dLbls>
          <c:showLegendKey val="0"/>
          <c:showVal val="0"/>
          <c:showCatName val="0"/>
          <c:showSerName val="0"/>
          <c:showPercent val="0"/>
          <c:showBubbleSize val="0"/>
        </c:dLbls>
        <c:axId val="72647808"/>
        <c:axId val="72649728"/>
      </c:scatterChart>
      <c:valAx>
        <c:axId val="72647808"/>
        <c:scaling>
          <c:orientation val="minMax"/>
          <c:max val="16"/>
          <c:min val="9.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649728"/>
        <c:crosses val="autoZero"/>
        <c:crossBetween val="midCat"/>
      </c:valAx>
      <c:valAx>
        <c:axId val="72649728"/>
        <c:scaling>
          <c:orientation val="minMax"/>
          <c:max val="105"/>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64780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兵庫県養父市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元利償還金と公営企業債の元利償還金に対する繰入金が大きく占めているが、減少傾向となっている。</a:t>
          </a:r>
        </a:p>
        <a:p>
          <a:r>
            <a:rPr kumimoji="1" lang="ja-JP" altLang="en-US" sz="1400">
              <a:latin typeface="ＭＳ ゴシック" pitchFamily="49" charset="-128"/>
              <a:ea typeface="ＭＳ ゴシック" pitchFamily="49" charset="-128"/>
            </a:rPr>
            <a:t>　これは、平成</a:t>
          </a:r>
          <a:r>
            <a:rPr kumimoji="1" lang="en-US" altLang="ja-JP" sz="1400">
              <a:latin typeface="ＭＳ ゴシック" pitchFamily="49" charset="-128"/>
              <a:ea typeface="ＭＳ ゴシック" pitchFamily="49" charset="-128"/>
            </a:rPr>
            <a:t>17</a:t>
          </a:r>
          <a:r>
            <a:rPr kumimoji="1" lang="ja-JP" altLang="en-US" sz="1400">
              <a:latin typeface="ＭＳ ゴシック" pitchFamily="49" charset="-128"/>
              <a:ea typeface="ＭＳ ゴシック" pitchFamily="49" charset="-128"/>
            </a:rPr>
            <a:t>年度から計画的な繰上償還と行政改革大綱に基づく新規地方債の発行抑制を行っているものである。</a:t>
          </a:r>
        </a:p>
        <a:p>
          <a:r>
            <a:rPr kumimoji="1" lang="ja-JP" altLang="en-US" sz="1400">
              <a:latin typeface="ＭＳ ゴシック" pitchFamily="49" charset="-128"/>
              <a:ea typeface="ＭＳ ゴシック" pitchFamily="49" charset="-128"/>
            </a:rPr>
            <a:t>　今後も財政計画に基づく計画的な繰上償還及び新規地方債の発行抑制を行い、元利償還金の削減に努める。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兵庫県養父市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充当可能財源等は同程度または微減であるが、将来負担額は計画的な繰上償還と新規地方債の発行抑制により減少したため、本年度から将来負担比率が算出されなくなった。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しかし、充当可能財源等のうち、基金については使用計画があり、基準財政需要額算入見込額についても減少傾向であるため、引き続き、地方債残高の削減に努める。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7EB418A4-59E4-4C39-BFB3-922D75BD4B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9688652F-B1F4-4A3B-9D90-FB63A3697C1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0</xdr:colOff>
      <xdr:row>72</xdr:row>
      <xdr:rowOff>0</xdr:rowOff>
    </xdr:from>
    <xdr:to>
      <xdr:col>15</xdr:col>
      <xdr:colOff>0</xdr:colOff>
      <xdr:row>74</xdr:row>
      <xdr:rowOff>0</xdr:rowOff>
    </xdr:to>
    <xdr:sp macro="" textlink="">
      <xdr:nvSpPr>
        <xdr:cNvPr id="4" name="正方形/長方形 3">
          <a:extLst>
            <a:ext uri="{FF2B5EF4-FFF2-40B4-BE49-F238E27FC236}">
              <a16:creationId xmlns:a16="http://schemas.microsoft.com/office/drawing/2014/main" id="{ECFF2B1F-DACC-49AA-862B-D92844C75FEE}"/>
            </a:ext>
          </a:extLst>
        </xdr:cNvPr>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5" name="正方形/長方形 4">
          <a:extLst>
            <a:ext uri="{FF2B5EF4-FFF2-40B4-BE49-F238E27FC236}">
              <a16:creationId xmlns:a16="http://schemas.microsoft.com/office/drawing/2014/main" id="{7612A275-82C4-4CC8-B47D-3912B28C15AC}"/>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6" name="正方形/長方形 5">
          <a:extLst>
            <a:ext uri="{FF2B5EF4-FFF2-40B4-BE49-F238E27FC236}">
              <a16:creationId xmlns:a16="http://schemas.microsoft.com/office/drawing/2014/main" id="{E7354E73-31F2-4E29-9015-C66D4809483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7" name="正方形/長方形 6">
          <a:extLst>
            <a:ext uri="{FF2B5EF4-FFF2-40B4-BE49-F238E27FC236}">
              <a16:creationId xmlns:a16="http://schemas.microsoft.com/office/drawing/2014/main" id="{6702B70C-9076-476F-94E1-89C4913AEA46}"/>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8" name="正方形/長方形 7">
          <a:extLst>
            <a:ext uri="{FF2B5EF4-FFF2-40B4-BE49-F238E27FC236}">
              <a16:creationId xmlns:a16="http://schemas.microsoft.com/office/drawing/2014/main" id="{A4C43ABB-752A-42C6-A4CC-B32F05A383BB}"/>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兵庫県養父市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9" name="正方形/長方形 8">
          <a:extLst>
            <a:ext uri="{FF2B5EF4-FFF2-40B4-BE49-F238E27FC236}">
              <a16:creationId xmlns:a16="http://schemas.microsoft.com/office/drawing/2014/main" id="{39751DAF-859A-46FE-9540-1E70738B4424}"/>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0" name="正方形/長方形 9">
          <a:extLst>
            <a:ext uri="{FF2B5EF4-FFF2-40B4-BE49-F238E27FC236}">
              <a16:creationId xmlns:a16="http://schemas.microsoft.com/office/drawing/2014/main" id="{8F8A9B6A-AE54-4D7A-A898-8FEB6409B52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1" name="正方形/長方形 10">
          <a:extLst>
            <a:ext uri="{FF2B5EF4-FFF2-40B4-BE49-F238E27FC236}">
              <a16:creationId xmlns:a16="http://schemas.microsoft.com/office/drawing/2014/main" id="{76E2D0A0-DF4A-4F3F-8B79-94B13B442C2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2" name="正方形/長方形 11">
          <a:extLst>
            <a:ext uri="{FF2B5EF4-FFF2-40B4-BE49-F238E27FC236}">
              <a16:creationId xmlns:a16="http://schemas.microsoft.com/office/drawing/2014/main" id="{D12FCE7A-0B5D-4ED5-8D6C-4AD8F129168E}"/>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3" name="正方形/長方形 12">
          <a:extLst>
            <a:ext uri="{FF2B5EF4-FFF2-40B4-BE49-F238E27FC236}">
              <a16:creationId xmlns:a16="http://schemas.microsoft.com/office/drawing/2014/main" id="{34A48B55-838D-4235-AE35-DD592F68FB69}"/>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4" name="正方形/長方形 13">
          <a:extLst>
            <a:ext uri="{FF2B5EF4-FFF2-40B4-BE49-F238E27FC236}">
              <a16:creationId xmlns:a16="http://schemas.microsoft.com/office/drawing/2014/main" id="{8543A63F-42EB-4202-ACDE-CA283AB67C7C}"/>
            </a:ext>
          </a:extLst>
        </xdr:cNvPr>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24,778
24,666
422.91
19,009,253
18,226,838
643,318
12,554,646
18,096,179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5" name="正方形/長方形 14">
          <a:extLst>
            <a:ext uri="{FF2B5EF4-FFF2-40B4-BE49-F238E27FC236}">
              <a16:creationId xmlns:a16="http://schemas.microsoft.com/office/drawing/2014/main" id="{EB98BC77-DB03-4D8E-84B7-6CA5902B3B4E}"/>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6" name="正方形/長方形 15">
          <a:extLst>
            <a:ext uri="{FF2B5EF4-FFF2-40B4-BE49-F238E27FC236}">
              <a16:creationId xmlns:a16="http://schemas.microsoft.com/office/drawing/2014/main" id="{13A0AEEE-EE86-474B-ABD2-C9B1C4CFA96C}"/>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7" name="正方形/長方形 16">
          <a:extLst>
            <a:ext uri="{FF2B5EF4-FFF2-40B4-BE49-F238E27FC236}">
              <a16:creationId xmlns:a16="http://schemas.microsoft.com/office/drawing/2014/main" id="{79A3FF48-4F0A-470C-847B-D2E5C66CE2FA}"/>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8.9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8" name="正方形/長方形 17">
          <a:extLst>
            <a:ext uri="{FF2B5EF4-FFF2-40B4-BE49-F238E27FC236}">
              <a16:creationId xmlns:a16="http://schemas.microsoft.com/office/drawing/2014/main" id="{7713CE57-3929-4563-AD30-5F36E06F02C5}"/>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9" name="正方形/長方形 18">
          <a:extLst>
            <a:ext uri="{FF2B5EF4-FFF2-40B4-BE49-F238E27FC236}">
              <a16:creationId xmlns:a16="http://schemas.microsoft.com/office/drawing/2014/main" id="{8364B6A0-15B3-47B7-8E75-73852C6DB79B}"/>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0" name="正方形/長方形 19">
          <a:extLst>
            <a:ext uri="{FF2B5EF4-FFF2-40B4-BE49-F238E27FC236}">
              <a16:creationId xmlns:a16="http://schemas.microsoft.com/office/drawing/2014/main" id="{FE8D1D46-44A6-4388-9D7E-796B0989DDCE}"/>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1" name="角丸四角形 20">
          <a:extLst>
            <a:ext uri="{FF2B5EF4-FFF2-40B4-BE49-F238E27FC236}">
              <a16:creationId xmlns:a16="http://schemas.microsoft.com/office/drawing/2014/main" id="{FBD2248D-97DD-423D-9784-BDC0E0387914}"/>
            </a:ext>
          </a:extLst>
        </xdr:cNvPr>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2" name="正方形/長方形 21">
          <a:extLst>
            <a:ext uri="{FF2B5EF4-FFF2-40B4-BE49-F238E27FC236}">
              <a16:creationId xmlns:a16="http://schemas.microsoft.com/office/drawing/2014/main" id="{F0F98E03-BD8A-4777-81CC-C6D05ABDF4AE}"/>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3" name="正方形/長方形 22">
          <a:extLst>
            <a:ext uri="{FF2B5EF4-FFF2-40B4-BE49-F238E27FC236}">
              <a16:creationId xmlns:a16="http://schemas.microsoft.com/office/drawing/2014/main" id="{867DB440-DCE8-41B6-8BBF-2715DE03D908}"/>
            </a:ext>
          </a:extLst>
        </xdr:cNvPr>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a:extLst>
            <a:ext uri="{FF2B5EF4-FFF2-40B4-BE49-F238E27FC236}">
              <a16:creationId xmlns:a16="http://schemas.microsoft.com/office/drawing/2014/main" id="{4131C67D-9F6E-40C7-955C-0043083DEC9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a:extLst>
            <a:ext uri="{FF2B5EF4-FFF2-40B4-BE49-F238E27FC236}">
              <a16:creationId xmlns:a16="http://schemas.microsoft.com/office/drawing/2014/main" id="{27DCC23A-BCAF-4C0D-AE4F-A938F02937B5}"/>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a:extLst>
            <a:ext uri="{FF2B5EF4-FFF2-40B4-BE49-F238E27FC236}">
              <a16:creationId xmlns:a16="http://schemas.microsoft.com/office/drawing/2014/main" id="{EF522F0E-BCCB-41B9-BC8F-DB5D410FD041}"/>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7" name="テキスト ボックス 26">
          <a:extLst>
            <a:ext uri="{FF2B5EF4-FFF2-40B4-BE49-F238E27FC236}">
              <a16:creationId xmlns:a16="http://schemas.microsoft.com/office/drawing/2014/main" id="{7E5774CA-C39C-4645-B7AC-8E2F38676B6E}"/>
            </a:ext>
          </a:extLst>
        </xdr:cNvPr>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8" name="テキスト ボックス 27">
          <a:extLst>
            <a:ext uri="{FF2B5EF4-FFF2-40B4-BE49-F238E27FC236}">
              <a16:creationId xmlns:a16="http://schemas.microsoft.com/office/drawing/2014/main" id="{34F167F2-4041-4F99-A397-5F4E5F3DA447}"/>
            </a:ext>
          </a:extLst>
        </xdr:cNvPr>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9" name="テキスト ボックス 28">
          <a:extLst>
            <a:ext uri="{FF2B5EF4-FFF2-40B4-BE49-F238E27FC236}">
              <a16:creationId xmlns:a16="http://schemas.microsoft.com/office/drawing/2014/main" id="{7B5F84C4-23AF-4C22-8EF8-12D7E60D0AFA}"/>
            </a:ext>
          </a:extLst>
        </xdr:cNvPr>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0" name="テキスト ボックス 29">
          <a:extLst>
            <a:ext uri="{FF2B5EF4-FFF2-40B4-BE49-F238E27FC236}">
              <a16:creationId xmlns:a16="http://schemas.microsoft.com/office/drawing/2014/main" id="{719C7DF7-3C4F-4C3A-9382-445F8F443D3B}"/>
            </a:ext>
          </a:extLst>
        </xdr:cNvPr>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1" name="正方形/長方形 30">
          <a:extLst>
            <a:ext uri="{FF2B5EF4-FFF2-40B4-BE49-F238E27FC236}">
              <a16:creationId xmlns:a16="http://schemas.microsoft.com/office/drawing/2014/main" id="{8DD2FA1E-4456-4275-9583-EA34C9736734}"/>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2" name="正方形/長方形 31">
          <a:extLst>
            <a:ext uri="{FF2B5EF4-FFF2-40B4-BE49-F238E27FC236}">
              <a16:creationId xmlns:a16="http://schemas.microsoft.com/office/drawing/2014/main" id="{DE9D4597-E2E0-47F2-95BD-F9D0F12E9F3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3" name="正方形/長方形 32">
          <a:extLst>
            <a:ext uri="{FF2B5EF4-FFF2-40B4-BE49-F238E27FC236}">
              <a16:creationId xmlns:a16="http://schemas.microsoft.com/office/drawing/2014/main" id="{909BDCF5-F45E-4071-8508-8C7BC7F81928}"/>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4" name="正方形/長方形 33">
          <a:extLst>
            <a:ext uri="{FF2B5EF4-FFF2-40B4-BE49-F238E27FC236}">
              <a16:creationId xmlns:a16="http://schemas.microsoft.com/office/drawing/2014/main" id="{2A9DF87E-5FB3-4F92-A66C-F281480044D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5" name="正方形/長方形 34">
          <a:extLst>
            <a:ext uri="{FF2B5EF4-FFF2-40B4-BE49-F238E27FC236}">
              <a16:creationId xmlns:a16="http://schemas.microsoft.com/office/drawing/2014/main" id="{C8561EEA-94D9-4E52-9B0A-7588B0FEC43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6" name="正方形/長方形 35">
          <a:extLst>
            <a:ext uri="{FF2B5EF4-FFF2-40B4-BE49-F238E27FC236}">
              <a16:creationId xmlns:a16="http://schemas.microsoft.com/office/drawing/2014/main" id="{6D1A8D3A-D863-4442-8A1F-8C8D4FE92BAF}"/>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7" name="正方形/長方形 36">
          <a:extLst>
            <a:ext uri="{FF2B5EF4-FFF2-40B4-BE49-F238E27FC236}">
              <a16:creationId xmlns:a16="http://schemas.microsoft.com/office/drawing/2014/main" id="{D80B8400-7FB3-44DC-B198-F78E21003365}"/>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8" name="正方形/長方形 37">
          <a:extLst>
            <a:ext uri="{FF2B5EF4-FFF2-40B4-BE49-F238E27FC236}">
              <a16:creationId xmlns:a16="http://schemas.microsoft.com/office/drawing/2014/main" id="{11816145-A28A-42D8-BE64-45701BDF3901}"/>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9" name="正方形/長方形 38">
          <a:extLst>
            <a:ext uri="{FF2B5EF4-FFF2-40B4-BE49-F238E27FC236}">
              <a16:creationId xmlns:a16="http://schemas.microsoft.com/office/drawing/2014/main" id="{031B6750-80F6-4DBE-B23E-86A6F9089511}"/>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0" name="正方形/長方形 39">
          <a:extLst>
            <a:ext uri="{FF2B5EF4-FFF2-40B4-BE49-F238E27FC236}">
              <a16:creationId xmlns:a16="http://schemas.microsoft.com/office/drawing/2014/main" id="{B0A80A43-12BC-4655-AAB7-4100355B3538}"/>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1" name="正方形/長方形 40">
          <a:extLst>
            <a:ext uri="{FF2B5EF4-FFF2-40B4-BE49-F238E27FC236}">
              <a16:creationId xmlns:a16="http://schemas.microsoft.com/office/drawing/2014/main" id="{D929E522-AA54-4BB9-8EF1-006C1AC5EBEE}"/>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2" name="正方形/長方形 41">
          <a:extLst>
            <a:ext uri="{FF2B5EF4-FFF2-40B4-BE49-F238E27FC236}">
              <a16:creationId xmlns:a16="http://schemas.microsoft.com/office/drawing/2014/main" id="{E1098DE7-E957-4E04-882D-8B0821B862EA}"/>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3" name="テキスト ボックス 42">
          <a:extLst>
            <a:ext uri="{FF2B5EF4-FFF2-40B4-BE49-F238E27FC236}">
              <a16:creationId xmlns:a16="http://schemas.microsoft.com/office/drawing/2014/main" id="{6ECC246A-39A2-4547-8411-59C196BC7B4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4" name="正方形/長方形 43">
          <a:extLst>
            <a:ext uri="{FF2B5EF4-FFF2-40B4-BE49-F238E27FC236}">
              <a16:creationId xmlns:a16="http://schemas.microsoft.com/office/drawing/2014/main" id="{210EB956-9ADF-4937-96C3-BA7D75DC1748}"/>
            </a:ext>
          </a:extLst>
        </xdr:cNvPr>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5" name="正方形/長方形 44">
          <a:extLst>
            <a:ext uri="{FF2B5EF4-FFF2-40B4-BE49-F238E27FC236}">
              <a16:creationId xmlns:a16="http://schemas.microsoft.com/office/drawing/2014/main" id="{AF8424C6-4E76-4FC5-BECB-D41FF0938F4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6" name="正方形/長方形 45">
          <a:extLst>
            <a:ext uri="{FF2B5EF4-FFF2-40B4-BE49-F238E27FC236}">
              <a16:creationId xmlns:a16="http://schemas.microsoft.com/office/drawing/2014/main" id="{19800CE3-E030-469D-B671-1DC82B0C61D3}"/>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7" name="正方形/長方形 46">
          <a:extLst>
            <a:ext uri="{FF2B5EF4-FFF2-40B4-BE49-F238E27FC236}">
              <a16:creationId xmlns:a16="http://schemas.microsoft.com/office/drawing/2014/main" id="{DB46DBEC-5815-494A-8951-74CDA086657E}"/>
            </a:ext>
          </a:extLst>
        </xdr:cNvPr>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8" name="正方形/長方形 47">
          <a:extLst>
            <a:ext uri="{FF2B5EF4-FFF2-40B4-BE49-F238E27FC236}">
              <a16:creationId xmlns:a16="http://schemas.microsoft.com/office/drawing/2014/main" id="{73B24B82-E61C-49E2-959A-5A18240827B6}"/>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9" name="正方形/長方形 48">
          <a:extLst>
            <a:ext uri="{FF2B5EF4-FFF2-40B4-BE49-F238E27FC236}">
              <a16:creationId xmlns:a16="http://schemas.microsoft.com/office/drawing/2014/main" id="{5C584C2D-B819-481A-A516-0AF2969F8DB7}"/>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0" name="正方形/長方形 49">
          <a:extLst>
            <a:ext uri="{FF2B5EF4-FFF2-40B4-BE49-F238E27FC236}">
              <a16:creationId xmlns:a16="http://schemas.microsoft.com/office/drawing/2014/main" id="{999468FC-A2FF-48FA-B08B-E3BFDBFF24AF}"/>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1" name="テキスト ボックス 50">
          <a:extLst>
            <a:ext uri="{FF2B5EF4-FFF2-40B4-BE49-F238E27FC236}">
              <a16:creationId xmlns:a16="http://schemas.microsoft.com/office/drawing/2014/main" id="{0D6A7EF6-391C-412E-985E-CB353FAB16B8}"/>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2" name="正方形/長方形 51">
          <a:extLst>
            <a:ext uri="{FF2B5EF4-FFF2-40B4-BE49-F238E27FC236}">
              <a16:creationId xmlns:a16="http://schemas.microsoft.com/office/drawing/2014/main" id="{24EC8321-73DB-4C32-B21F-18BE9C1CE0F1}"/>
            </a:ext>
          </a:extLst>
        </xdr:cNvPr>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3" name="正方形/長方形 52">
          <a:extLst>
            <a:ext uri="{FF2B5EF4-FFF2-40B4-BE49-F238E27FC236}">
              <a16:creationId xmlns:a16="http://schemas.microsoft.com/office/drawing/2014/main" id="{F87E04E6-6A88-4600-A08D-55799E093DC5}"/>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4" name="正方形/長方形 53">
          <a:extLst>
            <a:ext uri="{FF2B5EF4-FFF2-40B4-BE49-F238E27FC236}">
              <a16:creationId xmlns:a16="http://schemas.microsoft.com/office/drawing/2014/main" id="{023B6918-DB24-42DA-B514-42B4818773A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5" name="正方形/長方形 54">
          <a:extLst>
            <a:ext uri="{FF2B5EF4-FFF2-40B4-BE49-F238E27FC236}">
              <a16:creationId xmlns:a16="http://schemas.microsoft.com/office/drawing/2014/main" id="{9C8A7A25-9990-473F-BAEA-4EEE6BE37D5D}"/>
            </a:ext>
          </a:extLst>
        </xdr:cNvPr>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6" name="正方形/長方形 55">
          <a:extLst>
            <a:ext uri="{FF2B5EF4-FFF2-40B4-BE49-F238E27FC236}">
              <a16:creationId xmlns:a16="http://schemas.microsoft.com/office/drawing/2014/main" id="{9408DA7B-3F14-47EC-8396-B83CEE854A6D}"/>
            </a:ext>
          </a:extLst>
        </xdr:cNvPr>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7" name="テキスト ボックス 56">
          <a:extLst>
            <a:ext uri="{FF2B5EF4-FFF2-40B4-BE49-F238E27FC236}">
              <a16:creationId xmlns:a16="http://schemas.microsoft.com/office/drawing/2014/main" id="{EE52CAEE-8B0B-4BA7-AA65-AC675F136A45}"/>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8" name="テキスト ボックス 57">
          <a:extLst>
            <a:ext uri="{FF2B5EF4-FFF2-40B4-BE49-F238E27FC236}">
              <a16:creationId xmlns:a16="http://schemas.microsoft.com/office/drawing/2014/main" id="{936BE09A-5A6E-44D1-AC36-881A3620BE6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D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a:extLst>
            <a:ext uri="{FF2B5EF4-FFF2-40B4-BE49-F238E27FC236}">
              <a16:creationId xmlns:a16="http://schemas.microsoft.com/office/drawing/2014/main" id="{00000000-0008-0000-0D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兵庫県養父市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24,778
24,666
422.91
19,009,253
18,226,838
643,318
12,554,646
18,096,179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a:extLst>
            <a:ext uri="{FF2B5EF4-FFF2-40B4-BE49-F238E27FC236}">
              <a16:creationId xmlns:a16="http://schemas.microsoft.com/office/drawing/2014/main" id="{00000000-0008-0000-0D00-000012000000}"/>
            </a:ext>
          </a:extLst>
        </xdr:cNvPr>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a:extLst>
            <a:ext uri="{FF2B5EF4-FFF2-40B4-BE49-F238E27FC236}">
              <a16:creationId xmlns:a16="http://schemas.microsoft.com/office/drawing/2014/main" id="{00000000-0008-0000-0D00-000013000000}"/>
            </a:ext>
          </a:extLst>
        </xdr:cNvPr>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a:extLst>
            <a:ext uri="{FF2B5EF4-FFF2-40B4-BE49-F238E27FC236}">
              <a16:creationId xmlns:a16="http://schemas.microsoft.com/office/drawing/2014/main" id="{00000000-0008-0000-0D00-000014000000}"/>
            </a:ext>
          </a:extLst>
        </xdr:cNvPr>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a:extLst>
            <a:ext uri="{FF2B5EF4-FFF2-40B4-BE49-F238E27FC236}">
              <a16:creationId xmlns:a16="http://schemas.microsoft.com/office/drawing/2014/main" id="{00000000-0008-0000-0D00-000015000000}"/>
            </a:ext>
          </a:extLst>
        </xdr:cNvPr>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a:extLst>
            <a:ext uri="{FF2B5EF4-FFF2-40B4-BE49-F238E27FC236}">
              <a16:creationId xmlns:a16="http://schemas.microsoft.com/office/drawing/2014/main" id="{00000000-0008-0000-0D00-00001900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兵庫県養父市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24,778
24,666
422.91
19,009,253
18,226,838
643,318
12,554,646
18,096,179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a:extLst>
            <a:ext uri="{FF2B5EF4-FFF2-40B4-BE49-F238E27FC236}">
              <a16:creationId xmlns:a16="http://schemas.microsoft.com/office/drawing/2014/main" id="{00000000-0008-0000-0E00-000012000000}"/>
            </a:ext>
          </a:extLst>
        </xdr:cNvPr>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a:extLst>
            <a:ext uri="{FF2B5EF4-FFF2-40B4-BE49-F238E27FC236}">
              <a16:creationId xmlns:a16="http://schemas.microsoft.com/office/drawing/2014/main" id="{00000000-0008-0000-0E00-000013000000}"/>
            </a:ext>
          </a:extLst>
        </xdr:cNvPr>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a:extLst>
            <a:ext uri="{FF2B5EF4-FFF2-40B4-BE49-F238E27FC236}">
              <a16:creationId xmlns:a16="http://schemas.microsoft.com/office/drawing/2014/main" id="{00000000-0008-0000-0E00-000014000000}"/>
            </a:ext>
          </a:extLst>
        </xdr:cNvPr>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a:extLst>
            <a:ext uri="{FF2B5EF4-FFF2-40B4-BE49-F238E27FC236}">
              <a16:creationId xmlns:a16="http://schemas.microsoft.com/office/drawing/2014/main" id="{00000000-0008-0000-0E00-000015000000}"/>
            </a:ext>
          </a:extLst>
        </xdr:cNvPr>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a:extLst>
            <a:ext uri="{FF2B5EF4-FFF2-40B4-BE49-F238E27FC236}">
              <a16:creationId xmlns:a16="http://schemas.microsoft.com/office/drawing/2014/main" id="{00000000-0008-0000-0E00-000016000000}"/>
            </a:ext>
          </a:extLst>
        </xdr:cNvPr>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a:extLst>
            <a:ext uri="{FF2B5EF4-FFF2-40B4-BE49-F238E27FC236}">
              <a16:creationId xmlns:a16="http://schemas.microsoft.com/office/drawing/2014/main" id="{00000000-0008-0000-0E00-00001700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a:extLst>
            <a:ext uri="{FF2B5EF4-FFF2-40B4-BE49-F238E27FC236}">
              <a16:creationId xmlns:a16="http://schemas.microsoft.com/office/drawing/2014/main" id="{00000000-0008-0000-0E00-00001800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a:extLst>
            <a:ext uri="{FF2B5EF4-FFF2-40B4-BE49-F238E27FC236}">
              <a16:creationId xmlns:a16="http://schemas.microsoft.com/office/drawing/2014/main" id="{00000000-0008-0000-0E00-00001900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兵庫県養父市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24,778
24,666
422.91
19,009,253
18,226,838
643,318
12,554,646
18,096,179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8.9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a:extLst>
            <a:ext uri="{FF2B5EF4-FFF2-40B4-BE49-F238E27FC236}">
              <a16:creationId xmlns:a16="http://schemas.microsoft.com/office/drawing/2014/main" id="{00000000-0008-0000-0300-00001B000000}"/>
            </a:ext>
          </a:extLst>
        </xdr:cNvPr>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a:extLst>
            <a:ext uri="{FF2B5EF4-FFF2-40B4-BE49-F238E27FC236}">
              <a16:creationId xmlns:a16="http://schemas.microsoft.com/office/drawing/2014/main" id="{00000000-0008-0000-0300-00001C000000}"/>
            </a:ext>
          </a:extLst>
        </xdr:cNvPr>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a:extLst>
            <a:ext uri="{FF2B5EF4-FFF2-40B4-BE49-F238E27FC236}">
              <a16:creationId xmlns:a16="http://schemas.microsoft.com/office/drawing/2014/main" id="{00000000-0008-0000-0300-000023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a:extLst>
            <a:ext uri="{FF2B5EF4-FFF2-40B4-BE49-F238E27FC236}">
              <a16:creationId xmlns:a16="http://schemas.microsoft.com/office/drawing/2014/main" id="{00000000-0008-0000-0300-000024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a:extLst>
            <a:ext uri="{FF2B5EF4-FFF2-40B4-BE49-F238E27FC236}">
              <a16:creationId xmlns:a16="http://schemas.microsoft.com/office/drawing/2014/main" id="{00000000-0008-0000-0300-000026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73/73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0.61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a:extLst>
            <a:ext uri="{FF2B5EF4-FFF2-40B4-BE49-F238E27FC236}">
              <a16:creationId xmlns:a16="http://schemas.microsoft.com/office/drawing/2014/main" id="{00000000-0008-0000-0300-00002F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過疎化による人口の減少や全国平均を大きく上回る高齢化率（平成</a:t>
          </a:r>
          <a:r>
            <a:rPr kumimoji="1" lang="en-US" altLang="ja-JP" sz="1300">
              <a:latin typeface="ＭＳ Ｐゴシック"/>
            </a:rPr>
            <a:t>27</a:t>
          </a:r>
          <a:r>
            <a:rPr kumimoji="1" lang="ja-JP" altLang="en-US" sz="1300">
              <a:latin typeface="ＭＳ Ｐゴシック"/>
            </a:rPr>
            <a:t>年国勢調査</a:t>
          </a:r>
          <a:r>
            <a:rPr kumimoji="1" lang="en-US" altLang="ja-JP" sz="1300">
              <a:latin typeface="ＭＳ Ｐゴシック"/>
            </a:rPr>
            <a:t>36.2</a:t>
          </a:r>
          <a:r>
            <a:rPr kumimoji="1" lang="ja-JP" altLang="en-US" sz="1300">
              <a:latin typeface="ＭＳ Ｐゴシック"/>
            </a:rPr>
            <a:t>％）に加え、市内に基幹産業がないため財政基盤が弱く、県下市町の中で最下位の状況が続いている。</a:t>
          </a:r>
        </a:p>
        <a:p>
          <a:r>
            <a:rPr kumimoji="1" lang="ja-JP" altLang="en-US" sz="1300">
              <a:latin typeface="ＭＳ Ｐゴシック"/>
            </a:rPr>
            <a:t>　今後は、第４次養父市行政改革大綱に基づき、事業の統廃合及び効率化等により更なる歳出の抑制（一般財源ベースの圧縮等）を図ると共に、平成</a:t>
          </a:r>
          <a:r>
            <a:rPr kumimoji="1" lang="en-US" altLang="ja-JP" sz="1300">
              <a:latin typeface="ＭＳ Ｐゴシック"/>
            </a:rPr>
            <a:t>26</a:t>
          </a:r>
          <a:r>
            <a:rPr kumimoji="1" lang="ja-JP" altLang="en-US" sz="1300">
              <a:latin typeface="ＭＳ Ｐゴシック"/>
            </a:rPr>
            <a:t>年</a:t>
          </a:r>
          <a:r>
            <a:rPr kumimoji="1" lang="en-US" altLang="ja-JP" sz="1300">
              <a:latin typeface="ＭＳ Ｐゴシック"/>
            </a:rPr>
            <a:t>5</a:t>
          </a:r>
          <a:r>
            <a:rPr kumimoji="1" lang="ja-JP" altLang="en-US" sz="1300">
              <a:latin typeface="ＭＳ Ｐゴシック"/>
            </a:rPr>
            <a:t>月に指定を受けた国家戦略特区を推進し、地場産業の振興等を促進する施策を強力に進め、自主財源の確保を図る。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a:extLst>
            <a:ext uri="{FF2B5EF4-FFF2-40B4-BE49-F238E27FC236}">
              <a16:creationId xmlns:a16="http://schemas.microsoft.com/office/drawing/2014/main" id="{00000000-0008-0000-0300-000030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a:extLst>
            <a:ext uri="{FF2B5EF4-FFF2-40B4-BE49-F238E27FC236}">
              <a16:creationId xmlns:a16="http://schemas.microsoft.com/office/drawing/2014/main" id="{00000000-0008-0000-0300-000031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28575</xdr:rowOff>
    </xdr:from>
    <xdr:to>
      <xdr:col>7</xdr:col>
      <xdr:colOff>152400</xdr:colOff>
      <xdr:row>45</xdr:row>
      <xdr:rowOff>13758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0775"/>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157285</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0.23</a:t>
          </a:r>
          <a:endParaRPr kumimoji="1" lang="ja-JP" altLang="en-US" sz="1000" b="1">
            <a:latin typeface="ＭＳ Ｐゴシック"/>
          </a:endParaRPr>
        </a:p>
      </xdr:txBody>
    </xdr:sp>
    <xdr:clientData/>
  </xdr:oneCellAnchor>
  <xdr:twoCellAnchor>
    <xdr:from>
      <xdr:col>7</xdr:col>
      <xdr:colOff>63500</xdr:colOff>
      <xdr:row>45</xdr:row>
      <xdr:rowOff>13758</xdr:rowOff>
    </xdr:from>
    <xdr:to>
      <xdr:col>7</xdr:col>
      <xdr:colOff>241300</xdr:colOff>
      <xdr:row>45</xdr:row>
      <xdr:rowOff>13758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114952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0.99</a:t>
          </a:r>
          <a:endParaRPr kumimoji="1" lang="ja-JP" altLang="en-US" sz="1000" b="1">
            <a:latin typeface="ＭＳ Ｐゴシック"/>
          </a:endParaRPr>
        </a:p>
      </xdr:txBody>
    </xdr:sp>
    <xdr:clientData/>
  </xdr:oneCellAnchor>
  <xdr:twoCellAnchor>
    <xdr:from>
      <xdr:col>7</xdr:col>
      <xdr:colOff>63500</xdr:colOff>
      <xdr:row>36</xdr:row>
      <xdr:rowOff>28575</xdr:rowOff>
    </xdr:from>
    <xdr:to>
      <xdr:col>7</xdr:col>
      <xdr:colOff>241300</xdr:colOff>
      <xdr:row>36</xdr:row>
      <xdr:rowOff>28575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144992</xdr:rowOff>
    </xdr:from>
    <xdr:to>
      <xdr:col>7</xdr:col>
      <xdr:colOff>152400</xdr:colOff>
      <xdr:row>45</xdr:row>
      <xdr:rowOff>13758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688792"/>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153052</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683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0.57</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136525</xdr:rowOff>
    </xdr:from>
    <xdr:to>
      <xdr:col>7</xdr:col>
      <xdr:colOff>203200</xdr:colOff>
      <xdr:row>41</xdr:row>
      <xdr:rowOff>66675</xdr:rowOff>
    </xdr:to>
    <xdr:sp macro="" textlink="">
      <xdr:nvSpPr>
        <xdr:cNvPr id="70" name="フローチャート : 判断 69">
          <a:extLst>
            <a:ext uri="{FF2B5EF4-FFF2-40B4-BE49-F238E27FC236}">
              <a16:creationId xmlns:a16="http://schemas.microsoft.com/office/drawing/2014/main" id="{00000000-0008-0000-0300-000046000000}"/>
            </a:ext>
          </a:extLst>
        </xdr:cNvPr>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144992</xdr:rowOff>
    </xdr:from>
    <xdr:to>
      <xdr:col>6</xdr:col>
      <xdr:colOff>0</xdr:colOff>
      <xdr:row>44</xdr:row>
      <xdr:rowOff>144992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68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5292</xdr:rowOff>
    </xdr:from>
    <xdr:to>
      <xdr:col>6</xdr:col>
      <xdr:colOff>50800</xdr:colOff>
      <xdr:row>41</xdr:row>
      <xdr:rowOff>106892</xdr:rowOff>
    </xdr:to>
    <xdr:sp macro="" textlink="">
      <xdr:nvSpPr>
        <xdr:cNvPr id="72" name="フローチャート : 判断 71">
          <a:extLst>
            <a:ext uri="{FF2B5EF4-FFF2-40B4-BE49-F238E27FC236}">
              <a16:creationId xmlns:a16="http://schemas.microsoft.com/office/drawing/2014/main" id="{00000000-0008-0000-0300-000048000000}"/>
            </a:ext>
          </a:extLst>
        </xdr:cNvPr>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117069</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6803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0.55</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144992</xdr:rowOff>
    </xdr:from>
    <xdr:to>
      <xdr:col>4</xdr:col>
      <xdr:colOff>482600</xdr:colOff>
      <xdr:row>44</xdr:row>
      <xdr:rowOff>144992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68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a:extLst>
            <a:ext uri="{FF2B5EF4-FFF2-40B4-BE49-F238E27FC236}">
              <a16:creationId xmlns:a16="http://schemas.microsoft.com/office/drawing/2014/main" id="{00000000-0008-0000-0300-00004B000000}"/>
            </a:ext>
          </a:extLst>
        </xdr:cNvPr>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55685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144992</xdr:rowOff>
    </xdr:from>
    <xdr:to>
      <xdr:col>3</xdr:col>
      <xdr:colOff>279400</xdr:colOff>
      <xdr:row>45</xdr:row>
      <xdr:rowOff>13758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68879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115358</xdr:rowOff>
    </xdr:from>
    <xdr:to>
      <xdr:col>3</xdr:col>
      <xdr:colOff>330200</xdr:colOff>
      <xdr:row>43</xdr:row>
      <xdr:rowOff>45508</xdr:rowOff>
    </xdr:to>
    <xdr:sp macro="" textlink="">
      <xdr:nvSpPr>
        <xdr:cNvPr id="78" name="フローチャート : 判断 77">
          <a:extLst>
            <a:ext uri="{FF2B5EF4-FFF2-40B4-BE49-F238E27FC236}">
              <a16:creationId xmlns:a16="http://schemas.microsoft.com/office/drawing/2014/main" id="{00000000-0008-0000-0300-00004E000000}"/>
            </a:ext>
          </a:extLst>
        </xdr:cNvPr>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55685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a:extLst>
            <a:ext uri="{FF2B5EF4-FFF2-40B4-BE49-F238E27FC236}">
              <a16:creationId xmlns:a16="http://schemas.microsoft.com/office/drawing/2014/main" id="{00000000-0008-0000-0300-000050000000}"/>
            </a:ext>
          </a:extLst>
        </xdr:cNvPr>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44</xdr:row>
      <xdr:rowOff>134408</xdr:rowOff>
    </xdr:from>
    <xdr:to>
      <xdr:col>7</xdr:col>
      <xdr:colOff>203200</xdr:colOff>
      <xdr:row>45</xdr:row>
      <xdr:rowOff>64558</xdr:rowOff>
    </xdr:to>
    <xdr:sp macro="" textlink="">
      <xdr:nvSpPr>
        <xdr:cNvPr id="87" name="円/楕円 86">
          <a:extLst>
            <a:ext uri="{FF2B5EF4-FFF2-40B4-BE49-F238E27FC236}">
              <a16:creationId xmlns:a16="http://schemas.microsoft.com/office/drawing/2014/main" id="{00000000-0008-0000-0300-000057000000}"/>
            </a:ext>
          </a:extLst>
        </xdr:cNvPr>
        <xdr:cNvSpPr/>
      </xdr:nvSpPr>
      <xdr:spPr>
        <a:xfrm>
          <a:off x="4902200" y="767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44</xdr:row>
      <xdr:rowOff>30285</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57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0.23</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94192</xdr:rowOff>
    </xdr:from>
    <xdr:to>
      <xdr:col>6</xdr:col>
      <xdr:colOff>50800</xdr:colOff>
      <xdr:row>45</xdr:row>
      <xdr:rowOff>24342</xdr:rowOff>
    </xdr:to>
    <xdr:sp macro="" textlink="">
      <xdr:nvSpPr>
        <xdr:cNvPr id="89" name="円/楕円 88">
          <a:extLst>
            <a:ext uri="{FF2B5EF4-FFF2-40B4-BE49-F238E27FC236}">
              <a16:creationId xmlns:a16="http://schemas.microsoft.com/office/drawing/2014/main" id="{00000000-0008-0000-0300-000059000000}"/>
            </a:ext>
          </a:extLst>
        </xdr:cNvPr>
        <xdr:cNvSpPr/>
      </xdr:nvSpPr>
      <xdr:spPr>
        <a:xfrm>
          <a:off x="40640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45</xdr:row>
      <xdr:rowOff>9119</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724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94192</xdr:rowOff>
    </xdr:from>
    <xdr:to>
      <xdr:col>4</xdr:col>
      <xdr:colOff>533400</xdr:colOff>
      <xdr:row>45</xdr:row>
      <xdr:rowOff>24342</xdr:rowOff>
    </xdr:to>
    <xdr:sp macro="" textlink="">
      <xdr:nvSpPr>
        <xdr:cNvPr id="91" name="円/楕円 90">
          <a:extLst>
            <a:ext uri="{FF2B5EF4-FFF2-40B4-BE49-F238E27FC236}">
              <a16:creationId xmlns:a16="http://schemas.microsoft.com/office/drawing/2014/main" id="{00000000-0008-0000-0300-00005B000000}"/>
            </a:ext>
          </a:extLst>
        </xdr:cNvPr>
        <xdr:cNvSpPr/>
      </xdr:nvSpPr>
      <xdr:spPr>
        <a:xfrm>
          <a:off x="31750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45</xdr:row>
      <xdr:rowOff>9119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72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94192</xdr:rowOff>
    </xdr:from>
    <xdr:to>
      <xdr:col>3</xdr:col>
      <xdr:colOff>330200</xdr:colOff>
      <xdr:row>45</xdr:row>
      <xdr:rowOff>24342</xdr:rowOff>
    </xdr:to>
    <xdr:sp macro="" textlink="">
      <xdr:nvSpPr>
        <xdr:cNvPr id="93" name="円/楕円 92">
          <a:extLst>
            <a:ext uri="{FF2B5EF4-FFF2-40B4-BE49-F238E27FC236}">
              <a16:creationId xmlns:a16="http://schemas.microsoft.com/office/drawing/2014/main" id="{00000000-0008-0000-0300-00005D000000}"/>
            </a:ext>
          </a:extLst>
        </xdr:cNvPr>
        <xdr:cNvSpPr/>
      </xdr:nvSpPr>
      <xdr:spPr>
        <a:xfrm>
          <a:off x="22860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45</xdr:row>
      <xdr:rowOff>9119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72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134408</xdr:rowOff>
    </xdr:from>
    <xdr:to>
      <xdr:col>2</xdr:col>
      <xdr:colOff>127000</xdr:colOff>
      <xdr:row>45</xdr:row>
      <xdr:rowOff>64558</xdr:rowOff>
    </xdr:to>
    <xdr:sp macro="" textlink="">
      <xdr:nvSpPr>
        <xdr:cNvPr id="95" name="円/楕円 94">
          <a:extLst>
            <a:ext uri="{FF2B5EF4-FFF2-40B4-BE49-F238E27FC236}">
              <a16:creationId xmlns:a16="http://schemas.microsoft.com/office/drawing/2014/main" id="{00000000-0008-0000-0300-00005F000000}"/>
            </a:ext>
          </a:extLst>
        </xdr:cNvPr>
        <xdr:cNvSpPr/>
      </xdr:nvSpPr>
      <xdr:spPr>
        <a:xfrm>
          <a:off x="1397000" y="767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45</xdr:row>
      <xdr:rowOff>49335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76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[86.7%]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ほぼ全ての経常収入において減収となっており、特に普通交付税の合併算定替えの段階的縮減などにより、約</a:t>
          </a:r>
          <a:r>
            <a:rPr kumimoji="1" lang="en-US" altLang="ja-JP" sz="1300">
              <a:latin typeface="ＭＳ Ｐゴシック"/>
            </a:rPr>
            <a:t>5</a:t>
          </a:r>
          <a:r>
            <a:rPr kumimoji="1" lang="ja-JP" altLang="en-US" sz="1300">
              <a:latin typeface="ＭＳ Ｐゴシック"/>
            </a:rPr>
            <a:t>億円減少した。</a:t>
          </a:r>
          <a:endParaRPr kumimoji="1" lang="en-US" altLang="ja-JP" sz="1300">
            <a:latin typeface="ＭＳ Ｐゴシック"/>
          </a:endParaRPr>
        </a:p>
        <a:p>
          <a:r>
            <a:rPr kumimoji="1" lang="ja-JP" altLang="en-US" sz="1300">
              <a:latin typeface="ＭＳ Ｐゴシック"/>
            </a:rPr>
            <a:t>　経常支出については、公債費及び繰出金以外の費用が増加したことにより</a:t>
          </a:r>
          <a:r>
            <a:rPr kumimoji="1" lang="en-US" altLang="ja-JP" sz="1300">
              <a:latin typeface="ＭＳ Ｐゴシック"/>
            </a:rPr>
            <a:t>1.3</a:t>
          </a:r>
          <a:r>
            <a:rPr kumimoji="1" lang="ja-JP" altLang="en-US" sz="1300">
              <a:latin typeface="ＭＳ Ｐゴシック"/>
            </a:rPr>
            <a:t>億円増加した。</a:t>
          </a:r>
          <a:endParaRPr kumimoji="1" lang="en-US" altLang="ja-JP" sz="1300">
            <a:latin typeface="ＭＳ Ｐゴシック"/>
          </a:endParaRPr>
        </a:p>
        <a:p>
          <a:r>
            <a:rPr kumimoji="1" lang="ja-JP" altLang="en-US" sz="1300">
              <a:latin typeface="ＭＳ Ｐゴシック"/>
            </a:rPr>
            <a:t>　これらにより、経常収支比率は前年度と比べ</a:t>
          </a:r>
          <a:r>
            <a:rPr kumimoji="1" lang="en-US" altLang="ja-JP" sz="1300">
              <a:latin typeface="ＭＳ Ｐゴシック"/>
            </a:rPr>
            <a:t>4.2</a:t>
          </a:r>
          <a:r>
            <a:rPr kumimoji="1" lang="ja-JP" altLang="en-US" sz="1300">
              <a:latin typeface="ＭＳ Ｐゴシック"/>
            </a:rPr>
            <a:t>ポイント増加した。</a:t>
          </a:r>
        </a:p>
        <a:p>
          <a:r>
            <a:rPr kumimoji="1" lang="ja-JP" altLang="en-US" sz="1300">
              <a:latin typeface="ＭＳ Ｐゴシック"/>
            </a:rPr>
            <a:t>　経常収入の減少は今後も続く見込みであるため、第４次養父市行政改革大綱に基づき、事業の統廃合及び効率化による経常経費の削減を図り、財源確保に取り組み、更なる財政基盤の強化に努める。</a:t>
          </a:r>
        </a:p>
      </xdr:txBody>
    </xdr:sp>
    <xdr:clientData/>
  </xdr:twoCellAnchor>
  <xdr:oneCellAnchor>
    <xdr:from>
      <xdr:col>1</xdr:col>
      <xdr:colOff>38100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102870</xdr:rowOff>
    </xdr:from>
    <xdr:to>
      <xdr:col>7</xdr:col>
      <xdr:colOff>152400</xdr:colOff>
      <xdr:row>65</xdr:row>
      <xdr:rowOff>85090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046970"/>
          <a:ext cx="0" cy="1182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57167</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0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104.0</a:t>
          </a:r>
          <a:endParaRPr kumimoji="1" lang="ja-JP" altLang="en-US" sz="1000" b="1">
            <a:latin typeface="ＭＳ Ｐゴシック"/>
          </a:endParaRPr>
        </a:p>
      </xdr:txBody>
    </xdr:sp>
    <xdr:clientData/>
  </xdr:oneCellAnchor>
  <xdr:twoCellAnchor>
    <xdr:from>
      <xdr:col>7</xdr:col>
      <xdr:colOff>63500</xdr:colOff>
      <xdr:row>65</xdr:row>
      <xdr:rowOff>85090</xdr:rowOff>
    </xdr:from>
    <xdr:to>
      <xdr:col>7</xdr:col>
      <xdr:colOff>241300</xdr:colOff>
      <xdr:row>65</xdr:row>
      <xdr:rowOff>85090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22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17797</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79.5</a:t>
          </a:r>
          <a:endParaRPr kumimoji="1" lang="ja-JP" altLang="en-US" sz="1000" b="1">
            <a:latin typeface="ＭＳ Ｐゴシック"/>
          </a:endParaRPr>
        </a:p>
      </xdr:txBody>
    </xdr:sp>
    <xdr:clientData/>
  </xdr:oneCellAnchor>
  <xdr:twoCellAnchor>
    <xdr:from>
      <xdr:col>7</xdr:col>
      <xdr:colOff>63500</xdr:colOff>
      <xdr:row>58</xdr:row>
      <xdr:rowOff>102870</xdr:rowOff>
    </xdr:from>
    <xdr:to>
      <xdr:col>7</xdr:col>
      <xdr:colOff>241300</xdr:colOff>
      <xdr:row>58</xdr:row>
      <xdr:rowOff>102870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59</xdr:row>
      <xdr:rowOff>76200</xdr:rowOff>
    </xdr:from>
    <xdr:to>
      <xdr:col>7</xdr:col>
      <xdr:colOff>152400</xdr:colOff>
      <xdr:row>60</xdr:row>
      <xdr:rowOff>107442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191750"/>
          <a:ext cx="8382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59961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518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87884</xdr:rowOff>
    </xdr:from>
    <xdr:to>
      <xdr:col>7</xdr:col>
      <xdr:colOff>203200</xdr:colOff>
      <xdr:row>62</xdr:row>
      <xdr:rowOff>18034</xdr:rowOff>
    </xdr:to>
    <xdr:sp macro="" textlink="">
      <xdr:nvSpPr>
        <xdr:cNvPr id="131" name="フローチャート : 判断 130">
          <a:extLst>
            <a:ext uri="{FF2B5EF4-FFF2-40B4-BE49-F238E27FC236}">
              <a16:creationId xmlns:a16="http://schemas.microsoft.com/office/drawing/2014/main" id="{00000000-0008-0000-0300-000083000000}"/>
            </a:ext>
          </a:extLst>
        </xdr:cNvPr>
        <xdr:cNvSpPr/>
      </xdr:nvSpPr>
      <xdr:spPr>
        <a:xfrm>
          <a:off x="49022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59</xdr:row>
      <xdr:rowOff>76200</xdr:rowOff>
    </xdr:from>
    <xdr:to>
      <xdr:col>6</xdr:col>
      <xdr:colOff>0</xdr:colOff>
      <xdr:row>59</xdr:row>
      <xdr:rowOff>143764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19175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133858</xdr:rowOff>
    </xdr:from>
    <xdr:to>
      <xdr:col>6</xdr:col>
      <xdr:colOff>50800</xdr:colOff>
      <xdr:row>61</xdr:row>
      <xdr:rowOff>64008</xdr:rowOff>
    </xdr:to>
    <xdr:sp macro="" textlink="">
      <xdr:nvSpPr>
        <xdr:cNvPr id="133" name="フローチャート : 判断 132">
          <a:extLst>
            <a:ext uri="{FF2B5EF4-FFF2-40B4-BE49-F238E27FC236}">
              <a16:creationId xmlns:a16="http://schemas.microsoft.com/office/drawing/2014/main" id="{00000000-0008-0000-0300-000085000000}"/>
            </a:ext>
          </a:extLst>
        </xdr:cNvPr>
        <xdr:cNvSpPr/>
      </xdr:nvSpPr>
      <xdr:spPr>
        <a:xfrm>
          <a:off x="4064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48785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507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3</xdr:col>
      <xdr:colOff>279400</xdr:colOff>
      <xdr:row>59</xdr:row>
      <xdr:rowOff>143764</xdr:rowOff>
    </xdr:from>
    <xdr:to>
      <xdr:col>4</xdr:col>
      <xdr:colOff>482600</xdr:colOff>
      <xdr:row>60</xdr:row>
      <xdr:rowOff>44704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25931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49276</xdr:rowOff>
    </xdr:from>
    <xdr:to>
      <xdr:col>4</xdr:col>
      <xdr:colOff>533400</xdr:colOff>
      <xdr:row>61</xdr:row>
      <xdr:rowOff>150876</xdr:rowOff>
    </xdr:to>
    <xdr:sp macro="" textlink="">
      <xdr:nvSpPr>
        <xdr:cNvPr id="136" name="フローチャート : 判断 135">
          <a:extLst>
            <a:ext uri="{FF2B5EF4-FFF2-40B4-BE49-F238E27FC236}">
              <a16:creationId xmlns:a16="http://schemas.microsoft.com/office/drawing/2014/main" id="{00000000-0008-0000-0300-000088000000}"/>
            </a:ext>
          </a:extLst>
        </xdr:cNvPr>
        <xdr:cNvSpPr/>
      </xdr:nvSpPr>
      <xdr:spPr>
        <a:xfrm>
          <a:off x="3175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135653</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59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32766</xdr:rowOff>
    </xdr:from>
    <xdr:to>
      <xdr:col>3</xdr:col>
      <xdr:colOff>279400</xdr:colOff>
      <xdr:row>60</xdr:row>
      <xdr:rowOff>44704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0148316"/>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153162</xdr:rowOff>
    </xdr:from>
    <xdr:to>
      <xdr:col>3</xdr:col>
      <xdr:colOff>330200</xdr:colOff>
      <xdr:row>61</xdr:row>
      <xdr:rowOff>83312</xdr:rowOff>
    </xdr:to>
    <xdr:sp macro="" textlink="">
      <xdr:nvSpPr>
        <xdr:cNvPr id="139" name="フローチャート : 判断 138">
          <a:extLst>
            <a:ext uri="{FF2B5EF4-FFF2-40B4-BE49-F238E27FC236}">
              <a16:creationId xmlns:a16="http://schemas.microsoft.com/office/drawing/2014/main" id="{00000000-0008-0000-0300-00008B000000}"/>
            </a:ext>
          </a:extLst>
        </xdr:cNvPr>
        <xdr:cNvSpPr/>
      </xdr:nvSpPr>
      <xdr:spPr>
        <a:xfrm>
          <a:off x="2286000" y="1044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68089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2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25146</xdr:rowOff>
    </xdr:from>
    <xdr:to>
      <xdr:col>2</xdr:col>
      <xdr:colOff>127000</xdr:colOff>
      <xdr:row>61</xdr:row>
      <xdr:rowOff>126746</xdr:rowOff>
    </xdr:to>
    <xdr:sp macro="" textlink="">
      <xdr:nvSpPr>
        <xdr:cNvPr id="141" name="フローチャート : 判断 140">
          <a:extLst>
            <a:ext uri="{FF2B5EF4-FFF2-40B4-BE49-F238E27FC236}">
              <a16:creationId xmlns:a16="http://schemas.microsoft.com/office/drawing/2014/main" id="{00000000-0008-0000-0300-00008D000000}"/>
            </a:ext>
          </a:extLst>
        </xdr:cNvPr>
        <xdr:cNvSpPr/>
      </xdr:nvSpPr>
      <xdr:spPr>
        <a:xfrm>
          <a:off x="1397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111523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60</xdr:row>
      <xdr:rowOff>56642</xdr:rowOff>
    </xdr:from>
    <xdr:to>
      <xdr:col>7</xdr:col>
      <xdr:colOff>203200</xdr:colOff>
      <xdr:row>60</xdr:row>
      <xdr:rowOff>158242</xdr:rowOff>
    </xdr:to>
    <xdr:sp macro="" textlink="">
      <xdr:nvSpPr>
        <xdr:cNvPr id="148" name="円/楕円 147">
          <a:extLst>
            <a:ext uri="{FF2B5EF4-FFF2-40B4-BE49-F238E27FC236}">
              <a16:creationId xmlns:a16="http://schemas.microsoft.com/office/drawing/2014/main" id="{00000000-0008-0000-0300-000094000000}"/>
            </a:ext>
          </a:extLst>
        </xdr:cNvPr>
        <xdr:cNvSpPr/>
      </xdr:nvSpPr>
      <xdr:spPr>
        <a:xfrm>
          <a:off x="4902200" y="1034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59</xdr:row>
      <xdr:rowOff>73169</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188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86.7</a:t>
          </a:r>
          <a:endParaRPr kumimoji="1" lang="ja-JP" altLang="en-US" sz="1000" b="1">
            <a:solidFill>
              <a:srgbClr val="FF0000"/>
            </a:solidFill>
            <a:latin typeface="ＭＳ Ｐゴシック"/>
          </a:endParaRPr>
        </a:p>
      </xdr:txBody>
    </xdr:sp>
    <xdr:clientData/>
  </xdr:oneCellAnchor>
  <xdr:twoCellAnchor>
    <xdr:from>
      <xdr:col>5</xdr:col>
      <xdr:colOff>635000</xdr:colOff>
      <xdr:row>59</xdr:row>
      <xdr:rowOff>25400</xdr:rowOff>
    </xdr:from>
    <xdr:to>
      <xdr:col>6</xdr:col>
      <xdr:colOff>50800</xdr:colOff>
      <xdr:row>59</xdr:row>
      <xdr:rowOff>127000</xdr:rowOff>
    </xdr:to>
    <xdr:sp macro="" textlink="">
      <xdr:nvSpPr>
        <xdr:cNvPr id="150" name="円/楕円 149">
          <a:extLst>
            <a:ext uri="{FF2B5EF4-FFF2-40B4-BE49-F238E27FC236}">
              <a16:creationId xmlns:a16="http://schemas.microsoft.com/office/drawing/2014/main" id="{00000000-0008-0000-0300-000096000000}"/>
            </a:ext>
          </a:extLst>
        </xdr:cNvPr>
        <xdr:cNvSpPr/>
      </xdr:nvSpPr>
      <xdr:spPr>
        <a:xfrm>
          <a:off x="4064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57</xdr:row>
      <xdr:rowOff>137177</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990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82.5</a:t>
          </a:r>
          <a:endParaRPr kumimoji="1" lang="ja-JP" altLang="en-US" sz="1000" b="1">
            <a:solidFill>
              <a:srgbClr val="FF0000"/>
            </a:solidFill>
            <a:latin typeface="ＭＳ Ｐゴシック"/>
          </a:endParaRPr>
        </a:p>
      </xdr:txBody>
    </xdr:sp>
    <xdr:clientData/>
  </xdr:oneCellAnchor>
  <xdr:twoCellAnchor>
    <xdr:from>
      <xdr:col>4</xdr:col>
      <xdr:colOff>431800</xdr:colOff>
      <xdr:row>59</xdr:row>
      <xdr:rowOff>92964</xdr:rowOff>
    </xdr:from>
    <xdr:to>
      <xdr:col>4</xdr:col>
      <xdr:colOff>533400</xdr:colOff>
      <xdr:row>60</xdr:row>
      <xdr:rowOff>23114</xdr:rowOff>
    </xdr:to>
    <xdr:sp macro="" textlink="">
      <xdr:nvSpPr>
        <xdr:cNvPr id="152" name="円/楕円 151">
          <a:extLst>
            <a:ext uri="{FF2B5EF4-FFF2-40B4-BE49-F238E27FC236}">
              <a16:creationId xmlns:a16="http://schemas.microsoft.com/office/drawing/2014/main" id="{00000000-0008-0000-0300-000098000000}"/>
            </a:ext>
          </a:extLst>
        </xdr:cNvPr>
        <xdr:cNvSpPr/>
      </xdr:nvSpPr>
      <xdr:spPr>
        <a:xfrm>
          <a:off x="3175000" y="1020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33291</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9977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83.9</a:t>
          </a:r>
          <a:endParaRPr kumimoji="1" lang="ja-JP" altLang="en-US" sz="1000" b="1">
            <a:solidFill>
              <a:srgbClr val="FF0000"/>
            </a:solidFill>
            <a:latin typeface="ＭＳ Ｐゴシック"/>
          </a:endParaRPr>
        </a:p>
      </xdr:txBody>
    </xdr:sp>
    <xdr:clientData/>
  </xdr:oneCellAnchor>
  <xdr:twoCellAnchor>
    <xdr:from>
      <xdr:col>3</xdr:col>
      <xdr:colOff>228600</xdr:colOff>
      <xdr:row>59</xdr:row>
      <xdr:rowOff>165354</xdr:rowOff>
    </xdr:from>
    <xdr:to>
      <xdr:col>3</xdr:col>
      <xdr:colOff>330200</xdr:colOff>
      <xdr:row>60</xdr:row>
      <xdr:rowOff>95504</xdr:rowOff>
    </xdr:to>
    <xdr:sp macro="" textlink="">
      <xdr:nvSpPr>
        <xdr:cNvPr id="154" name="円/楕円 153">
          <a:extLst>
            <a:ext uri="{FF2B5EF4-FFF2-40B4-BE49-F238E27FC236}">
              <a16:creationId xmlns:a16="http://schemas.microsoft.com/office/drawing/2014/main" id="{00000000-0008-0000-0300-00009A000000}"/>
            </a:ext>
          </a:extLst>
        </xdr:cNvPr>
        <xdr:cNvSpPr/>
      </xdr:nvSpPr>
      <xdr:spPr>
        <a:xfrm>
          <a:off x="2286000" y="1028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105681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04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85.4</a:t>
          </a:r>
          <a:endParaRPr kumimoji="1" lang="ja-JP" altLang="en-US" sz="1000" b="1">
            <a:solidFill>
              <a:srgbClr val="FF0000"/>
            </a:solidFill>
            <a:latin typeface="ＭＳ Ｐゴシック"/>
          </a:endParaRPr>
        </a:p>
      </xdr:txBody>
    </xdr:sp>
    <xdr:clientData/>
  </xdr:oneCellAnchor>
  <xdr:twoCellAnchor>
    <xdr:from>
      <xdr:col>2</xdr:col>
      <xdr:colOff>25400</xdr:colOff>
      <xdr:row>58</xdr:row>
      <xdr:rowOff>153416</xdr:rowOff>
    </xdr:from>
    <xdr:to>
      <xdr:col>2</xdr:col>
      <xdr:colOff>127000</xdr:colOff>
      <xdr:row>59</xdr:row>
      <xdr:rowOff>83566</xdr:rowOff>
    </xdr:to>
    <xdr:sp macro="" textlink="">
      <xdr:nvSpPr>
        <xdr:cNvPr id="156" name="円/楕円 155">
          <a:extLst>
            <a:ext uri="{FF2B5EF4-FFF2-40B4-BE49-F238E27FC236}">
              <a16:creationId xmlns:a16="http://schemas.microsoft.com/office/drawing/2014/main" id="{00000000-0008-0000-0300-00009C000000}"/>
            </a:ext>
          </a:extLst>
        </xdr:cNvPr>
        <xdr:cNvSpPr/>
      </xdr:nvSpPr>
      <xdr:spPr>
        <a:xfrm>
          <a:off x="1397000" y="1009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57</xdr:row>
      <xdr:rowOff>93743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9866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[189,787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68/73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116,648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人件費、物件費ともに決算に占める割合は、類似団体に比べて低いが、人口一人当たりの決算額は高くなっている。</a:t>
          </a:r>
          <a:endParaRPr kumimoji="1" lang="en-US" altLang="ja-JP" sz="1300">
            <a:latin typeface="ＭＳ Ｐゴシック"/>
          </a:endParaRPr>
        </a:p>
        <a:p>
          <a:r>
            <a:rPr kumimoji="1" lang="ja-JP" altLang="en-US" sz="1300">
              <a:latin typeface="ＭＳ Ｐゴシック"/>
            </a:rPr>
            <a:t>　このことは、本市が合併団体であるため、３つの支所や類似する施設を複数有していることも起因して言えると思われる。</a:t>
          </a:r>
          <a:endParaRPr kumimoji="1" lang="en-US" altLang="ja-JP" sz="1300">
            <a:latin typeface="ＭＳ Ｐゴシック"/>
          </a:endParaRPr>
        </a:p>
        <a:p>
          <a:r>
            <a:rPr kumimoji="1" lang="ja-JP" altLang="en-US" sz="1300">
              <a:latin typeface="ＭＳ Ｐゴシック"/>
            </a:rPr>
            <a:t>　定員管理計画に基づき職員数を適正に管理し、公共施設等総合管理計画により施設の統廃合を含め、施設の適正化を図る。</a:t>
          </a:r>
        </a:p>
      </xdr:txBody>
    </xdr:sp>
    <xdr:clientData/>
  </xdr:twoCellAnchor>
  <xdr:oneCellAnchor>
    <xdr:from>
      <xdr:col>1</xdr:col>
      <xdr:colOff>38100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88294</xdr:rowOff>
    </xdr:from>
    <xdr:to>
      <xdr:col>7</xdr:col>
      <xdr:colOff>152400</xdr:colOff>
      <xdr:row>89</xdr:row>
      <xdr:rowOff>36869</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804294"/>
          <a:ext cx="0" cy="14916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8946</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26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471,799</a:t>
          </a:r>
          <a:endParaRPr kumimoji="1" lang="ja-JP" altLang="en-US" sz="1000" b="1">
            <a:latin typeface="ＭＳ Ｐゴシック"/>
          </a:endParaRPr>
        </a:p>
      </xdr:txBody>
    </xdr:sp>
    <xdr:clientData/>
  </xdr:oneCellAnchor>
  <xdr:twoCellAnchor>
    <xdr:from>
      <xdr:col>7</xdr:col>
      <xdr:colOff>63500</xdr:colOff>
      <xdr:row>89</xdr:row>
      <xdr:rowOff>36869</xdr:rowOff>
    </xdr:from>
    <xdr:to>
      <xdr:col>7</xdr:col>
      <xdr:colOff>241300</xdr:colOff>
      <xdr:row>89</xdr:row>
      <xdr:rowOff>36869</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29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3221</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547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100,902</a:t>
          </a:r>
          <a:endParaRPr kumimoji="1" lang="ja-JP" altLang="en-US" sz="1000" b="1">
            <a:latin typeface="ＭＳ Ｐゴシック"/>
          </a:endParaRPr>
        </a:p>
      </xdr:txBody>
    </xdr:sp>
    <xdr:clientData/>
  </xdr:oneCellAnchor>
  <xdr:twoCellAnchor>
    <xdr:from>
      <xdr:col>7</xdr:col>
      <xdr:colOff>63500</xdr:colOff>
      <xdr:row>80</xdr:row>
      <xdr:rowOff>88294</xdr:rowOff>
    </xdr:from>
    <xdr:to>
      <xdr:col>7</xdr:col>
      <xdr:colOff>241300</xdr:colOff>
      <xdr:row>80</xdr:row>
      <xdr:rowOff>88294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80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60106</xdr:rowOff>
    </xdr:from>
    <xdr:to>
      <xdr:col>7</xdr:col>
      <xdr:colOff>152400</xdr:colOff>
      <xdr:row>82</xdr:row>
      <xdr:rowOff>102860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119006"/>
          <a:ext cx="838200" cy="42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32808</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7488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138,259</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16281</xdr:rowOff>
    </xdr:from>
    <xdr:to>
      <xdr:col>7</xdr:col>
      <xdr:colOff>203200</xdr:colOff>
      <xdr:row>81</xdr:row>
      <xdr:rowOff>117881</xdr:rowOff>
    </xdr:to>
    <xdr:sp macro="" textlink="">
      <xdr:nvSpPr>
        <xdr:cNvPr id="194" name="フローチャート : 判断 193">
          <a:extLst>
            <a:ext uri="{FF2B5EF4-FFF2-40B4-BE49-F238E27FC236}">
              <a16:creationId xmlns:a16="http://schemas.microsoft.com/office/drawing/2014/main" id="{00000000-0008-0000-0300-0000C2000000}"/>
            </a:ext>
          </a:extLst>
        </xdr:cNvPr>
        <xdr:cNvSpPr/>
      </xdr:nvSpPr>
      <xdr:spPr>
        <a:xfrm>
          <a:off x="4902200" y="1390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60106</xdr:rowOff>
    </xdr:from>
    <xdr:to>
      <xdr:col>6</xdr:col>
      <xdr:colOff>0</xdr:colOff>
      <xdr:row>82</xdr:row>
      <xdr:rowOff>87227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3225800" y="14119006"/>
          <a:ext cx="889000" cy="27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30618</xdr:rowOff>
    </xdr:from>
    <xdr:to>
      <xdr:col>6</xdr:col>
      <xdr:colOff>50800</xdr:colOff>
      <xdr:row>81</xdr:row>
      <xdr:rowOff>132218</xdr:rowOff>
    </xdr:to>
    <xdr:sp macro="" textlink="">
      <xdr:nvSpPr>
        <xdr:cNvPr id="196" name="フローチャート : 判断 195">
          <a:extLst>
            <a:ext uri="{FF2B5EF4-FFF2-40B4-BE49-F238E27FC236}">
              <a16:creationId xmlns:a16="http://schemas.microsoft.com/office/drawing/2014/main" id="{00000000-0008-0000-0300-0000C4000000}"/>
            </a:ext>
          </a:extLst>
        </xdr:cNvPr>
        <xdr:cNvSpPr/>
      </xdr:nvSpPr>
      <xdr:spPr>
        <a:xfrm>
          <a:off x="4064000" y="1391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142395</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686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141,824</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56900</xdr:rowOff>
    </xdr:from>
    <xdr:to>
      <xdr:col>4</xdr:col>
      <xdr:colOff>482600</xdr:colOff>
      <xdr:row>82</xdr:row>
      <xdr:rowOff>87227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4115800"/>
          <a:ext cx="889000" cy="3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72183</xdr:rowOff>
    </xdr:from>
    <xdr:to>
      <xdr:col>4</xdr:col>
      <xdr:colOff>533400</xdr:colOff>
      <xdr:row>82</xdr:row>
      <xdr:rowOff>2333</xdr:rowOff>
    </xdr:to>
    <xdr:sp macro="" textlink="">
      <xdr:nvSpPr>
        <xdr:cNvPr id="199" name="フローチャート : 判断 198">
          <a:extLst>
            <a:ext uri="{FF2B5EF4-FFF2-40B4-BE49-F238E27FC236}">
              <a16:creationId xmlns:a16="http://schemas.microsoft.com/office/drawing/2014/main" id="{00000000-0008-0000-0300-0000C7000000}"/>
            </a:ext>
          </a:extLst>
        </xdr:cNvPr>
        <xdr:cNvSpPr/>
      </xdr:nvSpPr>
      <xdr:spPr>
        <a:xfrm>
          <a:off x="3175000" y="1395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12510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72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56900</xdr:rowOff>
    </xdr:from>
    <xdr:to>
      <xdr:col>3</xdr:col>
      <xdr:colOff>279400</xdr:colOff>
      <xdr:row>82</xdr:row>
      <xdr:rowOff>121151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1447800" y="14115800"/>
          <a:ext cx="889000" cy="6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53232</xdr:rowOff>
    </xdr:from>
    <xdr:to>
      <xdr:col>3</xdr:col>
      <xdr:colOff>330200</xdr:colOff>
      <xdr:row>81</xdr:row>
      <xdr:rowOff>154832</xdr:rowOff>
    </xdr:to>
    <xdr:sp macro="" textlink="">
      <xdr:nvSpPr>
        <xdr:cNvPr id="202" name="フローチャート : 判断 201">
          <a:extLst>
            <a:ext uri="{FF2B5EF4-FFF2-40B4-BE49-F238E27FC236}">
              <a16:creationId xmlns:a16="http://schemas.microsoft.com/office/drawing/2014/main" id="{00000000-0008-0000-0300-0000CA000000}"/>
            </a:ext>
          </a:extLst>
        </xdr:cNvPr>
        <xdr:cNvSpPr/>
      </xdr:nvSpPr>
      <xdr:spPr>
        <a:xfrm>
          <a:off x="2286000" y="1394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165009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709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60713</xdr:rowOff>
    </xdr:from>
    <xdr:to>
      <xdr:col>2</xdr:col>
      <xdr:colOff>127000</xdr:colOff>
      <xdr:row>81</xdr:row>
      <xdr:rowOff>162313</xdr:rowOff>
    </xdr:to>
    <xdr:sp macro="" textlink="">
      <xdr:nvSpPr>
        <xdr:cNvPr id="204" name="フローチャート : 判断 203">
          <a:extLst>
            <a:ext uri="{FF2B5EF4-FFF2-40B4-BE49-F238E27FC236}">
              <a16:creationId xmlns:a16="http://schemas.microsoft.com/office/drawing/2014/main" id="{00000000-0008-0000-0300-0000CC000000}"/>
            </a:ext>
          </a:extLst>
        </xdr:cNvPr>
        <xdr:cNvSpPr/>
      </xdr:nvSpPr>
      <xdr:spPr>
        <a:xfrm>
          <a:off x="1397000" y="1394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1040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717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52060</xdr:rowOff>
    </xdr:from>
    <xdr:to>
      <xdr:col>7</xdr:col>
      <xdr:colOff>203200</xdr:colOff>
      <xdr:row>82</xdr:row>
      <xdr:rowOff>153660</xdr:rowOff>
    </xdr:to>
    <xdr:sp macro="" textlink="">
      <xdr:nvSpPr>
        <xdr:cNvPr id="211" name="円/楕円 210">
          <a:extLst>
            <a:ext uri="{FF2B5EF4-FFF2-40B4-BE49-F238E27FC236}">
              <a16:creationId xmlns:a16="http://schemas.microsoft.com/office/drawing/2014/main" id="{00000000-0008-0000-0300-0000D3000000}"/>
            </a:ext>
          </a:extLst>
        </xdr:cNvPr>
        <xdr:cNvSpPr/>
      </xdr:nvSpPr>
      <xdr:spPr>
        <a:xfrm>
          <a:off x="4902200" y="141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24137</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408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189,787</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9306</xdr:rowOff>
    </xdr:from>
    <xdr:to>
      <xdr:col>6</xdr:col>
      <xdr:colOff>50800</xdr:colOff>
      <xdr:row>82</xdr:row>
      <xdr:rowOff>110906</xdr:rowOff>
    </xdr:to>
    <xdr:sp macro="" textlink="">
      <xdr:nvSpPr>
        <xdr:cNvPr id="213" name="円/楕円 212">
          <a:extLst>
            <a:ext uri="{FF2B5EF4-FFF2-40B4-BE49-F238E27FC236}">
              <a16:creationId xmlns:a16="http://schemas.microsoft.com/office/drawing/2014/main" id="{00000000-0008-0000-0300-0000D5000000}"/>
            </a:ext>
          </a:extLst>
        </xdr:cNvPr>
        <xdr:cNvSpPr/>
      </xdr:nvSpPr>
      <xdr:spPr>
        <a:xfrm>
          <a:off x="4064000" y="1406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95683</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4154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179,156</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36427</xdr:rowOff>
    </xdr:from>
    <xdr:to>
      <xdr:col>4</xdr:col>
      <xdr:colOff>533400</xdr:colOff>
      <xdr:row>82</xdr:row>
      <xdr:rowOff>138027</xdr:rowOff>
    </xdr:to>
    <xdr:sp macro="" textlink="">
      <xdr:nvSpPr>
        <xdr:cNvPr id="215" name="円/楕円 214">
          <a:extLst>
            <a:ext uri="{FF2B5EF4-FFF2-40B4-BE49-F238E27FC236}">
              <a16:creationId xmlns:a16="http://schemas.microsoft.com/office/drawing/2014/main" id="{00000000-0008-0000-0300-0000D7000000}"/>
            </a:ext>
          </a:extLst>
        </xdr:cNvPr>
        <xdr:cNvSpPr/>
      </xdr:nvSpPr>
      <xdr:spPr>
        <a:xfrm>
          <a:off x="3175000" y="1409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122804</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4181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185,900</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6100</xdr:rowOff>
    </xdr:from>
    <xdr:to>
      <xdr:col>3</xdr:col>
      <xdr:colOff>330200</xdr:colOff>
      <xdr:row>82</xdr:row>
      <xdr:rowOff>107700</xdr:rowOff>
    </xdr:to>
    <xdr:sp macro="" textlink="">
      <xdr:nvSpPr>
        <xdr:cNvPr id="217" name="円/楕円 216">
          <a:extLst>
            <a:ext uri="{FF2B5EF4-FFF2-40B4-BE49-F238E27FC236}">
              <a16:creationId xmlns:a16="http://schemas.microsoft.com/office/drawing/2014/main" id="{00000000-0008-0000-0300-0000D9000000}"/>
            </a:ext>
          </a:extLst>
        </xdr:cNvPr>
        <xdr:cNvSpPr/>
      </xdr:nvSpPr>
      <xdr:spPr>
        <a:xfrm>
          <a:off x="2286000" y="1406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92477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415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178,359</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70351</xdr:rowOff>
    </xdr:from>
    <xdr:to>
      <xdr:col>2</xdr:col>
      <xdr:colOff>127000</xdr:colOff>
      <xdr:row>83</xdr:row>
      <xdr:rowOff>501</xdr:rowOff>
    </xdr:to>
    <xdr:sp macro="" textlink="">
      <xdr:nvSpPr>
        <xdr:cNvPr id="219" name="円/楕円 218">
          <a:extLst>
            <a:ext uri="{FF2B5EF4-FFF2-40B4-BE49-F238E27FC236}">
              <a16:creationId xmlns:a16="http://schemas.microsoft.com/office/drawing/2014/main" id="{00000000-0008-0000-0300-0000DB000000}"/>
            </a:ext>
          </a:extLst>
        </xdr:cNvPr>
        <xdr:cNvSpPr/>
      </xdr:nvSpPr>
      <xdr:spPr>
        <a:xfrm>
          <a:off x="1397000" y="1412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156728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4215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194,335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以前から給与の適正化を図っているが、類似団体・全国市平均を下回っている。</a:t>
          </a:r>
        </a:p>
        <a:p>
          <a:r>
            <a:rPr kumimoji="1" lang="ja-JP" altLang="en-US" sz="1300">
              <a:latin typeface="ＭＳ Ｐゴシック"/>
            </a:rPr>
            <a:t>　今後も、給与は職務給の原則に従って支給し、現在程度の水準を維持する。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142118</xdr:rowOff>
    </xdr:from>
    <xdr:to>
      <xdr:col>24</xdr:col>
      <xdr:colOff>558800</xdr:colOff>
      <xdr:row>88</xdr:row>
      <xdr:rowOff>91923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858118"/>
          <a:ext cx="0" cy="13214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64000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151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102.5</a:t>
          </a:r>
          <a:endParaRPr kumimoji="1" lang="ja-JP" altLang="en-US" sz="1000" b="1">
            <a:latin typeface="ＭＳ Ｐゴシック"/>
          </a:endParaRPr>
        </a:p>
      </xdr:txBody>
    </xdr:sp>
    <xdr:clientData/>
  </xdr:oneCellAnchor>
  <xdr:twoCellAnchor>
    <xdr:from>
      <xdr:col>24</xdr:col>
      <xdr:colOff>469900</xdr:colOff>
      <xdr:row>88</xdr:row>
      <xdr:rowOff>91923</xdr:rowOff>
    </xdr:from>
    <xdr:to>
      <xdr:col>24</xdr:col>
      <xdr:colOff>647700</xdr:colOff>
      <xdr:row>88</xdr:row>
      <xdr:rowOff>91923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17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57045</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91.0</a:t>
          </a:r>
          <a:endParaRPr kumimoji="1" lang="ja-JP" altLang="en-US" sz="1000" b="1">
            <a:latin typeface="ＭＳ Ｐゴシック"/>
          </a:endParaRPr>
        </a:p>
      </xdr:txBody>
    </xdr:sp>
    <xdr:clientData/>
  </xdr:oneCellAnchor>
  <xdr:twoCellAnchor>
    <xdr:from>
      <xdr:col>24</xdr:col>
      <xdr:colOff>469900</xdr:colOff>
      <xdr:row>80</xdr:row>
      <xdr:rowOff>142118</xdr:rowOff>
    </xdr:from>
    <xdr:to>
      <xdr:col>24</xdr:col>
      <xdr:colOff>647700</xdr:colOff>
      <xdr:row>80</xdr:row>
      <xdr:rowOff>142118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133350</xdr:rowOff>
    </xdr:from>
    <xdr:to>
      <xdr:col>24</xdr:col>
      <xdr:colOff>558800</xdr:colOff>
      <xdr:row>83</xdr:row>
      <xdr:rowOff>167821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363700"/>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135968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37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97.6</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163891</xdr:rowOff>
    </xdr:from>
    <xdr:to>
      <xdr:col>24</xdr:col>
      <xdr:colOff>609600</xdr:colOff>
      <xdr:row>85</xdr:row>
      <xdr:rowOff>94041</xdr:rowOff>
    </xdr:to>
    <xdr:sp macro="" textlink="">
      <xdr:nvSpPr>
        <xdr:cNvPr id="258" name="フローチャート : 判断 257">
          <a:extLst>
            <a:ext uri="{FF2B5EF4-FFF2-40B4-BE49-F238E27FC236}">
              <a16:creationId xmlns:a16="http://schemas.microsoft.com/office/drawing/2014/main" id="{00000000-0008-0000-0300-000002010000}"/>
            </a:ext>
          </a:extLst>
        </xdr:cNvPr>
        <xdr:cNvSpPr/>
      </xdr:nvSpPr>
      <xdr:spPr>
        <a:xfrm>
          <a:off x="169672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133350</xdr:rowOff>
    </xdr:from>
    <xdr:to>
      <xdr:col>23</xdr:col>
      <xdr:colOff>406400</xdr:colOff>
      <xdr:row>84</xdr:row>
      <xdr:rowOff>7862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363700"/>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94948</xdr:rowOff>
    </xdr:from>
    <xdr:to>
      <xdr:col>23</xdr:col>
      <xdr:colOff>457200</xdr:colOff>
      <xdr:row>85</xdr:row>
      <xdr:rowOff>25098</xdr:rowOff>
    </xdr:to>
    <xdr:sp macro="" textlink="">
      <xdr:nvSpPr>
        <xdr:cNvPr id="260" name="フローチャート : 判断 259">
          <a:extLst>
            <a:ext uri="{FF2B5EF4-FFF2-40B4-BE49-F238E27FC236}">
              <a16:creationId xmlns:a16="http://schemas.microsoft.com/office/drawing/2014/main" id="{00000000-0008-0000-0300-000004010000}"/>
            </a:ext>
          </a:extLst>
        </xdr:cNvPr>
        <xdr:cNvSpPr/>
      </xdr:nvSpPr>
      <xdr:spPr>
        <a:xfrm>
          <a:off x="16129000" y="1449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9875</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583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110368</xdr:rowOff>
    </xdr:from>
    <xdr:to>
      <xdr:col>22</xdr:col>
      <xdr:colOff>203200</xdr:colOff>
      <xdr:row>84</xdr:row>
      <xdr:rowOff>7862</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340718"/>
          <a:ext cx="8890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94948</xdr:rowOff>
    </xdr:from>
    <xdr:to>
      <xdr:col>22</xdr:col>
      <xdr:colOff>254000</xdr:colOff>
      <xdr:row>85</xdr:row>
      <xdr:rowOff>25098</xdr:rowOff>
    </xdr:to>
    <xdr:sp macro="" textlink="">
      <xdr:nvSpPr>
        <xdr:cNvPr id="263" name="フローチャート : 判断 262">
          <a:extLst>
            <a:ext uri="{FF2B5EF4-FFF2-40B4-BE49-F238E27FC236}">
              <a16:creationId xmlns:a16="http://schemas.microsoft.com/office/drawing/2014/main" id="{00000000-0008-0000-0300-000007010000}"/>
            </a:ext>
          </a:extLst>
        </xdr:cNvPr>
        <xdr:cNvSpPr/>
      </xdr:nvSpPr>
      <xdr:spPr>
        <a:xfrm>
          <a:off x="15240000" y="1449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9875</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58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110368</xdr:rowOff>
    </xdr:from>
    <xdr:to>
      <xdr:col>21</xdr:col>
      <xdr:colOff>0</xdr:colOff>
      <xdr:row>88</xdr:row>
      <xdr:rowOff>57452</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340718"/>
          <a:ext cx="889000" cy="80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71966</xdr:rowOff>
    </xdr:from>
    <xdr:to>
      <xdr:col>21</xdr:col>
      <xdr:colOff>50800</xdr:colOff>
      <xdr:row>85</xdr:row>
      <xdr:rowOff>2116</xdr:rowOff>
    </xdr:to>
    <xdr:sp macro="" textlink="">
      <xdr:nvSpPr>
        <xdr:cNvPr id="266" name="フローチャート : 判断 265">
          <a:extLst>
            <a:ext uri="{FF2B5EF4-FFF2-40B4-BE49-F238E27FC236}">
              <a16:creationId xmlns:a16="http://schemas.microsoft.com/office/drawing/2014/main" id="{00000000-0008-0000-0300-00000A010000}"/>
            </a:ext>
          </a:extLst>
        </xdr:cNvPr>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158343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110973</xdr:rowOff>
    </xdr:from>
    <xdr:to>
      <xdr:col>19</xdr:col>
      <xdr:colOff>533400</xdr:colOff>
      <xdr:row>90</xdr:row>
      <xdr:rowOff>41123</xdr:rowOff>
    </xdr:to>
    <xdr:sp macro="" textlink="">
      <xdr:nvSpPr>
        <xdr:cNvPr id="268" name="フローチャート : 判断 267">
          <a:extLst>
            <a:ext uri="{FF2B5EF4-FFF2-40B4-BE49-F238E27FC236}">
              <a16:creationId xmlns:a16="http://schemas.microsoft.com/office/drawing/2014/main" id="{00000000-0008-0000-0300-00000C010000}"/>
            </a:ext>
          </a:extLst>
        </xdr:cNvPr>
        <xdr:cNvSpPr/>
      </xdr:nvSpPr>
      <xdr:spPr>
        <a:xfrm>
          <a:off x="13462000" y="1537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25900</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5456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117021</xdr:rowOff>
    </xdr:from>
    <xdr:to>
      <xdr:col>24</xdr:col>
      <xdr:colOff>609600</xdr:colOff>
      <xdr:row>84</xdr:row>
      <xdr:rowOff>47171</xdr:rowOff>
    </xdr:to>
    <xdr:sp macro="" textlink="">
      <xdr:nvSpPr>
        <xdr:cNvPr id="275" name="円/楕円 274">
          <a:extLst>
            <a:ext uri="{FF2B5EF4-FFF2-40B4-BE49-F238E27FC236}">
              <a16:creationId xmlns:a16="http://schemas.microsoft.com/office/drawing/2014/main" id="{00000000-0008-0000-0300-000013010000}"/>
            </a:ext>
          </a:extLst>
        </xdr:cNvPr>
        <xdr:cNvSpPr/>
      </xdr:nvSpPr>
      <xdr:spPr>
        <a:xfrm>
          <a:off x="169672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133548</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192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95.7</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82550</xdr:rowOff>
    </xdr:from>
    <xdr:to>
      <xdr:col>23</xdr:col>
      <xdr:colOff>457200</xdr:colOff>
      <xdr:row>84</xdr:row>
      <xdr:rowOff>12700</xdr:rowOff>
    </xdr:to>
    <xdr:sp macro="" textlink="">
      <xdr:nvSpPr>
        <xdr:cNvPr id="277" name="円/楕円 276">
          <a:extLst>
            <a:ext uri="{FF2B5EF4-FFF2-40B4-BE49-F238E27FC236}">
              <a16:creationId xmlns:a16="http://schemas.microsoft.com/office/drawing/2014/main" id="{00000000-0008-0000-0300-000015010000}"/>
            </a:ext>
          </a:extLst>
        </xdr:cNvPr>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22877</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95.4</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128512</xdr:rowOff>
    </xdr:from>
    <xdr:to>
      <xdr:col>22</xdr:col>
      <xdr:colOff>254000</xdr:colOff>
      <xdr:row>84</xdr:row>
      <xdr:rowOff>58662</xdr:rowOff>
    </xdr:to>
    <xdr:sp macro="" textlink="">
      <xdr:nvSpPr>
        <xdr:cNvPr id="279" name="円/楕円 278">
          <a:extLst>
            <a:ext uri="{FF2B5EF4-FFF2-40B4-BE49-F238E27FC236}">
              <a16:creationId xmlns:a16="http://schemas.microsoft.com/office/drawing/2014/main" id="{00000000-0008-0000-0300-000017010000}"/>
            </a:ext>
          </a:extLst>
        </xdr:cNvPr>
        <xdr:cNvSpPr/>
      </xdr:nvSpPr>
      <xdr:spPr>
        <a:xfrm>
          <a:off x="15240000" y="143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68839</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12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95.8</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59568</xdr:rowOff>
    </xdr:from>
    <xdr:to>
      <xdr:col>21</xdr:col>
      <xdr:colOff>50800</xdr:colOff>
      <xdr:row>83</xdr:row>
      <xdr:rowOff>161168</xdr:rowOff>
    </xdr:to>
    <xdr:sp macro="" textlink="">
      <xdr:nvSpPr>
        <xdr:cNvPr id="281" name="円/楕円 280">
          <a:extLst>
            <a:ext uri="{FF2B5EF4-FFF2-40B4-BE49-F238E27FC236}">
              <a16:creationId xmlns:a16="http://schemas.microsoft.com/office/drawing/2014/main" id="{00000000-0008-0000-0300-000019010000}"/>
            </a:ext>
          </a:extLst>
        </xdr:cNvPr>
        <xdr:cNvSpPr/>
      </xdr:nvSpPr>
      <xdr:spPr>
        <a:xfrm>
          <a:off x="14351000" y="1428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171345</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058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95.2</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6652</xdr:rowOff>
    </xdr:from>
    <xdr:to>
      <xdr:col>19</xdr:col>
      <xdr:colOff>533400</xdr:colOff>
      <xdr:row>88</xdr:row>
      <xdr:rowOff>108252</xdr:rowOff>
    </xdr:to>
    <xdr:sp macro="" textlink="">
      <xdr:nvSpPr>
        <xdr:cNvPr id="283" name="円/楕円 282">
          <a:extLst>
            <a:ext uri="{FF2B5EF4-FFF2-40B4-BE49-F238E27FC236}">
              <a16:creationId xmlns:a16="http://schemas.microsoft.com/office/drawing/2014/main" id="{00000000-0008-0000-0300-00001B010000}"/>
            </a:ext>
          </a:extLst>
        </xdr:cNvPr>
        <xdr:cNvSpPr/>
      </xdr:nvSpPr>
      <xdr:spPr>
        <a:xfrm>
          <a:off x="13462000" y="1509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118429</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86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[10.29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前年度と同水準であるが、依然として類似団体平均を上回っている。これは、本市が合併団体で、市域面積</a:t>
          </a:r>
          <a:r>
            <a:rPr kumimoji="1" lang="en-US" altLang="ja-JP" sz="1300">
              <a:latin typeface="ＭＳ Ｐゴシック"/>
            </a:rPr>
            <a:t>422.91</a:t>
          </a:r>
          <a:r>
            <a:rPr kumimoji="1" lang="ja-JP" altLang="en-US" sz="1300">
              <a:latin typeface="ＭＳ Ｐゴシック"/>
            </a:rPr>
            <a:t>ｋ㎡と広大であり、谷筋を多く持つ地形的特徴から極端な職員数の削減が困難であることが要因である。</a:t>
          </a:r>
        </a:p>
        <a:p>
          <a:r>
            <a:rPr kumimoji="1" lang="ja-JP" altLang="en-US" sz="1300">
              <a:latin typeface="ＭＳ Ｐゴシック"/>
            </a:rPr>
            <a:t>　今後は、市民サービスの質を低下させることのないよう十分配慮し、「定員管理計画」に基づき、職員数の適正化に努める。</a:t>
          </a:r>
        </a:p>
      </xdr:txBody>
    </xdr:sp>
    <xdr:clientData/>
  </xdr:twoCellAnchor>
  <xdr:oneCellAnchor>
    <xdr:from>
      <xdr:col>18</xdr:col>
      <xdr:colOff>444500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106317</xdr:rowOff>
    </xdr:from>
    <xdr:to>
      <xdr:col>24</xdr:col>
      <xdr:colOff>558800</xdr:colOff>
      <xdr:row>67</xdr:row>
      <xdr:rowOff>12791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050417"/>
          <a:ext cx="0" cy="14495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156318</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472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13.09</a:t>
          </a:r>
          <a:endParaRPr kumimoji="1" lang="ja-JP" altLang="en-US" sz="1000" b="1">
            <a:latin typeface="ＭＳ Ｐゴシック"/>
          </a:endParaRPr>
        </a:p>
      </xdr:txBody>
    </xdr:sp>
    <xdr:clientData/>
  </xdr:oneCellAnchor>
  <xdr:twoCellAnchor>
    <xdr:from>
      <xdr:col>24</xdr:col>
      <xdr:colOff>469900</xdr:colOff>
      <xdr:row>67</xdr:row>
      <xdr:rowOff>12791</xdr:rowOff>
    </xdr:from>
    <xdr:to>
      <xdr:col>24</xdr:col>
      <xdr:colOff>647700</xdr:colOff>
      <xdr:row>67</xdr:row>
      <xdr:rowOff>12791</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49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21244</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793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4.68</a:t>
          </a:r>
          <a:endParaRPr kumimoji="1" lang="ja-JP" altLang="en-US" sz="1000" b="1">
            <a:latin typeface="ＭＳ Ｐゴシック"/>
          </a:endParaRPr>
        </a:p>
      </xdr:txBody>
    </xdr:sp>
    <xdr:clientData/>
  </xdr:oneCellAnchor>
  <xdr:twoCellAnchor>
    <xdr:from>
      <xdr:col>24</xdr:col>
      <xdr:colOff>469900</xdr:colOff>
      <xdr:row>58</xdr:row>
      <xdr:rowOff>106317</xdr:rowOff>
    </xdr:from>
    <xdr:to>
      <xdr:col>24</xdr:col>
      <xdr:colOff>647700</xdr:colOff>
      <xdr:row>58</xdr:row>
      <xdr:rowOff>106317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050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64</xdr:row>
      <xdr:rowOff>32476</xdr:rowOff>
    </xdr:from>
    <xdr:to>
      <xdr:col>24</xdr:col>
      <xdr:colOff>558800</xdr:colOff>
      <xdr:row>64</xdr:row>
      <xdr:rowOff>44541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1005276"/>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135090</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422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8.03</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118563</xdr:rowOff>
    </xdr:from>
    <xdr:to>
      <xdr:col>24</xdr:col>
      <xdr:colOff>609600</xdr:colOff>
      <xdr:row>62</xdr:row>
      <xdr:rowOff>48713</xdr:rowOff>
    </xdr:to>
    <xdr:sp macro="" textlink="">
      <xdr:nvSpPr>
        <xdr:cNvPr id="323" name="フローチャート : 判断 322">
          <a:extLst>
            <a:ext uri="{FF2B5EF4-FFF2-40B4-BE49-F238E27FC236}">
              <a16:creationId xmlns:a16="http://schemas.microsoft.com/office/drawing/2014/main" id="{00000000-0008-0000-0300-000043010000}"/>
            </a:ext>
          </a:extLst>
        </xdr:cNvPr>
        <xdr:cNvSpPr/>
      </xdr:nvSpPr>
      <xdr:spPr>
        <a:xfrm>
          <a:off x="169672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167731</xdr:rowOff>
    </xdr:from>
    <xdr:to>
      <xdr:col>23</xdr:col>
      <xdr:colOff>406400</xdr:colOff>
      <xdr:row>64</xdr:row>
      <xdr:rowOff>32476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969081"/>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149588</xdr:rowOff>
    </xdr:from>
    <xdr:to>
      <xdr:col>23</xdr:col>
      <xdr:colOff>457200</xdr:colOff>
      <xdr:row>62</xdr:row>
      <xdr:rowOff>79738</xdr:rowOff>
    </xdr:to>
    <xdr:sp macro="" textlink="">
      <xdr:nvSpPr>
        <xdr:cNvPr id="325" name="フローチャート : 判断 324">
          <a:extLst>
            <a:ext uri="{FF2B5EF4-FFF2-40B4-BE49-F238E27FC236}">
              <a16:creationId xmlns:a16="http://schemas.microsoft.com/office/drawing/2014/main" id="{00000000-0008-0000-0300-000045010000}"/>
            </a:ext>
          </a:extLst>
        </xdr:cNvPr>
        <xdr:cNvSpPr/>
      </xdr:nvSpPr>
      <xdr:spPr>
        <a:xfrm>
          <a:off x="161290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89915</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376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8.21</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167731</xdr:rowOff>
    </xdr:from>
    <xdr:to>
      <xdr:col>22</xdr:col>
      <xdr:colOff>203200</xdr:colOff>
      <xdr:row>64</xdr:row>
      <xdr:rowOff>1451</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4401800" y="10969081"/>
          <a:ext cx="8890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63</xdr:row>
      <xdr:rowOff>10069</xdr:rowOff>
    </xdr:from>
    <xdr:to>
      <xdr:col>22</xdr:col>
      <xdr:colOff>254000</xdr:colOff>
      <xdr:row>63</xdr:row>
      <xdr:rowOff>111669</xdr:rowOff>
    </xdr:to>
    <xdr:sp macro="" textlink="">
      <xdr:nvSpPr>
        <xdr:cNvPr id="328" name="フローチャート : 判断 327">
          <a:extLst>
            <a:ext uri="{FF2B5EF4-FFF2-40B4-BE49-F238E27FC236}">
              <a16:creationId xmlns:a16="http://schemas.microsoft.com/office/drawing/2014/main" id="{00000000-0008-0000-0300-000048010000}"/>
            </a:ext>
          </a:extLst>
        </xdr:cNvPr>
        <xdr:cNvSpPr/>
      </xdr:nvSpPr>
      <xdr:spPr>
        <a:xfrm>
          <a:off x="15240000" y="1081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121846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580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19</xdr:col>
      <xdr:colOff>482600</xdr:colOff>
      <xdr:row>64</xdr:row>
      <xdr:rowOff>1451</xdr:rowOff>
    </xdr:from>
    <xdr:to>
      <xdr:col>21</xdr:col>
      <xdr:colOff>0</xdr:colOff>
      <xdr:row>64</xdr:row>
      <xdr:rowOff>30752</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3512800" y="10974251"/>
          <a:ext cx="8890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63</xdr:row>
      <xdr:rowOff>4899</xdr:rowOff>
    </xdr:from>
    <xdr:to>
      <xdr:col>21</xdr:col>
      <xdr:colOff>50800</xdr:colOff>
      <xdr:row>63</xdr:row>
      <xdr:rowOff>106499</xdr:rowOff>
    </xdr:to>
    <xdr:sp macro="" textlink="">
      <xdr:nvSpPr>
        <xdr:cNvPr id="331" name="フローチャート : 判断 330">
          <a:extLst>
            <a:ext uri="{FF2B5EF4-FFF2-40B4-BE49-F238E27FC236}">
              <a16:creationId xmlns:a16="http://schemas.microsoft.com/office/drawing/2014/main" id="{00000000-0008-0000-0300-00004B010000}"/>
            </a:ext>
          </a:extLst>
        </xdr:cNvPr>
        <xdr:cNvSpPr/>
      </xdr:nvSpPr>
      <xdr:spPr>
        <a:xfrm>
          <a:off x="14351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116676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575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431800</xdr:colOff>
      <xdr:row>63</xdr:row>
      <xdr:rowOff>11793</xdr:rowOff>
    </xdr:from>
    <xdr:to>
      <xdr:col>19</xdr:col>
      <xdr:colOff>533400</xdr:colOff>
      <xdr:row>63</xdr:row>
      <xdr:rowOff>113393</xdr:rowOff>
    </xdr:to>
    <xdr:sp macro="" textlink="">
      <xdr:nvSpPr>
        <xdr:cNvPr id="333" name="フローチャート : 判断 332">
          <a:extLst>
            <a:ext uri="{FF2B5EF4-FFF2-40B4-BE49-F238E27FC236}">
              <a16:creationId xmlns:a16="http://schemas.microsoft.com/office/drawing/2014/main" id="{00000000-0008-0000-0300-00004D010000}"/>
            </a:ext>
          </a:extLst>
        </xdr:cNvPr>
        <xdr:cNvSpPr/>
      </xdr:nvSpPr>
      <xdr:spPr>
        <a:xfrm>
          <a:off x="13462000" y="1081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123570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58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63</xdr:row>
      <xdr:rowOff>165191</xdr:rowOff>
    </xdr:from>
    <xdr:to>
      <xdr:col>24</xdr:col>
      <xdr:colOff>609600</xdr:colOff>
      <xdr:row>64</xdr:row>
      <xdr:rowOff>95341</xdr:rowOff>
    </xdr:to>
    <xdr:sp macro="" textlink="">
      <xdr:nvSpPr>
        <xdr:cNvPr id="340" name="円/楕円 339">
          <a:extLst>
            <a:ext uri="{FF2B5EF4-FFF2-40B4-BE49-F238E27FC236}">
              <a16:creationId xmlns:a16="http://schemas.microsoft.com/office/drawing/2014/main" id="{00000000-0008-0000-0300-000054010000}"/>
            </a:ext>
          </a:extLst>
        </xdr:cNvPr>
        <xdr:cNvSpPr/>
      </xdr:nvSpPr>
      <xdr:spPr>
        <a:xfrm>
          <a:off x="16967200" y="1096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63</xdr:row>
      <xdr:rowOff>137268</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938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10.29</a:t>
          </a:r>
          <a:endParaRPr kumimoji="1" lang="ja-JP" altLang="en-US" sz="1000" b="1">
            <a:solidFill>
              <a:srgbClr val="FF0000"/>
            </a:solidFill>
            <a:latin typeface="ＭＳ Ｐゴシック"/>
          </a:endParaRPr>
        </a:p>
      </xdr:txBody>
    </xdr:sp>
    <xdr:clientData/>
  </xdr:oneCellAnchor>
  <xdr:twoCellAnchor>
    <xdr:from>
      <xdr:col>23</xdr:col>
      <xdr:colOff>355600</xdr:colOff>
      <xdr:row>63</xdr:row>
      <xdr:rowOff>153126</xdr:rowOff>
    </xdr:from>
    <xdr:to>
      <xdr:col>23</xdr:col>
      <xdr:colOff>457200</xdr:colOff>
      <xdr:row>64</xdr:row>
      <xdr:rowOff>83276</xdr:rowOff>
    </xdr:to>
    <xdr:sp macro="" textlink="">
      <xdr:nvSpPr>
        <xdr:cNvPr id="342" name="円/楕円 341">
          <a:extLst>
            <a:ext uri="{FF2B5EF4-FFF2-40B4-BE49-F238E27FC236}">
              <a16:creationId xmlns:a16="http://schemas.microsoft.com/office/drawing/2014/main" id="{00000000-0008-0000-0300-000056010000}"/>
            </a:ext>
          </a:extLst>
        </xdr:cNvPr>
        <xdr:cNvSpPr/>
      </xdr:nvSpPr>
      <xdr:spPr>
        <a:xfrm>
          <a:off x="16129000" y="1095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64</xdr:row>
      <xdr:rowOff>68053</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1040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10.22</a:t>
          </a:r>
          <a:endParaRPr kumimoji="1" lang="ja-JP" altLang="en-US" sz="1000" b="1">
            <a:solidFill>
              <a:srgbClr val="FF0000"/>
            </a:solidFill>
            <a:latin typeface="ＭＳ Ｐゴシック"/>
          </a:endParaRPr>
        </a:p>
      </xdr:txBody>
    </xdr:sp>
    <xdr:clientData/>
  </xdr:oneCellAnchor>
  <xdr:twoCellAnchor>
    <xdr:from>
      <xdr:col>22</xdr:col>
      <xdr:colOff>152400</xdr:colOff>
      <xdr:row>63</xdr:row>
      <xdr:rowOff>116931</xdr:rowOff>
    </xdr:from>
    <xdr:to>
      <xdr:col>22</xdr:col>
      <xdr:colOff>254000</xdr:colOff>
      <xdr:row>64</xdr:row>
      <xdr:rowOff>47081</xdr:rowOff>
    </xdr:to>
    <xdr:sp macro="" textlink="">
      <xdr:nvSpPr>
        <xdr:cNvPr id="344" name="円/楕円 343">
          <a:extLst>
            <a:ext uri="{FF2B5EF4-FFF2-40B4-BE49-F238E27FC236}">
              <a16:creationId xmlns:a16="http://schemas.microsoft.com/office/drawing/2014/main" id="{00000000-0008-0000-0300-000058010000}"/>
            </a:ext>
          </a:extLst>
        </xdr:cNvPr>
        <xdr:cNvSpPr/>
      </xdr:nvSpPr>
      <xdr:spPr>
        <a:xfrm>
          <a:off x="15240000" y="1091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64</xdr:row>
      <xdr:rowOff>31858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1004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10.01</a:t>
          </a:r>
          <a:endParaRPr kumimoji="1" lang="ja-JP" altLang="en-US" sz="1000" b="1">
            <a:solidFill>
              <a:srgbClr val="FF0000"/>
            </a:solidFill>
            <a:latin typeface="ＭＳ Ｐゴシック"/>
          </a:endParaRPr>
        </a:p>
      </xdr:txBody>
    </xdr:sp>
    <xdr:clientData/>
  </xdr:oneCellAnchor>
  <xdr:twoCellAnchor>
    <xdr:from>
      <xdr:col>20</xdr:col>
      <xdr:colOff>635000</xdr:colOff>
      <xdr:row>63</xdr:row>
      <xdr:rowOff>122101</xdr:rowOff>
    </xdr:from>
    <xdr:to>
      <xdr:col>21</xdr:col>
      <xdr:colOff>50800</xdr:colOff>
      <xdr:row>64</xdr:row>
      <xdr:rowOff>52251</xdr:rowOff>
    </xdr:to>
    <xdr:sp macro="" textlink="">
      <xdr:nvSpPr>
        <xdr:cNvPr id="346" name="円/楕円 345">
          <a:extLst>
            <a:ext uri="{FF2B5EF4-FFF2-40B4-BE49-F238E27FC236}">
              <a16:creationId xmlns:a16="http://schemas.microsoft.com/office/drawing/2014/main" id="{00000000-0008-0000-0300-00005A010000}"/>
            </a:ext>
          </a:extLst>
        </xdr:cNvPr>
        <xdr:cNvSpPr/>
      </xdr:nvSpPr>
      <xdr:spPr>
        <a:xfrm>
          <a:off x="14351000" y="1092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64</xdr:row>
      <xdr:rowOff>37028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1009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10.04</a:t>
          </a:r>
          <a:endParaRPr kumimoji="1" lang="ja-JP" altLang="en-US" sz="1000" b="1">
            <a:solidFill>
              <a:srgbClr val="FF0000"/>
            </a:solidFill>
            <a:latin typeface="ＭＳ Ｐゴシック"/>
          </a:endParaRPr>
        </a:p>
      </xdr:txBody>
    </xdr:sp>
    <xdr:clientData/>
  </xdr:oneCellAnchor>
  <xdr:twoCellAnchor>
    <xdr:from>
      <xdr:col>19</xdr:col>
      <xdr:colOff>431800</xdr:colOff>
      <xdr:row>63</xdr:row>
      <xdr:rowOff>151402</xdr:rowOff>
    </xdr:from>
    <xdr:to>
      <xdr:col>19</xdr:col>
      <xdr:colOff>533400</xdr:colOff>
      <xdr:row>64</xdr:row>
      <xdr:rowOff>81552</xdr:rowOff>
    </xdr:to>
    <xdr:sp macro="" textlink="">
      <xdr:nvSpPr>
        <xdr:cNvPr id="348" name="円/楕円 347">
          <a:extLst>
            <a:ext uri="{FF2B5EF4-FFF2-40B4-BE49-F238E27FC236}">
              <a16:creationId xmlns:a16="http://schemas.microsoft.com/office/drawing/2014/main" id="{00000000-0008-0000-0300-00005C010000}"/>
            </a:ext>
          </a:extLst>
        </xdr:cNvPr>
        <xdr:cNvSpPr/>
      </xdr:nvSpPr>
      <xdr:spPr>
        <a:xfrm>
          <a:off x="13462000" y="1095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64</xdr:row>
      <xdr:rowOff>66329</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1039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繰上償還による元利償還金等の減少により前年度から</a:t>
          </a:r>
          <a:r>
            <a:rPr kumimoji="1" lang="en-US" altLang="ja-JP" sz="1300">
              <a:latin typeface="ＭＳ Ｐゴシック"/>
            </a:rPr>
            <a:t>1.9</a:t>
          </a:r>
          <a:r>
            <a:rPr kumimoji="1" lang="ja-JP" altLang="en-US" sz="1300">
              <a:latin typeface="ＭＳ Ｐゴシック"/>
            </a:rPr>
            <a:t>ポイント改善した。</a:t>
          </a:r>
          <a:endParaRPr kumimoji="1" lang="en-US" altLang="ja-JP" sz="1300">
            <a:latin typeface="ＭＳ Ｐゴシック"/>
          </a:endParaRPr>
        </a:p>
        <a:p>
          <a:r>
            <a:rPr kumimoji="1" lang="ja-JP" altLang="en-US" sz="1300">
              <a:latin typeface="ＭＳ Ｐゴシック"/>
            </a:rPr>
            <a:t>　今後数年は行革などの効果により数値は改善していく見通しであるが、普通交付税の合併加算終了後の平成</a:t>
          </a:r>
          <a:r>
            <a:rPr kumimoji="1" lang="en-US" altLang="ja-JP" sz="1300">
              <a:latin typeface="ＭＳ Ｐゴシック"/>
            </a:rPr>
            <a:t>32</a:t>
          </a:r>
          <a:r>
            <a:rPr kumimoji="1" lang="ja-JP" altLang="en-US" sz="1300">
              <a:latin typeface="ＭＳ Ｐゴシック"/>
            </a:rPr>
            <a:t>年度以降は再び上昇傾向となる見込みであるため、引き続き計画的な繰上償還の実施や新規地方債の発行抑制に努めていく。</a:t>
          </a:r>
        </a:p>
      </xdr:txBody>
    </xdr:sp>
    <xdr:clientData/>
  </xdr:twoCellAnchor>
  <xdr:oneCellAnchor>
    <xdr:from>
      <xdr:col>18</xdr:col>
      <xdr:colOff>444500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147743</xdr:rowOff>
    </xdr:from>
    <xdr:to>
      <xdr:col>24</xdr:col>
      <xdr:colOff>558800</xdr:colOff>
      <xdr:row>44</xdr:row>
      <xdr:rowOff>68580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148493"/>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40657</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8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a:t>
          </a:r>
          <a:endParaRPr kumimoji="1" lang="ja-JP" altLang="en-US" sz="1000" b="1">
            <a:latin typeface="ＭＳ Ｐゴシック"/>
          </a:endParaRPr>
        </a:p>
      </xdr:txBody>
    </xdr:sp>
    <xdr:clientData/>
  </xdr:oneCellAnchor>
  <xdr:twoCellAnchor>
    <xdr:from>
      <xdr:col>24</xdr:col>
      <xdr:colOff>469900</xdr:colOff>
      <xdr:row>44</xdr:row>
      <xdr:rowOff>68580</xdr:rowOff>
    </xdr:from>
    <xdr:to>
      <xdr:col>24</xdr:col>
      <xdr:colOff>647700</xdr:colOff>
      <xdr:row>44</xdr:row>
      <xdr:rowOff>68580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61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62670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9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24</xdr:col>
      <xdr:colOff>469900</xdr:colOff>
      <xdr:row>35</xdr:row>
      <xdr:rowOff>147743</xdr:rowOff>
    </xdr:from>
    <xdr:to>
      <xdr:col>24</xdr:col>
      <xdr:colOff>647700</xdr:colOff>
      <xdr:row>35</xdr:row>
      <xdr:rowOff>147743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14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38523</xdr:rowOff>
    </xdr:from>
    <xdr:to>
      <xdr:col>24</xdr:col>
      <xdr:colOff>558800</xdr:colOff>
      <xdr:row>41</xdr:row>
      <xdr:rowOff>19896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6896523"/>
          <a:ext cx="8382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48277</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76200</xdr:rowOff>
    </xdr:from>
    <xdr:to>
      <xdr:col>24</xdr:col>
      <xdr:colOff>609600</xdr:colOff>
      <xdr:row>41</xdr:row>
      <xdr:rowOff>6350</xdr:rowOff>
    </xdr:to>
    <xdr:sp macro="" textlink="">
      <xdr:nvSpPr>
        <xdr:cNvPr id="385" name="フローチャート : 判断 384">
          <a:extLst>
            <a:ext uri="{FF2B5EF4-FFF2-40B4-BE49-F238E27FC236}">
              <a16:creationId xmlns:a16="http://schemas.microsoft.com/office/drawing/2014/main" id="{00000000-0008-0000-0300-000081010000}"/>
            </a:ext>
          </a:extLst>
        </xdr:cNvPr>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19896</xdr:rowOff>
    </xdr:from>
    <xdr:to>
      <xdr:col>23</xdr:col>
      <xdr:colOff>406400</xdr:colOff>
      <xdr:row>42</xdr:row>
      <xdr:rowOff>33444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7049346"/>
          <a:ext cx="889000" cy="18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92287</xdr:rowOff>
    </xdr:from>
    <xdr:to>
      <xdr:col>23</xdr:col>
      <xdr:colOff>457200</xdr:colOff>
      <xdr:row>41</xdr:row>
      <xdr:rowOff>22437</xdr:rowOff>
    </xdr:to>
    <xdr:sp macro="" textlink="">
      <xdr:nvSpPr>
        <xdr:cNvPr id="387" name="フローチャート : 判断 386">
          <a:extLst>
            <a:ext uri="{FF2B5EF4-FFF2-40B4-BE49-F238E27FC236}">
              <a16:creationId xmlns:a16="http://schemas.microsoft.com/office/drawing/2014/main" id="{00000000-0008-0000-0300-000083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32614</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33444</xdr:rowOff>
    </xdr:from>
    <xdr:to>
      <xdr:col>22</xdr:col>
      <xdr:colOff>203200</xdr:colOff>
      <xdr:row>42</xdr:row>
      <xdr:rowOff>154094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723434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164677</xdr:rowOff>
    </xdr:from>
    <xdr:to>
      <xdr:col>22</xdr:col>
      <xdr:colOff>254000</xdr:colOff>
      <xdr:row>41</xdr:row>
      <xdr:rowOff>94827</xdr:rowOff>
    </xdr:to>
    <xdr:sp macro="" textlink="">
      <xdr:nvSpPr>
        <xdr:cNvPr id="390" name="フローチャート : 判断 389">
          <a:extLst>
            <a:ext uri="{FF2B5EF4-FFF2-40B4-BE49-F238E27FC236}">
              <a16:creationId xmlns:a16="http://schemas.microsoft.com/office/drawing/2014/main" id="{00000000-0008-0000-0300-000086010000}"/>
            </a:ext>
          </a:extLst>
        </xdr:cNvPr>
        <xdr:cNvSpPr/>
      </xdr:nvSpPr>
      <xdr:spPr>
        <a:xfrm>
          <a:off x="15240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105004</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154094</xdr:rowOff>
    </xdr:from>
    <xdr:to>
      <xdr:col>21</xdr:col>
      <xdr:colOff>0</xdr:colOff>
      <xdr:row>43</xdr:row>
      <xdr:rowOff>55033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7354994"/>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65617</xdr:rowOff>
    </xdr:from>
    <xdr:to>
      <xdr:col>21</xdr:col>
      <xdr:colOff>50800</xdr:colOff>
      <xdr:row>41</xdr:row>
      <xdr:rowOff>167217</xdr:rowOff>
    </xdr:to>
    <xdr:sp macro="" textlink="">
      <xdr:nvSpPr>
        <xdr:cNvPr id="393" name="フローチャート : 判断 392">
          <a:extLst>
            <a:ext uri="{FF2B5EF4-FFF2-40B4-BE49-F238E27FC236}">
              <a16:creationId xmlns:a16="http://schemas.microsoft.com/office/drawing/2014/main" id="{00000000-0008-0000-0300-000089010000}"/>
            </a:ext>
          </a:extLst>
        </xdr:cNvPr>
        <xdr:cNvSpPr/>
      </xdr:nvSpPr>
      <xdr:spPr>
        <a:xfrm>
          <a:off x="14351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5944</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129963</xdr:rowOff>
    </xdr:from>
    <xdr:to>
      <xdr:col>19</xdr:col>
      <xdr:colOff>533400</xdr:colOff>
      <xdr:row>42</xdr:row>
      <xdr:rowOff>60113</xdr:rowOff>
    </xdr:to>
    <xdr:sp macro="" textlink="">
      <xdr:nvSpPr>
        <xdr:cNvPr id="395" name="フローチャート : 判断 394">
          <a:extLst>
            <a:ext uri="{FF2B5EF4-FFF2-40B4-BE49-F238E27FC236}">
              <a16:creationId xmlns:a16="http://schemas.microsoft.com/office/drawing/2014/main" id="{00000000-0008-0000-0300-00008B010000}"/>
            </a:ext>
          </a:extLst>
        </xdr:cNvPr>
        <xdr:cNvSpPr/>
      </xdr:nvSpPr>
      <xdr:spPr>
        <a:xfrm>
          <a:off x="13462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70290</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92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39</xdr:row>
      <xdr:rowOff>159173</xdr:rowOff>
    </xdr:from>
    <xdr:to>
      <xdr:col>24</xdr:col>
      <xdr:colOff>609600</xdr:colOff>
      <xdr:row>40</xdr:row>
      <xdr:rowOff>89323</xdr:rowOff>
    </xdr:to>
    <xdr:sp macro="" textlink="">
      <xdr:nvSpPr>
        <xdr:cNvPr id="402" name="円/楕円 401">
          <a:extLst>
            <a:ext uri="{FF2B5EF4-FFF2-40B4-BE49-F238E27FC236}">
              <a16:creationId xmlns:a16="http://schemas.microsoft.com/office/drawing/2014/main" id="{00000000-0008-0000-0300-000092010000}"/>
            </a:ext>
          </a:extLst>
        </xdr:cNvPr>
        <xdr:cNvSpPr/>
      </xdr:nvSpPr>
      <xdr:spPr>
        <a:xfrm>
          <a:off x="169672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4250</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69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140546</xdr:rowOff>
    </xdr:from>
    <xdr:to>
      <xdr:col>23</xdr:col>
      <xdr:colOff>457200</xdr:colOff>
      <xdr:row>41</xdr:row>
      <xdr:rowOff>70696</xdr:rowOff>
    </xdr:to>
    <xdr:sp macro="" textlink="">
      <xdr:nvSpPr>
        <xdr:cNvPr id="404" name="円/楕円 403">
          <a:extLst>
            <a:ext uri="{FF2B5EF4-FFF2-40B4-BE49-F238E27FC236}">
              <a16:creationId xmlns:a16="http://schemas.microsoft.com/office/drawing/2014/main" id="{00000000-0008-0000-0300-000094010000}"/>
            </a:ext>
          </a:extLst>
        </xdr:cNvPr>
        <xdr:cNvSpPr/>
      </xdr:nvSpPr>
      <xdr:spPr>
        <a:xfrm>
          <a:off x="16129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55473</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154094</xdr:rowOff>
    </xdr:from>
    <xdr:to>
      <xdr:col>22</xdr:col>
      <xdr:colOff>254000</xdr:colOff>
      <xdr:row>42</xdr:row>
      <xdr:rowOff>84244</xdr:rowOff>
    </xdr:to>
    <xdr:sp macro="" textlink="">
      <xdr:nvSpPr>
        <xdr:cNvPr id="406" name="円/楕円 405">
          <a:extLst>
            <a:ext uri="{FF2B5EF4-FFF2-40B4-BE49-F238E27FC236}">
              <a16:creationId xmlns:a16="http://schemas.microsoft.com/office/drawing/2014/main" id="{00000000-0008-0000-0300-000096010000}"/>
            </a:ext>
          </a:extLst>
        </xdr:cNvPr>
        <xdr:cNvSpPr/>
      </xdr:nvSpPr>
      <xdr:spPr>
        <a:xfrm>
          <a:off x="15240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69021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103294</xdr:rowOff>
    </xdr:from>
    <xdr:to>
      <xdr:col>21</xdr:col>
      <xdr:colOff>50800</xdr:colOff>
      <xdr:row>43</xdr:row>
      <xdr:rowOff>33444</xdr:rowOff>
    </xdr:to>
    <xdr:sp macro="" textlink="">
      <xdr:nvSpPr>
        <xdr:cNvPr id="408" name="円/楕円 407">
          <a:extLst>
            <a:ext uri="{FF2B5EF4-FFF2-40B4-BE49-F238E27FC236}">
              <a16:creationId xmlns:a16="http://schemas.microsoft.com/office/drawing/2014/main" id="{00000000-0008-0000-0300-000098010000}"/>
            </a:ext>
          </a:extLst>
        </xdr:cNvPr>
        <xdr:cNvSpPr/>
      </xdr:nvSpPr>
      <xdr:spPr>
        <a:xfrm>
          <a:off x="14351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18221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4233</xdr:rowOff>
    </xdr:from>
    <xdr:to>
      <xdr:col>19</xdr:col>
      <xdr:colOff>533400</xdr:colOff>
      <xdr:row>43</xdr:row>
      <xdr:rowOff>105833</xdr:rowOff>
    </xdr:to>
    <xdr:sp macro="" textlink="">
      <xdr:nvSpPr>
        <xdr:cNvPr id="410" name="円/楕円 409">
          <a:extLst>
            <a:ext uri="{FF2B5EF4-FFF2-40B4-BE49-F238E27FC236}">
              <a16:creationId xmlns:a16="http://schemas.microsoft.com/office/drawing/2014/main" id="{00000000-0008-0000-0300-00009A010000}"/>
            </a:ext>
          </a:extLst>
        </xdr:cNvPr>
        <xdr:cNvSpPr/>
      </xdr:nvSpPr>
      <xdr:spPr>
        <a:xfrm>
          <a:off x="13462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90610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繰上償還による公債費残高の減少及び計画的に行っている基金等への積立により充当可能基金が増加し、比率が算定されない結果となった。</a:t>
          </a:r>
        </a:p>
        <a:p>
          <a:r>
            <a:rPr kumimoji="1" lang="ja-JP" altLang="en-US" sz="1300">
              <a:latin typeface="ＭＳ Ｐゴシック"/>
            </a:rPr>
            <a:t>　しかし、特定目的基金はその使用目的があるため、今後においても、計画的な繰上償還の実施や新規地方債の発行抑制に努め、地方債残高を適正に管理する。</a:t>
          </a:r>
        </a:p>
      </xdr:txBody>
    </xdr:sp>
    <xdr:clientData/>
  </xdr:twoCellAnchor>
  <xdr:oneCellAnchor>
    <xdr:from>
      <xdr:col>18</xdr:col>
      <xdr:colOff>444500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141478</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5427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113555</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8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191.8</a:t>
          </a:r>
          <a:endParaRPr kumimoji="1" lang="ja-JP" altLang="en-US" sz="1000" b="1">
            <a:latin typeface="ＭＳ Ｐゴシック"/>
          </a:endParaRPr>
        </a:p>
      </xdr:txBody>
    </xdr:sp>
    <xdr:clientData/>
  </xdr:oneCellAnchor>
  <xdr:twoCellAnchor>
    <xdr:from>
      <xdr:col>24</xdr:col>
      <xdr:colOff>469900</xdr:colOff>
      <xdr:row>22</xdr:row>
      <xdr:rowOff>141478</xdr:rowOff>
    </xdr:from>
    <xdr:to>
      <xdr:col>24</xdr:col>
      <xdr:colOff>647700</xdr:colOff>
      <xdr:row>22</xdr:row>
      <xdr:rowOff>141478</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13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203200</xdr:colOff>
      <xdr:row>14</xdr:row>
      <xdr:rowOff>88604</xdr:rowOff>
    </xdr:from>
    <xdr:to>
      <xdr:col>23</xdr:col>
      <xdr:colOff>406400</xdr:colOff>
      <xdr:row>16</xdr:row>
      <xdr:rowOff>9525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2488904"/>
          <a:ext cx="889000" cy="26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140860</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7126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52.3</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168783</xdr:rowOff>
    </xdr:from>
    <xdr:to>
      <xdr:col>24</xdr:col>
      <xdr:colOff>609600</xdr:colOff>
      <xdr:row>16</xdr:row>
      <xdr:rowOff>98933</xdr:rowOff>
    </xdr:to>
    <xdr:sp macro="" textlink="">
      <xdr:nvSpPr>
        <xdr:cNvPr id="447" name="フローチャート : 判断 446">
          <a:extLst>
            <a:ext uri="{FF2B5EF4-FFF2-40B4-BE49-F238E27FC236}">
              <a16:creationId xmlns:a16="http://schemas.microsoft.com/office/drawing/2014/main" id="{00000000-0008-0000-0300-0000BF010000}"/>
            </a:ext>
          </a:extLst>
        </xdr:cNvPr>
        <xdr:cNvSpPr/>
      </xdr:nvSpPr>
      <xdr:spPr>
        <a:xfrm>
          <a:off x="169672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0</xdr:colOff>
      <xdr:row>16</xdr:row>
      <xdr:rowOff>9525</xdr:rowOff>
    </xdr:from>
    <xdr:to>
      <xdr:col>22</xdr:col>
      <xdr:colOff>203200</xdr:colOff>
      <xdr:row>17</xdr:row>
      <xdr:rowOff>30311</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2752725"/>
          <a:ext cx="889000" cy="19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33528</xdr:rowOff>
    </xdr:from>
    <xdr:to>
      <xdr:col>23</xdr:col>
      <xdr:colOff>457200</xdr:colOff>
      <xdr:row>16</xdr:row>
      <xdr:rowOff>135128</xdr:rowOff>
    </xdr:to>
    <xdr:sp macro="" textlink="">
      <xdr:nvSpPr>
        <xdr:cNvPr id="449" name="フローチャート : 判断 448">
          <a:extLst>
            <a:ext uri="{FF2B5EF4-FFF2-40B4-BE49-F238E27FC236}">
              <a16:creationId xmlns:a16="http://schemas.microsoft.com/office/drawing/2014/main" id="{00000000-0008-0000-0300-0000C1010000}"/>
            </a:ext>
          </a:extLst>
        </xdr:cNvPr>
        <xdr:cNvSpPr/>
      </xdr:nvSpPr>
      <xdr:spPr>
        <a:xfrm>
          <a:off x="16129000" y="27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119905</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863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56.8</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30311</xdr:rowOff>
    </xdr:from>
    <xdr:to>
      <xdr:col>21</xdr:col>
      <xdr:colOff>0</xdr:colOff>
      <xdr:row>18</xdr:row>
      <xdr:rowOff>22140</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2944961"/>
          <a:ext cx="889000" cy="16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65701</xdr:rowOff>
    </xdr:from>
    <xdr:to>
      <xdr:col>22</xdr:col>
      <xdr:colOff>254000</xdr:colOff>
      <xdr:row>16</xdr:row>
      <xdr:rowOff>167301</xdr:rowOff>
    </xdr:to>
    <xdr:sp macro="" textlink="">
      <xdr:nvSpPr>
        <xdr:cNvPr id="452" name="フローチャート : 判断 451">
          <a:extLst>
            <a:ext uri="{FF2B5EF4-FFF2-40B4-BE49-F238E27FC236}">
              <a16:creationId xmlns:a16="http://schemas.microsoft.com/office/drawing/2014/main" id="{00000000-0008-0000-0300-0000C4010000}"/>
            </a:ext>
          </a:extLst>
        </xdr:cNvPr>
        <xdr:cNvSpPr/>
      </xdr:nvSpPr>
      <xdr:spPr>
        <a:xfrm>
          <a:off x="15240000" y="280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152078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895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20</xdr:col>
      <xdr:colOff>635000</xdr:colOff>
      <xdr:row>16</xdr:row>
      <xdr:rowOff>101896</xdr:rowOff>
    </xdr:from>
    <xdr:to>
      <xdr:col>21</xdr:col>
      <xdr:colOff>50800</xdr:colOff>
      <xdr:row>17</xdr:row>
      <xdr:rowOff>32046</xdr:rowOff>
    </xdr:to>
    <xdr:sp macro="" textlink="">
      <xdr:nvSpPr>
        <xdr:cNvPr id="454" name="フローチャート : 判断 453">
          <a:extLst>
            <a:ext uri="{FF2B5EF4-FFF2-40B4-BE49-F238E27FC236}">
              <a16:creationId xmlns:a16="http://schemas.microsoft.com/office/drawing/2014/main" id="{00000000-0008-0000-0300-0000C6010000}"/>
            </a:ext>
          </a:extLst>
        </xdr:cNvPr>
        <xdr:cNvSpPr/>
      </xdr:nvSpPr>
      <xdr:spPr>
        <a:xfrm>
          <a:off x="14351000" y="284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42223</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61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18119</xdr:rowOff>
    </xdr:from>
    <xdr:to>
      <xdr:col>19</xdr:col>
      <xdr:colOff>533400</xdr:colOff>
      <xdr:row>17</xdr:row>
      <xdr:rowOff>119719</xdr:rowOff>
    </xdr:to>
    <xdr:sp macro="" textlink="">
      <xdr:nvSpPr>
        <xdr:cNvPr id="456" name="フローチャート : 判断 455">
          <a:extLst>
            <a:ext uri="{FF2B5EF4-FFF2-40B4-BE49-F238E27FC236}">
              <a16:creationId xmlns:a16="http://schemas.microsoft.com/office/drawing/2014/main" id="{00000000-0008-0000-0300-0000C8010000}"/>
            </a:ext>
          </a:extLst>
        </xdr:cNvPr>
        <xdr:cNvSpPr/>
      </xdr:nvSpPr>
      <xdr:spPr>
        <a:xfrm>
          <a:off x="13462000" y="293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129896</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701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355600</xdr:colOff>
      <xdr:row>14</xdr:row>
      <xdr:rowOff>37804</xdr:rowOff>
    </xdr:from>
    <xdr:to>
      <xdr:col>23</xdr:col>
      <xdr:colOff>457200</xdr:colOff>
      <xdr:row>14</xdr:row>
      <xdr:rowOff>139404</xdr:rowOff>
    </xdr:to>
    <xdr:sp macro="" textlink="">
      <xdr:nvSpPr>
        <xdr:cNvPr id="463" name="円/楕円 462">
          <a:extLst>
            <a:ext uri="{FF2B5EF4-FFF2-40B4-BE49-F238E27FC236}">
              <a16:creationId xmlns:a16="http://schemas.microsoft.com/office/drawing/2014/main" id="{00000000-0008-0000-0300-0000CF010000}"/>
            </a:ext>
          </a:extLst>
        </xdr:cNvPr>
        <xdr:cNvSpPr/>
      </xdr:nvSpPr>
      <xdr:spPr>
        <a:xfrm>
          <a:off x="16129000" y="243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149581</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206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130175</xdr:rowOff>
    </xdr:from>
    <xdr:to>
      <xdr:col>22</xdr:col>
      <xdr:colOff>254000</xdr:colOff>
      <xdr:row>16</xdr:row>
      <xdr:rowOff>60325</xdr:rowOff>
    </xdr:to>
    <xdr:sp macro="" textlink="">
      <xdr:nvSpPr>
        <xdr:cNvPr id="465" name="円/楕円 464">
          <a:extLst>
            <a:ext uri="{FF2B5EF4-FFF2-40B4-BE49-F238E27FC236}">
              <a16:creationId xmlns:a16="http://schemas.microsoft.com/office/drawing/2014/main" id="{00000000-0008-0000-0300-0000D1010000}"/>
            </a:ext>
          </a:extLst>
        </xdr:cNvPr>
        <xdr:cNvSpPr/>
      </xdr:nvSpPr>
      <xdr:spPr>
        <a:xfrm>
          <a:off x="15240000" y="270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70502</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47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47.5</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150961</xdr:rowOff>
    </xdr:from>
    <xdr:to>
      <xdr:col>21</xdr:col>
      <xdr:colOff>50800</xdr:colOff>
      <xdr:row>17</xdr:row>
      <xdr:rowOff>81111</xdr:rowOff>
    </xdr:to>
    <xdr:sp macro="" textlink="">
      <xdr:nvSpPr>
        <xdr:cNvPr id="467" name="円/楕円 466">
          <a:extLst>
            <a:ext uri="{FF2B5EF4-FFF2-40B4-BE49-F238E27FC236}">
              <a16:creationId xmlns:a16="http://schemas.microsoft.com/office/drawing/2014/main" id="{00000000-0008-0000-0300-0000D3010000}"/>
            </a:ext>
          </a:extLst>
        </xdr:cNvPr>
        <xdr:cNvSpPr/>
      </xdr:nvSpPr>
      <xdr:spPr>
        <a:xfrm>
          <a:off x="14351000" y="289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65888</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98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71.4</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142790</xdr:rowOff>
    </xdr:from>
    <xdr:to>
      <xdr:col>19</xdr:col>
      <xdr:colOff>533400</xdr:colOff>
      <xdr:row>18</xdr:row>
      <xdr:rowOff>72940</xdr:rowOff>
    </xdr:to>
    <xdr:sp macro="" textlink="">
      <xdr:nvSpPr>
        <xdr:cNvPr id="469" name="円/楕円 468">
          <a:extLst>
            <a:ext uri="{FF2B5EF4-FFF2-40B4-BE49-F238E27FC236}">
              <a16:creationId xmlns:a16="http://schemas.microsoft.com/office/drawing/2014/main" id="{00000000-0008-0000-0300-0000D5010000}"/>
            </a:ext>
          </a:extLst>
        </xdr:cNvPr>
        <xdr:cNvSpPr/>
      </xdr:nvSpPr>
      <xdr:spPr>
        <a:xfrm>
          <a:off x="13462000" y="305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57717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314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兵庫県養父市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24,778
24,666
422.91
19,009,253
18,226,838
643,318
12,554,646
18,096,179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8.9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前年度と同水準であり、類似団体平均をかなり下回っている状況である。平成</a:t>
          </a:r>
          <a:r>
            <a:rPr kumimoji="1" lang="en-US" altLang="ja-JP" sz="1300">
              <a:latin typeface="ＭＳ Ｐゴシック"/>
            </a:rPr>
            <a:t>25</a:t>
          </a:r>
          <a:r>
            <a:rPr kumimoji="1" lang="ja-JP" altLang="en-US" sz="1300">
              <a:latin typeface="ＭＳ Ｐゴシック"/>
            </a:rPr>
            <a:t>年度に常備消防を広域化したことも大きな要因である。</a:t>
          </a:r>
        </a:p>
        <a:p>
          <a:r>
            <a:rPr kumimoji="1" lang="ja-JP" altLang="en-US" sz="1300">
              <a:latin typeface="ＭＳ Ｐゴシック"/>
            </a:rPr>
            <a:t>　今後も定員管理計画により職員数の適正化を行い、この水準を維持していくよう努める。</a:t>
          </a:r>
        </a:p>
      </xdr:txBody>
    </xdr:sp>
    <xdr:clientData/>
  </xdr:twoCellAnchor>
  <xdr:oneCellAnchor>
    <xdr:from>
      <xdr:col>1</xdr:col>
      <xdr:colOff>28575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127000</xdr:rowOff>
    </xdr:from>
    <xdr:to>
      <xdr:col>7</xdr:col>
      <xdr:colOff>15875</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31.3</a:t>
          </a:r>
          <a:endParaRPr kumimoji="1" lang="ja-JP" altLang="en-US" sz="1000" b="1">
            <a:latin typeface="ＭＳ Ｐゴシック"/>
          </a:endParaRPr>
        </a:p>
      </xdr:txBody>
    </xdr:sp>
    <xdr:clientData/>
  </xdr:oneCellAnchor>
  <xdr:twoCellAnchor>
    <xdr:from>
      <xdr:col>6</xdr:col>
      <xdr:colOff>612775</xdr:colOff>
      <xdr:row>40</xdr:row>
      <xdr:rowOff>35560</xdr:rowOff>
    </xdr:from>
    <xdr:to>
      <xdr:col>7</xdr:col>
      <xdr:colOff>104775</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41927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6</xdr:col>
      <xdr:colOff>612775</xdr:colOff>
      <xdr:row>32</xdr:row>
      <xdr:rowOff>127000</xdr:rowOff>
    </xdr:from>
    <xdr:to>
      <xdr:col>7</xdr:col>
      <xdr:colOff>104775</xdr:colOff>
      <xdr:row>32</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32</xdr:row>
      <xdr:rowOff>66040</xdr:rowOff>
    </xdr:from>
    <xdr:to>
      <xdr:col>7</xdr:col>
      <xdr:colOff>15875</xdr:colOff>
      <xdr:row>32</xdr:row>
      <xdr:rowOff>127000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5524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97807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8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21.9</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125730</xdr:rowOff>
    </xdr:from>
    <xdr:to>
      <xdr:col>7</xdr:col>
      <xdr:colOff>66675</xdr:colOff>
      <xdr:row>36</xdr:row>
      <xdr:rowOff>55880</xdr:rowOff>
    </xdr:to>
    <xdr:sp macro="" textlink="">
      <xdr:nvSpPr>
        <xdr:cNvPr id="68" name="フローチャート : 判断 67">
          <a:extLst>
            <a:ext uri="{FF2B5EF4-FFF2-40B4-BE49-F238E27FC236}">
              <a16:creationId xmlns:a16="http://schemas.microsoft.com/office/drawing/2014/main" id="{00000000-0008-0000-0400-000044000000}"/>
            </a:ext>
          </a:extLst>
        </xdr:cNvPr>
        <xdr:cNvSpPr/>
      </xdr:nvSpPr>
      <xdr:spPr>
        <a:xfrm>
          <a:off x="47752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32</xdr:row>
      <xdr:rowOff>66040</xdr:rowOff>
    </xdr:from>
    <xdr:to>
      <xdr:col>5</xdr:col>
      <xdr:colOff>549275</xdr:colOff>
      <xdr:row>32</xdr:row>
      <xdr:rowOff>111760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5524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133350</xdr:rowOff>
    </xdr:from>
    <xdr:to>
      <xdr:col>5</xdr:col>
      <xdr:colOff>600075</xdr:colOff>
      <xdr:row>36</xdr:row>
      <xdr:rowOff>63500</xdr:rowOff>
    </xdr:to>
    <xdr:sp macro="" textlink="">
      <xdr:nvSpPr>
        <xdr:cNvPr id="70" name="フローチャート : 判断 69">
          <a:extLst>
            <a:ext uri="{FF2B5EF4-FFF2-40B4-BE49-F238E27FC236}">
              <a16:creationId xmlns:a16="http://schemas.microsoft.com/office/drawing/2014/main" id="{00000000-0008-0000-0400-000046000000}"/>
            </a:ext>
          </a:extLst>
        </xdr:cNvPr>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48277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3</xdr:col>
      <xdr:colOff>142875</xdr:colOff>
      <xdr:row>32</xdr:row>
      <xdr:rowOff>111760</xdr:rowOff>
    </xdr:from>
    <xdr:to>
      <xdr:col>4</xdr:col>
      <xdr:colOff>346075</xdr:colOff>
      <xdr:row>32</xdr:row>
      <xdr:rowOff>142240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5981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a:extLst>
            <a:ext uri="{FF2B5EF4-FFF2-40B4-BE49-F238E27FC236}">
              <a16:creationId xmlns:a16="http://schemas.microsoft.com/office/drawing/2014/main" id="{00000000-0008-0000-0400-000049000000}"/>
            </a:ext>
          </a:extLst>
        </xdr:cNvPr>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13987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32</xdr:row>
      <xdr:rowOff>142240</xdr:rowOff>
    </xdr:from>
    <xdr:to>
      <xdr:col>3</xdr:col>
      <xdr:colOff>142875</xdr:colOff>
      <xdr:row>33</xdr:row>
      <xdr:rowOff>168910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62864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83820</xdr:rowOff>
    </xdr:from>
    <xdr:to>
      <xdr:col>3</xdr:col>
      <xdr:colOff>193675</xdr:colOff>
      <xdr:row>37</xdr:row>
      <xdr:rowOff>13970</xdr:rowOff>
    </xdr:to>
    <xdr:sp macro="" textlink="">
      <xdr:nvSpPr>
        <xdr:cNvPr id="76" name="フローチャート : 判断 75">
          <a:extLst>
            <a:ext uri="{FF2B5EF4-FFF2-40B4-BE49-F238E27FC236}">
              <a16:creationId xmlns:a16="http://schemas.microsoft.com/office/drawing/2014/main" id="{00000000-0008-0000-0400-00004C000000}"/>
            </a:ext>
          </a:extLst>
        </xdr:cNvPr>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170197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152400</xdr:rowOff>
    </xdr:from>
    <xdr:to>
      <xdr:col>1</xdr:col>
      <xdr:colOff>676275</xdr:colOff>
      <xdr:row>37</xdr:row>
      <xdr:rowOff>82550</xdr:rowOff>
    </xdr:to>
    <xdr:sp macro="" textlink="">
      <xdr:nvSpPr>
        <xdr:cNvPr id="78" name="フローチャート :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67327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32</xdr:row>
      <xdr:rowOff>76200</xdr:rowOff>
    </xdr:from>
    <xdr:to>
      <xdr:col>7</xdr:col>
      <xdr:colOff>66675</xdr:colOff>
      <xdr:row>33</xdr:row>
      <xdr:rowOff>6350</xdr:rowOff>
    </xdr:to>
    <xdr:sp macro="" textlink="">
      <xdr:nvSpPr>
        <xdr:cNvPr id="85" name="円/楕円 84">
          <a:extLst>
            <a:ext uri="{FF2B5EF4-FFF2-40B4-BE49-F238E27FC236}">
              <a16:creationId xmlns:a16="http://schemas.microsoft.com/office/drawing/2014/main" id="{00000000-0008-0000-0400-000055000000}"/>
            </a:ext>
          </a:extLst>
        </xdr:cNvPr>
        <xdr:cNvSpPr/>
      </xdr:nvSpPr>
      <xdr:spPr>
        <a:xfrm>
          <a:off x="4775200" y="556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31</xdr:row>
      <xdr:rowOff>156227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5</xdr:col>
      <xdr:colOff>498475</xdr:colOff>
      <xdr:row>32</xdr:row>
      <xdr:rowOff>15240</xdr:rowOff>
    </xdr:from>
    <xdr:to>
      <xdr:col>5</xdr:col>
      <xdr:colOff>600075</xdr:colOff>
      <xdr:row>32</xdr:row>
      <xdr:rowOff>116840</xdr:rowOff>
    </xdr:to>
    <xdr:sp macro="" textlink="">
      <xdr:nvSpPr>
        <xdr:cNvPr id="87" name="円/楕円 86">
          <a:extLst>
            <a:ext uri="{FF2B5EF4-FFF2-40B4-BE49-F238E27FC236}">
              <a16:creationId xmlns:a16="http://schemas.microsoft.com/office/drawing/2014/main" id="{00000000-0008-0000-0400-000057000000}"/>
            </a:ext>
          </a:extLst>
        </xdr:cNvPr>
        <xdr:cNvSpPr/>
      </xdr:nvSpPr>
      <xdr:spPr>
        <a:xfrm>
          <a:off x="3937000" y="550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30</xdr:row>
      <xdr:rowOff>127017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27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4</xdr:col>
      <xdr:colOff>295275</xdr:colOff>
      <xdr:row>32</xdr:row>
      <xdr:rowOff>60960</xdr:rowOff>
    </xdr:from>
    <xdr:to>
      <xdr:col>4</xdr:col>
      <xdr:colOff>396875</xdr:colOff>
      <xdr:row>32</xdr:row>
      <xdr:rowOff>162560</xdr:rowOff>
    </xdr:to>
    <xdr:sp macro="" textlink="">
      <xdr:nvSpPr>
        <xdr:cNvPr id="89" name="円/楕円 88">
          <a:extLst>
            <a:ext uri="{FF2B5EF4-FFF2-40B4-BE49-F238E27FC236}">
              <a16:creationId xmlns:a16="http://schemas.microsoft.com/office/drawing/2014/main" id="{00000000-0008-0000-0400-000059000000}"/>
            </a:ext>
          </a:extLst>
        </xdr:cNvPr>
        <xdr:cNvSpPr/>
      </xdr:nvSpPr>
      <xdr:spPr>
        <a:xfrm>
          <a:off x="3048000" y="554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31</xdr:row>
      <xdr:rowOff>1287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31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3</xdr:col>
      <xdr:colOff>92075</xdr:colOff>
      <xdr:row>32</xdr:row>
      <xdr:rowOff>91440</xdr:rowOff>
    </xdr:from>
    <xdr:to>
      <xdr:col>3</xdr:col>
      <xdr:colOff>193675</xdr:colOff>
      <xdr:row>33</xdr:row>
      <xdr:rowOff>21590</xdr:rowOff>
    </xdr:to>
    <xdr:sp macro="" textlink="">
      <xdr:nvSpPr>
        <xdr:cNvPr id="91" name="円/楕円 90">
          <a:extLst>
            <a:ext uri="{FF2B5EF4-FFF2-40B4-BE49-F238E27FC236}">
              <a16:creationId xmlns:a16="http://schemas.microsoft.com/office/drawing/2014/main" id="{00000000-0008-0000-0400-00005B000000}"/>
            </a:ext>
          </a:extLst>
        </xdr:cNvPr>
        <xdr:cNvSpPr/>
      </xdr:nvSpPr>
      <xdr:spPr>
        <a:xfrm>
          <a:off x="2159000" y="557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31</xdr:row>
      <xdr:rowOff>31767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34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xdr:col>
      <xdr:colOff>574675</xdr:colOff>
      <xdr:row>33</xdr:row>
      <xdr:rowOff>118110</xdr:rowOff>
    </xdr:from>
    <xdr:to>
      <xdr:col>1</xdr:col>
      <xdr:colOff>676275</xdr:colOff>
      <xdr:row>34</xdr:row>
      <xdr:rowOff>48260</xdr:rowOff>
    </xdr:to>
    <xdr:sp macro="" textlink="">
      <xdr:nvSpPr>
        <xdr:cNvPr id="93" name="円/楕円 92">
          <a:extLst>
            <a:ext uri="{FF2B5EF4-FFF2-40B4-BE49-F238E27FC236}">
              <a16:creationId xmlns:a16="http://schemas.microsoft.com/office/drawing/2014/main" id="{00000000-0008-0000-0400-00005D000000}"/>
            </a:ext>
          </a:extLst>
        </xdr:cNvPr>
        <xdr:cNvSpPr/>
      </xdr:nvSpPr>
      <xdr:spPr>
        <a:xfrm>
          <a:off x="12700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32</xdr:row>
      <xdr:rowOff>58437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54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物件費に係る経常収支比率が上昇傾向にあるのは、行政改革大綱による施設管理の民営化（指定管理）及び職員の削減に伴う臨時職員等の採用による物件費へのシフトが起きているためである。</a:t>
          </a:r>
        </a:p>
        <a:p>
          <a:r>
            <a:rPr kumimoji="1" lang="ja-JP" altLang="en-US" sz="1300">
              <a:latin typeface="ＭＳ Ｐゴシック"/>
            </a:rPr>
            <a:t>　引き続き民間委託を進めていく。</a:t>
          </a:r>
        </a:p>
      </xdr:txBody>
    </xdr:sp>
    <xdr:clientData/>
  </xdr:twoCellAnchor>
  <xdr:oneCellAnchor>
    <xdr:from>
      <xdr:col>18</xdr:col>
      <xdr:colOff>44450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57150</xdr:rowOff>
    </xdr:from>
    <xdr:to>
      <xdr:col>24</xdr:col>
      <xdr:colOff>31750</xdr:colOff>
      <xdr:row>21</xdr:row>
      <xdr:rowOff>95250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6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67327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6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20.6</a:t>
          </a:r>
          <a:endParaRPr kumimoji="1" lang="ja-JP" altLang="en-US" sz="1000" b="1">
            <a:latin typeface="ＭＳ Ｐゴシック"/>
          </a:endParaRPr>
        </a:p>
      </xdr:txBody>
    </xdr:sp>
    <xdr:clientData/>
  </xdr:oneCellAnchor>
  <xdr:twoCellAnchor>
    <xdr:from>
      <xdr:col>23</xdr:col>
      <xdr:colOff>628650</xdr:colOff>
      <xdr:row>21</xdr:row>
      <xdr:rowOff>95250</xdr:rowOff>
    </xdr:from>
    <xdr:to>
      <xdr:col>24</xdr:col>
      <xdr:colOff>120650</xdr:colOff>
      <xdr:row>21</xdr:row>
      <xdr:rowOff>95250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9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143527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a:t>
          </a:r>
          <a:endParaRPr kumimoji="1" lang="ja-JP" altLang="en-US" sz="1000" b="1">
            <a:latin typeface="ＭＳ Ｐゴシック"/>
          </a:endParaRPr>
        </a:p>
      </xdr:txBody>
    </xdr:sp>
    <xdr:clientData/>
  </xdr:oneCellAnchor>
  <xdr:twoCellAnchor>
    <xdr:from>
      <xdr:col>23</xdr:col>
      <xdr:colOff>628650</xdr:colOff>
      <xdr:row>13</xdr:row>
      <xdr:rowOff>57150</xdr:rowOff>
    </xdr:from>
    <xdr:to>
      <xdr:col>24</xdr:col>
      <xdr:colOff>120650</xdr:colOff>
      <xdr:row>13</xdr:row>
      <xdr:rowOff>57150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12</xdr:row>
      <xdr:rowOff>127000</xdr:rowOff>
    </xdr:from>
    <xdr:to>
      <xdr:col>24</xdr:col>
      <xdr:colOff>31750</xdr:colOff>
      <xdr:row>13</xdr:row>
      <xdr:rowOff>57150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1844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60977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04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88900</xdr:rowOff>
    </xdr:from>
    <xdr:to>
      <xdr:col>24</xdr:col>
      <xdr:colOff>82550</xdr:colOff>
      <xdr:row>17</xdr:row>
      <xdr:rowOff>19050</xdr:rowOff>
    </xdr:to>
    <xdr:sp macro="" textlink="">
      <xdr:nvSpPr>
        <xdr:cNvPr id="129" name="フローチャート : 判断 128">
          <a:extLst>
            <a:ext uri="{FF2B5EF4-FFF2-40B4-BE49-F238E27FC236}">
              <a16:creationId xmlns:a16="http://schemas.microsoft.com/office/drawing/2014/main" id="{00000000-0008-0000-0400-000081000000}"/>
            </a:ext>
          </a:extLst>
        </xdr:cNvPr>
        <xdr:cNvSpPr/>
      </xdr:nvSpPr>
      <xdr:spPr>
        <a:xfrm>
          <a:off x="164592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12</xdr:row>
      <xdr:rowOff>127000</xdr:rowOff>
    </xdr:from>
    <xdr:to>
      <xdr:col>22</xdr:col>
      <xdr:colOff>565150</xdr:colOff>
      <xdr:row>12</xdr:row>
      <xdr:rowOff>127000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184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38100</xdr:rowOff>
    </xdr:from>
    <xdr:to>
      <xdr:col>22</xdr:col>
      <xdr:colOff>615950</xdr:colOff>
      <xdr:row>16</xdr:row>
      <xdr:rowOff>139700</xdr:rowOff>
    </xdr:to>
    <xdr:sp macro="" textlink="">
      <xdr:nvSpPr>
        <xdr:cNvPr id="131" name="フローチャート : 判断 130">
          <a:extLst>
            <a:ext uri="{FF2B5EF4-FFF2-40B4-BE49-F238E27FC236}">
              <a16:creationId xmlns:a16="http://schemas.microsoft.com/office/drawing/2014/main" id="{00000000-0008-0000-0400-000083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124477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12</xdr:row>
      <xdr:rowOff>114300</xdr:rowOff>
    </xdr:from>
    <xdr:to>
      <xdr:col>21</xdr:col>
      <xdr:colOff>361950</xdr:colOff>
      <xdr:row>12</xdr:row>
      <xdr:rowOff>127000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171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69850</xdr:rowOff>
    </xdr:from>
    <xdr:to>
      <xdr:col>21</xdr:col>
      <xdr:colOff>412750</xdr:colOff>
      <xdr:row>16</xdr:row>
      <xdr:rowOff>0</xdr:rowOff>
    </xdr:to>
    <xdr:sp macro="" textlink="">
      <xdr:nvSpPr>
        <xdr:cNvPr id="134" name="フローチャート : 判断 133">
          <a:extLst>
            <a:ext uri="{FF2B5EF4-FFF2-40B4-BE49-F238E27FC236}">
              <a16:creationId xmlns:a16="http://schemas.microsoft.com/office/drawing/2014/main" id="{00000000-0008-0000-0400-000086000000}"/>
            </a:ext>
          </a:extLst>
        </xdr:cNvPr>
        <xdr:cNvSpPr/>
      </xdr:nvSpPr>
      <xdr:spPr>
        <a:xfrm>
          <a:off x="14732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156227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12</xdr:row>
      <xdr:rowOff>88900</xdr:rowOff>
    </xdr:from>
    <xdr:to>
      <xdr:col>20</xdr:col>
      <xdr:colOff>158750</xdr:colOff>
      <xdr:row>12</xdr:row>
      <xdr:rowOff>114300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146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6350</xdr:rowOff>
    </xdr:from>
    <xdr:to>
      <xdr:col>20</xdr:col>
      <xdr:colOff>209550</xdr:colOff>
      <xdr:row>15</xdr:row>
      <xdr:rowOff>107950</xdr:rowOff>
    </xdr:to>
    <xdr:sp macro="" textlink="">
      <xdr:nvSpPr>
        <xdr:cNvPr id="137" name="フローチャート : 判断 136">
          <a:extLst>
            <a:ext uri="{FF2B5EF4-FFF2-40B4-BE49-F238E27FC236}">
              <a16:creationId xmlns:a16="http://schemas.microsoft.com/office/drawing/2014/main" id="{00000000-0008-0000-0400-000089000000}"/>
            </a:ext>
          </a:extLst>
        </xdr:cNvPr>
        <xdr:cNvSpPr/>
      </xdr:nvSpPr>
      <xdr:spPr>
        <a:xfrm>
          <a:off x="13843000" y="2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92727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127000</xdr:rowOff>
    </xdr:from>
    <xdr:to>
      <xdr:col>19</xdr:col>
      <xdr:colOff>6350</xdr:colOff>
      <xdr:row>15</xdr:row>
      <xdr:rowOff>57150</xdr:rowOff>
    </xdr:to>
    <xdr:sp macro="" textlink="">
      <xdr:nvSpPr>
        <xdr:cNvPr id="139" name="フローチャート : 判断 138">
          <a:extLst>
            <a:ext uri="{FF2B5EF4-FFF2-40B4-BE49-F238E27FC236}">
              <a16:creationId xmlns:a16="http://schemas.microsoft.com/office/drawing/2014/main" id="{00000000-0008-0000-0400-00008B000000}"/>
            </a:ext>
          </a:extLst>
        </xdr:cNvPr>
        <xdr:cNvSpPr/>
      </xdr:nvSpPr>
      <xdr:spPr>
        <a:xfrm>
          <a:off x="12954000" y="252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41927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1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13</xdr:row>
      <xdr:rowOff>6350</xdr:rowOff>
    </xdr:from>
    <xdr:to>
      <xdr:col>24</xdr:col>
      <xdr:colOff>82550</xdr:colOff>
      <xdr:row>13</xdr:row>
      <xdr:rowOff>107950</xdr:rowOff>
    </xdr:to>
    <xdr:sp macro="" textlink="">
      <xdr:nvSpPr>
        <xdr:cNvPr id="146" name="円/楕円 145">
          <a:extLst>
            <a:ext uri="{FF2B5EF4-FFF2-40B4-BE49-F238E27FC236}">
              <a16:creationId xmlns:a16="http://schemas.microsoft.com/office/drawing/2014/main" id="{00000000-0008-0000-0400-000092000000}"/>
            </a:ext>
          </a:extLst>
        </xdr:cNvPr>
        <xdr:cNvSpPr/>
      </xdr:nvSpPr>
      <xdr:spPr>
        <a:xfrm>
          <a:off x="16459200" y="223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12</xdr:row>
      <xdr:rowOff>86377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22</xdr:col>
      <xdr:colOff>514350</xdr:colOff>
      <xdr:row>12</xdr:row>
      <xdr:rowOff>76200</xdr:rowOff>
    </xdr:from>
    <xdr:to>
      <xdr:col>22</xdr:col>
      <xdr:colOff>615950</xdr:colOff>
      <xdr:row>13</xdr:row>
      <xdr:rowOff>6350</xdr:rowOff>
    </xdr:to>
    <xdr:sp macro="" textlink="">
      <xdr:nvSpPr>
        <xdr:cNvPr id="148" name="円/楕円 147">
          <a:extLst>
            <a:ext uri="{FF2B5EF4-FFF2-40B4-BE49-F238E27FC236}">
              <a16:creationId xmlns:a16="http://schemas.microsoft.com/office/drawing/2014/main" id="{00000000-0008-0000-0400-000094000000}"/>
            </a:ext>
          </a:extLst>
        </xdr:cNvPr>
        <xdr:cNvSpPr/>
      </xdr:nvSpPr>
      <xdr:spPr>
        <a:xfrm>
          <a:off x="15621000" y="213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11</xdr:row>
      <xdr:rowOff>16527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190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21</xdr:col>
      <xdr:colOff>311150</xdr:colOff>
      <xdr:row>12</xdr:row>
      <xdr:rowOff>76200</xdr:rowOff>
    </xdr:from>
    <xdr:to>
      <xdr:col>21</xdr:col>
      <xdr:colOff>412750</xdr:colOff>
      <xdr:row>13</xdr:row>
      <xdr:rowOff>6350</xdr:rowOff>
    </xdr:to>
    <xdr:sp macro="" textlink="">
      <xdr:nvSpPr>
        <xdr:cNvPr id="150" name="円/楕円 149">
          <a:extLst>
            <a:ext uri="{FF2B5EF4-FFF2-40B4-BE49-F238E27FC236}">
              <a16:creationId xmlns:a16="http://schemas.microsoft.com/office/drawing/2014/main" id="{00000000-0008-0000-0400-000096000000}"/>
            </a:ext>
          </a:extLst>
        </xdr:cNvPr>
        <xdr:cNvSpPr/>
      </xdr:nvSpPr>
      <xdr:spPr>
        <a:xfrm>
          <a:off x="14732000" y="213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11</xdr:row>
      <xdr:rowOff>16527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190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20</xdr:col>
      <xdr:colOff>107950</xdr:colOff>
      <xdr:row>12</xdr:row>
      <xdr:rowOff>63500</xdr:rowOff>
    </xdr:from>
    <xdr:to>
      <xdr:col>20</xdr:col>
      <xdr:colOff>209550</xdr:colOff>
      <xdr:row>12</xdr:row>
      <xdr:rowOff>165100</xdr:rowOff>
    </xdr:to>
    <xdr:sp macro="" textlink="">
      <xdr:nvSpPr>
        <xdr:cNvPr id="152" name="円/楕円 151">
          <a:extLst>
            <a:ext uri="{FF2B5EF4-FFF2-40B4-BE49-F238E27FC236}">
              <a16:creationId xmlns:a16="http://schemas.microsoft.com/office/drawing/2014/main" id="{00000000-0008-0000-0400-000098000000}"/>
            </a:ext>
          </a:extLst>
        </xdr:cNvPr>
        <xdr:cNvSpPr/>
      </xdr:nvSpPr>
      <xdr:spPr>
        <a:xfrm>
          <a:off x="13843000" y="212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11</xdr:row>
      <xdr:rowOff>3827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18</xdr:col>
      <xdr:colOff>590550</xdr:colOff>
      <xdr:row>12</xdr:row>
      <xdr:rowOff>38100</xdr:rowOff>
    </xdr:from>
    <xdr:to>
      <xdr:col>19</xdr:col>
      <xdr:colOff>6350</xdr:colOff>
      <xdr:row>12</xdr:row>
      <xdr:rowOff>139700</xdr:rowOff>
    </xdr:to>
    <xdr:sp macro="" textlink="">
      <xdr:nvSpPr>
        <xdr:cNvPr id="154" name="円/楕円 153">
          <a:extLst>
            <a:ext uri="{FF2B5EF4-FFF2-40B4-BE49-F238E27FC236}">
              <a16:creationId xmlns:a16="http://schemas.microsoft.com/office/drawing/2014/main" id="{00000000-0008-0000-0400-00009A000000}"/>
            </a:ext>
          </a:extLst>
        </xdr:cNvPr>
        <xdr:cNvSpPr/>
      </xdr:nvSpPr>
      <xdr:spPr>
        <a:xfrm>
          <a:off x="12954000" y="20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10</xdr:row>
      <xdr:rowOff>149877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18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類似団体平均を下回っている状況であるが、前年に比べて</a:t>
          </a:r>
          <a:r>
            <a:rPr kumimoji="1" lang="en-US" altLang="ja-JP" sz="1300">
              <a:latin typeface="ＭＳ Ｐゴシック"/>
            </a:rPr>
            <a:t>0.5</a:t>
          </a:r>
          <a:r>
            <a:rPr kumimoji="1" lang="ja-JP" altLang="en-US" sz="1300">
              <a:latin typeface="ＭＳ Ｐゴシック"/>
            </a:rPr>
            <a:t>ポイント上昇している。</a:t>
          </a:r>
        </a:p>
        <a:p>
          <a:r>
            <a:rPr kumimoji="1" lang="ja-JP" altLang="en-US" sz="1300">
              <a:latin typeface="ＭＳ Ｐゴシック"/>
            </a:rPr>
            <a:t>　これは、少子化対策のため児童福祉費の拡充や障がい者福祉費が増加傾向にあるためである。</a:t>
          </a:r>
        </a:p>
        <a:p>
          <a:r>
            <a:rPr kumimoji="1" lang="ja-JP" altLang="en-US" sz="1300">
              <a:latin typeface="ＭＳ Ｐゴシック"/>
            </a:rPr>
            <a:t>　今後も扶助費の増加が予想されることから、一層の行政コストの削減を図る。</a:t>
          </a:r>
        </a:p>
      </xdr:txBody>
    </xdr:sp>
    <xdr:clientData/>
  </xdr:twoCellAnchor>
  <xdr:oneCellAnchor>
    <xdr:from>
      <xdr:col>1</xdr:col>
      <xdr:colOff>28575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102507</xdr:rowOff>
    </xdr:from>
    <xdr:to>
      <xdr:col>7</xdr:col>
      <xdr:colOff>15875</xdr:colOff>
      <xdr:row>62</xdr:row>
      <xdr:rowOff>45357</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89357"/>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17434</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4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14.1</a:t>
          </a:r>
          <a:endParaRPr kumimoji="1" lang="ja-JP" altLang="en-US" sz="1000" b="1">
            <a:latin typeface="ＭＳ Ｐゴシック"/>
          </a:endParaRPr>
        </a:p>
      </xdr:txBody>
    </xdr:sp>
    <xdr:clientData/>
  </xdr:oneCellAnchor>
  <xdr:twoCellAnchor>
    <xdr:from>
      <xdr:col>6</xdr:col>
      <xdr:colOff>612775</xdr:colOff>
      <xdr:row>62</xdr:row>
      <xdr:rowOff>45357</xdr:rowOff>
    </xdr:from>
    <xdr:to>
      <xdr:col>7</xdr:col>
      <xdr:colOff>104775</xdr:colOff>
      <xdr:row>62</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7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17434</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6</xdr:col>
      <xdr:colOff>612775</xdr:colOff>
      <xdr:row>53</xdr:row>
      <xdr:rowOff>102507</xdr:rowOff>
    </xdr:from>
    <xdr:to>
      <xdr:col>7</xdr:col>
      <xdr:colOff>104775</xdr:colOff>
      <xdr:row>53</xdr:row>
      <xdr:rowOff>102507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20865</xdr:rowOff>
    </xdr:from>
    <xdr:to>
      <xdr:col>7</xdr:col>
      <xdr:colOff>15875</xdr:colOff>
      <xdr:row>55</xdr:row>
      <xdr:rowOff>102507</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450615"/>
          <a:ext cx="8382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97262</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125185</xdr:rowOff>
    </xdr:from>
    <xdr:to>
      <xdr:col>7</xdr:col>
      <xdr:colOff>66675</xdr:colOff>
      <xdr:row>57</xdr:row>
      <xdr:rowOff>55335</xdr:rowOff>
    </xdr:to>
    <xdr:sp macro="" textlink="">
      <xdr:nvSpPr>
        <xdr:cNvPr id="192" name="フローチャート : 判断 191">
          <a:extLst>
            <a:ext uri="{FF2B5EF4-FFF2-40B4-BE49-F238E27FC236}">
              <a16:creationId xmlns:a16="http://schemas.microsoft.com/office/drawing/2014/main" id="{00000000-0008-0000-0400-0000C0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45357</xdr:rowOff>
    </xdr:from>
    <xdr:to>
      <xdr:col>5</xdr:col>
      <xdr:colOff>549275</xdr:colOff>
      <xdr:row>55</xdr:row>
      <xdr:rowOff>20865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303657"/>
          <a:ext cx="8890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43543</xdr:rowOff>
    </xdr:from>
    <xdr:to>
      <xdr:col>5</xdr:col>
      <xdr:colOff>600075</xdr:colOff>
      <xdr:row>56</xdr:row>
      <xdr:rowOff>145143</xdr:rowOff>
    </xdr:to>
    <xdr:sp macro="" textlink="">
      <xdr:nvSpPr>
        <xdr:cNvPr id="194" name="フローチャート : 判断 193">
          <a:extLst>
            <a:ext uri="{FF2B5EF4-FFF2-40B4-BE49-F238E27FC236}">
              <a16:creationId xmlns:a16="http://schemas.microsoft.com/office/drawing/2014/main" id="{00000000-0008-0000-0400-0000C2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129920</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45357</xdr:rowOff>
    </xdr:from>
    <xdr:to>
      <xdr:col>4</xdr:col>
      <xdr:colOff>346075</xdr:colOff>
      <xdr:row>54</xdr:row>
      <xdr:rowOff>45357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303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27215</xdr:rowOff>
    </xdr:from>
    <xdr:to>
      <xdr:col>4</xdr:col>
      <xdr:colOff>396875</xdr:colOff>
      <xdr:row>56</xdr:row>
      <xdr:rowOff>128815</xdr:rowOff>
    </xdr:to>
    <xdr:sp macro="" textlink="">
      <xdr:nvSpPr>
        <xdr:cNvPr id="197" name="フローチャート : 判断 196">
          <a:extLst>
            <a:ext uri="{FF2B5EF4-FFF2-40B4-BE49-F238E27FC236}">
              <a16:creationId xmlns:a16="http://schemas.microsoft.com/office/drawing/2014/main" id="{00000000-0008-0000-0400-0000C5000000}"/>
            </a:ext>
          </a:extLst>
        </xdr:cNvPr>
        <xdr:cNvSpPr/>
      </xdr:nvSpPr>
      <xdr:spPr>
        <a:xfrm>
          <a:off x="3048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113592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20865</xdr:rowOff>
    </xdr:from>
    <xdr:to>
      <xdr:col>3</xdr:col>
      <xdr:colOff>142875</xdr:colOff>
      <xdr:row>54</xdr:row>
      <xdr:rowOff>45357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107715"/>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166007</xdr:rowOff>
    </xdr:from>
    <xdr:to>
      <xdr:col>3</xdr:col>
      <xdr:colOff>193675</xdr:colOff>
      <xdr:row>56</xdr:row>
      <xdr:rowOff>96157</xdr:rowOff>
    </xdr:to>
    <xdr:sp macro="" textlink="">
      <xdr:nvSpPr>
        <xdr:cNvPr id="200" name="フローチャート : 判断 199">
          <a:extLst>
            <a:ext uri="{FF2B5EF4-FFF2-40B4-BE49-F238E27FC236}">
              <a16:creationId xmlns:a16="http://schemas.microsoft.com/office/drawing/2014/main" id="{00000000-0008-0000-0400-0000C8000000}"/>
            </a:ext>
          </a:extLst>
        </xdr:cNvPr>
        <xdr:cNvSpPr/>
      </xdr:nvSpPr>
      <xdr:spPr>
        <a:xfrm>
          <a:off x="2159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80934</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166007</xdr:rowOff>
    </xdr:from>
    <xdr:to>
      <xdr:col>1</xdr:col>
      <xdr:colOff>676275</xdr:colOff>
      <xdr:row>56</xdr:row>
      <xdr:rowOff>96157</xdr:rowOff>
    </xdr:to>
    <xdr:sp macro="" textlink="">
      <xdr:nvSpPr>
        <xdr:cNvPr id="202" name="フローチャート : 判断 201">
          <a:extLst>
            <a:ext uri="{FF2B5EF4-FFF2-40B4-BE49-F238E27FC236}">
              <a16:creationId xmlns:a16="http://schemas.microsoft.com/office/drawing/2014/main" id="{00000000-0008-0000-0400-0000CA000000}"/>
            </a:ext>
          </a:extLst>
        </xdr:cNvPr>
        <xdr:cNvSpPr/>
      </xdr:nvSpPr>
      <xdr:spPr>
        <a:xfrm>
          <a:off x="1270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80934</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51707</xdr:rowOff>
    </xdr:from>
    <xdr:to>
      <xdr:col>7</xdr:col>
      <xdr:colOff>66675</xdr:colOff>
      <xdr:row>55</xdr:row>
      <xdr:rowOff>153307</xdr:rowOff>
    </xdr:to>
    <xdr:sp macro="" textlink="">
      <xdr:nvSpPr>
        <xdr:cNvPr id="209" name="円/楕円 208">
          <a:extLst>
            <a:ext uri="{FF2B5EF4-FFF2-40B4-BE49-F238E27FC236}">
              <a16:creationId xmlns:a16="http://schemas.microsoft.com/office/drawing/2014/main" id="{00000000-0008-0000-0400-0000D1000000}"/>
            </a:ext>
          </a:extLst>
        </xdr:cNvPr>
        <xdr:cNvSpPr/>
      </xdr:nvSpPr>
      <xdr:spPr>
        <a:xfrm>
          <a:off x="47752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68234</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32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141515</xdr:rowOff>
    </xdr:from>
    <xdr:to>
      <xdr:col>5</xdr:col>
      <xdr:colOff>600075</xdr:colOff>
      <xdr:row>55</xdr:row>
      <xdr:rowOff>71665</xdr:rowOff>
    </xdr:to>
    <xdr:sp macro="" textlink="">
      <xdr:nvSpPr>
        <xdr:cNvPr id="211" name="円/楕円 210">
          <a:extLst>
            <a:ext uri="{FF2B5EF4-FFF2-40B4-BE49-F238E27FC236}">
              <a16:creationId xmlns:a16="http://schemas.microsoft.com/office/drawing/2014/main" id="{00000000-0008-0000-0400-0000D3000000}"/>
            </a:ext>
          </a:extLst>
        </xdr:cNvPr>
        <xdr:cNvSpPr/>
      </xdr:nvSpPr>
      <xdr:spPr>
        <a:xfrm>
          <a:off x="3937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81842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166007</xdr:rowOff>
    </xdr:from>
    <xdr:to>
      <xdr:col>4</xdr:col>
      <xdr:colOff>396875</xdr:colOff>
      <xdr:row>54</xdr:row>
      <xdr:rowOff>96157</xdr:rowOff>
    </xdr:to>
    <xdr:sp macro="" textlink="">
      <xdr:nvSpPr>
        <xdr:cNvPr id="213" name="円/楕円 212">
          <a:extLst>
            <a:ext uri="{FF2B5EF4-FFF2-40B4-BE49-F238E27FC236}">
              <a16:creationId xmlns:a16="http://schemas.microsoft.com/office/drawing/2014/main" id="{00000000-0008-0000-0400-0000D5000000}"/>
            </a:ext>
          </a:extLst>
        </xdr:cNvPr>
        <xdr:cNvSpPr/>
      </xdr:nvSpPr>
      <xdr:spPr>
        <a:xfrm>
          <a:off x="3048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106334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166007</xdr:rowOff>
    </xdr:from>
    <xdr:to>
      <xdr:col>3</xdr:col>
      <xdr:colOff>193675</xdr:colOff>
      <xdr:row>54</xdr:row>
      <xdr:rowOff>96157</xdr:rowOff>
    </xdr:to>
    <xdr:sp macro="" textlink="">
      <xdr:nvSpPr>
        <xdr:cNvPr id="215" name="円/楕円 214">
          <a:extLst>
            <a:ext uri="{FF2B5EF4-FFF2-40B4-BE49-F238E27FC236}">
              <a16:creationId xmlns:a16="http://schemas.microsoft.com/office/drawing/2014/main" id="{00000000-0008-0000-0400-0000D7000000}"/>
            </a:ext>
          </a:extLst>
        </xdr:cNvPr>
        <xdr:cNvSpPr/>
      </xdr:nvSpPr>
      <xdr:spPr>
        <a:xfrm>
          <a:off x="2159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106334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1</xdr:col>
      <xdr:colOff>574675</xdr:colOff>
      <xdr:row>52</xdr:row>
      <xdr:rowOff>141515</xdr:rowOff>
    </xdr:from>
    <xdr:to>
      <xdr:col>1</xdr:col>
      <xdr:colOff>676275</xdr:colOff>
      <xdr:row>53</xdr:row>
      <xdr:rowOff>71665</xdr:rowOff>
    </xdr:to>
    <xdr:sp macro="" textlink="">
      <xdr:nvSpPr>
        <xdr:cNvPr id="217" name="円/楕円 216">
          <a:extLst>
            <a:ext uri="{FF2B5EF4-FFF2-40B4-BE49-F238E27FC236}">
              <a16:creationId xmlns:a16="http://schemas.microsoft.com/office/drawing/2014/main" id="{00000000-0008-0000-0400-0000D9000000}"/>
            </a:ext>
          </a:extLst>
        </xdr:cNvPr>
        <xdr:cNvSpPr/>
      </xdr:nvSpPr>
      <xdr:spPr>
        <a:xfrm>
          <a:off x="1270000" y="905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81842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82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その他の経常経費比率のほとんどを占めているのが繰出金で、集中的に整備した下水道整備による公債費負担によるものである。下水道の公債費は、平成</a:t>
          </a:r>
          <a:r>
            <a:rPr kumimoji="1" lang="en-US" altLang="ja-JP" sz="1300">
              <a:latin typeface="ＭＳ Ｐゴシック"/>
            </a:rPr>
            <a:t>33</a:t>
          </a:r>
          <a:r>
            <a:rPr kumimoji="1" lang="ja-JP" altLang="en-US" sz="1300">
              <a:latin typeface="ＭＳ Ｐゴシック"/>
            </a:rPr>
            <a:t>年度まで上昇傾向にあるため、経営健全化に向けて、施設の統廃合や平成</a:t>
          </a:r>
          <a:r>
            <a:rPr kumimoji="1" lang="en-US" altLang="ja-JP" sz="1300">
              <a:latin typeface="ＭＳ Ｐゴシック"/>
            </a:rPr>
            <a:t>26</a:t>
          </a:r>
          <a:r>
            <a:rPr kumimoji="1" lang="ja-JP" altLang="en-US" sz="1300">
              <a:latin typeface="ＭＳ Ｐゴシック"/>
            </a:rPr>
            <a:t>年度には上下水道の料金改定を行ったところである。引き続き、施設の保守管理の民間化や処理施設の統廃合を実施して、事業運営の健全化を図る。</a:t>
          </a:r>
        </a:p>
      </xdr:txBody>
    </xdr:sp>
    <xdr:clientData/>
  </xdr:twoCellAnchor>
  <xdr:oneCellAnchor>
    <xdr:from>
      <xdr:col>18</xdr:col>
      <xdr:colOff>44450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69850</xdr:rowOff>
    </xdr:from>
    <xdr:to>
      <xdr:col>24</xdr:col>
      <xdr:colOff>31750</xdr:colOff>
      <xdr:row>60</xdr:row>
      <xdr:rowOff>143328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56700"/>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115405</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26.5</a:t>
          </a:r>
          <a:endParaRPr kumimoji="1" lang="ja-JP" altLang="en-US" sz="1000" b="1">
            <a:latin typeface="ＭＳ Ｐゴシック"/>
          </a:endParaRPr>
        </a:p>
      </xdr:txBody>
    </xdr:sp>
    <xdr:clientData/>
  </xdr:oneCellAnchor>
  <xdr:twoCellAnchor>
    <xdr:from>
      <xdr:col>23</xdr:col>
      <xdr:colOff>628650</xdr:colOff>
      <xdr:row>60</xdr:row>
      <xdr:rowOff>143328</xdr:rowOff>
    </xdr:from>
    <xdr:to>
      <xdr:col>24</xdr:col>
      <xdr:colOff>120650</xdr:colOff>
      <xdr:row>60</xdr:row>
      <xdr:rowOff>143328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156227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53</xdr:row>
      <xdr:rowOff>69850</xdr:rowOff>
    </xdr:from>
    <xdr:to>
      <xdr:col>24</xdr:col>
      <xdr:colOff>120650</xdr:colOff>
      <xdr:row>53</xdr:row>
      <xdr:rowOff>69850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122101</xdr:rowOff>
    </xdr:from>
    <xdr:to>
      <xdr:col>24</xdr:col>
      <xdr:colOff>31750</xdr:colOff>
      <xdr:row>58</xdr:row>
      <xdr:rowOff>68217</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894751"/>
          <a:ext cx="8382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115587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99060</xdr:rowOff>
    </xdr:from>
    <xdr:to>
      <xdr:col>24</xdr:col>
      <xdr:colOff>82550</xdr:colOff>
      <xdr:row>57</xdr:row>
      <xdr:rowOff>29210</xdr:rowOff>
    </xdr:to>
    <xdr:sp macro="" textlink="">
      <xdr:nvSpPr>
        <xdr:cNvPr id="255" name="フローチャート : 判断 254">
          <a:extLst>
            <a:ext uri="{FF2B5EF4-FFF2-40B4-BE49-F238E27FC236}">
              <a16:creationId xmlns:a16="http://schemas.microsoft.com/office/drawing/2014/main" id="{00000000-0008-0000-0400-0000FF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122101</xdr:rowOff>
    </xdr:from>
    <xdr:to>
      <xdr:col>22</xdr:col>
      <xdr:colOff>565150</xdr:colOff>
      <xdr:row>57</xdr:row>
      <xdr:rowOff>148227</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89475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40277</xdr:rowOff>
    </xdr:from>
    <xdr:to>
      <xdr:col>22</xdr:col>
      <xdr:colOff>615950</xdr:colOff>
      <xdr:row>56</xdr:row>
      <xdr:rowOff>141877</xdr:rowOff>
    </xdr:to>
    <xdr:sp macro="" textlink="">
      <xdr:nvSpPr>
        <xdr:cNvPr id="257" name="フローチャート : 判断 256">
          <a:extLst>
            <a:ext uri="{FF2B5EF4-FFF2-40B4-BE49-F238E27FC236}">
              <a16:creationId xmlns:a16="http://schemas.microsoft.com/office/drawing/2014/main" id="{00000000-0008-0000-0400-000001010000}"/>
            </a:ext>
          </a:extLst>
        </xdr:cNvPr>
        <xdr:cNvSpPr/>
      </xdr:nvSpPr>
      <xdr:spPr>
        <a:xfrm>
          <a:off x="15621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152054</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41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148227</xdr:rowOff>
    </xdr:from>
    <xdr:to>
      <xdr:col>21</xdr:col>
      <xdr:colOff>361950</xdr:colOff>
      <xdr:row>58</xdr:row>
      <xdr:rowOff>48623</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920877"/>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7620</xdr:rowOff>
    </xdr:from>
    <xdr:to>
      <xdr:col>21</xdr:col>
      <xdr:colOff>412750</xdr:colOff>
      <xdr:row>56</xdr:row>
      <xdr:rowOff>109220</xdr:rowOff>
    </xdr:to>
    <xdr:sp macro="" textlink="">
      <xdr:nvSpPr>
        <xdr:cNvPr id="260" name="フローチャート : 判断 259">
          <a:extLst>
            <a:ext uri="{FF2B5EF4-FFF2-40B4-BE49-F238E27FC236}">
              <a16:creationId xmlns:a16="http://schemas.microsoft.com/office/drawing/2014/main" id="{00000000-0008-0000-0400-000004010000}"/>
            </a:ext>
          </a:extLst>
        </xdr:cNvPr>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119397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161290</xdr:rowOff>
    </xdr:from>
    <xdr:to>
      <xdr:col>20</xdr:col>
      <xdr:colOff>158750</xdr:colOff>
      <xdr:row>58</xdr:row>
      <xdr:rowOff>48623</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933940"/>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166007</xdr:rowOff>
    </xdr:from>
    <xdr:to>
      <xdr:col>20</xdr:col>
      <xdr:colOff>209550</xdr:colOff>
      <xdr:row>56</xdr:row>
      <xdr:rowOff>96157</xdr:rowOff>
    </xdr:to>
    <xdr:sp macro="" textlink="">
      <xdr:nvSpPr>
        <xdr:cNvPr id="263" name="フローチャート : 判断 262">
          <a:extLst>
            <a:ext uri="{FF2B5EF4-FFF2-40B4-BE49-F238E27FC236}">
              <a16:creationId xmlns:a16="http://schemas.microsoft.com/office/drawing/2014/main" id="{00000000-0008-0000-0400-000007010000}"/>
            </a:ext>
          </a:extLst>
        </xdr:cNvPr>
        <xdr:cNvSpPr/>
      </xdr:nvSpPr>
      <xdr:spPr>
        <a:xfrm>
          <a:off x="13843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106334</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159476</xdr:rowOff>
    </xdr:from>
    <xdr:to>
      <xdr:col>19</xdr:col>
      <xdr:colOff>6350</xdr:colOff>
      <xdr:row>56</xdr:row>
      <xdr:rowOff>89626</xdr:rowOff>
    </xdr:to>
    <xdr:sp macro="" textlink="">
      <xdr:nvSpPr>
        <xdr:cNvPr id="265" name="フローチャート : 判断 264">
          <a:extLst>
            <a:ext uri="{FF2B5EF4-FFF2-40B4-BE49-F238E27FC236}">
              <a16:creationId xmlns:a16="http://schemas.microsoft.com/office/drawing/2014/main" id="{00000000-0008-0000-0400-000009010000}"/>
            </a:ext>
          </a:extLst>
        </xdr:cNvPr>
        <xdr:cNvSpPr/>
      </xdr:nvSpPr>
      <xdr:spPr>
        <a:xfrm>
          <a:off x="12954000" y="95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99803</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358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58</xdr:row>
      <xdr:rowOff>17417</xdr:rowOff>
    </xdr:from>
    <xdr:to>
      <xdr:col>24</xdr:col>
      <xdr:colOff>82550</xdr:colOff>
      <xdr:row>58</xdr:row>
      <xdr:rowOff>119017</xdr:rowOff>
    </xdr:to>
    <xdr:sp macro="" textlink="">
      <xdr:nvSpPr>
        <xdr:cNvPr id="272" name="円/楕円 271">
          <a:extLst>
            <a:ext uri="{FF2B5EF4-FFF2-40B4-BE49-F238E27FC236}">
              <a16:creationId xmlns:a16="http://schemas.microsoft.com/office/drawing/2014/main" id="{00000000-0008-0000-0400-000010010000}"/>
            </a:ext>
          </a:extLst>
        </xdr:cNvPr>
        <xdr:cNvSpPr/>
      </xdr:nvSpPr>
      <xdr:spPr>
        <a:xfrm>
          <a:off x="16459200" y="996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160944</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933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71301</xdr:rowOff>
    </xdr:from>
    <xdr:to>
      <xdr:col>22</xdr:col>
      <xdr:colOff>615950</xdr:colOff>
      <xdr:row>58</xdr:row>
      <xdr:rowOff>1451</xdr:rowOff>
    </xdr:to>
    <xdr:sp macro="" textlink="">
      <xdr:nvSpPr>
        <xdr:cNvPr id="274" name="円/楕円 273">
          <a:extLst>
            <a:ext uri="{FF2B5EF4-FFF2-40B4-BE49-F238E27FC236}">
              <a16:creationId xmlns:a16="http://schemas.microsoft.com/office/drawing/2014/main" id="{00000000-0008-0000-0400-000012010000}"/>
            </a:ext>
          </a:extLst>
        </xdr:cNvPr>
        <xdr:cNvSpPr/>
      </xdr:nvSpPr>
      <xdr:spPr>
        <a:xfrm>
          <a:off x="15621000" y="984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157678</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930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97427</xdr:rowOff>
    </xdr:from>
    <xdr:to>
      <xdr:col>21</xdr:col>
      <xdr:colOff>412750</xdr:colOff>
      <xdr:row>58</xdr:row>
      <xdr:rowOff>27577</xdr:rowOff>
    </xdr:to>
    <xdr:sp macro="" textlink="">
      <xdr:nvSpPr>
        <xdr:cNvPr id="276" name="円/楕円 275">
          <a:extLst>
            <a:ext uri="{FF2B5EF4-FFF2-40B4-BE49-F238E27FC236}">
              <a16:creationId xmlns:a16="http://schemas.microsoft.com/office/drawing/2014/main" id="{00000000-0008-0000-0400-000014010000}"/>
            </a:ext>
          </a:extLst>
        </xdr:cNvPr>
        <xdr:cNvSpPr/>
      </xdr:nvSpPr>
      <xdr:spPr>
        <a:xfrm>
          <a:off x="14732000" y="987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12354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95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169273</xdr:rowOff>
    </xdr:from>
    <xdr:to>
      <xdr:col>20</xdr:col>
      <xdr:colOff>209550</xdr:colOff>
      <xdr:row>58</xdr:row>
      <xdr:rowOff>99423</xdr:rowOff>
    </xdr:to>
    <xdr:sp macro="" textlink="">
      <xdr:nvSpPr>
        <xdr:cNvPr id="278" name="円/楕円 277">
          <a:extLst>
            <a:ext uri="{FF2B5EF4-FFF2-40B4-BE49-F238E27FC236}">
              <a16:creationId xmlns:a16="http://schemas.microsoft.com/office/drawing/2014/main" id="{00000000-0008-0000-0400-000016010000}"/>
            </a:ext>
          </a:extLst>
        </xdr:cNvPr>
        <xdr:cNvSpPr/>
      </xdr:nvSpPr>
      <xdr:spPr>
        <a:xfrm>
          <a:off x="13843000" y="994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84200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028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110490</xdr:rowOff>
    </xdr:from>
    <xdr:to>
      <xdr:col>19</xdr:col>
      <xdr:colOff>6350</xdr:colOff>
      <xdr:row>58</xdr:row>
      <xdr:rowOff>40640</xdr:rowOff>
    </xdr:to>
    <xdr:sp macro="" textlink="">
      <xdr:nvSpPr>
        <xdr:cNvPr id="280" name="円/楕円 279">
          <a:extLst>
            <a:ext uri="{FF2B5EF4-FFF2-40B4-BE49-F238E27FC236}">
              <a16:creationId xmlns:a16="http://schemas.microsoft.com/office/drawing/2014/main" id="{00000000-0008-0000-0400-000018010000}"/>
            </a:ext>
          </a:extLst>
        </xdr:cNvPr>
        <xdr:cNvSpPr/>
      </xdr:nvSpPr>
      <xdr:spPr>
        <a:xfrm>
          <a:off x="12954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25417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補助費等に係る経常収支比率が大きく増加したのは、平成</a:t>
          </a:r>
          <a:r>
            <a:rPr kumimoji="1" lang="en-US" altLang="ja-JP" sz="1300">
              <a:latin typeface="ＭＳ Ｐゴシック"/>
            </a:rPr>
            <a:t>25</a:t>
          </a:r>
          <a:r>
            <a:rPr kumimoji="1" lang="ja-JP" altLang="en-US" sz="1300">
              <a:latin typeface="ＭＳ Ｐゴシック"/>
            </a:rPr>
            <a:t>年度に常備消防及びごみ処理のうち焼却分を、平成</a:t>
          </a:r>
          <a:r>
            <a:rPr kumimoji="1" lang="en-US" altLang="ja-JP" sz="1300">
              <a:latin typeface="ＭＳ Ｐゴシック"/>
            </a:rPr>
            <a:t>27</a:t>
          </a:r>
          <a:r>
            <a:rPr kumimoji="1" lang="ja-JP" altLang="en-US" sz="1300">
              <a:latin typeface="ＭＳ Ｐゴシック"/>
            </a:rPr>
            <a:t>年度にはごみ収集を広域化し一部事務組合で行うこととしたためであり、このことは、人件費に係る経常収支比率の大幅な減少に現れている。</a:t>
          </a:r>
        </a:p>
        <a:p>
          <a:r>
            <a:rPr kumimoji="1" lang="ja-JP" altLang="en-US" sz="1300">
              <a:latin typeface="ＭＳ Ｐゴシック"/>
            </a:rPr>
            <a:t>　補助金については、平成</a:t>
          </a:r>
          <a:r>
            <a:rPr kumimoji="1" lang="en-US" altLang="ja-JP" sz="1300">
              <a:latin typeface="ＭＳ Ｐゴシック"/>
            </a:rPr>
            <a:t>18</a:t>
          </a:r>
          <a:r>
            <a:rPr kumimoji="1" lang="ja-JP" altLang="en-US" sz="1300">
              <a:latin typeface="ＭＳ Ｐゴシック"/>
            </a:rPr>
            <a:t>年度から行政改革大綱により適正化を図っており、引き続き経費の縮減に努めていく。</a:t>
          </a:r>
        </a:p>
      </xdr:txBody>
    </xdr:sp>
    <xdr:clientData/>
  </xdr:twoCellAnchor>
  <xdr:oneCellAnchor>
    <xdr:from>
      <xdr:col>18</xdr:col>
      <xdr:colOff>44450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161290</xdr:rowOff>
    </xdr:from>
    <xdr:to>
      <xdr:col>24</xdr:col>
      <xdr:colOff>31750</xdr:colOff>
      <xdr:row>41</xdr:row>
      <xdr:rowOff>69850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191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41927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30.0</a:t>
          </a:r>
          <a:endParaRPr kumimoji="1" lang="ja-JP" altLang="en-US" sz="1000" b="1">
            <a:latin typeface="ＭＳ Ｐゴシック"/>
          </a:endParaRPr>
        </a:p>
      </xdr:txBody>
    </xdr:sp>
    <xdr:clientData/>
  </xdr:oneCellAnchor>
  <xdr:twoCellAnchor>
    <xdr:from>
      <xdr:col>23</xdr:col>
      <xdr:colOff>628650</xdr:colOff>
      <xdr:row>41</xdr:row>
      <xdr:rowOff>69850</xdr:rowOff>
    </xdr:from>
    <xdr:to>
      <xdr:col>24</xdr:col>
      <xdr:colOff>120650</xdr:colOff>
      <xdr:row>41</xdr:row>
      <xdr:rowOff>69850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76217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628650</xdr:colOff>
      <xdr:row>33</xdr:row>
      <xdr:rowOff>161290</xdr:rowOff>
    </xdr:from>
    <xdr:to>
      <xdr:col>24</xdr:col>
      <xdr:colOff>120650</xdr:colOff>
      <xdr:row>33</xdr:row>
      <xdr:rowOff>161290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83566</xdr:rowOff>
    </xdr:from>
    <xdr:to>
      <xdr:col>24</xdr:col>
      <xdr:colOff>31750</xdr:colOff>
      <xdr:row>37</xdr:row>
      <xdr:rowOff>152146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427216"/>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101871</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85344</xdr:rowOff>
    </xdr:from>
    <xdr:to>
      <xdr:col>24</xdr:col>
      <xdr:colOff>82550</xdr:colOff>
      <xdr:row>37</xdr:row>
      <xdr:rowOff>15494</xdr:rowOff>
    </xdr:to>
    <xdr:sp macro="" textlink="">
      <xdr:nvSpPr>
        <xdr:cNvPr id="313" name="フローチャート : 判断 312">
          <a:extLst>
            <a:ext uri="{FF2B5EF4-FFF2-40B4-BE49-F238E27FC236}">
              <a16:creationId xmlns:a16="http://schemas.microsoft.com/office/drawing/2014/main" id="{00000000-0008-0000-0400-000039010000}"/>
            </a:ext>
          </a:extLst>
        </xdr:cNvPr>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46990</xdr:rowOff>
    </xdr:from>
    <xdr:to>
      <xdr:col>22</xdr:col>
      <xdr:colOff>565150</xdr:colOff>
      <xdr:row>37</xdr:row>
      <xdr:rowOff>83566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3906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48768</xdr:rowOff>
    </xdr:from>
    <xdr:to>
      <xdr:col>22</xdr:col>
      <xdr:colOff>615950</xdr:colOff>
      <xdr:row>36</xdr:row>
      <xdr:rowOff>150368</xdr:rowOff>
    </xdr:to>
    <xdr:sp macro="" textlink="">
      <xdr:nvSpPr>
        <xdr:cNvPr id="315" name="フローチャート : 判断 314">
          <a:extLst>
            <a:ext uri="{FF2B5EF4-FFF2-40B4-BE49-F238E27FC236}">
              <a16:creationId xmlns:a16="http://schemas.microsoft.com/office/drawing/2014/main" id="{00000000-0008-0000-0400-00003B010000}"/>
            </a:ext>
          </a:extLst>
        </xdr:cNvPr>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160545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598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5842</xdr:rowOff>
    </xdr:from>
    <xdr:to>
      <xdr:col>21</xdr:col>
      <xdr:colOff>361950</xdr:colOff>
      <xdr:row>37</xdr:row>
      <xdr:rowOff>46990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34949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16764</xdr:rowOff>
    </xdr:from>
    <xdr:to>
      <xdr:col>21</xdr:col>
      <xdr:colOff>412750</xdr:colOff>
      <xdr:row>36</xdr:row>
      <xdr:rowOff>118364</xdr:rowOff>
    </xdr:to>
    <xdr:sp macro="" textlink="">
      <xdr:nvSpPr>
        <xdr:cNvPr id="318" name="フローチャート : 判断 317">
          <a:extLst>
            <a:ext uri="{FF2B5EF4-FFF2-40B4-BE49-F238E27FC236}">
              <a16:creationId xmlns:a16="http://schemas.microsoft.com/office/drawing/2014/main" id="{00000000-0008-0000-0400-00003E010000}"/>
            </a:ext>
          </a:extLst>
        </xdr:cNvPr>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128541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170434</xdr:rowOff>
    </xdr:from>
    <xdr:to>
      <xdr:col>20</xdr:col>
      <xdr:colOff>158750</xdr:colOff>
      <xdr:row>37</xdr:row>
      <xdr:rowOff>5842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171184"/>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169926</xdr:rowOff>
    </xdr:from>
    <xdr:to>
      <xdr:col>20</xdr:col>
      <xdr:colOff>209550</xdr:colOff>
      <xdr:row>36</xdr:row>
      <xdr:rowOff>100076</xdr:rowOff>
    </xdr:to>
    <xdr:sp macro="" textlink="">
      <xdr:nvSpPr>
        <xdr:cNvPr id="321" name="フローチャート : 判断 320">
          <a:extLst>
            <a:ext uri="{FF2B5EF4-FFF2-40B4-BE49-F238E27FC236}">
              <a16:creationId xmlns:a16="http://schemas.microsoft.com/office/drawing/2014/main" id="{00000000-0008-0000-0400-000041010000}"/>
            </a:ext>
          </a:extLst>
        </xdr:cNvPr>
        <xdr:cNvSpPr/>
      </xdr:nvSpPr>
      <xdr:spPr>
        <a:xfrm>
          <a:off x="13843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110253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3" name="フローチャート : 判断 322">
          <a:extLst>
            <a:ext uri="{FF2B5EF4-FFF2-40B4-BE49-F238E27FC236}">
              <a16:creationId xmlns:a16="http://schemas.microsoft.com/office/drawing/2014/main" id="{00000000-0008-0000-0400-000043010000}"/>
            </a:ext>
          </a:extLst>
        </xdr:cNvPr>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89425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101346</xdr:rowOff>
    </xdr:from>
    <xdr:to>
      <xdr:col>24</xdr:col>
      <xdr:colOff>82550</xdr:colOff>
      <xdr:row>38</xdr:row>
      <xdr:rowOff>31496</xdr:rowOff>
    </xdr:to>
    <xdr:sp macro="" textlink="">
      <xdr:nvSpPr>
        <xdr:cNvPr id="330" name="円/楕円 329">
          <a:extLst>
            <a:ext uri="{FF2B5EF4-FFF2-40B4-BE49-F238E27FC236}">
              <a16:creationId xmlns:a16="http://schemas.microsoft.com/office/drawing/2014/main" id="{00000000-0008-0000-0400-00004A010000}"/>
            </a:ext>
          </a:extLst>
        </xdr:cNvPr>
        <xdr:cNvSpPr/>
      </xdr:nvSpPr>
      <xdr:spPr>
        <a:xfrm>
          <a:off x="164592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73423</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32766</xdr:rowOff>
    </xdr:from>
    <xdr:to>
      <xdr:col>22</xdr:col>
      <xdr:colOff>615950</xdr:colOff>
      <xdr:row>37</xdr:row>
      <xdr:rowOff>134366</xdr:rowOff>
    </xdr:to>
    <xdr:sp macro="" textlink="">
      <xdr:nvSpPr>
        <xdr:cNvPr id="332" name="円/楕円 331">
          <a:extLst>
            <a:ext uri="{FF2B5EF4-FFF2-40B4-BE49-F238E27FC236}">
              <a16:creationId xmlns:a16="http://schemas.microsoft.com/office/drawing/2014/main" id="{00000000-0008-0000-0400-00004C010000}"/>
            </a:ext>
          </a:extLst>
        </xdr:cNvPr>
        <xdr:cNvSpPr/>
      </xdr:nvSpPr>
      <xdr:spPr>
        <a:xfrm>
          <a:off x="15621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119143</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462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167640</xdr:rowOff>
    </xdr:from>
    <xdr:to>
      <xdr:col>21</xdr:col>
      <xdr:colOff>412750</xdr:colOff>
      <xdr:row>37</xdr:row>
      <xdr:rowOff>97790</xdr:rowOff>
    </xdr:to>
    <xdr:sp macro="" textlink="">
      <xdr:nvSpPr>
        <xdr:cNvPr id="334" name="円/楕円 333">
          <a:extLst>
            <a:ext uri="{FF2B5EF4-FFF2-40B4-BE49-F238E27FC236}">
              <a16:creationId xmlns:a16="http://schemas.microsoft.com/office/drawing/2014/main" id="{00000000-0008-0000-0400-00004E010000}"/>
            </a:ext>
          </a:extLst>
        </xdr:cNvPr>
        <xdr:cNvSpPr/>
      </xdr:nvSpPr>
      <xdr:spPr>
        <a:xfrm>
          <a:off x="14732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82567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126492</xdr:rowOff>
    </xdr:from>
    <xdr:to>
      <xdr:col>20</xdr:col>
      <xdr:colOff>209550</xdr:colOff>
      <xdr:row>37</xdr:row>
      <xdr:rowOff>56642</xdr:rowOff>
    </xdr:to>
    <xdr:sp macro="" textlink="">
      <xdr:nvSpPr>
        <xdr:cNvPr id="336" name="円/楕円 335">
          <a:extLst>
            <a:ext uri="{FF2B5EF4-FFF2-40B4-BE49-F238E27FC236}">
              <a16:creationId xmlns:a16="http://schemas.microsoft.com/office/drawing/2014/main" id="{00000000-0008-0000-0400-000050010000}"/>
            </a:ext>
          </a:extLst>
        </xdr:cNvPr>
        <xdr:cNvSpPr/>
      </xdr:nvSpPr>
      <xdr:spPr>
        <a:xfrm>
          <a:off x="13843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41419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119634</xdr:rowOff>
    </xdr:from>
    <xdr:to>
      <xdr:col>19</xdr:col>
      <xdr:colOff>6350</xdr:colOff>
      <xdr:row>36</xdr:row>
      <xdr:rowOff>49784</xdr:rowOff>
    </xdr:to>
    <xdr:sp macro="" textlink="">
      <xdr:nvSpPr>
        <xdr:cNvPr id="338" name="円/楕円 337">
          <a:extLst>
            <a:ext uri="{FF2B5EF4-FFF2-40B4-BE49-F238E27FC236}">
              <a16:creationId xmlns:a16="http://schemas.microsoft.com/office/drawing/2014/main" id="{00000000-0008-0000-0400-000052010000}"/>
            </a:ext>
          </a:extLst>
        </xdr:cNvPr>
        <xdr:cNvSpPr/>
      </xdr:nvSpPr>
      <xdr:spPr>
        <a:xfrm>
          <a:off x="12954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59961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以前から地方債の発行抑制と繰上償還による公債費の削減に努めており、公債費に係る経常収支比率は減少傾向にある。</a:t>
          </a:r>
        </a:p>
        <a:p>
          <a:r>
            <a:rPr kumimoji="1" lang="ja-JP" altLang="en-US" sz="1300">
              <a:latin typeface="ＭＳ Ｐゴシック"/>
            </a:rPr>
            <a:t>　前年度と比べ、</a:t>
          </a:r>
          <a:r>
            <a:rPr kumimoji="1" lang="en-US" altLang="ja-JP" sz="1300">
              <a:latin typeface="ＭＳ Ｐゴシック"/>
            </a:rPr>
            <a:t>1.2</a:t>
          </a:r>
          <a:r>
            <a:rPr kumimoji="1" lang="ja-JP" altLang="en-US" sz="1300">
              <a:latin typeface="ＭＳ Ｐゴシック"/>
            </a:rPr>
            <a:t>ポイント下回ったものの、依然として類似団体平均を上回っている。</a:t>
          </a:r>
        </a:p>
        <a:p>
          <a:r>
            <a:rPr kumimoji="1" lang="ja-JP" altLang="en-US" sz="1300">
              <a:latin typeface="ＭＳ Ｐゴシック"/>
            </a:rPr>
            <a:t>　引き続き、収支計画に基づいた繰上償還を実施し、公債費負担の削減に努め、将来の行政経費を確保する。</a:t>
          </a:r>
        </a:p>
      </xdr:txBody>
    </xdr:sp>
    <xdr:clientData/>
  </xdr:twoCellAnchor>
  <xdr:oneCellAnchor>
    <xdr:from>
      <xdr:col>1</xdr:col>
      <xdr:colOff>28575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66040</xdr:rowOff>
    </xdr:from>
    <xdr:to>
      <xdr:col>7</xdr:col>
      <xdr:colOff>15875</xdr:colOff>
      <xdr:row>80</xdr:row>
      <xdr:rowOff>149861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10440"/>
          <a:ext cx="0" cy="1455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121938</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27.8</a:t>
          </a:r>
          <a:endParaRPr kumimoji="1" lang="ja-JP" altLang="en-US" sz="1000" b="1">
            <a:latin typeface="ＭＳ Ｐゴシック"/>
          </a:endParaRPr>
        </a:p>
      </xdr:txBody>
    </xdr:sp>
    <xdr:clientData/>
  </xdr:oneCellAnchor>
  <xdr:twoCellAnchor>
    <xdr:from>
      <xdr:col>6</xdr:col>
      <xdr:colOff>612775</xdr:colOff>
      <xdr:row>80</xdr:row>
      <xdr:rowOff>149861</xdr:rowOff>
    </xdr:from>
    <xdr:to>
      <xdr:col>7</xdr:col>
      <xdr:colOff>104775</xdr:colOff>
      <xdr:row>80</xdr:row>
      <xdr:rowOff>149861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70</xdr:row>
      <xdr:rowOff>152417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15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6</xdr:col>
      <xdr:colOff>612775</xdr:colOff>
      <xdr:row>72</xdr:row>
      <xdr:rowOff>66040</xdr:rowOff>
    </xdr:from>
    <xdr:to>
      <xdr:col>7</xdr:col>
      <xdr:colOff>104775</xdr:colOff>
      <xdr:row>72</xdr:row>
      <xdr:rowOff>66040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1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142239</xdr:rowOff>
    </xdr:from>
    <xdr:to>
      <xdr:col>7</xdr:col>
      <xdr:colOff>15875</xdr:colOff>
      <xdr:row>77</xdr:row>
      <xdr:rowOff>62230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172439"/>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8907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86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17.4</a:t>
          </a:r>
          <a:endParaRPr kumimoji="1" lang="ja-JP" altLang="en-US" sz="1000" b="1">
            <a:solidFill>
              <a:srgbClr val="000080"/>
            </a:solidFill>
            <a:latin typeface="ＭＳ Ｐゴシック"/>
          </a:endParaRPr>
        </a:p>
      </xdr:txBody>
    </xdr:sp>
    <xdr:clientData/>
  </xdr:oneCellAnchor>
  <xdr:twoCellAnchor>
    <xdr:from>
      <xdr:col>6</xdr:col>
      <xdr:colOff>650875</xdr:colOff>
      <xdr:row>75</xdr:row>
      <xdr:rowOff>163830</xdr:rowOff>
    </xdr:from>
    <xdr:to>
      <xdr:col>7</xdr:col>
      <xdr:colOff>66675</xdr:colOff>
      <xdr:row>76</xdr:row>
      <xdr:rowOff>93980</xdr:rowOff>
    </xdr:to>
    <xdr:sp macro="" textlink="">
      <xdr:nvSpPr>
        <xdr:cNvPr id="374" name="フローチャート : 判断 373">
          <a:extLst>
            <a:ext uri="{FF2B5EF4-FFF2-40B4-BE49-F238E27FC236}">
              <a16:creationId xmlns:a16="http://schemas.microsoft.com/office/drawing/2014/main" id="{00000000-0008-0000-0400-000076010000}"/>
            </a:ext>
          </a:extLst>
        </xdr:cNvPr>
        <xdr:cNvSpPr/>
      </xdr:nvSpPr>
      <xdr:spPr>
        <a:xfrm>
          <a:off x="4775200" y="130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62230</xdr:rowOff>
    </xdr:from>
    <xdr:to>
      <xdr:col>5</xdr:col>
      <xdr:colOff>549275</xdr:colOff>
      <xdr:row>78</xdr:row>
      <xdr:rowOff>50800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2638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75</xdr:row>
      <xdr:rowOff>156211</xdr:rowOff>
    </xdr:from>
    <xdr:to>
      <xdr:col>5</xdr:col>
      <xdr:colOff>600075</xdr:colOff>
      <xdr:row>76</xdr:row>
      <xdr:rowOff>86361</xdr:rowOff>
    </xdr:to>
    <xdr:sp macro="" textlink="">
      <xdr:nvSpPr>
        <xdr:cNvPr id="376" name="フローチャート : 判断 375">
          <a:extLst>
            <a:ext uri="{FF2B5EF4-FFF2-40B4-BE49-F238E27FC236}">
              <a16:creationId xmlns:a16="http://schemas.microsoft.com/office/drawing/2014/main" id="{00000000-0008-0000-0400-000078010000}"/>
            </a:ext>
          </a:extLst>
        </xdr:cNvPr>
        <xdr:cNvSpPr/>
      </xdr:nvSpPr>
      <xdr:spPr>
        <a:xfrm>
          <a:off x="3937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96537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50800</xdr:rowOff>
    </xdr:from>
    <xdr:to>
      <xdr:col>4</xdr:col>
      <xdr:colOff>346075</xdr:colOff>
      <xdr:row>78</xdr:row>
      <xdr:rowOff>127000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423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167639</xdr:rowOff>
    </xdr:from>
    <xdr:to>
      <xdr:col>4</xdr:col>
      <xdr:colOff>396875</xdr:colOff>
      <xdr:row>77</xdr:row>
      <xdr:rowOff>97789</xdr:rowOff>
    </xdr:to>
    <xdr:sp macro="" textlink="">
      <xdr:nvSpPr>
        <xdr:cNvPr id="379" name="フローチャート : 判断 378">
          <a:extLst>
            <a:ext uri="{FF2B5EF4-FFF2-40B4-BE49-F238E27FC236}">
              <a16:creationId xmlns:a16="http://schemas.microsoft.com/office/drawing/2014/main" id="{00000000-0008-0000-0400-00007B010000}"/>
            </a:ext>
          </a:extLst>
        </xdr:cNvPr>
        <xdr:cNvSpPr/>
      </xdr:nvSpPr>
      <xdr:spPr>
        <a:xfrm>
          <a:off x="3048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107966</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111761</xdr:rowOff>
    </xdr:from>
    <xdr:to>
      <xdr:col>3</xdr:col>
      <xdr:colOff>142875</xdr:colOff>
      <xdr:row>78</xdr:row>
      <xdr:rowOff>127000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4848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3811</xdr:rowOff>
    </xdr:from>
    <xdr:to>
      <xdr:col>3</xdr:col>
      <xdr:colOff>193675</xdr:colOff>
      <xdr:row>77</xdr:row>
      <xdr:rowOff>105411</xdr:rowOff>
    </xdr:to>
    <xdr:sp macro="" textlink="">
      <xdr:nvSpPr>
        <xdr:cNvPr id="382" name="フローチャート : 判断 381">
          <a:extLst>
            <a:ext uri="{FF2B5EF4-FFF2-40B4-BE49-F238E27FC236}">
              <a16:creationId xmlns:a16="http://schemas.microsoft.com/office/drawing/2014/main" id="{00000000-0008-0000-0400-00007E010000}"/>
            </a:ext>
          </a:extLst>
        </xdr:cNvPr>
        <xdr:cNvSpPr/>
      </xdr:nvSpPr>
      <xdr:spPr>
        <a:xfrm>
          <a:off x="2159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115588</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34289</xdr:rowOff>
    </xdr:from>
    <xdr:to>
      <xdr:col>1</xdr:col>
      <xdr:colOff>676275</xdr:colOff>
      <xdr:row>77</xdr:row>
      <xdr:rowOff>135889</xdr:rowOff>
    </xdr:to>
    <xdr:sp macro="" textlink="">
      <xdr:nvSpPr>
        <xdr:cNvPr id="384" name="フローチャート : 判断 383">
          <a:extLst>
            <a:ext uri="{FF2B5EF4-FFF2-40B4-BE49-F238E27FC236}">
              <a16:creationId xmlns:a16="http://schemas.microsoft.com/office/drawing/2014/main" id="{00000000-0008-0000-0400-000080010000}"/>
            </a:ext>
          </a:extLst>
        </xdr:cNvPr>
        <xdr:cNvSpPr/>
      </xdr:nvSpPr>
      <xdr:spPr>
        <a:xfrm>
          <a:off x="1270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146066</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91439</xdr:rowOff>
    </xdr:from>
    <xdr:to>
      <xdr:col>7</xdr:col>
      <xdr:colOff>66675</xdr:colOff>
      <xdr:row>77</xdr:row>
      <xdr:rowOff>21589</xdr:rowOff>
    </xdr:to>
    <xdr:sp macro="" textlink="">
      <xdr:nvSpPr>
        <xdr:cNvPr id="391" name="円/楕円 390">
          <a:extLst>
            <a:ext uri="{FF2B5EF4-FFF2-40B4-BE49-F238E27FC236}">
              <a16:creationId xmlns:a16="http://schemas.microsoft.com/office/drawing/2014/main" id="{00000000-0008-0000-0400-000087010000}"/>
            </a:ext>
          </a:extLst>
        </xdr:cNvPr>
        <xdr:cNvSpPr/>
      </xdr:nvSpPr>
      <xdr:spPr>
        <a:xfrm>
          <a:off x="47752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63516</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093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11430</xdr:rowOff>
    </xdr:from>
    <xdr:to>
      <xdr:col>5</xdr:col>
      <xdr:colOff>600075</xdr:colOff>
      <xdr:row>77</xdr:row>
      <xdr:rowOff>113030</xdr:rowOff>
    </xdr:to>
    <xdr:sp macro="" textlink="">
      <xdr:nvSpPr>
        <xdr:cNvPr id="393" name="円/楕円 392">
          <a:extLst>
            <a:ext uri="{FF2B5EF4-FFF2-40B4-BE49-F238E27FC236}">
              <a16:creationId xmlns:a16="http://schemas.microsoft.com/office/drawing/2014/main" id="{00000000-0008-0000-0400-000089010000}"/>
            </a:ext>
          </a:extLst>
        </xdr:cNvPr>
        <xdr:cNvSpPr/>
      </xdr:nvSpPr>
      <xdr:spPr>
        <a:xfrm>
          <a:off x="3937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97807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0</xdr:rowOff>
    </xdr:from>
    <xdr:to>
      <xdr:col>4</xdr:col>
      <xdr:colOff>396875</xdr:colOff>
      <xdr:row>78</xdr:row>
      <xdr:rowOff>101600</xdr:rowOff>
    </xdr:to>
    <xdr:sp macro="" textlink="">
      <xdr:nvSpPr>
        <xdr:cNvPr id="395" name="円/楕円 394">
          <a:extLst>
            <a:ext uri="{FF2B5EF4-FFF2-40B4-BE49-F238E27FC236}">
              <a16:creationId xmlns:a16="http://schemas.microsoft.com/office/drawing/2014/main" id="{00000000-0008-0000-0400-00008B010000}"/>
            </a:ext>
          </a:extLst>
        </xdr:cNvPr>
        <xdr:cNvSpPr/>
      </xdr:nvSpPr>
      <xdr:spPr>
        <a:xfrm>
          <a:off x="3048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86377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76200</xdr:rowOff>
    </xdr:from>
    <xdr:to>
      <xdr:col>3</xdr:col>
      <xdr:colOff>193675</xdr:colOff>
      <xdr:row>79</xdr:row>
      <xdr:rowOff>6350</xdr:rowOff>
    </xdr:to>
    <xdr:sp macro="" textlink="">
      <xdr:nvSpPr>
        <xdr:cNvPr id="397" name="円/楕円 396">
          <a:extLst>
            <a:ext uri="{FF2B5EF4-FFF2-40B4-BE49-F238E27FC236}">
              <a16:creationId xmlns:a16="http://schemas.microsoft.com/office/drawing/2014/main" id="{00000000-0008-0000-0400-00008D010000}"/>
            </a:ext>
          </a:extLst>
        </xdr:cNvPr>
        <xdr:cNvSpPr/>
      </xdr:nvSpPr>
      <xdr:spPr>
        <a:xfrm>
          <a:off x="2159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162577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60961</xdr:rowOff>
    </xdr:from>
    <xdr:to>
      <xdr:col>1</xdr:col>
      <xdr:colOff>676275</xdr:colOff>
      <xdr:row>78</xdr:row>
      <xdr:rowOff>162561</xdr:rowOff>
    </xdr:to>
    <xdr:sp macro="" textlink="">
      <xdr:nvSpPr>
        <xdr:cNvPr id="399" name="円/楕円 398">
          <a:extLst>
            <a:ext uri="{FF2B5EF4-FFF2-40B4-BE49-F238E27FC236}">
              <a16:creationId xmlns:a16="http://schemas.microsoft.com/office/drawing/2014/main" id="{00000000-0008-0000-0400-00008F010000}"/>
            </a:ext>
          </a:extLst>
        </xdr:cNvPr>
        <xdr:cNvSpPr/>
      </xdr:nvSpPr>
      <xdr:spPr>
        <a:xfrm>
          <a:off x="1270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147338</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類似団体平均や全国平均と比べて比率は下回っているものの、繰出金は今後上昇傾向にあり、特別会計の健全化を進め、財政基盤の強化に努める。</a:t>
          </a:r>
        </a:p>
      </xdr:txBody>
    </xdr:sp>
    <xdr:clientData/>
  </xdr:twoCellAnchor>
  <xdr:oneCellAnchor>
    <xdr:from>
      <xdr:col>18</xdr:col>
      <xdr:colOff>44450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92710</xdr:rowOff>
    </xdr:from>
    <xdr:to>
      <xdr:col>24</xdr:col>
      <xdr:colOff>31750</xdr:colOff>
      <xdr:row>80</xdr:row>
      <xdr:rowOff>35561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8560"/>
          <a:ext cx="0" cy="1143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7638</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35561</xdr:rowOff>
    </xdr:from>
    <xdr:to>
      <xdr:col>24</xdr:col>
      <xdr:colOff>120650</xdr:colOff>
      <xdr:row>80</xdr:row>
      <xdr:rowOff>35561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7637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60.5</a:t>
          </a:r>
          <a:endParaRPr kumimoji="1" lang="ja-JP" altLang="en-US" sz="1000" b="1">
            <a:latin typeface="ＭＳ Ｐゴシック"/>
          </a:endParaRPr>
        </a:p>
      </xdr:txBody>
    </xdr:sp>
    <xdr:clientData/>
  </xdr:oneCellAnchor>
  <xdr:twoCellAnchor>
    <xdr:from>
      <xdr:col>23</xdr:col>
      <xdr:colOff>628650</xdr:colOff>
      <xdr:row>73</xdr:row>
      <xdr:rowOff>92710</xdr:rowOff>
    </xdr:from>
    <xdr:to>
      <xdr:col>24</xdr:col>
      <xdr:colOff>120650</xdr:colOff>
      <xdr:row>73</xdr:row>
      <xdr:rowOff>92710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74</xdr:row>
      <xdr:rowOff>17272</xdr:rowOff>
    </xdr:from>
    <xdr:to>
      <xdr:col>24</xdr:col>
      <xdr:colOff>31750</xdr:colOff>
      <xdr:row>75</xdr:row>
      <xdr:rowOff>92710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704572"/>
          <a:ext cx="8382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93997</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24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73.5</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121920</xdr:rowOff>
    </xdr:from>
    <xdr:to>
      <xdr:col>24</xdr:col>
      <xdr:colOff>82550</xdr:colOff>
      <xdr:row>77</xdr:row>
      <xdr:rowOff>52070</xdr:rowOff>
    </xdr:to>
    <xdr:sp macro="" textlink="">
      <xdr:nvSpPr>
        <xdr:cNvPr id="433" name="フローチャート : 判断 432">
          <a:extLst>
            <a:ext uri="{FF2B5EF4-FFF2-40B4-BE49-F238E27FC236}">
              <a16:creationId xmlns:a16="http://schemas.microsoft.com/office/drawing/2014/main" id="{00000000-0008-0000-0400-0000B1010000}"/>
            </a:ext>
          </a:extLst>
        </xdr:cNvPr>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73</xdr:row>
      <xdr:rowOff>156718</xdr:rowOff>
    </xdr:from>
    <xdr:to>
      <xdr:col>22</xdr:col>
      <xdr:colOff>565150</xdr:colOff>
      <xdr:row>74</xdr:row>
      <xdr:rowOff>17272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6725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7620</xdr:rowOff>
    </xdr:from>
    <xdr:to>
      <xdr:col>22</xdr:col>
      <xdr:colOff>615950</xdr:colOff>
      <xdr:row>76</xdr:row>
      <xdr:rowOff>109220</xdr:rowOff>
    </xdr:to>
    <xdr:sp macro="" textlink="">
      <xdr:nvSpPr>
        <xdr:cNvPr id="435" name="フローチャート : 判断 434">
          <a:extLst>
            <a:ext uri="{FF2B5EF4-FFF2-40B4-BE49-F238E27FC236}">
              <a16:creationId xmlns:a16="http://schemas.microsoft.com/office/drawing/2014/main" id="{00000000-0008-0000-0400-0000B3010000}"/>
            </a:ext>
          </a:extLst>
        </xdr:cNvPr>
        <xdr:cNvSpPr/>
      </xdr:nvSpPr>
      <xdr:spPr>
        <a:xfrm>
          <a:off x="15621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93997</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20</xdr:col>
      <xdr:colOff>158750</xdr:colOff>
      <xdr:row>73</xdr:row>
      <xdr:rowOff>156718</xdr:rowOff>
    </xdr:from>
    <xdr:to>
      <xdr:col>21</xdr:col>
      <xdr:colOff>361950</xdr:colOff>
      <xdr:row>74</xdr:row>
      <xdr:rowOff>8128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26725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151637</xdr:rowOff>
    </xdr:from>
    <xdr:to>
      <xdr:col>21</xdr:col>
      <xdr:colOff>412750</xdr:colOff>
      <xdr:row>76</xdr:row>
      <xdr:rowOff>81787</xdr:rowOff>
    </xdr:to>
    <xdr:sp macro="" textlink="">
      <xdr:nvSpPr>
        <xdr:cNvPr id="438" name="フローチャート : 判断 437">
          <a:extLst>
            <a:ext uri="{FF2B5EF4-FFF2-40B4-BE49-F238E27FC236}">
              <a16:creationId xmlns:a16="http://schemas.microsoft.com/office/drawing/2014/main" id="{00000000-0008-0000-0400-0000B6010000}"/>
            </a:ext>
          </a:extLst>
        </xdr:cNvPr>
        <xdr:cNvSpPr/>
      </xdr:nvSpPr>
      <xdr:spPr>
        <a:xfrm>
          <a:off x="14732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66564</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18</xdr:col>
      <xdr:colOff>641350</xdr:colOff>
      <xdr:row>73</xdr:row>
      <xdr:rowOff>14986</xdr:rowOff>
    </xdr:from>
    <xdr:to>
      <xdr:col>20</xdr:col>
      <xdr:colOff>158750</xdr:colOff>
      <xdr:row>74</xdr:row>
      <xdr:rowOff>8128</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2530836"/>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83058</xdr:rowOff>
    </xdr:from>
    <xdr:to>
      <xdr:col>20</xdr:col>
      <xdr:colOff>209550</xdr:colOff>
      <xdr:row>76</xdr:row>
      <xdr:rowOff>13208</xdr:rowOff>
    </xdr:to>
    <xdr:sp macro="" textlink="">
      <xdr:nvSpPr>
        <xdr:cNvPr id="441" name="フローチャート : 判断 440">
          <a:extLst>
            <a:ext uri="{FF2B5EF4-FFF2-40B4-BE49-F238E27FC236}">
              <a16:creationId xmlns:a16="http://schemas.microsoft.com/office/drawing/2014/main" id="{00000000-0008-0000-0400-0000B9010000}"/>
            </a:ext>
          </a:extLst>
        </xdr:cNvPr>
        <xdr:cNvSpPr/>
      </xdr:nvSpPr>
      <xdr:spPr>
        <a:xfrm>
          <a:off x="13843000" y="1294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169435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02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105918</xdr:rowOff>
    </xdr:from>
    <xdr:to>
      <xdr:col>19</xdr:col>
      <xdr:colOff>6350</xdr:colOff>
      <xdr:row>76</xdr:row>
      <xdr:rowOff>36069</xdr:rowOff>
    </xdr:to>
    <xdr:sp macro="" textlink="">
      <xdr:nvSpPr>
        <xdr:cNvPr id="443" name="フローチャート : 判断 442">
          <a:extLst>
            <a:ext uri="{FF2B5EF4-FFF2-40B4-BE49-F238E27FC236}">
              <a16:creationId xmlns:a16="http://schemas.microsoft.com/office/drawing/2014/main" id="{00000000-0008-0000-0400-0000BB010000}"/>
            </a:ext>
          </a:extLst>
        </xdr:cNvPr>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20845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51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41910</xdr:rowOff>
    </xdr:from>
    <xdr:to>
      <xdr:col>24</xdr:col>
      <xdr:colOff>82550</xdr:colOff>
      <xdr:row>75</xdr:row>
      <xdr:rowOff>143510</xdr:rowOff>
    </xdr:to>
    <xdr:sp macro="" textlink="">
      <xdr:nvSpPr>
        <xdr:cNvPr id="450" name="円/楕円 449">
          <a:extLst>
            <a:ext uri="{FF2B5EF4-FFF2-40B4-BE49-F238E27FC236}">
              <a16:creationId xmlns:a16="http://schemas.microsoft.com/office/drawing/2014/main" id="{00000000-0008-0000-0400-0000C2010000}"/>
            </a:ext>
          </a:extLst>
        </xdr:cNvPr>
        <xdr:cNvSpPr/>
      </xdr:nvSpPr>
      <xdr:spPr>
        <a:xfrm>
          <a:off x="164592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58437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68.0</a:t>
          </a:r>
          <a:endParaRPr kumimoji="1" lang="ja-JP" altLang="en-US" sz="1000" b="1">
            <a:solidFill>
              <a:srgbClr val="FF0000"/>
            </a:solidFill>
            <a:latin typeface="ＭＳ Ｐゴシック"/>
          </a:endParaRPr>
        </a:p>
      </xdr:txBody>
    </xdr:sp>
    <xdr:clientData/>
  </xdr:oneCellAnchor>
  <xdr:twoCellAnchor>
    <xdr:from>
      <xdr:col>22</xdr:col>
      <xdr:colOff>514350</xdr:colOff>
      <xdr:row>73</xdr:row>
      <xdr:rowOff>137922</xdr:rowOff>
    </xdr:from>
    <xdr:to>
      <xdr:col>22</xdr:col>
      <xdr:colOff>615950</xdr:colOff>
      <xdr:row>74</xdr:row>
      <xdr:rowOff>68072</xdr:rowOff>
    </xdr:to>
    <xdr:sp macro="" textlink="">
      <xdr:nvSpPr>
        <xdr:cNvPr id="452" name="円/楕円 451">
          <a:extLst>
            <a:ext uri="{FF2B5EF4-FFF2-40B4-BE49-F238E27FC236}">
              <a16:creationId xmlns:a16="http://schemas.microsoft.com/office/drawing/2014/main" id="{00000000-0008-0000-0400-0000C4010000}"/>
            </a:ext>
          </a:extLst>
        </xdr:cNvPr>
        <xdr:cNvSpPr/>
      </xdr:nvSpPr>
      <xdr:spPr>
        <a:xfrm>
          <a:off x="15621000" y="1265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72</xdr:row>
      <xdr:rowOff>78249</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422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62.6</a:t>
          </a:r>
          <a:endParaRPr kumimoji="1" lang="ja-JP" altLang="en-US" sz="1000" b="1">
            <a:solidFill>
              <a:srgbClr val="FF0000"/>
            </a:solidFill>
            <a:latin typeface="ＭＳ Ｐゴシック"/>
          </a:endParaRPr>
        </a:p>
      </xdr:txBody>
    </xdr:sp>
    <xdr:clientData/>
  </xdr:oneCellAnchor>
  <xdr:twoCellAnchor>
    <xdr:from>
      <xdr:col>21</xdr:col>
      <xdr:colOff>311150</xdr:colOff>
      <xdr:row>73</xdr:row>
      <xdr:rowOff>105918</xdr:rowOff>
    </xdr:from>
    <xdr:to>
      <xdr:col>21</xdr:col>
      <xdr:colOff>412750</xdr:colOff>
      <xdr:row>74</xdr:row>
      <xdr:rowOff>36068</xdr:rowOff>
    </xdr:to>
    <xdr:sp macro="" textlink="">
      <xdr:nvSpPr>
        <xdr:cNvPr id="454" name="円/楕円 453">
          <a:extLst>
            <a:ext uri="{FF2B5EF4-FFF2-40B4-BE49-F238E27FC236}">
              <a16:creationId xmlns:a16="http://schemas.microsoft.com/office/drawing/2014/main" id="{00000000-0008-0000-0400-0000C6010000}"/>
            </a:ext>
          </a:extLst>
        </xdr:cNvPr>
        <xdr:cNvSpPr/>
      </xdr:nvSpPr>
      <xdr:spPr>
        <a:xfrm>
          <a:off x="14732000" y="1262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72</xdr:row>
      <xdr:rowOff>46245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39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61.9</a:t>
          </a:r>
          <a:endParaRPr kumimoji="1" lang="ja-JP" altLang="en-US" sz="1000" b="1">
            <a:solidFill>
              <a:srgbClr val="FF0000"/>
            </a:solidFill>
            <a:latin typeface="ＭＳ Ｐゴシック"/>
          </a:endParaRPr>
        </a:p>
      </xdr:txBody>
    </xdr:sp>
    <xdr:clientData/>
  </xdr:oneCellAnchor>
  <xdr:twoCellAnchor>
    <xdr:from>
      <xdr:col>20</xdr:col>
      <xdr:colOff>107950</xdr:colOff>
      <xdr:row>73</xdr:row>
      <xdr:rowOff>128778</xdr:rowOff>
    </xdr:from>
    <xdr:to>
      <xdr:col>20</xdr:col>
      <xdr:colOff>209550</xdr:colOff>
      <xdr:row>74</xdr:row>
      <xdr:rowOff>58928</xdr:rowOff>
    </xdr:to>
    <xdr:sp macro="" textlink="">
      <xdr:nvSpPr>
        <xdr:cNvPr id="456" name="円/楕円 455">
          <a:extLst>
            <a:ext uri="{FF2B5EF4-FFF2-40B4-BE49-F238E27FC236}">
              <a16:creationId xmlns:a16="http://schemas.microsoft.com/office/drawing/2014/main" id="{00000000-0008-0000-0400-0000C8010000}"/>
            </a:ext>
          </a:extLst>
        </xdr:cNvPr>
        <xdr:cNvSpPr/>
      </xdr:nvSpPr>
      <xdr:spPr>
        <a:xfrm>
          <a:off x="13843000" y="1264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72</xdr:row>
      <xdr:rowOff>69105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4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62.4</a:t>
          </a:r>
          <a:endParaRPr kumimoji="1" lang="ja-JP" altLang="en-US" sz="1000" b="1">
            <a:solidFill>
              <a:srgbClr val="FF0000"/>
            </a:solidFill>
            <a:latin typeface="ＭＳ Ｐゴシック"/>
          </a:endParaRPr>
        </a:p>
      </xdr:txBody>
    </xdr:sp>
    <xdr:clientData/>
  </xdr:oneCellAnchor>
  <xdr:twoCellAnchor>
    <xdr:from>
      <xdr:col>18</xdr:col>
      <xdr:colOff>590550</xdr:colOff>
      <xdr:row>72</xdr:row>
      <xdr:rowOff>135636</xdr:rowOff>
    </xdr:from>
    <xdr:to>
      <xdr:col>19</xdr:col>
      <xdr:colOff>6350</xdr:colOff>
      <xdr:row>73</xdr:row>
      <xdr:rowOff>65786</xdr:rowOff>
    </xdr:to>
    <xdr:sp macro="" textlink="">
      <xdr:nvSpPr>
        <xdr:cNvPr id="458" name="円/楕円 457">
          <a:extLst>
            <a:ext uri="{FF2B5EF4-FFF2-40B4-BE49-F238E27FC236}">
              <a16:creationId xmlns:a16="http://schemas.microsoft.com/office/drawing/2014/main" id="{00000000-0008-0000-0400-0000CA010000}"/>
            </a:ext>
          </a:extLst>
        </xdr:cNvPr>
        <xdr:cNvSpPr/>
      </xdr:nvSpPr>
      <xdr:spPr>
        <a:xfrm>
          <a:off x="12954000" y="1248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71</xdr:row>
      <xdr:rowOff>75963</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24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兵庫県養父市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603</xdr:rowOff>
    </xdr:from>
    <xdr:to>
      <xdr:col>4</xdr:col>
      <xdr:colOff>1117600</xdr:colOff>
      <xdr:row>19</xdr:row>
      <xdr:rowOff>7118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05628"/>
          <a:ext cx="0" cy="12066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150645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4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52,793</a:t>
          </a:r>
          <a:endParaRPr kumimoji="1" lang="ja-JP" altLang="en-US" sz="1000" b="1">
            <a:latin typeface="ＭＳ Ｐゴシック"/>
          </a:endParaRPr>
        </a:p>
      </xdr:txBody>
    </xdr:sp>
    <xdr:clientData/>
  </xdr:oneCellAnchor>
  <xdr:twoCellAnchor>
    <xdr:from>
      <xdr:col>4</xdr:col>
      <xdr:colOff>1028700</xdr:colOff>
      <xdr:row>19</xdr:row>
      <xdr:rowOff>7118</xdr:rowOff>
    </xdr:from>
    <xdr:to>
      <xdr:col>5</xdr:col>
      <xdr:colOff>73025</xdr:colOff>
      <xdr:row>19</xdr:row>
      <xdr:rowOff>7118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22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86980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4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116,135</a:t>
          </a:r>
          <a:endParaRPr kumimoji="1" lang="ja-JP" altLang="en-US" sz="1000" b="1">
            <a:latin typeface="ＭＳ Ｐゴシック"/>
          </a:endParaRPr>
        </a:p>
      </xdr:txBody>
    </xdr:sp>
    <xdr:clientData/>
  </xdr:oneCellAnchor>
  <xdr:twoCellAnchor>
    <xdr:from>
      <xdr:col>4</xdr:col>
      <xdr:colOff>1028700</xdr:colOff>
      <xdr:row>12</xdr:row>
      <xdr:rowOff>603</xdr:rowOff>
    </xdr:from>
    <xdr:to>
      <xdr:col>5</xdr:col>
      <xdr:colOff>73025</xdr:colOff>
      <xdr:row>12</xdr:row>
      <xdr:rowOff>603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056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12</xdr:row>
      <xdr:rowOff>603</xdr:rowOff>
    </xdr:from>
    <xdr:to>
      <xdr:col>4</xdr:col>
      <xdr:colOff>1117600</xdr:colOff>
      <xdr:row>12</xdr:row>
      <xdr:rowOff>7919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105628"/>
          <a:ext cx="647700" cy="7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28313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476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83,548</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56236</xdr:rowOff>
    </xdr:from>
    <xdr:to>
      <xdr:col>5</xdr:col>
      <xdr:colOff>34925</xdr:colOff>
      <xdr:row>15</xdr:row>
      <xdr:rowOff>157836</xdr:rowOff>
    </xdr:to>
    <xdr:sp macro="" textlink="">
      <xdr:nvSpPr>
        <xdr:cNvPr id="52" name="フローチャート : 判断 51">
          <a:extLst>
            <a:ext uri="{FF2B5EF4-FFF2-40B4-BE49-F238E27FC236}">
              <a16:creationId xmlns:a16="http://schemas.microsoft.com/office/drawing/2014/main" id="{00000000-0008-0000-0500-000034000000}"/>
            </a:ext>
          </a:extLst>
        </xdr:cNvPr>
        <xdr:cNvSpPr/>
      </xdr:nvSpPr>
      <xdr:spPr bwMode="auto">
        <a:xfrm>
          <a:off x="5600700" y="2675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11</xdr:row>
      <xdr:rowOff>160414</xdr:rowOff>
    </xdr:from>
    <xdr:to>
      <xdr:col>4</xdr:col>
      <xdr:colOff>469900</xdr:colOff>
      <xdr:row>12</xdr:row>
      <xdr:rowOff>7919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093989"/>
          <a:ext cx="698500" cy="189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13735</xdr:rowOff>
    </xdr:from>
    <xdr:to>
      <xdr:col>4</xdr:col>
      <xdr:colOff>520700</xdr:colOff>
      <xdr:row>15</xdr:row>
      <xdr:rowOff>115335</xdr:rowOff>
    </xdr:to>
    <xdr:sp macro="" textlink="">
      <xdr:nvSpPr>
        <xdr:cNvPr id="54" name="フローチャート : 判断 53">
          <a:extLst>
            <a:ext uri="{FF2B5EF4-FFF2-40B4-BE49-F238E27FC236}">
              <a16:creationId xmlns:a16="http://schemas.microsoft.com/office/drawing/2014/main" id="{00000000-0008-0000-0500-000036000000}"/>
            </a:ext>
          </a:extLst>
        </xdr:cNvPr>
        <xdr:cNvSpPr/>
      </xdr:nvSpPr>
      <xdr:spPr bwMode="auto">
        <a:xfrm>
          <a:off x="4953000" y="2633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100112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1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85,779</a:t>
          </a:r>
          <a:endParaRPr kumimoji="1" lang="ja-JP" altLang="en-US" sz="1000" b="1">
            <a:solidFill>
              <a:srgbClr val="000080"/>
            </a:solidFill>
            <a:latin typeface="ＭＳ Ｐゴシック"/>
          </a:endParaRPr>
        </a:p>
      </xdr:txBody>
    </xdr:sp>
    <xdr:clientData/>
  </xdr:oneCellAnchor>
  <xdr:twoCellAnchor>
    <xdr:from>
      <xdr:col>3</xdr:col>
      <xdr:colOff>206375</xdr:colOff>
      <xdr:row>11</xdr:row>
      <xdr:rowOff>160414</xdr:rowOff>
    </xdr:from>
    <xdr:to>
      <xdr:col>3</xdr:col>
      <xdr:colOff>904875</xdr:colOff>
      <xdr:row>12</xdr:row>
      <xdr:rowOff>44037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093989"/>
          <a:ext cx="698500" cy="550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13</xdr:row>
      <xdr:rowOff>123768</xdr:rowOff>
    </xdr:from>
    <xdr:to>
      <xdr:col>3</xdr:col>
      <xdr:colOff>955675</xdr:colOff>
      <xdr:row>14</xdr:row>
      <xdr:rowOff>53918</xdr:rowOff>
    </xdr:to>
    <xdr:sp macro="" textlink="">
      <xdr:nvSpPr>
        <xdr:cNvPr id="57" name="フローチャート : 判断 56">
          <a:extLst>
            <a:ext uri="{FF2B5EF4-FFF2-40B4-BE49-F238E27FC236}">
              <a16:creationId xmlns:a16="http://schemas.microsoft.com/office/drawing/2014/main" id="{00000000-0008-0000-0500-000039000000}"/>
            </a:ext>
          </a:extLst>
        </xdr:cNvPr>
        <xdr:cNvSpPr/>
      </xdr:nvSpPr>
      <xdr:spPr bwMode="auto">
        <a:xfrm>
          <a:off x="4254500" y="2400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38695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486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2</xdr:col>
      <xdr:colOff>641350</xdr:colOff>
      <xdr:row>11</xdr:row>
      <xdr:rowOff>125647</xdr:rowOff>
    </xdr:from>
    <xdr:to>
      <xdr:col>3</xdr:col>
      <xdr:colOff>206375</xdr:colOff>
      <xdr:row>12</xdr:row>
      <xdr:rowOff>44037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059222"/>
          <a:ext cx="698500" cy="898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14</xdr:row>
      <xdr:rowOff>8992</xdr:rowOff>
    </xdr:from>
    <xdr:to>
      <xdr:col>3</xdr:col>
      <xdr:colOff>257175</xdr:colOff>
      <xdr:row>14</xdr:row>
      <xdr:rowOff>110592</xdr:rowOff>
    </xdr:to>
    <xdr:sp macro="" textlink="">
      <xdr:nvSpPr>
        <xdr:cNvPr id="60" name="フローチャート : 判断 59">
          <a:extLst>
            <a:ext uri="{FF2B5EF4-FFF2-40B4-BE49-F238E27FC236}">
              <a16:creationId xmlns:a16="http://schemas.microsoft.com/office/drawing/2014/main" id="{00000000-0008-0000-0500-00003C000000}"/>
            </a:ext>
          </a:extLst>
        </xdr:cNvPr>
        <xdr:cNvSpPr/>
      </xdr:nvSpPr>
      <xdr:spPr bwMode="auto">
        <a:xfrm>
          <a:off x="3556000" y="24569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95369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590550</xdr:colOff>
      <xdr:row>13</xdr:row>
      <xdr:rowOff>152019</xdr:rowOff>
    </xdr:from>
    <xdr:to>
      <xdr:col>2</xdr:col>
      <xdr:colOff>692150</xdr:colOff>
      <xdr:row>14</xdr:row>
      <xdr:rowOff>82169</xdr:rowOff>
    </xdr:to>
    <xdr:sp macro="" textlink="">
      <xdr:nvSpPr>
        <xdr:cNvPr id="62" name="フローチャート : 判断 61">
          <a:extLst>
            <a:ext uri="{FF2B5EF4-FFF2-40B4-BE49-F238E27FC236}">
              <a16:creationId xmlns:a16="http://schemas.microsoft.com/office/drawing/2014/main" id="{00000000-0008-0000-0500-00003E000000}"/>
            </a:ext>
          </a:extLst>
        </xdr:cNvPr>
        <xdr:cNvSpPr/>
      </xdr:nvSpPr>
      <xdr:spPr bwMode="auto">
        <a:xfrm>
          <a:off x="2857500" y="24284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66946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1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11</xdr:row>
      <xdr:rowOff>121253</xdr:rowOff>
    </xdr:from>
    <xdr:to>
      <xdr:col>5</xdr:col>
      <xdr:colOff>34925</xdr:colOff>
      <xdr:row>12</xdr:row>
      <xdr:rowOff>51403</xdr:rowOff>
    </xdr:to>
    <xdr:sp macro="" textlink="">
      <xdr:nvSpPr>
        <xdr:cNvPr id="69" name="円/楕円 68">
          <a:extLst>
            <a:ext uri="{FF2B5EF4-FFF2-40B4-BE49-F238E27FC236}">
              <a16:creationId xmlns:a16="http://schemas.microsoft.com/office/drawing/2014/main" id="{00000000-0008-0000-0500-000045000000}"/>
            </a:ext>
          </a:extLst>
        </xdr:cNvPr>
        <xdr:cNvSpPr/>
      </xdr:nvSpPr>
      <xdr:spPr bwMode="auto">
        <a:xfrm>
          <a:off x="5600700" y="20548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11</xdr:row>
      <xdr:rowOff>67930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00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116,135</a:t>
          </a:r>
          <a:endParaRPr kumimoji="1" lang="ja-JP" altLang="en-US" sz="1000" b="1">
            <a:solidFill>
              <a:srgbClr val="FF0000"/>
            </a:solidFill>
            <a:latin typeface="ＭＳ Ｐゴシック"/>
          </a:endParaRPr>
        </a:p>
      </xdr:txBody>
    </xdr:sp>
    <xdr:clientData/>
  </xdr:oneCellAnchor>
  <xdr:twoCellAnchor>
    <xdr:from>
      <xdr:col>4</xdr:col>
      <xdr:colOff>419100</xdr:colOff>
      <xdr:row>11</xdr:row>
      <xdr:rowOff>128569</xdr:rowOff>
    </xdr:from>
    <xdr:to>
      <xdr:col>4</xdr:col>
      <xdr:colOff>520700</xdr:colOff>
      <xdr:row>12</xdr:row>
      <xdr:rowOff>58719</xdr:rowOff>
    </xdr:to>
    <xdr:sp macro="" textlink="">
      <xdr:nvSpPr>
        <xdr:cNvPr id="71" name="円/楕円 70">
          <a:extLst>
            <a:ext uri="{FF2B5EF4-FFF2-40B4-BE49-F238E27FC236}">
              <a16:creationId xmlns:a16="http://schemas.microsoft.com/office/drawing/2014/main" id="{00000000-0008-0000-0500-000047000000}"/>
            </a:ext>
          </a:extLst>
        </xdr:cNvPr>
        <xdr:cNvSpPr/>
      </xdr:nvSpPr>
      <xdr:spPr bwMode="auto">
        <a:xfrm>
          <a:off x="4953000" y="2062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10</xdr:row>
      <xdr:rowOff>68896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1831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115,751</a:t>
          </a:r>
          <a:endParaRPr kumimoji="1" lang="ja-JP" altLang="en-US" sz="1000" b="1">
            <a:solidFill>
              <a:srgbClr val="FF0000"/>
            </a:solidFill>
            <a:latin typeface="ＭＳ Ｐゴシック"/>
          </a:endParaRPr>
        </a:p>
      </xdr:txBody>
    </xdr:sp>
    <xdr:clientData/>
  </xdr:oneCellAnchor>
  <xdr:twoCellAnchor>
    <xdr:from>
      <xdr:col>3</xdr:col>
      <xdr:colOff>854075</xdr:colOff>
      <xdr:row>11</xdr:row>
      <xdr:rowOff>109614</xdr:rowOff>
    </xdr:from>
    <xdr:to>
      <xdr:col>3</xdr:col>
      <xdr:colOff>955675</xdr:colOff>
      <xdr:row>12</xdr:row>
      <xdr:rowOff>39764</xdr:rowOff>
    </xdr:to>
    <xdr:sp macro="" textlink="">
      <xdr:nvSpPr>
        <xdr:cNvPr id="73" name="円/楕円 72">
          <a:extLst>
            <a:ext uri="{FF2B5EF4-FFF2-40B4-BE49-F238E27FC236}">
              <a16:creationId xmlns:a16="http://schemas.microsoft.com/office/drawing/2014/main" id="{00000000-0008-0000-0500-000049000000}"/>
            </a:ext>
          </a:extLst>
        </xdr:cNvPr>
        <xdr:cNvSpPr/>
      </xdr:nvSpPr>
      <xdr:spPr bwMode="auto">
        <a:xfrm>
          <a:off x="4254500" y="20431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10</xdr:row>
      <xdr:rowOff>49941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181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116,746</a:t>
          </a:r>
          <a:endParaRPr kumimoji="1" lang="ja-JP" altLang="en-US" sz="1000" b="1">
            <a:solidFill>
              <a:srgbClr val="FF0000"/>
            </a:solidFill>
            <a:latin typeface="ＭＳ Ｐゴシック"/>
          </a:endParaRPr>
        </a:p>
      </xdr:txBody>
    </xdr:sp>
    <xdr:clientData/>
  </xdr:oneCellAnchor>
  <xdr:twoCellAnchor>
    <xdr:from>
      <xdr:col>3</xdr:col>
      <xdr:colOff>155575</xdr:colOff>
      <xdr:row>11</xdr:row>
      <xdr:rowOff>164687</xdr:rowOff>
    </xdr:from>
    <xdr:to>
      <xdr:col>3</xdr:col>
      <xdr:colOff>257175</xdr:colOff>
      <xdr:row>12</xdr:row>
      <xdr:rowOff>94837</xdr:rowOff>
    </xdr:to>
    <xdr:sp macro="" textlink="">
      <xdr:nvSpPr>
        <xdr:cNvPr id="75" name="円/楕円 74">
          <a:extLst>
            <a:ext uri="{FF2B5EF4-FFF2-40B4-BE49-F238E27FC236}">
              <a16:creationId xmlns:a16="http://schemas.microsoft.com/office/drawing/2014/main" id="{00000000-0008-0000-0500-00004B000000}"/>
            </a:ext>
          </a:extLst>
        </xdr:cNvPr>
        <xdr:cNvSpPr/>
      </xdr:nvSpPr>
      <xdr:spPr bwMode="auto">
        <a:xfrm>
          <a:off x="3556000" y="20982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10</xdr:row>
      <xdr:rowOff>105014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1867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113,855</a:t>
          </a:r>
          <a:endParaRPr kumimoji="1" lang="ja-JP" altLang="en-US" sz="1000" b="1">
            <a:solidFill>
              <a:srgbClr val="FF0000"/>
            </a:solidFill>
            <a:latin typeface="ＭＳ Ｐゴシック"/>
          </a:endParaRPr>
        </a:p>
      </xdr:txBody>
    </xdr:sp>
    <xdr:clientData/>
  </xdr:oneCellAnchor>
  <xdr:twoCellAnchor>
    <xdr:from>
      <xdr:col>2</xdr:col>
      <xdr:colOff>590550</xdr:colOff>
      <xdr:row>11</xdr:row>
      <xdr:rowOff>74847</xdr:rowOff>
    </xdr:from>
    <xdr:to>
      <xdr:col>2</xdr:col>
      <xdr:colOff>692150</xdr:colOff>
      <xdr:row>12</xdr:row>
      <xdr:rowOff>4997</xdr:rowOff>
    </xdr:to>
    <xdr:sp macro="" textlink="">
      <xdr:nvSpPr>
        <xdr:cNvPr id="77" name="円/楕円 76">
          <a:extLst>
            <a:ext uri="{FF2B5EF4-FFF2-40B4-BE49-F238E27FC236}">
              <a16:creationId xmlns:a16="http://schemas.microsoft.com/office/drawing/2014/main" id="{00000000-0008-0000-0500-00004D000000}"/>
            </a:ext>
          </a:extLst>
        </xdr:cNvPr>
        <xdr:cNvSpPr/>
      </xdr:nvSpPr>
      <xdr:spPr bwMode="auto">
        <a:xfrm>
          <a:off x="2857500" y="2008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10</xdr:row>
      <xdr:rowOff>15174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1777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118,571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85212</xdr:rowOff>
    </xdr:from>
    <xdr:to>
      <xdr:col>4</xdr:col>
      <xdr:colOff>1117600</xdr:colOff>
      <xdr:row>38</xdr:row>
      <xdr:rowOff>58534</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52662"/>
          <a:ext cx="0" cy="11734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30611</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498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-2,005</a:t>
          </a:r>
          <a:endParaRPr kumimoji="1" lang="ja-JP" altLang="en-US" sz="1000" b="1">
            <a:latin typeface="ＭＳ Ｐゴシック"/>
          </a:endParaRPr>
        </a:p>
      </xdr:txBody>
    </xdr:sp>
    <xdr:clientData/>
  </xdr:oneCellAnchor>
  <xdr:twoCellAnchor>
    <xdr:from>
      <xdr:col>4</xdr:col>
      <xdr:colOff>1028700</xdr:colOff>
      <xdr:row>38</xdr:row>
      <xdr:rowOff>58534</xdr:rowOff>
    </xdr:from>
    <xdr:to>
      <xdr:col>5</xdr:col>
      <xdr:colOff>73025</xdr:colOff>
      <xdr:row>38</xdr:row>
      <xdr:rowOff>58534</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26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171589</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96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49,328</a:t>
          </a:r>
          <a:endParaRPr kumimoji="1" lang="ja-JP" altLang="en-US" sz="1000" b="1">
            <a:latin typeface="ＭＳ Ｐゴシック"/>
          </a:endParaRPr>
        </a:p>
      </xdr:txBody>
    </xdr:sp>
    <xdr:clientData/>
  </xdr:oneCellAnchor>
  <xdr:twoCellAnchor>
    <xdr:from>
      <xdr:col>4</xdr:col>
      <xdr:colOff>1028700</xdr:colOff>
      <xdr:row>34</xdr:row>
      <xdr:rowOff>85212</xdr:rowOff>
    </xdr:from>
    <xdr:to>
      <xdr:col>5</xdr:col>
      <xdr:colOff>73025</xdr:colOff>
      <xdr:row>34</xdr:row>
      <xdr:rowOff>85212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526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152557</xdr:rowOff>
    </xdr:from>
    <xdr:to>
      <xdr:col>4</xdr:col>
      <xdr:colOff>1117600</xdr:colOff>
      <xdr:row>35</xdr:row>
      <xdr:rowOff>302473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6762907"/>
          <a:ext cx="647700" cy="149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287250</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97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22,752</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299039</xdr:rowOff>
    </xdr:from>
    <xdr:to>
      <xdr:col>5</xdr:col>
      <xdr:colOff>34925</xdr:colOff>
      <xdr:row>36</xdr:row>
      <xdr:rowOff>57739</xdr:rowOff>
    </xdr:to>
    <xdr:sp macro="" textlink="">
      <xdr:nvSpPr>
        <xdr:cNvPr id="112" name="フローチャート : 判断 111">
          <a:extLst>
            <a:ext uri="{FF2B5EF4-FFF2-40B4-BE49-F238E27FC236}">
              <a16:creationId xmlns:a16="http://schemas.microsoft.com/office/drawing/2014/main" id="{00000000-0008-0000-0500-000070000000}"/>
            </a:ext>
          </a:extLst>
        </xdr:cNvPr>
        <xdr:cNvSpPr/>
      </xdr:nvSpPr>
      <xdr:spPr bwMode="auto">
        <a:xfrm>
          <a:off x="5600700" y="69093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219537</xdr:rowOff>
    </xdr:from>
    <xdr:to>
      <xdr:col>4</xdr:col>
      <xdr:colOff>469900</xdr:colOff>
      <xdr:row>35</xdr:row>
      <xdr:rowOff>152557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6486987"/>
          <a:ext cx="698500" cy="2759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301645</xdr:rowOff>
    </xdr:from>
    <xdr:to>
      <xdr:col>4</xdr:col>
      <xdr:colOff>520700</xdr:colOff>
      <xdr:row>36</xdr:row>
      <xdr:rowOff>60345</xdr:rowOff>
    </xdr:to>
    <xdr:sp macro="" textlink="">
      <xdr:nvSpPr>
        <xdr:cNvPr id="114" name="フローチャート : 判断 113">
          <a:extLst>
            <a:ext uri="{FF2B5EF4-FFF2-40B4-BE49-F238E27FC236}">
              <a16:creationId xmlns:a16="http://schemas.microsoft.com/office/drawing/2014/main" id="{00000000-0008-0000-0500-000072000000}"/>
            </a:ext>
          </a:extLst>
        </xdr:cNvPr>
        <xdr:cNvSpPr/>
      </xdr:nvSpPr>
      <xdr:spPr bwMode="auto">
        <a:xfrm>
          <a:off x="4953000" y="69119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45122</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998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22,638</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138156</xdr:rowOff>
    </xdr:from>
    <xdr:to>
      <xdr:col>3</xdr:col>
      <xdr:colOff>904875</xdr:colOff>
      <xdr:row>34</xdr:row>
      <xdr:rowOff>219537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6405606"/>
          <a:ext cx="698500" cy="813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215943</xdr:rowOff>
    </xdr:from>
    <xdr:to>
      <xdr:col>3</xdr:col>
      <xdr:colOff>955675</xdr:colOff>
      <xdr:row>35</xdr:row>
      <xdr:rowOff>317543</xdr:rowOff>
    </xdr:to>
    <xdr:sp macro="" textlink="">
      <xdr:nvSpPr>
        <xdr:cNvPr id="117" name="フローチャート : 判断 116">
          <a:extLst>
            <a:ext uri="{FF2B5EF4-FFF2-40B4-BE49-F238E27FC236}">
              <a16:creationId xmlns:a16="http://schemas.microsoft.com/office/drawing/2014/main" id="{00000000-0008-0000-0500-000075000000}"/>
            </a:ext>
          </a:extLst>
        </xdr:cNvPr>
        <xdr:cNvSpPr/>
      </xdr:nvSpPr>
      <xdr:spPr bwMode="auto">
        <a:xfrm>
          <a:off x="4254500" y="68262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302320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9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2</xdr:col>
      <xdr:colOff>641350</xdr:colOff>
      <xdr:row>33</xdr:row>
      <xdr:rowOff>270561</xdr:rowOff>
    </xdr:from>
    <xdr:to>
      <xdr:col>3</xdr:col>
      <xdr:colOff>206375</xdr:colOff>
      <xdr:row>34</xdr:row>
      <xdr:rowOff>138156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6195111"/>
          <a:ext cx="698500" cy="2104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159387</xdr:rowOff>
    </xdr:from>
    <xdr:to>
      <xdr:col>3</xdr:col>
      <xdr:colOff>257175</xdr:colOff>
      <xdr:row>35</xdr:row>
      <xdr:rowOff>260987</xdr:rowOff>
    </xdr:to>
    <xdr:sp macro="" textlink="">
      <xdr:nvSpPr>
        <xdr:cNvPr id="120" name="フローチャート : 判断 119">
          <a:extLst>
            <a:ext uri="{FF2B5EF4-FFF2-40B4-BE49-F238E27FC236}">
              <a16:creationId xmlns:a16="http://schemas.microsoft.com/office/drawing/2014/main" id="{00000000-0008-0000-0500-000078000000}"/>
            </a:ext>
          </a:extLst>
        </xdr:cNvPr>
        <xdr:cNvSpPr/>
      </xdr:nvSpPr>
      <xdr:spPr bwMode="auto">
        <a:xfrm>
          <a:off x="3556000" y="6769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245764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856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114994</xdr:rowOff>
    </xdr:from>
    <xdr:to>
      <xdr:col>2</xdr:col>
      <xdr:colOff>692150</xdr:colOff>
      <xdr:row>35</xdr:row>
      <xdr:rowOff>216594</xdr:rowOff>
    </xdr:to>
    <xdr:sp macro="" textlink="">
      <xdr:nvSpPr>
        <xdr:cNvPr id="122" name="フローチャート : 判断 121">
          <a:extLst>
            <a:ext uri="{FF2B5EF4-FFF2-40B4-BE49-F238E27FC236}">
              <a16:creationId xmlns:a16="http://schemas.microsoft.com/office/drawing/2014/main" id="{00000000-0008-0000-0500-00007A000000}"/>
            </a:ext>
          </a:extLst>
        </xdr:cNvPr>
        <xdr:cNvSpPr/>
      </xdr:nvSpPr>
      <xdr:spPr bwMode="auto">
        <a:xfrm>
          <a:off x="2857500" y="6725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201371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811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251673</xdr:rowOff>
    </xdr:from>
    <xdr:to>
      <xdr:col>5</xdr:col>
      <xdr:colOff>34925</xdr:colOff>
      <xdr:row>36</xdr:row>
      <xdr:rowOff>10373</xdr:rowOff>
    </xdr:to>
    <xdr:sp macro="" textlink="">
      <xdr:nvSpPr>
        <xdr:cNvPr id="129" name="円/楕円 128">
          <a:extLst>
            <a:ext uri="{FF2B5EF4-FFF2-40B4-BE49-F238E27FC236}">
              <a16:creationId xmlns:a16="http://schemas.microsoft.com/office/drawing/2014/main" id="{00000000-0008-0000-0500-000081000000}"/>
            </a:ext>
          </a:extLst>
        </xdr:cNvPr>
        <xdr:cNvSpPr/>
      </xdr:nvSpPr>
      <xdr:spPr bwMode="auto">
        <a:xfrm>
          <a:off x="5600700" y="68620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96750</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707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24,824</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101757</xdr:rowOff>
    </xdr:from>
    <xdr:to>
      <xdr:col>4</xdr:col>
      <xdr:colOff>520700</xdr:colOff>
      <xdr:row>35</xdr:row>
      <xdr:rowOff>203357</xdr:rowOff>
    </xdr:to>
    <xdr:sp macro="" textlink="">
      <xdr:nvSpPr>
        <xdr:cNvPr id="131" name="円/楕円 130">
          <a:extLst>
            <a:ext uri="{FF2B5EF4-FFF2-40B4-BE49-F238E27FC236}">
              <a16:creationId xmlns:a16="http://schemas.microsoft.com/office/drawing/2014/main" id="{00000000-0008-0000-0500-000083000000}"/>
            </a:ext>
          </a:extLst>
        </xdr:cNvPr>
        <xdr:cNvSpPr/>
      </xdr:nvSpPr>
      <xdr:spPr bwMode="auto">
        <a:xfrm>
          <a:off x="4953000" y="6712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213534</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4809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31,382</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168737</xdr:rowOff>
    </xdr:from>
    <xdr:to>
      <xdr:col>3</xdr:col>
      <xdr:colOff>955675</xdr:colOff>
      <xdr:row>34</xdr:row>
      <xdr:rowOff>270337</xdr:rowOff>
    </xdr:to>
    <xdr:sp macro="" textlink="">
      <xdr:nvSpPr>
        <xdr:cNvPr id="133" name="円/楕円 132">
          <a:extLst>
            <a:ext uri="{FF2B5EF4-FFF2-40B4-BE49-F238E27FC236}">
              <a16:creationId xmlns:a16="http://schemas.microsoft.com/office/drawing/2014/main" id="{00000000-0008-0000-0500-000085000000}"/>
            </a:ext>
          </a:extLst>
        </xdr:cNvPr>
        <xdr:cNvSpPr/>
      </xdr:nvSpPr>
      <xdr:spPr bwMode="auto">
        <a:xfrm>
          <a:off x="4254500" y="64361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280514</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205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43,452</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87356</xdr:rowOff>
    </xdr:from>
    <xdr:to>
      <xdr:col>3</xdr:col>
      <xdr:colOff>257175</xdr:colOff>
      <xdr:row>34</xdr:row>
      <xdr:rowOff>188956</xdr:rowOff>
    </xdr:to>
    <xdr:sp macro="" textlink="">
      <xdr:nvSpPr>
        <xdr:cNvPr id="135" name="円/楕円 134">
          <a:extLst>
            <a:ext uri="{FF2B5EF4-FFF2-40B4-BE49-F238E27FC236}">
              <a16:creationId xmlns:a16="http://schemas.microsoft.com/office/drawing/2014/main" id="{00000000-0008-0000-0500-000087000000}"/>
            </a:ext>
          </a:extLst>
        </xdr:cNvPr>
        <xdr:cNvSpPr/>
      </xdr:nvSpPr>
      <xdr:spPr bwMode="auto">
        <a:xfrm>
          <a:off x="3556000" y="6354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199133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123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47,012</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219761</xdr:rowOff>
    </xdr:from>
    <xdr:to>
      <xdr:col>2</xdr:col>
      <xdr:colOff>692150</xdr:colOff>
      <xdr:row>33</xdr:row>
      <xdr:rowOff>321361</xdr:rowOff>
    </xdr:to>
    <xdr:sp macro="" textlink="">
      <xdr:nvSpPr>
        <xdr:cNvPr id="137" name="円/楕円 136">
          <a:extLst>
            <a:ext uri="{FF2B5EF4-FFF2-40B4-BE49-F238E27FC236}">
              <a16:creationId xmlns:a16="http://schemas.microsoft.com/office/drawing/2014/main" id="{00000000-0008-0000-0500-000089000000}"/>
            </a:ext>
          </a:extLst>
        </xdr:cNvPr>
        <xdr:cNvSpPr/>
      </xdr:nvSpPr>
      <xdr:spPr bwMode="auto">
        <a:xfrm>
          <a:off x="2857500" y="6144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32</xdr:row>
      <xdr:rowOff>160088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591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56,220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兵庫県養父市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24,778
24,666
422.91
19,009,253
18,226,838
643,318
12,554,646
18,096,179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66,933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32</xdr:row>
      <xdr:rowOff>26524</xdr:rowOff>
    </xdr:from>
    <xdr:to>
      <xdr:col>6</xdr:col>
      <xdr:colOff>510540</xdr:colOff>
      <xdr:row>39</xdr:row>
      <xdr:rowOff>82112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512924"/>
          <a:ext cx="1270" cy="1255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85939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7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38,023</a:t>
          </a:r>
          <a:endParaRPr kumimoji="1" lang="ja-JP" altLang="en-US" sz="1000" b="1">
            <a:latin typeface="ＭＳ Ｐゴシック"/>
          </a:endParaRPr>
        </a:p>
      </xdr:txBody>
    </xdr:sp>
    <xdr:clientData/>
  </xdr:oneCellAnchor>
  <xdr:twoCellAnchor>
    <xdr:from>
      <xdr:col>6</xdr:col>
      <xdr:colOff>422275</xdr:colOff>
      <xdr:row>39</xdr:row>
      <xdr:rowOff>82112</xdr:rowOff>
    </xdr:from>
    <xdr:to>
      <xdr:col>6</xdr:col>
      <xdr:colOff>600075</xdr:colOff>
      <xdr:row>39</xdr:row>
      <xdr:rowOff>82112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68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144651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88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103,941</a:t>
          </a:r>
          <a:endParaRPr kumimoji="1" lang="ja-JP" altLang="en-US" sz="1000" b="1">
            <a:latin typeface="ＭＳ Ｐゴシック"/>
          </a:endParaRPr>
        </a:p>
      </xdr:txBody>
    </xdr:sp>
    <xdr:clientData/>
  </xdr:oneCellAnchor>
  <xdr:twoCellAnchor>
    <xdr:from>
      <xdr:col>6</xdr:col>
      <xdr:colOff>422275</xdr:colOff>
      <xdr:row>32</xdr:row>
      <xdr:rowOff>26524</xdr:rowOff>
    </xdr:from>
    <xdr:to>
      <xdr:col>6</xdr:col>
      <xdr:colOff>600075</xdr:colOff>
      <xdr:row>32</xdr:row>
      <xdr:rowOff>26524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512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9189</xdr:rowOff>
    </xdr:from>
    <xdr:to>
      <xdr:col>6</xdr:col>
      <xdr:colOff>511175</xdr:colOff>
      <xdr:row>33</xdr:row>
      <xdr:rowOff>51041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667039"/>
          <a:ext cx="838200" cy="4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121905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2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68,135</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143478</xdr:rowOff>
    </xdr:from>
    <xdr:to>
      <xdr:col>6</xdr:col>
      <xdr:colOff>561975</xdr:colOff>
      <xdr:row>36</xdr:row>
      <xdr:rowOff>73628</xdr:rowOff>
    </xdr:to>
    <xdr:sp macro="" textlink="">
      <xdr:nvSpPr>
        <xdr:cNvPr id="63" name="フローチャート : 判断 62">
          <a:extLst>
            <a:ext uri="{FF2B5EF4-FFF2-40B4-BE49-F238E27FC236}">
              <a16:creationId xmlns:a16="http://schemas.microsoft.com/office/drawing/2014/main" id="{00000000-0008-0000-0600-00003F000000}"/>
            </a:ext>
          </a:extLst>
        </xdr:cNvPr>
        <xdr:cNvSpPr/>
      </xdr:nvSpPr>
      <xdr:spPr>
        <a:xfrm>
          <a:off x="4584700" y="614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29363</xdr:rowOff>
    </xdr:from>
    <xdr:to>
      <xdr:col>5</xdr:col>
      <xdr:colOff>358775</xdr:colOff>
      <xdr:row>33</xdr:row>
      <xdr:rowOff>51041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687213"/>
          <a:ext cx="889000" cy="2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71450</xdr:rowOff>
    </xdr:from>
    <xdr:to>
      <xdr:col>5</xdr:col>
      <xdr:colOff>409575</xdr:colOff>
      <xdr:row>36</xdr:row>
      <xdr:rowOff>1600</xdr:rowOff>
    </xdr:to>
    <xdr:sp macro="" textlink="">
      <xdr:nvSpPr>
        <xdr:cNvPr id="65" name="フローチャート : 判断 64">
          <a:extLst>
            <a:ext uri="{FF2B5EF4-FFF2-40B4-BE49-F238E27FC236}">
              <a16:creationId xmlns:a16="http://schemas.microsoft.com/office/drawing/2014/main" id="{00000000-0008-0000-0600-000041000000}"/>
            </a:ext>
          </a:extLst>
        </xdr:cNvPr>
        <xdr:cNvSpPr/>
      </xdr:nvSpPr>
      <xdr:spPr>
        <a:xfrm>
          <a:off x="3746500" y="60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164177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6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71,916</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29363</xdr:rowOff>
    </xdr:from>
    <xdr:to>
      <xdr:col>4</xdr:col>
      <xdr:colOff>155575</xdr:colOff>
      <xdr:row>33</xdr:row>
      <xdr:rowOff>57614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687213"/>
          <a:ext cx="889000" cy="28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7975</xdr:rowOff>
    </xdr:from>
    <xdr:to>
      <xdr:col>4</xdr:col>
      <xdr:colOff>206375</xdr:colOff>
      <xdr:row>34</xdr:row>
      <xdr:rowOff>109575</xdr:rowOff>
    </xdr:to>
    <xdr:sp macro="" textlink="">
      <xdr:nvSpPr>
        <xdr:cNvPr id="68" name="フローチャート : 判断 67">
          <a:extLst>
            <a:ext uri="{FF2B5EF4-FFF2-40B4-BE49-F238E27FC236}">
              <a16:creationId xmlns:a16="http://schemas.microsoft.com/office/drawing/2014/main" id="{00000000-0008-0000-0600-000044000000}"/>
            </a:ext>
          </a:extLst>
        </xdr:cNvPr>
        <xdr:cNvSpPr/>
      </xdr:nvSpPr>
      <xdr:spPr>
        <a:xfrm>
          <a:off x="2857500" y="5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100702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3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29420</xdr:rowOff>
    </xdr:from>
    <xdr:to>
      <xdr:col>2</xdr:col>
      <xdr:colOff>638175</xdr:colOff>
      <xdr:row>33</xdr:row>
      <xdr:rowOff>57614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344370"/>
          <a:ext cx="889000" cy="371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28511</xdr:rowOff>
    </xdr:from>
    <xdr:to>
      <xdr:col>3</xdr:col>
      <xdr:colOff>3175</xdr:colOff>
      <xdr:row>34</xdr:row>
      <xdr:rowOff>130111</xdr:rowOff>
    </xdr:to>
    <xdr:sp macro="" textlink="">
      <xdr:nvSpPr>
        <xdr:cNvPr id="71" name="フローチャート : 判断 70">
          <a:extLst>
            <a:ext uri="{FF2B5EF4-FFF2-40B4-BE49-F238E27FC236}">
              <a16:creationId xmlns:a16="http://schemas.microsoft.com/office/drawing/2014/main" id="{00000000-0008-0000-0600-000047000000}"/>
            </a:ext>
          </a:extLst>
        </xdr:cNvPr>
        <xdr:cNvSpPr/>
      </xdr:nvSpPr>
      <xdr:spPr>
        <a:xfrm>
          <a:off x="1968500" y="585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121238</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5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167596</xdr:rowOff>
    </xdr:from>
    <xdr:to>
      <xdr:col>1</xdr:col>
      <xdr:colOff>485775</xdr:colOff>
      <xdr:row>34</xdr:row>
      <xdr:rowOff>97746</xdr:rowOff>
    </xdr:to>
    <xdr:sp macro="" textlink="">
      <xdr:nvSpPr>
        <xdr:cNvPr id="73" name="フローチャート : 判断 72">
          <a:extLst>
            <a:ext uri="{FF2B5EF4-FFF2-40B4-BE49-F238E27FC236}">
              <a16:creationId xmlns:a16="http://schemas.microsoft.com/office/drawing/2014/main" id="{00000000-0008-0000-0600-000049000000}"/>
            </a:ext>
          </a:extLst>
        </xdr:cNvPr>
        <xdr:cNvSpPr/>
      </xdr:nvSpPr>
      <xdr:spPr>
        <a:xfrm>
          <a:off x="1079500" y="582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88873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91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129839</xdr:rowOff>
    </xdr:from>
    <xdr:to>
      <xdr:col>6</xdr:col>
      <xdr:colOff>561975</xdr:colOff>
      <xdr:row>33</xdr:row>
      <xdr:rowOff>59989</xdr:rowOff>
    </xdr:to>
    <xdr:sp macro="" textlink="">
      <xdr:nvSpPr>
        <xdr:cNvPr id="80" name="円/楕円 79">
          <a:extLst>
            <a:ext uri="{FF2B5EF4-FFF2-40B4-BE49-F238E27FC236}">
              <a16:creationId xmlns:a16="http://schemas.microsoft.com/office/drawing/2014/main" id="{00000000-0008-0000-0600-000050000000}"/>
            </a:ext>
          </a:extLst>
        </xdr:cNvPr>
        <xdr:cNvSpPr/>
      </xdr:nvSpPr>
      <xdr:spPr>
        <a:xfrm>
          <a:off x="4584700" y="561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152716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6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95,851</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241</xdr:rowOff>
    </xdr:from>
    <xdr:to>
      <xdr:col>5</xdr:col>
      <xdr:colOff>409575</xdr:colOff>
      <xdr:row>33</xdr:row>
      <xdr:rowOff>101841</xdr:rowOff>
    </xdr:to>
    <xdr:sp macro="" textlink="">
      <xdr:nvSpPr>
        <xdr:cNvPr id="82" name="円/楕円 81">
          <a:extLst>
            <a:ext uri="{FF2B5EF4-FFF2-40B4-BE49-F238E27FC236}">
              <a16:creationId xmlns:a16="http://schemas.microsoft.com/office/drawing/2014/main" id="{00000000-0008-0000-0600-000052000000}"/>
            </a:ext>
          </a:extLst>
        </xdr:cNvPr>
        <xdr:cNvSpPr/>
      </xdr:nvSpPr>
      <xdr:spPr>
        <a:xfrm>
          <a:off x="3746500" y="565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31</xdr:row>
      <xdr:rowOff>118368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43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93,654</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150013</xdr:rowOff>
    </xdr:from>
    <xdr:to>
      <xdr:col>4</xdr:col>
      <xdr:colOff>206375</xdr:colOff>
      <xdr:row>33</xdr:row>
      <xdr:rowOff>80163</xdr:rowOff>
    </xdr:to>
    <xdr:sp macro="" textlink="">
      <xdr:nvSpPr>
        <xdr:cNvPr id="84" name="円/楕円 83">
          <a:extLst>
            <a:ext uri="{FF2B5EF4-FFF2-40B4-BE49-F238E27FC236}">
              <a16:creationId xmlns:a16="http://schemas.microsoft.com/office/drawing/2014/main" id="{00000000-0008-0000-0600-000054000000}"/>
            </a:ext>
          </a:extLst>
        </xdr:cNvPr>
        <xdr:cNvSpPr/>
      </xdr:nvSpPr>
      <xdr:spPr>
        <a:xfrm>
          <a:off x="2857500" y="563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31</xdr:row>
      <xdr:rowOff>96690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41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94,792</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6814</xdr:rowOff>
    </xdr:from>
    <xdr:to>
      <xdr:col>3</xdr:col>
      <xdr:colOff>3175</xdr:colOff>
      <xdr:row>33</xdr:row>
      <xdr:rowOff>108414</xdr:rowOff>
    </xdr:to>
    <xdr:sp macro="" textlink="">
      <xdr:nvSpPr>
        <xdr:cNvPr id="86" name="円/楕円 85">
          <a:extLst>
            <a:ext uri="{FF2B5EF4-FFF2-40B4-BE49-F238E27FC236}">
              <a16:creationId xmlns:a16="http://schemas.microsoft.com/office/drawing/2014/main" id="{00000000-0008-0000-0600-000056000000}"/>
            </a:ext>
          </a:extLst>
        </xdr:cNvPr>
        <xdr:cNvSpPr/>
      </xdr:nvSpPr>
      <xdr:spPr>
        <a:xfrm>
          <a:off x="1968500" y="566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31</xdr:row>
      <xdr:rowOff>124941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43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93,309</a:t>
          </a:r>
          <a:endParaRPr kumimoji="1" lang="ja-JP" altLang="en-US" sz="1000" b="1">
            <a:solidFill>
              <a:srgbClr val="FF0000"/>
            </a:solidFill>
            <a:latin typeface="ＭＳ Ｐゴシック"/>
          </a:endParaRPr>
        </a:p>
      </xdr:txBody>
    </xdr:sp>
    <xdr:clientData/>
  </xdr:oneCellAnchor>
  <xdr:twoCellAnchor>
    <xdr:from>
      <xdr:col>1</xdr:col>
      <xdr:colOff>384175</xdr:colOff>
      <xdr:row>30</xdr:row>
      <xdr:rowOff>150070</xdr:rowOff>
    </xdr:from>
    <xdr:to>
      <xdr:col>1</xdr:col>
      <xdr:colOff>485775</xdr:colOff>
      <xdr:row>31</xdr:row>
      <xdr:rowOff>80220</xdr:rowOff>
    </xdr:to>
    <xdr:sp macro="" textlink="">
      <xdr:nvSpPr>
        <xdr:cNvPr id="88" name="円/楕円 87">
          <a:extLst>
            <a:ext uri="{FF2B5EF4-FFF2-40B4-BE49-F238E27FC236}">
              <a16:creationId xmlns:a16="http://schemas.microsoft.com/office/drawing/2014/main" id="{00000000-0008-0000-0600-000058000000}"/>
            </a:ext>
          </a:extLst>
        </xdr:cNvPr>
        <xdr:cNvSpPr/>
      </xdr:nvSpPr>
      <xdr:spPr>
        <a:xfrm>
          <a:off x="1079500" y="529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29</xdr:row>
      <xdr:rowOff>96747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4" y="506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112,789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40202</xdr:rowOff>
    </xdr:from>
    <xdr:to>
      <xdr:col>6</xdr:col>
      <xdr:colOff>510540</xdr:colOff>
      <xdr:row>58</xdr:row>
      <xdr:rowOff>46229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12702"/>
          <a:ext cx="1270" cy="1377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50056</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99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44,533</a:t>
          </a:r>
          <a:endParaRPr kumimoji="1" lang="ja-JP" altLang="en-US" sz="1000" b="1">
            <a:latin typeface="ＭＳ Ｐゴシック"/>
          </a:endParaRPr>
        </a:p>
      </xdr:txBody>
    </xdr:sp>
    <xdr:clientData/>
  </xdr:oneCellAnchor>
  <xdr:twoCellAnchor>
    <xdr:from>
      <xdr:col>6</xdr:col>
      <xdr:colOff>422275</xdr:colOff>
      <xdr:row>58</xdr:row>
      <xdr:rowOff>46229</xdr:rowOff>
    </xdr:from>
    <xdr:to>
      <xdr:col>6</xdr:col>
      <xdr:colOff>600075</xdr:colOff>
      <xdr:row>58</xdr:row>
      <xdr:rowOff>46229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90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158329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87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406,115</a:t>
          </a:r>
          <a:endParaRPr kumimoji="1" lang="ja-JP" altLang="en-US" sz="1000" b="1">
            <a:latin typeface="ＭＳ Ｐゴシック"/>
          </a:endParaRPr>
        </a:p>
      </xdr:txBody>
    </xdr:sp>
    <xdr:clientData/>
  </xdr:oneCellAnchor>
  <xdr:twoCellAnchor>
    <xdr:from>
      <xdr:col>6</xdr:col>
      <xdr:colOff>422275</xdr:colOff>
      <xdr:row>50</xdr:row>
      <xdr:rowOff>40202</xdr:rowOff>
    </xdr:from>
    <xdr:to>
      <xdr:col>6</xdr:col>
      <xdr:colOff>600075</xdr:colOff>
      <xdr:row>50</xdr:row>
      <xdr:rowOff>40202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12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51834</xdr:rowOff>
    </xdr:from>
    <xdr:to>
      <xdr:col>6</xdr:col>
      <xdr:colOff>511175</xdr:colOff>
      <xdr:row>57</xdr:row>
      <xdr:rowOff>66217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824484"/>
          <a:ext cx="838200" cy="1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50300</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22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69,469</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71873</xdr:rowOff>
    </xdr:from>
    <xdr:to>
      <xdr:col>6</xdr:col>
      <xdr:colOff>561975</xdr:colOff>
      <xdr:row>58</xdr:row>
      <xdr:rowOff>2023</xdr:rowOff>
    </xdr:to>
    <xdr:sp macro="" textlink="">
      <xdr:nvSpPr>
        <xdr:cNvPr id="120" name="フローチャート : 判断 119">
          <a:extLst>
            <a:ext uri="{FF2B5EF4-FFF2-40B4-BE49-F238E27FC236}">
              <a16:creationId xmlns:a16="http://schemas.microsoft.com/office/drawing/2014/main" id="{00000000-0008-0000-0600-000078000000}"/>
            </a:ext>
          </a:extLst>
        </xdr:cNvPr>
        <xdr:cNvSpPr/>
      </xdr:nvSpPr>
      <xdr:spPr>
        <a:xfrm>
          <a:off x="4584700" y="98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46858</xdr:rowOff>
    </xdr:from>
    <xdr:to>
      <xdr:col>5</xdr:col>
      <xdr:colOff>358775</xdr:colOff>
      <xdr:row>57</xdr:row>
      <xdr:rowOff>66217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819508"/>
          <a:ext cx="889000" cy="19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69217</xdr:rowOff>
    </xdr:from>
    <xdr:to>
      <xdr:col>5</xdr:col>
      <xdr:colOff>409575</xdr:colOff>
      <xdr:row>57</xdr:row>
      <xdr:rowOff>170817</xdr:rowOff>
    </xdr:to>
    <xdr:sp macro="" textlink="">
      <xdr:nvSpPr>
        <xdr:cNvPr id="122" name="フローチャート : 判断 121">
          <a:extLst>
            <a:ext uri="{FF2B5EF4-FFF2-40B4-BE49-F238E27FC236}">
              <a16:creationId xmlns:a16="http://schemas.microsoft.com/office/drawing/2014/main" id="{00000000-0008-0000-0600-00007A000000}"/>
            </a:ext>
          </a:extLst>
        </xdr:cNvPr>
        <xdr:cNvSpPr/>
      </xdr:nvSpPr>
      <xdr:spPr>
        <a:xfrm>
          <a:off x="3746500" y="984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161944</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93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70,166</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46858</xdr:rowOff>
    </xdr:from>
    <xdr:to>
      <xdr:col>4</xdr:col>
      <xdr:colOff>155575</xdr:colOff>
      <xdr:row>57</xdr:row>
      <xdr:rowOff>65150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819508"/>
          <a:ext cx="889000" cy="18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76624</xdr:rowOff>
    </xdr:from>
    <xdr:to>
      <xdr:col>4</xdr:col>
      <xdr:colOff>206375</xdr:colOff>
      <xdr:row>58</xdr:row>
      <xdr:rowOff>6774</xdr:rowOff>
    </xdr:to>
    <xdr:sp macro="" textlink="">
      <xdr:nvSpPr>
        <xdr:cNvPr id="125" name="フローチャート : 判断 124">
          <a:extLst>
            <a:ext uri="{FF2B5EF4-FFF2-40B4-BE49-F238E27FC236}">
              <a16:creationId xmlns:a16="http://schemas.microsoft.com/office/drawing/2014/main" id="{00000000-0008-0000-0600-00007D000000}"/>
            </a:ext>
          </a:extLst>
        </xdr:cNvPr>
        <xdr:cNvSpPr/>
      </xdr:nvSpPr>
      <xdr:spPr>
        <a:xfrm>
          <a:off x="2857500" y="984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169351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94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62985</xdr:rowOff>
    </xdr:from>
    <xdr:to>
      <xdr:col>2</xdr:col>
      <xdr:colOff>638175</xdr:colOff>
      <xdr:row>57</xdr:row>
      <xdr:rowOff>65150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835635"/>
          <a:ext cx="889000" cy="2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82827</xdr:rowOff>
    </xdr:from>
    <xdr:to>
      <xdr:col>3</xdr:col>
      <xdr:colOff>3175</xdr:colOff>
      <xdr:row>58</xdr:row>
      <xdr:rowOff>12977</xdr:rowOff>
    </xdr:to>
    <xdr:sp macro="" textlink="">
      <xdr:nvSpPr>
        <xdr:cNvPr id="128" name="フローチャート : 判断 127">
          <a:extLst>
            <a:ext uri="{FF2B5EF4-FFF2-40B4-BE49-F238E27FC236}">
              <a16:creationId xmlns:a16="http://schemas.microsoft.com/office/drawing/2014/main" id="{00000000-0008-0000-0600-000080000000}"/>
            </a:ext>
          </a:extLst>
        </xdr:cNvPr>
        <xdr:cNvSpPr/>
      </xdr:nvSpPr>
      <xdr:spPr>
        <a:xfrm>
          <a:off x="1968500" y="98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4104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94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81893</xdr:rowOff>
    </xdr:from>
    <xdr:to>
      <xdr:col>1</xdr:col>
      <xdr:colOff>485775</xdr:colOff>
      <xdr:row>58</xdr:row>
      <xdr:rowOff>12043</xdr:rowOff>
    </xdr:to>
    <xdr:sp macro="" textlink="">
      <xdr:nvSpPr>
        <xdr:cNvPr id="130" name="フローチャート : 判断 129">
          <a:extLst>
            <a:ext uri="{FF2B5EF4-FFF2-40B4-BE49-F238E27FC236}">
              <a16:creationId xmlns:a16="http://schemas.microsoft.com/office/drawing/2014/main" id="{00000000-0008-0000-0600-000082000000}"/>
            </a:ext>
          </a:extLst>
        </xdr:cNvPr>
        <xdr:cNvSpPr/>
      </xdr:nvSpPr>
      <xdr:spPr>
        <a:xfrm>
          <a:off x="1079500" y="985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3170</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947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1034</xdr:rowOff>
    </xdr:from>
    <xdr:to>
      <xdr:col>6</xdr:col>
      <xdr:colOff>561975</xdr:colOff>
      <xdr:row>57</xdr:row>
      <xdr:rowOff>102634</xdr:rowOff>
    </xdr:to>
    <xdr:sp macro="" textlink="">
      <xdr:nvSpPr>
        <xdr:cNvPr id="137" name="円/楕円 136">
          <a:extLst>
            <a:ext uri="{FF2B5EF4-FFF2-40B4-BE49-F238E27FC236}">
              <a16:creationId xmlns:a16="http://schemas.microsoft.com/office/drawing/2014/main" id="{00000000-0008-0000-0600-000089000000}"/>
            </a:ext>
          </a:extLst>
        </xdr:cNvPr>
        <xdr:cNvSpPr/>
      </xdr:nvSpPr>
      <xdr:spPr>
        <a:xfrm>
          <a:off x="4584700" y="977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23911</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25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88,062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15417</xdr:rowOff>
    </xdr:from>
    <xdr:to>
      <xdr:col>5</xdr:col>
      <xdr:colOff>409575</xdr:colOff>
      <xdr:row>57</xdr:row>
      <xdr:rowOff>117017</xdr:rowOff>
    </xdr:to>
    <xdr:sp macro="" textlink="">
      <xdr:nvSpPr>
        <xdr:cNvPr id="139" name="円/楕円 138">
          <a:extLst>
            <a:ext uri="{FF2B5EF4-FFF2-40B4-BE49-F238E27FC236}">
              <a16:creationId xmlns:a16="http://schemas.microsoft.com/office/drawing/2014/main" id="{00000000-0008-0000-0600-00008B000000}"/>
            </a:ext>
          </a:extLst>
        </xdr:cNvPr>
        <xdr:cNvSpPr/>
      </xdr:nvSpPr>
      <xdr:spPr>
        <a:xfrm>
          <a:off x="3746500" y="978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133544</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56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84,287</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167508</xdr:rowOff>
    </xdr:from>
    <xdr:to>
      <xdr:col>4</xdr:col>
      <xdr:colOff>206375</xdr:colOff>
      <xdr:row>57</xdr:row>
      <xdr:rowOff>97658</xdr:rowOff>
    </xdr:to>
    <xdr:sp macro="" textlink="">
      <xdr:nvSpPr>
        <xdr:cNvPr id="141" name="円/楕円 140">
          <a:extLst>
            <a:ext uri="{FF2B5EF4-FFF2-40B4-BE49-F238E27FC236}">
              <a16:creationId xmlns:a16="http://schemas.microsoft.com/office/drawing/2014/main" id="{00000000-0008-0000-0600-00008D000000}"/>
            </a:ext>
          </a:extLst>
        </xdr:cNvPr>
        <xdr:cNvSpPr/>
      </xdr:nvSpPr>
      <xdr:spPr>
        <a:xfrm>
          <a:off x="2857500" y="976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114185</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543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89,368</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14350</xdr:rowOff>
    </xdr:from>
    <xdr:to>
      <xdr:col>3</xdr:col>
      <xdr:colOff>3175</xdr:colOff>
      <xdr:row>57</xdr:row>
      <xdr:rowOff>115950</xdr:rowOff>
    </xdr:to>
    <xdr:sp macro="" textlink="">
      <xdr:nvSpPr>
        <xdr:cNvPr id="143" name="円/楕円 142">
          <a:extLst>
            <a:ext uri="{FF2B5EF4-FFF2-40B4-BE49-F238E27FC236}">
              <a16:creationId xmlns:a16="http://schemas.microsoft.com/office/drawing/2014/main" id="{00000000-0008-0000-0600-00008F000000}"/>
            </a:ext>
          </a:extLst>
        </xdr:cNvPr>
        <xdr:cNvSpPr/>
      </xdr:nvSpPr>
      <xdr:spPr>
        <a:xfrm>
          <a:off x="1968500" y="97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132477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56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84,567</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12185</xdr:rowOff>
    </xdr:from>
    <xdr:to>
      <xdr:col>1</xdr:col>
      <xdr:colOff>485775</xdr:colOff>
      <xdr:row>57</xdr:row>
      <xdr:rowOff>113785</xdr:rowOff>
    </xdr:to>
    <xdr:sp macro="" textlink="">
      <xdr:nvSpPr>
        <xdr:cNvPr id="145" name="円/楕円 144">
          <a:extLst>
            <a:ext uri="{FF2B5EF4-FFF2-40B4-BE49-F238E27FC236}">
              <a16:creationId xmlns:a16="http://schemas.microsoft.com/office/drawing/2014/main" id="{00000000-0008-0000-0600-000091000000}"/>
            </a:ext>
          </a:extLst>
        </xdr:cNvPr>
        <xdr:cNvSpPr/>
      </xdr:nvSpPr>
      <xdr:spPr>
        <a:xfrm>
          <a:off x="1079500" y="978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130312</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56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85,135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149796</xdr:rowOff>
    </xdr:from>
    <xdr:to>
      <xdr:col>6</xdr:col>
      <xdr:colOff>510540</xdr:colOff>
      <xdr:row>79</xdr:row>
      <xdr:rowOff>23800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151296"/>
          <a:ext cx="1270" cy="1417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27627</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721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542</a:t>
          </a:r>
          <a:endParaRPr kumimoji="1" lang="ja-JP" altLang="en-US" sz="1000" b="1">
            <a:latin typeface="ＭＳ Ｐゴシック"/>
          </a:endParaRPr>
        </a:p>
      </xdr:txBody>
    </xdr:sp>
    <xdr:clientData/>
  </xdr:oneCellAnchor>
  <xdr:twoCellAnchor>
    <xdr:from>
      <xdr:col>6</xdr:col>
      <xdr:colOff>422275</xdr:colOff>
      <xdr:row>79</xdr:row>
      <xdr:rowOff>23800</xdr:rowOff>
    </xdr:from>
    <xdr:to>
      <xdr:col>6</xdr:col>
      <xdr:colOff>600075</xdr:colOff>
      <xdr:row>79</xdr:row>
      <xdr:rowOff>23800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96473</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2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37,735</a:t>
          </a:r>
          <a:endParaRPr kumimoji="1" lang="ja-JP" altLang="en-US" sz="1000" b="1">
            <a:latin typeface="ＭＳ Ｐゴシック"/>
          </a:endParaRPr>
        </a:p>
      </xdr:txBody>
    </xdr:sp>
    <xdr:clientData/>
  </xdr:oneCellAnchor>
  <xdr:twoCellAnchor>
    <xdr:from>
      <xdr:col>6</xdr:col>
      <xdr:colOff>422275</xdr:colOff>
      <xdr:row>70</xdr:row>
      <xdr:rowOff>149796</xdr:rowOff>
    </xdr:from>
    <xdr:to>
      <xdr:col>6</xdr:col>
      <xdr:colOff>600075</xdr:colOff>
      <xdr:row>70</xdr:row>
      <xdr:rowOff>149796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151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116040</xdr:rowOff>
    </xdr:from>
    <xdr:to>
      <xdr:col>6</xdr:col>
      <xdr:colOff>511175</xdr:colOff>
      <xdr:row>77</xdr:row>
      <xdr:rowOff>2617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2974790"/>
          <a:ext cx="838200" cy="22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98835</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3004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120408</xdr:rowOff>
    </xdr:from>
    <xdr:to>
      <xdr:col>6</xdr:col>
      <xdr:colOff>561975</xdr:colOff>
      <xdr:row>78</xdr:row>
      <xdr:rowOff>50558</xdr:rowOff>
    </xdr:to>
    <xdr:sp macro="" textlink="">
      <xdr:nvSpPr>
        <xdr:cNvPr id="177" name="フローチャート : 判断 176">
          <a:extLst>
            <a:ext uri="{FF2B5EF4-FFF2-40B4-BE49-F238E27FC236}">
              <a16:creationId xmlns:a16="http://schemas.microsoft.com/office/drawing/2014/main" id="{00000000-0008-0000-0600-0000B1000000}"/>
            </a:ext>
          </a:extLst>
        </xdr:cNvPr>
        <xdr:cNvSpPr/>
      </xdr:nvSpPr>
      <xdr:spPr>
        <a:xfrm>
          <a:off x="4584700" y="1332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130632</xdr:rowOff>
    </xdr:from>
    <xdr:to>
      <xdr:col>5</xdr:col>
      <xdr:colOff>358775</xdr:colOff>
      <xdr:row>77</xdr:row>
      <xdr:rowOff>2617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160832"/>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124219</xdr:rowOff>
    </xdr:from>
    <xdr:to>
      <xdr:col>5</xdr:col>
      <xdr:colOff>409575</xdr:colOff>
      <xdr:row>78</xdr:row>
      <xdr:rowOff>54369</xdr:rowOff>
    </xdr:to>
    <xdr:sp macro="" textlink="">
      <xdr:nvSpPr>
        <xdr:cNvPr id="179" name="フローチャート : 判断 178">
          <a:extLst>
            <a:ext uri="{FF2B5EF4-FFF2-40B4-BE49-F238E27FC236}">
              <a16:creationId xmlns:a16="http://schemas.microsoft.com/office/drawing/2014/main" id="{00000000-0008-0000-0600-0000B3000000}"/>
            </a:ext>
          </a:extLst>
        </xdr:cNvPr>
        <xdr:cNvSpPr/>
      </xdr:nvSpPr>
      <xdr:spPr>
        <a:xfrm>
          <a:off x="3746500" y="1332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45496</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7" y="13418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5,573</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130632</xdr:rowOff>
    </xdr:from>
    <xdr:to>
      <xdr:col>4</xdr:col>
      <xdr:colOff>155575</xdr:colOff>
      <xdr:row>76</xdr:row>
      <xdr:rowOff>143777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160832"/>
          <a:ext cx="889000" cy="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77355</xdr:rowOff>
    </xdr:from>
    <xdr:to>
      <xdr:col>4</xdr:col>
      <xdr:colOff>206375</xdr:colOff>
      <xdr:row>78</xdr:row>
      <xdr:rowOff>7505</xdr:rowOff>
    </xdr:to>
    <xdr:sp macro="" textlink="">
      <xdr:nvSpPr>
        <xdr:cNvPr id="182" name="フローチャート : 判断 181">
          <a:extLst>
            <a:ext uri="{FF2B5EF4-FFF2-40B4-BE49-F238E27FC236}">
              <a16:creationId xmlns:a16="http://schemas.microsoft.com/office/drawing/2014/main" id="{00000000-0008-0000-0600-0000B6000000}"/>
            </a:ext>
          </a:extLst>
        </xdr:cNvPr>
        <xdr:cNvSpPr/>
      </xdr:nvSpPr>
      <xdr:spPr>
        <a:xfrm>
          <a:off x="2857500" y="132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170082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7" y="1337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143777</xdr:rowOff>
    </xdr:from>
    <xdr:to>
      <xdr:col>2</xdr:col>
      <xdr:colOff>638175</xdr:colOff>
      <xdr:row>77</xdr:row>
      <xdr:rowOff>5054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173977"/>
          <a:ext cx="889000" cy="3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106731</xdr:rowOff>
    </xdr:from>
    <xdr:to>
      <xdr:col>3</xdr:col>
      <xdr:colOff>3175</xdr:colOff>
      <xdr:row>78</xdr:row>
      <xdr:rowOff>36881</xdr:rowOff>
    </xdr:to>
    <xdr:sp macro="" textlink="">
      <xdr:nvSpPr>
        <xdr:cNvPr id="185" name="フローチャート : 判断 184">
          <a:extLst>
            <a:ext uri="{FF2B5EF4-FFF2-40B4-BE49-F238E27FC236}">
              <a16:creationId xmlns:a16="http://schemas.microsoft.com/office/drawing/2014/main" id="{00000000-0008-0000-0600-0000B9000000}"/>
            </a:ext>
          </a:extLst>
        </xdr:cNvPr>
        <xdr:cNvSpPr/>
      </xdr:nvSpPr>
      <xdr:spPr>
        <a:xfrm>
          <a:off x="1968500" y="1330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28008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7" y="1340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103682</xdr:rowOff>
    </xdr:from>
    <xdr:to>
      <xdr:col>1</xdr:col>
      <xdr:colOff>485775</xdr:colOff>
      <xdr:row>78</xdr:row>
      <xdr:rowOff>33832</xdr:rowOff>
    </xdr:to>
    <xdr:sp macro="" textlink="">
      <xdr:nvSpPr>
        <xdr:cNvPr id="187" name="フローチャート : 判断 186">
          <a:extLst>
            <a:ext uri="{FF2B5EF4-FFF2-40B4-BE49-F238E27FC236}">
              <a16:creationId xmlns:a16="http://schemas.microsoft.com/office/drawing/2014/main" id="{00000000-0008-0000-0600-0000BB000000}"/>
            </a:ext>
          </a:extLst>
        </xdr:cNvPr>
        <xdr:cNvSpPr/>
      </xdr:nvSpPr>
      <xdr:spPr>
        <a:xfrm>
          <a:off x="1079500" y="1330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24959</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7" y="13398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65240</xdr:rowOff>
    </xdr:from>
    <xdr:to>
      <xdr:col>6</xdr:col>
      <xdr:colOff>561975</xdr:colOff>
      <xdr:row>75</xdr:row>
      <xdr:rowOff>166839</xdr:rowOff>
    </xdr:to>
    <xdr:sp macro="" textlink="">
      <xdr:nvSpPr>
        <xdr:cNvPr id="194" name="円/楕円 193">
          <a:extLst>
            <a:ext uri="{FF2B5EF4-FFF2-40B4-BE49-F238E27FC236}">
              <a16:creationId xmlns:a16="http://schemas.microsoft.com/office/drawing/2014/main" id="{00000000-0008-0000-0600-0000C2000000}"/>
            </a:ext>
          </a:extLst>
        </xdr:cNvPr>
        <xdr:cNvSpPr/>
      </xdr:nvSpPr>
      <xdr:spPr>
        <a:xfrm>
          <a:off x="4584700" y="129239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88117</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77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16,121</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123267</xdr:rowOff>
    </xdr:from>
    <xdr:to>
      <xdr:col>5</xdr:col>
      <xdr:colOff>409575</xdr:colOff>
      <xdr:row>77</xdr:row>
      <xdr:rowOff>53417</xdr:rowOff>
    </xdr:to>
    <xdr:sp macro="" textlink="">
      <xdr:nvSpPr>
        <xdr:cNvPr id="196" name="円/楕円 195">
          <a:extLst>
            <a:ext uri="{FF2B5EF4-FFF2-40B4-BE49-F238E27FC236}">
              <a16:creationId xmlns:a16="http://schemas.microsoft.com/office/drawing/2014/main" id="{00000000-0008-0000-0600-0000C4000000}"/>
            </a:ext>
          </a:extLst>
        </xdr:cNvPr>
        <xdr:cNvSpPr/>
      </xdr:nvSpPr>
      <xdr:spPr>
        <a:xfrm>
          <a:off x="3746500" y="1315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69943</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292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10,098</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79832</xdr:rowOff>
    </xdr:from>
    <xdr:to>
      <xdr:col>4</xdr:col>
      <xdr:colOff>206375</xdr:colOff>
      <xdr:row>77</xdr:row>
      <xdr:rowOff>9982</xdr:rowOff>
    </xdr:to>
    <xdr:sp macro="" textlink="">
      <xdr:nvSpPr>
        <xdr:cNvPr id="198" name="円/楕円 197">
          <a:extLst>
            <a:ext uri="{FF2B5EF4-FFF2-40B4-BE49-F238E27FC236}">
              <a16:creationId xmlns:a16="http://schemas.microsoft.com/office/drawing/2014/main" id="{00000000-0008-0000-0600-0000C6000000}"/>
            </a:ext>
          </a:extLst>
        </xdr:cNvPr>
        <xdr:cNvSpPr/>
      </xdr:nvSpPr>
      <xdr:spPr>
        <a:xfrm>
          <a:off x="2857500" y="1311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26509</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88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11,238</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92977</xdr:rowOff>
    </xdr:from>
    <xdr:to>
      <xdr:col>3</xdr:col>
      <xdr:colOff>3175</xdr:colOff>
      <xdr:row>77</xdr:row>
      <xdr:rowOff>23127</xdr:rowOff>
    </xdr:to>
    <xdr:sp macro="" textlink="">
      <xdr:nvSpPr>
        <xdr:cNvPr id="200" name="円/楕円 199">
          <a:extLst>
            <a:ext uri="{FF2B5EF4-FFF2-40B4-BE49-F238E27FC236}">
              <a16:creationId xmlns:a16="http://schemas.microsoft.com/office/drawing/2014/main" id="{00000000-0008-0000-0600-0000C8000000}"/>
            </a:ext>
          </a:extLst>
        </xdr:cNvPr>
        <xdr:cNvSpPr/>
      </xdr:nvSpPr>
      <xdr:spPr>
        <a:xfrm>
          <a:off x="1968500" y="1312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39653</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89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10,893</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125704</xdr:rowOff>
    </xdr:from>
    <xdr:to>
      <xdr:col>1</xdr:col>
      <xdr:colOff>485775</xdr:colOff>
      <xdr:row>77</xdr:row>
      <xdr:rowOff>55854</xdr:rowOff>
    </xdr:to>
    <xdr:sp macro="" textlink="">
      <xdr:nvSpPr>
        <xdr:cNvPr id="202" name="円/楕円 201">
          <a:extLst>
            <a:ext uri="{FF2B5EF4-FFF2-40B4-BE49-F238E27FC236}">
              <a16:creationId xmlns:a16="http://schemas.microsoft.com/office/drawing/2014/main" id="{00000000-0008-0000-0600-0000CA000000}"/>
            </a:ext>
          </a:extLst>
        </xdr:cNvPr>
        <xdr:cNvSpPr/>
      </xdr:nvSpPr>
      <xdr:spPr>
        <a:xfrm>
          <a:off x="1079500" y="1315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75</xdr:row>
      <xdr:rowOff>72382</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293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10,034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103,740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165722</xdr:rowOff>
    </xdr:from>
    <xdr:to>
      <xdr:col>6</xdr:col>
      <xdr:colOff>510540</xdr:colOff>
      <xdr:row>97</xdr:row>
      <xdr:rowOff>170408</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24772"/>
          <a:ext cx="1270" cy="137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2785</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0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51,388</a:t>
          </a:r>
          <a:endParaRPr kumimoji="1" lang="ja-JP" altLang="en-US" sz="1000" b="1">
            <a:latin typeface="ＭＳ Ｐゴシック"/>
          </a:endParaRPr>
        </a:p>
      </xdr:txBody>
    </xdr:sp>
    <xdr:clientData/>
  </xdr:oneCellAnchor>
  <xdr:twoCellAnchor>
    <xdr:from>
      <xdr:col>6</xdr:col>
      <xdr:colOff>422275</xdr:colOff>
      <xdr:row>97</xdr:row>
      <xdr:rowOff>170408</xdr:rowOff>
    </xdr:from>
    <xdr:to>
      <xdr:col>6</xdr:col>
      <xdr:colOff>600075</xdr:colOff>
      <xdr:row>97</xdr:row>
      <xdr:rowOff>170408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80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112399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199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123,634</a:t>
          </a:r>
          <a:endParaRPr kumimoji="1" lang="ja-JP" altLang="en-US" sz="1000" b="1">
            <a:latin typeface="ＭＳ Ｐゴシック"/>
          </a:endParaRPr>
        </a:p>
      </xdr:txBody>
    </xdr:sp>
    <xdr:clientData/>
  </xdr:oneCellAnchor>
  <xdr:twoCellAnchor>
    <xdr:from>
      <xdr:col>6</xdr:col>
      <xdr:colOff>422275</xdr:colOff>
      <xdr:row>89</xdr:row>
      <xdr:rowOff>165722</xdr:rowOff>
    </xdr:from>
    <xdr:to>
      <xdr:col>6</xdr:col>
      <xdr:colOff>600075</xdr:colOff>
      <xdr:row>89</xdr:row>
      <xdr:rowOff>165722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24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87522</xdr:rowOff>
    </xdr:from>
    <xdr:to>
      <xdr:col>6</xdr:col>
      <xdr:colOff>511175</xdr:colOff>
      <xdr:row>94</xdr:row>
      <xdr:rowOff>71729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032372"/>
          <a:ext cx="838200" cy="155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106056</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22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77,967</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127629</xdr:rowOff>
    </xdr:from>
    <xdr:to>
      <xdr:col>6</xdr:col>
      <xdr:colOff>561975</xdr:colOff>
      <xdr:row>95</xdr:row>
      <xdr:rowOff>57779</xdr:rowOff>
    </xdr:to>
    <xdr:sp macro="" textlink="">
      <xdr:nvSpPr>
        <xdr:cNvPr id="235" name="フローチャート : 判断 234">
          <a:extLst>
            <a:ext uri="{FF2B5EF4-FFF2-40B4-BE49-F238E27FC236}">
              <a16:creationId xmlns:a16="http://schemas.microsoft.com/office/drawing/2014/main" id="{00000000-0008-0000-0600-0000EB000000}"/>
            </a:ext>
          </a:extLst>
        </xdr:cNvPr>
        <xdr:cNvSpPr/>
      </xdr:nvSpPr>
      <xdr:spPr>
        <a:xfrm>
          <a:off x="45847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71729</xdr:rowOff>
    </xdr:from>
    <xdr:to>
      <xdr:col>5</xdr:col>
      <xdr:colOff>358775</xdr:colOff>
      <xdr:row>94</xdr:row>
      <xdr:rowOff>156863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188029"/>
          <a:ext cx="889000" cy="85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25730</xdr:rowOff>
    </xdr:from>
    <xdr:to>
      <xdr:col>5</xdr:col>
      <xdr:colOff>409575</xdr:colOff>
      <xdr:row>95</xdr:row>
      <xdr:rowOff>127330</xdr:rowOff>
    </xdr:to>
    <xdr:sp macro="" textlink="">
      <xdr:nvSpPr>
        <xdr:cNvPr id="237" name="フローチャート : 判断 236">
          <a:extLst>
            <a:ext uri="{FF2B5EF4-FFF2-40B4-BE49-F238E27FC236}">
              <a16:creationId xmlns:a16="http://schemas.microsoft.com/office/drawing/2014/main" id="{00000000-0008-0000-0600-0000ED000000}"/>
            </a:ext>
          </a:extLst>
        </xdr:cNvPr>
        <xdr:cNvSpPr/>
      </xdr:nvSpPr>
      <xdr:spPr>
        <a:xfrm>
          <a:off x="3746500" y="1631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118457</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40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74,316</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156863</xdr:rowOff>
    </xdr:from>
    <xdr:to>
      <xdr:col>4</xdr:col>
      <xdr:colOff>155575</xdr:colOff>
      <xdr:row>95</xdr:row>
      <xdr:rowOff>112610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273163"/>
          <a:ext cx="889000" cy="12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93</xdr:row>
      <xdr:rowOff>149003</xdr:rowOff>
    </xdr:from>
    <xdr:to>
      <xdr:col>4</xdr:col>
      <xdr:colOff>206375</xdr:colOff>
      <xdr:row>94</xdr:row>
      <xdr:rowOff>79153</xdr:rowOff>
    </xdr:to>
    <xdr:sp macro="" textlink="">
      <xdr:nvSpPr>
        <xdr:cNvPr id="240" name="フローチャート : 判断 239">
          <a:extLst>
            <a:ext uri="{FF2B5EF4-FFF2-40B4-BE49-F238E27FC236}">
              <a16:creationId xmlns:a16="http://schemas.microsoft.com/office/drawing/2014/main" id="{00000000-0008-0000-0600-0000F0000000}"/>
            </a:ext>
          </a:extLst>
        </xdr:cNvPr>
        <xdr:cNvSpPr/>
      </xdr:nvSpPr>
      <xdr:spPr>
        <a:xfrm>
          <a:off x="2857500" y="1609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95680</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586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112610</xdr:rowOff>
    </xdr:from>
    <xdr:to>
      <xdr:col>2</xdr:col>
      <xdr:colOff>638175</xdr:colOff>
      <xdr:row>96</xdr:row>
      <xdr:rowOff>19286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400360"/>
          <a:ext cx="889000" cy="78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94</xdr:row>
      <xdr:rowOff>92881</xdr:rowOff>
    </xdr:from>
    <xdr:to>
      <xdr:col>3</xdr:col>
      <xdr:colOff>3175</xdr:colOff>
      <xdr:row>95</xdr:row>
      <xdr:rowOff>23031</xdr:rowOff>
    </xdr:to>
    <xdr:sp macro="" textlink="">
      <xdr:nvSpPr>
        <xdr:cNvPr id="243" name="フローチャート : 判断 242">
          <a:extLst>
            <a:ext uri="{FF2B5EF4-FFF2-40B4-BE49-F238E27FC236}">
              <a16:creationId xmlns:a16="http://schemas.microsoft.com/office/drawing/2014/main" id="{00000000-0008-0000-0600-0000F3000000}"/>
            </a:ext>
          </a:extLst>
        </xdr:cNvPr>
        <xdr:cNvSpPr/>
      </xdr:nvSpPr>
      <xdr:spPr>
        <a:xfrm>
          <a:off x="1968500" y="1620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39558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598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384175</xdr:colOff>
      <xdr:row>94</xdr:row>
      <xdr:rowOff>129915</xdr:rowOff>
    </xdr:from>
    <xdr:to>
      <xdr:col>1</xdr:col>
      <xdr:colOff>485775</xdr:colOff>
      <xdr:row>95</xdr:row>
      <xdr:rowOff>60065</xdr:rowOff>
    </xdr:to>
    <xdr:sp macro="" textlink="">
      <xdr:nvSpPr>
        <xdr:cNvPr id="245" name="フローチャート : 判断 244">
          <a:extLst>
            <a:ext uri="{FF2B5EF4-FFF2-40B4-BE49-F238E27FC236}">
              <a16:creationId xmlns:a16="http://schemas.microsoft.com/office/drawing/2014/main" id="{00000000-0008-0000-0600-0000F5000000}"/>
            </a:ext>
          </a:extLst>
        </xdr:cNvPr>
        <xdr:cNvSpPr/>
      </xdr:nvSpPr>
      <xdr:spPr>
        <a:xfrm>
          <a:off x="1079500" y="162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76592</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02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93</xdr:row>
      <xdr:rowOff>36722</xdr:rowOff>
    </xdr:from>
    <xdr:to>
      <xdr:col>6</xdr:col>
      <xdr:colOff>561975</xdr:colOff>
      <xdr:row>93</xdr:row>
      <xdr:rowOff>138322</xdr:rowOff>
    </xdr:to>
    <xdr:sp macro="" textlink="">
      <xdr:nvSpPr>
        <xdr:cNvPr id="252" name="円/楕円 251">
          <a:extLst>
            <a:ext uri="{FF2B5EF4-FFF2-40B4-BE49-F238E27FC236}">
              <a16:creationId xmlns:a16="http://schemas.microsoft.com/office/drawing/2014/main" id="{00000000-0008-0000-0600-0000FC000000}"/>
            </a:ext>
          </a:extLst>
        </xdr:cNvPr>
        <xdr:cNvSpPr/>
      </xdr:nvSpPr>
      <xdr:spPr>
        <a:xfrm>
          <a:off x="4584700" y="159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59599</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83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91,739</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20929</xdr:rowOff>
    </xdr:from>
    <xdr:to>
      <xdr:col>5</xdr:col>
      <xdr:colOff>409575</xdr:colOff>
      <xdr:row>94</xdr:row>
      <xdr:rowOff>122529</xdr:rowOff>
    </xdr:to>
    <xdr:sp macro="" textlink="">
      <xdr:nvSpPr>
        <xdr:cNvPr id="254" name="円/楕円 253">
          <a:extLst>
            <a:ext uri="{FF2B5EF4-FFF2-40B4-BE49-F238E27FC236}">
              <a16:creationId xmlns:a16="http://schemas.microsoft.com/office/drawing/2014/main" id="{00000000-0008-0000-0600-0000FE000000}"/>
            </a:ext>
          </a:extLst>
        </xdr:cNvPr>
        <xdr:cNvSpPr/>
      </xdr:nvSpPr>
      <xdr:spPr>
        <a:xfrm>
          <a:off x="3746500" y="1613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139056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591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83,568</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106063</xdr:rowOff>
    </xdr:from>
    <xdr:to>
      <xdr:col>4</xdr:col>
      <xdr:colOff>206375</xdr:colOff>
      <xdr:row>95</xdr:row>
      <xdr:rowOff>36213</xdr:rowOff>
    </xdr:to>
    <xdr:sp macro="" textlink="">
      <xdr:nvSpPr>
        <xdr:cNvPr id="256" name="円/楕円 255">
          <a:extLst>
            <a:ext uri="{FF2B5EF4-FFF2-40B4-BE49-F238E27FC236}">
              <a16:creationId xmlns:a16="http://schemas.microsoft.com/office/drawing/2014/main" id="{00000000-0008-0000-0600-000000010000}"/>
            </a:ext>
          </a:extLst>
        </xdr:cNvPr>
        <xdr:cNvSpPr/>
      </xdr:nvSpPr>
      <xdr:spPr>
        <a:xfrm>
          <a:off x="2857500" y="1622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27340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31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79,099</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61810</xdr:rowOff>
    </xdr:from>
    <xdr:to>
      <xdr:col>3</xdr:col>
      <xdr:colOff>3175</xdr:colOff>
      <xdr:row>95</xdr:row>
      <xdr:rowOff>163410</xdr:rowOff>
    </xdr:to>
    <xdr:sp macro="" textlink="">
      <xdr:nvSpPr>
        <xdr:cNvPr id="258" name="円/楕円 257">
          <a:extLst>
            <a:ext uri="{FF2B5EF4-FFF2-40B4-BE49-F238E27FC236}">
              <a16:creationId xmlns:a16="http://schemas.microsoft.com/office/drawing/2014/main" id="{00000000-0008-0000-0600-000002010000}"/>
            </a:ext>
          </a:extLst>
        </xdr:cNvPr>
        <xdr:cNvSpPr/>
      </xdr:nvSpPr>
      <xdr:spPr>
        <a:xfrm>
          <a:off x="1968500" y="163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154537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442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72,422</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139936</xdr:rowOff>
    </xdr:from>
    <xdr:to>
      <xdr:col>1</xdr:col>
      <xdr:colOff>485775</xdr:colOff>
      <xdr:row>96</xdr:row>
      <xdr:rowOff>70086</xdr:rowOff>
    </xdr:to>
    <xdr:sp macro="" textlink="">
      <xdr:nvSpPr>
        <xdr:cNvPr id="260" name="円/楕円 259">
          <a:extLst>
            <a:ext uri="{FF2B5EF4-FFF2-40B4-BE49-F238E27FC236}">
              <a16:creationId xmlns:a16="http://schemas.microsoft.com/office/drawing/2014/main" id="{00000000-0008-0000-0600-000004010000}"/>
            </a:ext>
          </a:extLst>
        </xdr:cNvPr>
        <xdr:cNvSpPr/>
      </xdr:nvSpPr>
      <xdr:spPr>
        <a:xfrm>
          <a:off x="1079500" y="1642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61213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52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68,321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37,631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152643</xdr:rowOff>
    </xdr:from>
    <xdr:to>
      <xdr:col>15</xdr:col>
      <xdr:colOff>180340</xdr:colOff>
      <xdr:row>38</xdr:row>
      <xdr:rowOff>86882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24693"/>
          <a:ext cx="1270" cy="14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90709</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0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16,852</a:t>
          </a:r>
          <a:endParaRPr kumimoji="1" lang="ja-JP" altLang="en-US" sz="1000" b="1">
            <a:latin typeface="ＭＳ Ｐゴシック"/>
          </a:endParaRPr>
        </a:p>
      </xdr:txBody>
    </xdr:sp>
    <xdr:clientData/>
  </xdr:oneCellAnchor>
  <xdr:twoCellAnchor>
    <xdr:from>
      <xdr:col>15</xdr:col>
      <xdr:colOff>92075</xdr:colOff>
      <xdr:row>38</xdr:row>
      <xdr:rowOff>86882</xdr:rowOff>
    </xdr:from>
    <xdr:to>
      <xdr:col>15</xdr:col>
      <xdr:colOff>269875</xdr:colOff>
      <xdr:row>38</xdr:row>
      <xdr:rowOff>86882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01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99320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9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152,561</a:t>
          </a:r>
          <a:endParaRPr kumimoji="1" lang="ja-JP" altLang="en-US" sz="1000" b="1">
            <a:latin typeface="ＭＳ Ｐゴシック"/>
          </a:endParaRPr>
        </a:p>
      </xdr:txBody>
    </xdr:sp>
    <xdr:clientData/>
  </xdr:oneCellAnchor>
  <xdr:twoCellAnchor>
    <xdr:from>
      <xdr:col>15</xdr:col>
      <xdr:colOff>92075</xdr:colOff>
      <xdr:row>29</xdr:row>
      <xdr:rowOff>152643</xdr:rowOff>
    </xdr:from>
    <xdr:to>
      <xdr:col>15</xdr:col>
      <xdr:colOff>269875</xdr:colOff>
      <xdr:row>29</xdr:row>
      <xdr:rowOff>152643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24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32</xdr:row>
      <xdr:rowOff>18999</xdr:rowOff>
    </xdr:from>
    <xdr:to>
      <xdr:col>15</xdr:col>
      <xdr:colOff>180975</xdr:colOff>
      <xdr:row>32</xdr:row>
      <xdr:rowOff>113585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5505399"/>
          <a:ext cx="838200" cy="9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80564</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81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58,034</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102137</xdr:rowOff>
    </xdr:from>
    <xdr:to>
      <xdr:col>15</xdr:col>
      <xdr:colOff>231775</xdr:colOff>
      <xdr:row>36</xdr:row>
      <xdr:rowOff>32287</xdr:rowOff>
    </xdr:to>
    <xdr:sp macro="" textlink="">
      <xdr:nvSpPr>
        <xdr:cNvPr id="294" name="フローチャート : 判断 293">
          <a:extLst>
            <a:ext uri="{FF2B5EF4-FFF2-40B4-BE49-F238E27FC236}">
              <a16:creationId xmlns:a16="http://schemas.microsoft.com/office/drawing/2014/main" id="{00000000-0008-0000-0600-000026010000}"/>
            </a:ext>
          </a:extLst>
        </xdr:cNvPr>
        <xdr:cNvSpPr/>
      </xdr:nvSpPr>
      <xdr:spPr>
        <a:xfrm>
          <a:off x="10426700" y="6102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32</xdr:row>
      <xdr:rowOff>113585</xdr:rowOff>
    </xdr:from>
    <xdr:to>
      <xdr:col>14</xdr:col>
      <xdr:colOff>28575</xdr:colOff>
      <xdr:row>32</xdr:row>
      <xdr:rowOff>143020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5599985"/>
          <a:ext cx="889000" cy="2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114558</xdr:rowOff>
    </xdr:from>
    <xdr:to>
      <xdr:col>14</xdr:col>
      <xdr:colOff>79375</xdr:colOff>
      <xdr:row>36</xdr:row>
      <xdr:rowOff>44708</xdr:rowOff>
    </xdr:to>
    <xdr:sp macro="" textlink="">
      <xdr:nvSpPr>
        <xdr:cNvPr id="296" name="フローチャート : 判断 295">
          <a:extLst>
            <a:ext uri="{FF2B5EF4-FFF2-40B4-BE49-F238E27FC236}">
              <a16:creationId xmlns:a16="http://schemas.microsoft.com/office/drawing/2014/main" id="{00000000-0008-0000-0600-000028010000}"/>
            </a:ext>
          </a:extLst>
        </xdr:cNvPr>
        <xdr:cNvSpPr/>
      </xdr:nvSpPr>
      <xdr:spPr>
        <a:xfrm>
          <a:off x="9588500" y="611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35835</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620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56,893</a:t>
          </a:r>
          <a:endParaRPr kumimoji="1" lang="ja-JP" altLang="en-US" sz="1000" b="1">
            <a:solidFill>
              <a:srgbClr val="000080"/>
            </a:solidFill>
            <a:latin typeface="ＭＳ Ｐゴシック"/>
          </a:endParaRPr>
        </a:p>
      </xdr:txBody>
    </xdr:sp>
    <xdr:clientData/>
  </xdr:oneCellAnchor>
  <xdr:twoCellAnchor>
    <xdr:from>
      <xdr:col>11</xdr:col>
      <xdr:colOff>307975</xdr:colOff>
      <xdr:row>32</xdr:row>
      <xdr:rowOff>143020</xdr:rowOff>
    </xdr:from>
    <xdr:to>
      <xdr:col>12</xdr:col>
      <xdr:colOff>511175</xdr:colOff>
      <xdr:row>33</xdr:row>
      <xdr:rowOff>21841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629420"/>
          <a:ext cx="8890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83076</xdr:rowOff>
    </xdr:from>
    <xdr:to>
      <xdr:col>12</xdr:col>
      <xdr:colOff>561975</xdr:colOff>
      <xdr:row>36</xdr:row>
      <xdr:rowOff>13226</xdr:rowOff>
    </xdr:to>
    <xdr:sp macro="" textlink="">
      <xdr:nvSpPr>
        <xdr:cNvPr id="299" name="フローチャート : 判断 298">
          <a:extLst>
            <a:ext uri="{FF2B5EF4-FFF2-40B4-BE49-F238E27FC236}">
              <a16:creationId xmlns:a16="http://schemas.microsoft.com/office/drawing/2014/main" id="{00000000-0008-0000-0600-00002B010000}"/>
            </a:ext>
          </a:extLst>
        </xdr:cNvPr>
        <xdr:cNvSpPr/>
      </xdr:nvSpPr>
      <xdr:spPr>
        <a:xfrm>
          <a:off x="8699500" y="608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4353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83111" y="617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10</xdr:col>
      <xdr:colOff>104775</xdr:colOff>
      <xdr:row>31</xdr:row>
      <xdr:rowOff>18553</xdr:rowOff>
    </xdr:from>
    <xdr:to>
      <xdr:col>11</xdr:col>
      <xdr:colOff>307975</xdr:colOff>
      <xdr:row>33</xdr:row>
      <xdr:rowOff>21841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333503"/>
          <a:ext cx="889000" cy="34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110312</xdr:rowOff>
    </xdr:from>
    <xdr:to>
      <xdr:col>11</xdr:col>
      <xdr:colOff>358775</xdr:colOff>
      <xdr:row>36</xdr:row>
      <xdr:rowOff>40462</xdr:rowOff>
    </xdr:to>
    <xdr:sp macro="" textlink="">
      <xdr:nvSpPr>
        <xdr:cNvPr id="302" name="フローチャート : 判断 301">
          <a:extLst>
            <a:ext uri="{FF2B5EF4-FFF2-40B4-BE49-F238E27FC236}">
              <a16:creationId xmlns:a16="http://schemas.microsoft.com/office/drawing/2014/main" id="{00000000-0008-0000-0600-00002E010000}"/>
            </a:ext>
          </a:extLst>
        </xdr:cNvPr>
        <xdr:cNvSpPr/>
      </xdr:nvSpPr>
      <xdr:spPr>
        <a:xfrm>
          <a:off x="7810500" y="611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31589</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203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118389</xdr:rowOff>
    </xdr:from>
    <xdr:to>
      <xdr:col>10</xdr:col>
      <xdr:colOff>155575</xdr:colOff>
      <xdr:row>36</xdr:row>
      <xdr:rowOff>48539</xdr:rowOff>
    </xdr:to>
    <xdr:sp macro="" textlink="">
      <xdr:nvSpPr>
        <xdr:cNvPr id="304" name="フローチャート : 判断 303">
          <a:extLst>
            <a:ext uri="{FF2B5EF4-FFF2-40B4-BE49-F238E27FC236}">
              <a16:creationId xmlns:a16="http://schemas.microsoft.com/office/drawing/2014/main" id="{00000000-0008-0000-0600-000030010000}"/>
            </a:ext>
          </a:extLst>
        </xdr:cNvPr>
        <xdr:cNvSpPr/>
      </xdr:nvSpPr>
      <xdr:spPr>
        <a:xfrm>
          <a:off x="6921500" y="611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39666</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211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31</xdr:row>
      <xdr:rowOff>139649</xdr:rowOff>
    </xdr:from>
    <xdr:to>
      <xdr:col>15</xdr:col>
      <xdr:colOff>231775</xdr:colOff>
      <xdr:row>32</xdr:row>
      <xdr:rowOff>69799</xdr:rowOff>
    </xdr:to>
    <xdr:sp macro="" textlink="">
      <xdr:nvSpPr>
        <xdr:cNvPr id="311" name="円/楕円 310">
          <a:extLst>
            <a:ext uri="{FF2B5EF4-FFF2-40B4-BE49-F238E27FC236}">
              <a16:creationId xmlns:a16="http://schemas.microsoft.com/office/drawing/2014/main" id="{00000000-0008-0000-0600-000037010000}"/>
            </a:ext>
          </a:extLst>
        </xdr:cNvPr>
        <xdr:cNvSpPr/>
      </xdr:nvSpPr>
      <xdr:spPr>
        <a:xfrm>
          <a:off x="10426700" y="545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30</xdr:row>
      <xdr:rowOff>162526</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306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117,588</a:t>
          </a:r>
          <a:endParaRPr kumimoji="1" lang="ja-JP" altLang="en-US" sz="1000" b="1">
            <a:solidFill>
              <a:srgbClr val="FF0000"/>
            </a:solidFill>
            <a:latin typeface="ＭＳ Ｐゴシック"/>
          </a:endParaRPr>
        </a:p>
      </xdr:txBody>
    </xdr:sp>
    <xdr:clientData/>
  </xdr:oneCellAnchor>
  <xdr:twoCellAnchor>
    <xdr:from>
      <xdr:col>13</xdr:col>
      <xdr:colOff>663575</xdr:colOff>
      <xdr:row>32</xdr:row>
      <xdr:rowOff>62785</xdr:rowOff>
    </xdr:from>
    <xdr:to>
      <xdr:col>14</xdr:col>
      <xdr:colOff>79375</xdr:colOff>
      <xdr:row>32</xdr:row>
      <xdr:rowOff>164385</xdr:rowOff>
    </xdr:to>
    <xdr:sp macro="" textlink="">
      <xdr:nvSpPr>
        <xdr:cNvPr id="313" name="円/楕円 312">
          <a:extLst>
            <a:ext uri="{FF2B5EF4-FFF2-40B4-BE49-F238E27FC236}">
              <a16:creationId xmlns:a16="http://schemas.microsoft.com/office/drawing/2014/main" id="{00000000-0008-0000-0600-000039010000}"/>
            </a:ext>
          </a:extLst>
        </xdr:cNvPr>
        <xdr:cNvSpPr/>
      </xdr:nvSpPr>
      <xdr:spPr>
        <a:xfrm>
          <a:off x="9588500" y="554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31</xdr:row>
      <xdr:rowOff>9462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4" y="5324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108,899</a:t>
          </a:r>
          <a:endParaRPr kumimoji="1" lang="ja-JP" altLang="en-US" sz="1000" b="1">
            <a:solidFill>
              <a:srgbClr val="FF0000"/>
            </a:solidFill>
            <a:latin typeface="ＭＳ Ｐゴシック"/>
          </a:endParaRPr>
        </a:p>
      </xdr:txBody>
    </xdr:sp>
    <xdr:clientData/>
  </xdr:oneCellAnchor>
  <xdr:twoCellAnchor>
    <xdr:from>
      <xdr:col>12</xdr:col>
      <xdr:colOff>460375</xdr:colOff>
      <xdr:row>32</xdr:row>
      <xdr:rowOff>92220</xdr:rowOff>
    </xdr:from>
    <xdr:to>
      <xdr:col>12</xdr:col>
      <xdr:colOff>561975</xdr:colOff>
      <xdr:row>33</xdr:row>
      <xdr:rowOff>22370</xdr:rowOff>
    </xdr:to>
    <xdr:sp macro="" textlink="">
      <xdr:nvSpPr>
        <xdr:cNvPr id="315" name="円/楕円 314">
          <a:extLst>
            <a:ext uri="{FF2B5EF4-FFF2-40B4-BE49-F238E27FC236}">
              <a16:creationId xmlns:a16="http://schemas.microsoft.com/office/drawing/2014/main" id="{00000000-0008-0000-0600-00003B010000}"/>
            </a:ext>
          </a:extLst>
        </xdr:cNvPr>
        <xdr:cNvSpPr/>
      </xdr:nvSpPr>
      <xdr:spPr>
        <a:xfrm>
          <a:off x="8699500" y="557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31</xdr:row>
      <xdr:rowOff>38897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4" y="5353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106,195</a:t>
          </a:r>
          <a:endParaRPr kumimoji="1" lang="ja-JP" altLang="en-US" sz="1000" b="1">
            <a:solidFill>
              <a:srgbClr val="FF0000"/>
            </a:solidFill>
            <a:latin typeface="ＭＳ Ｐゴシック"/>
          </a:endParaRPr>
        </a:p>
      </xdr:txBody>
    </xdr:sp>
    <xdr:clientData/>
  </xdr:oneCellAnchor>
  <xdr:twoCellAnchor>
    <xdr:from>
      <xdr:col>11</xdr:col>
      <xdr:colOff>257175</xdr:colOff>
      <xdr:row>32</xdr:row>
      <xdr:rowOff>142491</xdr:rowOff>
    </xdr:from>
    <xdr:to>
      <xdr:col>11</xdr:col>
      <xdr:colOff>358775</xdr:colOff>
      <xdr:row>33</xdr:row>
      <xdr:rowOff>72641</xdr:rowOff>
    </xdr:to>
    <xdr:sp macro="" textlink="">
      <xdr:nvSpPr>
        <xdr:cNvPr id="317" name="円/楕円 316">
          <a:extLst>
            <a:ext uri="{FF2B5EF4-FFF2-40B4-BE49-F238E27FC236}">
              <a16:creationId xmlns:a16="http://schemas.microsoft.com/office/drawing/2014/main" id="{00000000-0008-0000-0600-00003D010000}"/>
            </a:ext>
          </a:extLst>
        </xdr:cNvPr>
        <xdr:cNvSpPr/>
      </xdr:nvSpPr>
      <xdr:spPr>
        <a:xfrm>
          <a:off x="7810500" y="562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31</xdr:row>
      <xdr:rowOff>89168</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4" y="5404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101,577</a:t>
          </a:r>
          <a:endParaRPr kumimoji="1" lang="ja-JP" altLang="en-US" sz="1000" b="1">
            <a:solidFill>
              <a:srgbClr val="FF0000"/>
            </a:solidFill>
            <a:latin typeface="ＭＳ Ｐゴシック"/>
          </a:endParaRPr>
        </a:p>
      </xdr:txBody>
    </xdr:sp>
    <xdr:clientData/>
  </xdr:oneCellAnchor>
  <xdr:twoCellAnchor>
    <xdr:from>
      <xdr:col>10</xdr:col>
      <xdr:colOff>53975</xdr:colOff>
      <xdr:row>30</xdr:row>
      <xdr:rowOff>139203</xdr:rowOff>
    </xdr:from>
    <xdr:to>
      <xdr:col>10</xdr:col>
      <xdr:colOff>155575</xdr:colOff>
      <xdr:row>31</xdr:row>
      <xdr:rowOff>69353</xdr:rowOff>
    </xdr:to>
    <xdr:sp macro="" textlink="">
      <xdr:nvSpPr>
        <xdr:cNvPr id="319" name="円/楕円 318">
          <a:extLst>
            <a:ext uri="{FF2B5EF4-FFF2-40B4-BE49-F238E27FC236}">
              <a16:creationId xmlns:a16="http://schemas.microsoft.com/office/drawing/2014/main" id="{00000000-0008-0000-0600-00003F010000}"/>
            </a:ext>
          </a:extLst>
        </xdr:cNvPr>
        <xdr:cNvSpPr/>
      </xdr:nvSpPr>
      <xdr:spPr>
        <a:xfrm>
          <a:off x="6921500" y="528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29</xdr:row>
      <xdr:rowOff>85880</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4" y="5057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133,379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51,395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49</xdr:row>
      <xdr:rowOff>169352</xdr:rowOff>
    </xdr:from>
    <xdr:to>
      <xdr:col>15</xdr:col>
      <xdr:colOff>180340</xdr:colOff>
      <xdr:row>59</xdr:row>
      <xdr:rowOff>83357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570402"/>
          <a:ext cx="1270" cy="162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87184</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02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9,506</a:t>
          </a:r>
          <a:endParaRPr kumimoji="1" lang="ja-JP" altLang="en-US" sz="1000" b="1">
            <a:latin typeface="ＭＳ Ｐゴシック"/>
          </a:endParaRPr>
        </a:p>
      </xdr:txBody>
    </xdr:sp>
    <xdr:clientData/>
  </xdr:oneCellAnchor>
  <xdr:twoCellAnchor>
    <xdr:from>
      <xdr:col>15</xdr:col>
      <xdr:colOff>92075</xdr:colOff>
      <xdr:row>59</xdr:row>
      <xdr:rowOff>83357</xdr:rowOff>
    </xdr:from>
    <xdr:to>
      <xdr:col>15</xdr:col>
      <xdr:colOff>269875</xdr:colOff>
      <xdr:row>59</xdr:row>
      <xdr:rowOff>83357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9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116029</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3456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1,006,840</a:t>
          </a:r>
          <a:endParaRPr kumimoji="1" lang="ja-JP" altLang="en-US" sz="1000" b="1">
            <a:latin typeface="ＭＳ Ｐゴシック"/>
          </a:endParaRPr>
        </a:p>
      </xdr:txBody>
    </xdr:sp>
    <xdr:clientData/>
  </xdr:oneCellAnchor>
  <xdr:twoCellAnchor>
    <xdr:from>
      <xdr:col>15</xdr:col>
      <xdr:colOff>92075</xdr:colOff>
      <xdr:row>49</xdr:row>
      <xdr:rowOff>169352</xdr:rowOff>
    </xdr:from>
    <xdr:to>
      <xdr:col>15</xdr:col>
      <xdr:colOff>269875</xdr:colOff>
      <xdr:row>49</xdr:row>
      <xdr:rowOff>169352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570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121244</xdr:rowOff>
    </xdr:from>
    <xdr:to>
      <xdr:col>15</xdr:col>
      <xdr:colOff>180975</xdr:colOff>
      <xdr:row>59</xdr:row>
      <xdr:rowOff>24275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10065344"/>
          <a:ext cx="838200" cy="7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134839</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907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65,876</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111962</xdr:rowOff>
    </xdr:from>
    <xdr:to>
      <xdr:col>15</xdr:col>
      <xdr:colOff>231775</xdr:colOff>
      <xdr:row>59</xdr:row>
      <xdr:rowOff>42112</xdr:rowOff>
    </xdr:to>
    <xdr:sp macro="" textlink="">
      <xdr:nvSpPr>
        <xdr:cNvPr id="353" name="フローチャート : 判断 352">
          <a:extLst>
            <a:ext uri="{FF2B5EF4-FFF2-40B4-BE49-F238E27FC236}">
              <a16:creationId xmlns:a16="http://schemas.microsoft.com/office/drawing/2014/main" id="{00000000-0008-0000-0600-000061010000}"/>
            </a:ext>
          </a:extLst>
        </xdr:cNvPr>
        <xdr:cNvSpPr/>
      </xdr:nvSpPr>
      <xdr:spPr>
        <a:xfrm>
          <a:off x="10426700" y="100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113002</xdr:rowOff>
    </xdr:from>
    <xdr:to>
      <xdr:col>14</xdr:col>
      <xdr:colOff>28575</xdr:colOff>
      <xdr:row>58</xdr:row>
      <xdr:rowOff>121244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10057102"/>
          <a:ext cx="889000" cy="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86013</xdr:rowOff>
    </xdr:from>
    <xdr:to>
      <xdr:col>14</xdr:col>
      <xdr:colOff>79375</xdr:colOff>
      <xdr:row>59</xdr:row>
      <xdr:rowOff>16163</xdr:rowOff>
    </xdr:to>
    <xdr:sp macro="" textlink="">
      <xdr:nvSpPr>
        <xdr:cNvPr id="355" name="フローチャート : 判断 354">
          <a:extLst>
            <a:ext uri="{FF2B5EF4-FFF2-40B4-BE49-F238E27FC236}">
              <a16:creationId xmlns:a16="http://schemas.microsoft.com/office/drawing/2014/main" id="{00000000-0008-0000-0600-000063010000}"/>
            </a:ext>
          </a:extLst>
        </xdr:cNvPr>
        <xdr:cNvSpPr/>
      </xdr:nvSpPr>
      <xdr:spPr>
        <a:xfrm>
          <a:off x="9588500" y="1003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7290</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1012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81,768</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113002</xdr:rowOff>
    </xdr:from>
    <xdr:to>
      <xdr:col>12</xdr:col>
      <xdr:colOff>511175</xdr:colOff>
      <xdr:row>59</xdr:row>
      <xdr:rowOff>32392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10057102"/>
          <a:ext cx="889000" cy="90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45443</xdr:rowOff>
    </xdr:from>
    <xdr:to>
      <xdr:col>12</xdr:col>
      <xdr:colOff>561975</xdr:colOff>
      <xdr:row>58</xdr:row>
      <xdr:rowOff>147043</xdr:rowOff>
    </xdr:to>
    <xdr:sp macro="" textlink="">
      <xdr:nvSpPr>
        <xdr:cNvPr id="358" name="フローチャート : 判断 357">
          <a:extLst>
            <a:ext uri="{FF2B5EF4-FFF2-40B4-BE49-F238E27FC236}">
              <a16:creationId xmlns:a16="http://schemas.microsoft.com/office/drawing/2014/main" id="{00000000-0008-0000-0600-000066010000}"/>
            </a:ext>
          </a:extLst>
        </xdr:cNvPr>
        <xdr:cNvSpPr/>
      </xdr:nvSpPr>
      <xdr:spPr>
        <a:xfrm>
          <a:off x="8699500" y="998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163570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4" y="976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28272</xdr:rowOff>
    </xdr:from>
    <xdr:to>
      <xdr:col>11</xdr:col>
      <xdr:colOff>307975</xdr:colOff>
      <xdr:row>59</xdr:row>
      <xdr:rowOff>32392</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10143822"/>
          <a:ext cx="889000" cy="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71002</xdr:rowOff>
    </xdr:from>
    <xdr:to>
      <xdr:col>11</xdr:col>
      <xdr:colOff>358775</xdr:colOff>
      <xdr:row>59</xdr:row>
      <xdr:rowOff>1152</xdr:rowOff>
    </xdr:to>
    <xdr:sp macro="" textlink="">
      <xdr:nvSpPr>
        <xdr:cNvPr id="361" name="フローチャート : 判断 360">
          <a:extLst>
            <a:ext uri="{FF2B5EF4-FFF2-40B4-BE49-F238E27FC236}">
              <a16:creationId xmlns:a16="http://schemas.microsoft.com/office/drawing/2014/main" id="{00000000-0008-0000-0600-000069010000}"/>
            </a:ext>
          </a:extLst>
        </xdr:cNvPr>
        <xdr:cNvSpPr/>
      </xdr:nvSpPr>
      <xdr:spPr>
        <a:xfrm>
          <a:off x="7810500" y="100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17679</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79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95907</xdr:rowOff>
    </xdr:from>
    <xdr:to>
      <xdr:col>10</xdr:col>
      <xdr:colOff>155575</xdr:colOff>
      <xdr:row>59</xdr:row>
      <xdr:rowOff>26057</xdr:rowOff>
    </xdr:to>
    <xdr:sp macro="" textlink="">
      <xdr:nvSpPr>
        <xdr:cNvPr id="363" name="フローチャート : 判断 362">
          <a:extLst>
            <a:ext uri="{FF2B5EF4-FFF2-40B4-BE49-F238E27FC236}">
              <a16:creationId xmlns:a16="http://schemas.microsoft.com/office/drawing/2014/main" id="{00000000-0008-0000-0600-00006B010000}"/>
            </a:ext>
          </a:extLst>
        </xdr:cNvPr>
        <xdr:cNvSpPr/>
      </xdr:nvSpPr>
      <xdr:spPr>
        <a:xfrm>
          <a:off x="6921500" y="100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42584</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81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144925</xdr:rowOff>
    </xdr:from>
    <xdr:to>
      <xdr:col>15</xdr:col>
      <xdr:colOff>231775</xdr:colOff>
      <xdr:row>59</xdr:row>
      <xdr:rowOff>75075</xdr:rowOff>
    </xdr:to>
    <xdr:sp macro="" textlink="">
      <xdr:nvSpPr>
        <xdr:cNvPr id="370" name="円/楕円 369">
          <a:extLst>
            <a:ext uri="{FF2B5EF4-FFF2-40B4-BE49-F238E27FC236}">
              <a16:creationId xmlns:a16="http://schemas.microsoft.com/office/drawing/2014/main" id="{00000000-0008-0000-0600-000072010000}"/>
            </a:ext>
          </a:extLst>
        </xdr:cNvPr>
        <xdr:cNvSpPr/>
      </xdr:nvSpPr>
      <xdr:spPr>
        <a:xfrm>
          <a:off x="10426700" y="1008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90390</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1003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45,689</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70444</xdr:rowOff>
    </xdr:from>
    <xdr:to>
      <xdr:col>14</xdr:col>
      <xdr:colOff>79375</xdr:colOff>
      <xdr:row>59</xdr:row>
      <xdr:rowOff>594</xdr:rowOff>
    </xdr:to>
    <xdr:sp macro="" textlink="">
      <xdr:nvSpPr>
        <xdr:cNvPr id="372" name="円/楕円 371">
          <a:extLst>
            <a:ext uri="{FF2B5EF4-FFF2-40B4-BE49-F238E27FC236}">
              <a16:creationId xmlns:a16="http://schemas.microsoft.com/office/drawing/2014/main" id="{00000000-0008-0000-0600-000074010000}"/>
            </a:ext>
          </a:extLst>
        </xdr:cNvPr>
        <xdr:cNvSpPr/>
      </xdr:nvSpPr>
      <xdr:spPr>
        <a:xfrm>
          <a:off x="9588500" y="1001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17121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78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91,303</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62202</xdr:rowOff>
    </xdr:from>
    <xdr:to>
      <xdr:col>12</xdr:col>
      <xdr:colOff>561975</xdr:colOff>
      <xdr:row>58</xdr:row>
      <xdr:rowOff>163802</xdr:rowOff>
    </xdr:to>
    <xdr:sp macro="" textlink="">
      <xdr:nvSpPr>
        <xdr:cNvPr id="374" name="円/楕円 373">
          <a:extLst>
            <a:ext uri="{FF2B5EF4-FFF2-40B4-BE49-F238E27FC236}">
              <a16:creationId xmlns:a16="http://schemas.microsoft.com/office/drawing/2014/main" id="{00000000-0008-0000-0600-000076010000}"/>
            </a:ext>
          </a:extLst>
        </xdr:cNvPr>
        <xdr:cNvSpPr/>
      </xdr:nvSpPr>
      <xdr:spPr>
        <a:xfrm>
          <a:off x="8699500" y="1000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154929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09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96,350</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153042</xdr:rowOff>
    </xdr:from>
    <xdr:to>
      <xdr:col>11</xdr:col>
      <xdr:colOff>358775</xdr:colOff>
      <xdr:row>59</xdr:row>
      <xdr:rowOff>83192</xdr:rowOff>
    </xdr:to>
    <xdr:sp macro="" textlink="">
      <xdr:nvSpPr>
        <xdr:cNvPr id="376" name="円/楕円 375">
          <a:extLst>
            <a:ext uri="{FF2B5EF4-FFF2-40B4-BE49-F238E27FC236}">
              <a16:creationId xmlns:a16="http://schemas.microsoft.com/office/drawing/2014/main" id="{00000000-0008-0000-0600-000078010000}"/>
            </a:ext>
          </a:extLst>
        </xdr:cNvPr>
        <xdr:cNvSpPr/>
      </xdr:nvSpPr>
      <xdr:spPr>
        <a:xfrm>
          <a:off x="7810500" y="100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74319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1018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40,718</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148922</xdr:rowOff>
    </xdr:from>
    <xdr:to>
      <xdr:col>10</xdr:col>
      <xdr:colOff>155575</xdr:colOff>
      <xdr:row>59</xdr:row>
      <xdr:rowOff>79072</xdr:rowOff>
    </xdr:to>
    <xdr:sp macro="" textlink="">
      <xdr:nvSpPr>
        <xdr:cNvPr id="378" name="円/楕円 377">
          <a:extLst>
            <a:ext uri="{FF2B5EF4-FFF2-40B4-BE49-F238E27FC236}">
              <a16:creationId xmlns:a16="http://schemas.microsoft.com/office/drawing/2014/main" id="{00000000-0008-0000-0600-00007A010000}"/>
            </a:ext>
          </a:extLst>
        </xdr:cNvPr>
        <xdr:cNvSpPr/>
      </xdr:nvSpPr>
      <xdr:spPr>
        <a:xfrm>
          <a:off x="6921500" y="1009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70199</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18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43,241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12,273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144434</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74</xdr:row>
      <xdr:rowOff>160762</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5642</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38299</xdr:rowOff>
    </xdr:from>
    <xdr:ext cx="685572"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166637</xdr:rowOff>
    </xdr:from>
    <xdr:to>
      <xdr:col>15</xdr:col>
      <xdr:colOff>180340</xdr:colOff>
      <xdr:row>79</xdr:row>
      <xdr:rowOff>98879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168137"/>
          <a:ext cx="1270" cy="147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118050</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6626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113314</xdr:rowOff>
    </xdr:from>
    <xdr:ext cx="599010"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943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903,503</a:t>
          </a:r>
          <a:endParaRPr kumimoji="1" lang="ja-JP" altLang="en-US" sz="1000" b="1">
            <a:latin typeface="ＭＳ Ｐゴシック"/>
          </a:endParaRPr>
        </a:p>
      </xdr:txBody>
    </xdr:sp>
    <xdr:clientData/>
  </xdr:oneCellAnchor>
  <xdr:twoCellAnchor>
    <xdr:from>
      <xdr:col>15</xdr:col>
      <xdr:colOff>92075</xdr:colOff>
      <xdr:row>70</xdr:row>
      <xdr:rowOff>166637</xdr:rowOff>
    </xdr:from>
    <xdr:to>
      <xdr:col>15</xdr:col>
      <xdr:colOff>269875</xdr:colOff>
      <xdr:row>70</xdr:row>
      <xdr:rowOff>166637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16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25160</xdr:rowOff>
    </xdr:from>
    <xdr:to>
      <xdr:col>15</xdr:col>
      <xdr:colOff>180975</xdr:colOff>
      <xdr:row>79</xdr:row>
      <xdr:rowOff>72219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569710"/>
          <a:ext cx="838200" cy="47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35499</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4085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21,714</a:t>
          </a:r>
          <a:endParaRPr kumimoji="1" lang="ja-JP" altLang="en-US" sz="1000" b="1">
            <a:solidFill>
              <a:srgbClr val="000080"/>
            </a:solidFill>
            <a:latin typeface="ＭＳ Ｐゴシック"/>
          </a:endParaRPr>
        </a:p>
      </xdr:txBody>
    </xdr:sp>
    <xdr:clientData/>
  </xdr:oneCellAnchor>
  <xdr:twoCellAnchor>
    <xdr:from>
      <xdr:col>15</xdr:col>
      <xdr:colOff>130175</xdr:colOff>
      <xdr:row>79</xdr:row>
      <xdr:rowOff>12622</xdr:rowOff>
    </xdr:from>
    <xdr:to>
      <xdr:col>15</xdr:col>
      <xdr:colOff>231775</xdr:colOff>
      <xdr:row>79</xdr:row>
      <xdr:rowOff>114222</xdr:rowOff>
    </xdr:to>
    <xdr:sp macro="" textlink="">
      <xdr:nvSpPr>
        <xdr:cNvPr id="412" name="フローチャート : 判断 411">
          <a:extLst>
            <a:ext uri="{FF2B5EF4-FFF2-40B4-BE49-F238E27FC236}">
              <a16:creationId xmlns:a16="http://schemas.microsoft.com/office/drawing/2014/main" id="{00000000-0008-0000-0600-00009C010000}"/>
            </a:ext>
          </a:extLst>
        </xdr:cNvPr>
        <xdr:cNvSpPr/>
      </xdr:nvSpPr>
      <xdr:spPr>
        <a:xfrm>
          <a:off x="10426700" y="1355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25160</xdr:rowOff>
    </xdr:from>
    <xdr:to>
      <xdr:col>14</xdr:col>
      <xdr:colOff>28575</xdr:colOff>
      <xdr:row>79</xdr:row>
      <xdr:rowOff>67650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3569710"/>
          <a:ext cx="889000" cy="42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152746</xdr:rowOff>
    </xdr:from>
    <xdr:to>
      <xdr:col>14</xdr:col>
      <xdr:colOff>79375</xdr:colOff>
      <xdr:row>79</xdr:row>
      <xdr:rowOff>82896</xdr:rowOff>
    </xdr:to>
    <xdr:sp macro="" textlink="">
      <xdr:nvSpPr>
        <xdr:cNvPr id="414" name="フローチャート : 判断 413">
          <a:extLst>
            <a:ext uri="{FF2B5EF4-FFF2-40B4-BE49-F238E27FC236}">
              <a16:creationId xmlns:a16="http://schemas.microsoft.com/office/drawing/2014/main" id="{00000000-0008-0000-0600-00009E010000}"/>
            </a:ext>
          </a:extLst>
        </xdr:cNvPr>
        <xdr:cNvSpPr/>
      </xdr:nvSpPr>
      <xdr:spPr>
        <a:xfrm>
          <a:off x="9588500" y="1352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74023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61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40,899</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134375</xdr:rowOff>
    </xdr:from>
    <xdr:to>
      <xdr:col>12</xdr:col>
      <xdr:colOff>561975</xdr:colOff>
      <xdr:row>79</xdr:row>
      <xdr:rowOff>64525</xdr:rowOff>
    </xdr:to>
    <xdr:sp macro="" textlink="">
      <xdr:nvSpPr>
        <xdr:cNvPr id="416" name="フローチャート : 判断 415">
          <a:extLst>
            <a:ext uri="{FF2B5EF4-FFF2-40B4-BE49-F238E27FC236}">
              <a16:creationId xmlns:a16="http://schemas.microsoft.com/office/drawing/2014/main" id="{00000000-0008-0000-0600-0000A0010000}"/>
            </a:ext>
          </a:extLst>
        </xdr:cNvPr>
        <xdr:cNvSpPr/>
      </xdr:nvSpPr>
      <xdr:spPr>
        <a:xfrm>
          <a:off x="8699500" y="13507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81052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28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79</xdr:row>
      <xdr:rowOff>21419</xdr:rowOff>
    </xdr:from>
    <xdr:to>
      <xdr:col>15</xdr:col>
      <xdr:colOff>231775</xdr:colOff>
      <xdr:row>79</xdr:row>
      <xdr:rowOff>123019</xdr:rowOff>
    </xdr:to>
    <xdr:sp macro="" textlink="">
      <xdr:nvSpPr>
        <xdr:cNvPr id="423" name="円/楕円 422">
          <a:extLst>
            <a:ext uri="{FF2B5EF4-FFF2-40B4-BE49-F238E27FC236}">
              <a16:creationId xmlns:a16="http://schemas.microsoft.com/office/drawing/2014/main" id="{00000000-0008-0000-0600-0000A7010000}"/>
            </a:ext>
          </a:extLst>
        </xdr:cNvPr>
        <xdr:cNvSpPr/>
      </xdr:nvSpPr>
      <xdr:spPr>
        <a:xfrm>
          <a:off x="10426700" y="1356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162500</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535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16,327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145810</xdr:rowOff>
    </xdr:from>
    <xdr:to>
      <xdr:col>14</xdr:col>
      <xdr:colOff>79375</xdr:colOff>
      <xdr:row>79</xdr:row>
      <xdr:rowOff>75960</xdr:rowOff>
    </xdr:to>
    <xdr:sp macro="" textlink="">
      <xdr:nvSpPr>
        <xdr:cNvPr id="425" name="円/楕円 424">
          <a:extLst>
            <a:ext uri="{FF2B5EF4-FFF2-40B4-BE49-F238E27FC236}">
              <a16:creationId xmlns:a16="http://schemas.microsoft.com/office/drawing/2014/main" id="{00000000-0008-0000-0600-0000A9010000}"/>
            </a:ext>
          </a:extLst>
        </xdr:cNvPr>
        <xdr:cNvSpPr/>
      </xdr:nvSpPr>
      <xdr:spPr>
        <a:xfrm>
          <a:off x="9588500" y="1351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92487</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29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45,147</a:t>
          </a:r>
          <a:endParaRPr kumimoji="1" lang="ja-JP" altLang="en-US" sz="1000" b="1">
            <a:solidFill>
              <a:srgbClr val="FF0000"/>
            </a:solidFill>
            <a:latin typeface="ＭＳ Ｐゴシック"/>
          </a:endParaRPr>
        </a:p>
      </xdr:txBody>
    </xdr:sp>
    <xdr:clientData/>
  </xdr:oneCellAnchor>
  <xdr:twoCellAnchor>
    <xdr:from>
      <xdr:col>12</xdr:col>
      <xdr:colOff>460375</xdr:colOff>
      <xdr:row>79</xdr:row>
      <xdr:rowOff>16850</xdr:rowOff>
    </xdr:from>
    <xdr:to>
      <xdr:col>12</xdr:col>
      <xdr:colOff>561975</xdr:colOff>
      <xdr:row>79</xdr:row>
      <xdr:rowOff>118450</xdr:rowOff>
    </xdr:to>
    <xdr:sp macro="" textlink="">
      <xdr:nvSpPr>
        <xdr:cNvPr id="427" name="円/楕円 426">
          <a:extLst>
            <a:ext uri="{FF2B5EF4-FFF2-40B4-BE49-F238E27FC236}">
              <a16:creationId xmlns:a16="http://schemas.microsoft.com/office/drawing/2014/main" id="{00000000-0008-0000-0600-0000AB010000}"/>
            </a:ext>
          </a:extLst>
        </xdr:cNvPr>
        <xdr:cNvSpPr/>
      </xdr:nvSpPr>
      <xdr:spPr>
        <a:xfrm>
          <a:off x="8699500" y="1356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109577</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65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19,125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28,225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10948</xdr:rowOff>
    </xdr:from>
    <xdr:to>
      <xdr:col>15</xdr:col>
      <xdr:colOff>180340</xdr:colOff>
      <xdr:row>98</xdr:row>
      <xdr:rowOff>170154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441448"/>
          <a:ext cx="1270" cy="1530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2531</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76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3,602</a:t>
          </a:r>
          <a:endParaRPr kumimoji="1" lang="ja-JP" altLang="en-US" sz="1000" b="1">
            <a:latin typeface="ＭＳ Ｐゴシック"/>
          </a:endParaRPr>
        </a:p>
      </xdr:txBody>
    </xdr:sp>
    <xdr:clientData/>
  </xdr:oneCellAnchor>
  <xdr:twoCellAnchor>
    <xdr:from>
      <xdr:col>15</xdr:col>
      <xdr:colOff>92075</xdr:colOff>
      <xdr:row>98</xdr:row>
      <xdr:rowOff>170154</xdr:rowOff>
    </xdr:from>
    <xdr:to>
      <xdr:col>15</xdr:col>
      <xdr:colOff>269875</xdr:colOff>
      <xdr:row>98</xdr:row>
      <xdr:rowOff>170154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72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129075</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21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124,138</a:t>
          </a:r>
          <a:endParaRPr kumimoji="1" lang="ja-JP" altLang="en-US" sz="1000" b="1">
            <a:latin typeface="ＭＳ Ｐゴシック"/>
          </a:endParaRPr>
        </a:p>
      </xdr:txBody>
    </xdr:sp>
    <xdr:clientData/>
  </xdr:oneCellAnchor>
  <xdr:twoCellAnchor>
    <xdr:from>
      <xdr:col>15</xdr:col>
      <xdr:colOff>92075</xdr:colOff>
      <xdr:row>90</xdr:row>
      <xdr:rowOff>10948</xdr:rowOff>
    </xdr:from>
    <xdr:to>
      <xdr:col>15</xdr:col>
      <xdr:colOff>269875</xdr:colOff>
      <xdr:row>90</xdr:row>
      <xdr:rowOff>10948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44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118084</xdr:rowOff>
    </xdr:from>
    <xdr:to>
      <xdr:col>15</xdr:col>
      <xdr:colOff>180975</xdr:colOff>
      <xdr:row>97</xdr:row>
      <xdr:rowOff>118363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748734"/>
          <a:ext cx="838200" cy="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111459</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399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33,025</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88582</xdr:rowOff>
    </xdr:from>
    <xdr:to>
      <xdr:col>15</xdr:col>
      <xdr:colOff>231775</xdr:colOff>
      <xdr:row>97</xdr:row>
      <xdr:rowOff>18732</xdr:rowOff>
    </xdr:to>
    <xdr:sp macro="" textlink="">
      <xdr:nvSpPr>
        <xdr:cNvPr id="459" name="フローチャート : 判断 458">
          <a:extLst>
            <a:ext uri="{FF2B5EF4-FFF2-40B4-BE49-F238E27FC236}">
              <a16:creationId xmlns:a16="http://schemas.microsoft.com/office/drawing/2014/main" id="{00000000-0008-0000-0600-0000CB010000}"/>
            </a:ext>
          </a:extLst>
        </xdr:cNvPr>
        <xdr:cNvSpPr/>
      </xdr:nvSpPr>
      <xdr:spPr>
        <a:xfrm>
          <a:off x="10426700" y="1654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94</xdr:row>
      <xdr:rowOff>125654</xdr:rowOff>
    </xdr:from>
    <xdr:to>
      <xdr:col>14</xdr:col>
      <xdr:colOff>28575</xdr:colOff>
      <xdr:row>97</xdr:row>
      <xdr:rowOff>118084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241954"/>
          <a:ext cx="889000" cy="506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147701</xdr:rowOff>
    </xdr:from>
    <xdr:to>
      <xdr:col>14</xdr:col>
      <xdr:colOff>79375</xdr:colOff>
      <xdr:row>97</xdr:row>
      <xdr:rowOff>77851</xdr:rowOff>
    </xdr:to>
    <xdr:sp macro="" textlink="">
      <xdr:nvSpPr>
        <xdr:cNvPr id="461" name="フローチャート : 判断 460">
          <a:extLst>
            <a:ext uri="{FF2B5EF4-FFF2-40B4-BE49-F238E27FC236}">
              <a16:creationId xmlns:a16="http://schemas.microsoft.com/office/drawing/2014/main" id="{00000000-0008-0000-0600-0000CD010000}"/>
            </a:ext>
          </a:extLst>
        </xdr:cNvPr>
        <xdr:cNvSpPr/>
      </xdr:nvSpPr>
      <xdr:spPr>
        <a:xfrm>
          <a:off x="9588500" y="1660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94378</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38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28,370</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48374</xdr:rowOff>
    </xdr:from>
    <xdr:to>
      <xdr:col>12</xdr:col>
      <xdr:colOff>561975</xdr:colOff>
      <xdr:row>96</xdr:row>
      <xdr:rowOff>149974</xdr:rowOff>
    </xdr:to>
    <xdr:sp macro="" textlink="">
      <xdr:nvSpPr>
        <xdr:cNvPr id="463" name="フローチャート : 判断 462">
          <a:extLst>
            <a:ext uri="{FF2B5EF4-FFF2-40B4-BE49-F238E27FC236}">
              <a16:creationId xmlns:a16="http://schemas.microsoft.com/office/drawing/2014/main" id="{00000000-0008-0000-0600-0000CF010000}"/>
            </a:ext>
          </a:extLst>
        </xdr:cNvPr>
        <xdr:cNvSpPr/>
      </xdr:nvSpPr>
      <xdr:spPr>
        <a:xfrm>
          <a:off x="8699500" y="165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141101</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60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67563</xdr:rowOff>
    </xdr:from>
    <xdr:to>
      <xdr:col>15</xdr:col>
      <xdr:colOff>231775</xdr:colOff>
      <xdr:row>97</xdr:row>
      <xdr:rowOff>169163</xdr:rowOff>
    </xdr:to>
    <xdr:sp macro="" textlink="">
      <xdr:nvSpPr>
        <xdr:cNvPr id="470" name="円/楕円 469">
          <a:extLst>
            <a:ext uri="{FF2B5EF4-FFF2-40B4-BE49-F238E27FC236}">
              <a16:creationId xmlns:a16="http://schemas.microsoft.com/office/drawing/2014/main" id="{00000000-0008-0000-0600-0000D6010000}"/>
            </a:ext>
          </a:extLst>
        </xdr:cNvPr>
        <xdr:cNvSpPr/>
      </xdr:nvSpPr>
      <xdr:spPr>
        <a:xfrm>
          <a:off x="10426700" y="1669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45990</xdr:rowOff>
    </xdr:from>
    <xdr:ext cx="534377" cy="259045"/>
    <xdr:sp macro="" textlink="">
      <xdr:nvSpPr>
        <xdr:cNvPr id="471" name="普通建設事業費 （ うち更新整備　）該当値テキスト">
          <a:extLst>
            <a:ext uri="{FF2B5EF4-FFF2-40B4-BE49-F238E27FC236}">
              <a16:creationId xmlns:a16="http://schemas.microsoft.com/office/drawing/2014/main" id="{00000000-0008-0000-0600-0000D7010000}"/>
            </a:ext>
          </a:extLst>
        </xdr:cNvPr>
        <xdr:cNvSpPr txBox="1"/>
      </xdr:nvSpPr>
      <xdr:spPr>
        <a:xfrm>
          <a:off x="10528300" y="1667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21,180</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67284</xdr:rowOff>
    </xdr:from>
    <xdr:to>
      <xdr:col>14</xdr:col>
      <xdr:colOff>79375</xdr:colOff>
      <xdr:row>97</xdr:row>
      <xdr:rowOff>168884</xdr:rowOff>
    </xdr:to>
    <xdr:sp macro="" textlink="">
      <xdr:nvSpPr>
        <xdr:cNvPr id="472" name="円/楕円 471">
          <a:extLst>
            <a:ext uri="{FF2B5EF4-FFF2-40B4-BE49-F238E27FC236}">
              <a16:creationId xmlns:a16="http://schemas.microsoft.com/office/drawing/2014/main" id="{00000000-0008-0000-0600-0000D8010000}"/>
            </a:ext>
          </a:extLst>
        </xdr:cNvPr>
        <xdr:cNvSpPr/>
      </xdr:nvSpPr>
      <xdr:spPr>
        <a:xfrm>
          <a:off x="9588500" y="1669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160011</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79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21,202</a:t>
          </a:r>
          <a:endParaRPr kumimoji="1" lang="ja-JP" altLang="en-US" sz="1000" b="1">
            <a:solidFill>
              <a:srgbClr val="FF0000"/>
            </a:solidFill>
            <a:latin typeface="ＭＳ Ｐゴシック"/>
          </a:endParaRPr>
        </a:p>
      </xdr:txBody>
    </xdr:sp>
    <xdr:clientData/>
  </xdr:oneCellAnchor>
  <xdr:twoCellAnchor>
    <xdr:from>
      <xdr:col>12</xdr:col>
      <xdr:colOff>460375</xdr:colOff>
      <xdr:row>94</xdr:row>
      <xdr:rowOff>74854</xdr:rowOff>
    </xdr:from>
    <xdr:to>
      <xdr:col>12</xdr:col>
      <xdr:colOff>561975</xdr:colOff>
      <xdr:row>95</xdr:row>
      <xdr:rowOff>5004</xdr:rowOff>
    </xdr:to>
    <xdr:sp macro="" textlink="">
      <xdr:nvSpPr>
        <xdr:cNvPr id="474" name="円/楕円 473">
          <a:extLst>
            <a:ext uri="{FF2B5EF4-FFF2-40B4-BE49-F238E27FC236}">
              <a16:creationId xmlns:a16="http://schemas.microsoft.com/office/drawing/2014/main" id="{00000000-0008-0000-0600-0000DA010000}"/>
            </a:ext>
          </a:extLst>
        </xdr:cNvPr>
        <xdr:cNvSpPr/>
      </xdr:nvSpPr>
      <xdr:spPr>
        <a:xfrm>
          <a:off x="8699500" y="1619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21531</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596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61,106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63092</xdr:rowOff>
    </xdr:from>
    <xdr:to>
      <xdr:col>23</xdr:col>
      <xdr:colOff>516889</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378042"/>
          <a:ext cx="1269" cy="1352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91560</xdr:rowOff>
    </xdr:from>
    <xdr:ext cx="249299"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778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9769</xdr:rowOff>
    </xdr:from>
    <xdr:ext cx="599010"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15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355,107</a:t>
          </a:r>
          <a:endParaRPr kumimoji="1" lang="ja-JP" altLang="en-US" sz="1000" b="1">
            <a:latin typeface="ＭＳ Ｐゴシック"/>
          </a:endParaRPr>
        </a:p>
      </xdr:txBody>
    </xdr:sp>
    <xdr:clientData/>
  </xdr:oneCellAnchor>
  <xdr:twoCellAnchor>
    <xdr:from>
      <xdr:col>23</xdr:col>
      <xdr:colOff>428625</xdr:colOff>
      <xdr:row>31</xdr:row>
      <xdr:rowOff>63092</xdr:rowOff>
    </xdr:from>
    <xdr:to>
      <xdr:col>23</xdr:col>
      <xdr:colOff>606425</xdr:colOff>
      <xdr:row>31</xdr:row>
      <xdr:rowOff>63092</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378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27499</xdr:rowOff>
    </xdr:from>
    <xdr:to>
      <xdr:col>23</xdr:col>
      <xdr:colOff>517525</xdr:colOff>
      <xdr:row>39</xdr:row>
      <xdr:rowOff>42049</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5481300" y="6714049"/>
          <a:ext cx="838200" cy="1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9010</xdr:rowOff>
    </xdr:from>
    <xdr:ext cx="469744"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5241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157583</xdr:rowOff>
    </xdr:from>
    <xdr:to>
      <xdr:col>23</xdr:col>
      <xdr:colOff>568325</xdr:colOff>
      <xdr:row>39</xdr:row>
      <xdr:rowOff>87733</xdr:rowOff>
    </xdr:to>
    <xdr:sp macro="" textlink="">
      <xdr:nvSpPr>
        <xdr:cNvPr id="506" name="フローチャート : 判断 505">
          <a:extLst>
            <a:ext uri="{FF2B5EF4-FFF2-40B4-BE49-F238E27FC236}">
              <a16:creationId xmlns:a16="http://schemas.microsoft.com/office/drawing/2014/main" id="{00000000-0008-0000-0600-0000FA010000}"/>
            </a:ext>
          </a:extLst>
        </xdr:cNvPr>
        <xdr:cNvSpPr/>
      </xdr:nvSpPr>
      <xdr:spPr>
        <a:xfrm>
          <a:off x="16268700" y="667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27499</xdr:rowOff>
    </xdr:from>
    <xdr:to>
      <xdr:col>22</xdr:col>
      <xdr:colOff>365125</xdr:colOff>
      <xdr:row>39</xdr:row>
      <xdr:rowOff>34997</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4592300" y="6714049"/>
          <a:ext cx="889000" cy="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153979</xdr:rowOff>
    </xdr:from>
    <xdr:to>
      <xdr:col>22</xdr:col>
      <xdr:colOff>415925</xdr:colOff>
      <xdr:row>39</xdr:row>
      <xdr:rowOff>84129</xdr:rowOff>
    </xdr:to>
    <xdr:sp macro="" textlink="">
      <xdr:nvSpPr>
        <xdr:cNvPr id="508" name="フローチャート : 判断 507">
          <a:extLst>
            <a:ext uri="{FF2B5EF4-FFF2-40B4-BE49-F238E27FC236}">
              <a16:creationId xmlns:a16="http://schemas.microsoft.com/office/drawing/2014/main" id="{00000000-0008-0000-0600-0000FC010000}"/>
            </a:ext>
          </a:extLst>
        </xdr:cNvPr>
        <xdr:cNvSpPr/>
      </xdr:nvSpPr>
      <xdr:spPr>
        <a:xfrm>
          <a:off x="15430500" y="666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75256</xdr:rowOff>
    </xdr:from>
    <xdr:ext cx="469744"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46427" y="6761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31671</xdr:rowOff>
    </xdr:from>
    <xdr:to>
      <xdr:col>21</xdr:col>
      <xdr:colOff>161925</xdr:colOff>
      <xdr:row>39</xdr:row>
      <xdr:rowOff>34997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3703300" y="6718221"/>
          <a:ext cx="889000" cy="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134197</xdr:rowOff>
    </xdr:from>
    <xdr:to>
      <xdr:col>21</xdr:col>
      <xdr:colOff>212725</xdr:colOff>
      <xdr:row>39</xdr:row>
      <xdr:rowOff>64347</xdr:rowOff>
    </xdr:to>
    <xdr:sp macro="" textlink="">
      <xdr:nvSpPr>
        <xdr:cNvPr id="511" name="フローチャート : 判断 510">
          <a:extLst>
            <a:ext uri="{FF2B5EF4-FFF2-40B4-BE49-F238E27FC236}">
              <a16:creationId xmlns:a16="http://schemas.microsoft.com/office/drawing/2014/main" id="{00000000-0008-0000-0600-0000FF010000}"/>
            </a:ext>
          </a:extLst>
        </xdr:cNvPr>
        <xdr:cNvSpPr/>
      </xdr:nvSpPr>
      <xdr:spPr>
        <a:xfrm>
          <a:off x="14541500" y="6649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80874</xdr:rowOff>
    </xdr:from>
    <xdr:ext cx="469744"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57427" y="642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166721</xdr:rowOff>
    </xdr:from>
    <xdr:to>
      <xdr:col>19</xdr:col>
      <xdr:colOff>644525</xdr:colOff>
      <xdr:row>39</xdr:row>
      <xdr:rowOff>31671</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814300" y="6681821"/>
          <a:ext cx="889000" cy="3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134967</xdr:rowOff>
    </xdr:from>
    <xdr:to>
      <xdr:col>20</xdr:col>
      <xdr:colOff>9525</xdr:colOff>
      <xdr:row>39</xdr:row>
      <xdr:rowOff>65117</xdr:rowOff>
    </xdr:to>
    <xdr:sp macro="" textlink="">
      <xdr:nvSpPr>
        <xdr:cNvPr id="514" name="フローチャート : 判断 513">
          <a:extLst>
            <a:ext uri="{FF2B5EF4-FFF2-40B4-BE49-F238E27FC236}">
              <a16:creationId xmlns:a16="http://schemas.microsoft.com/office/drawing/2014/main" id="{00000000-0008-0000-0600-000002020000}"/>
            </a:ext>
          </a:extLst>
        </xdr:cNvPr>
        <xdr:cNvSpPr/>
      </xdr:nvSpPr>
      <xdr:spPr>
        <a:xfrm>
          <a:off x="13652500" y="665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81644</xdr:rowOff>
    </xdr:from>
    <xdr:ext cx="469744"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68427" y="6425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122409</xdr:rowOff>
    </xdr:from>
    <xdr:to>
      <xdr:col>18</xdr:col>
      <xdr:colOff>492125</xdr:colOff>
      <xdr:row>39</xdr:row>
      <xdr:rowOff>52559</xdr:rowOff>
    </xdr:to>
    <xdr:sp macro="" textlink="">
      <xdr:nvSpPr>
        <xdr:cNvPr id="516" name="フローチャート : 判断 515">
          <a:extLst>
            <a:ext uri="{FF2B5EF4-FFF2-40B4-BE49-F238E27FC236}">
              <a16:creationId xmlns:a16="http://schemas.microsoft.com/office/drawing/2014/main" id="{00000000-0008-0000-0600-000004020000}"/>
            </a:ext>
          </a:extLst>
        </xdr:cNvPr>
        <xdr:cNvSpPr/>
      </xdr:nvSpPr>
      <xdr:spPr>
        <a:xfrm>
          <a:off x="12763500" y="6637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43686</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47111" y="673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162699</xdr:rowOff>
    </xdr:from>
    <xdr:to>
      <xdr:col>23</xdr:col>
      <xdr:colOff>568325</xdr:colOff>
      <xdr:row>39</xdr:row>
      <xdr:rowOff>92849</xdr:rowOff>
    </xdr:to>
    <xdr:sp macro="" textlink="">
      <xdr:nvSpPr>
        <xdr:cNvPr id="523" name="円/楕円 522">
          <a:extLst>
            <a:ext uri="{FF2B5EF4-FFF2-40B4-BE49-F238E27FC236}">
              <a16:creationId xmlns:a16="http://schemas.microsoft.com/office/drawing/2014/main" id="{00000000-0008-0000-0600-00000B020000}"/>
            </a:ext>
          </a:extLst>
        </xdr:cNvPr>
        <xdr:cNvSpPr/>
      </xdr:nvSpPr>
      <xdr:spPr>
        <a:xfrm>
          <a:off x="16268700" y="667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136009</xdr:rowOff>
    </xdr:from>
    <xdr:ext cx="378565"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6511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148149</xdr:rowOff>
    </xdr:from>
    <xdr:to>
      <xdr:col>22</xdr:col>
      <xdr:colOff>415925</xdr:colOff>
      <xdr:row>39</xdr:row>
      <xdr:rowOff>78299</xdr:rowOff>
    </xdr:to>
    <xdr:sp macro="" textlink="">
      <xdr:nvSpPr>
        <xdr:cNvPr id="525" name="円/楕円 524">
          <a:extLst>
            <a:ext uri="{FF2B5EF4-FFF2-40B4-BE49-F238E27FC236}">
              <a16:creationId xmlns:a16="http://schemas.microsoft.com/office/drawing/2014/main" id="{00000000-0008-0000-0600-00000D020000}"/>
            </a:ext>
          </a:extLst>
        </xdr:cNvPr>
        <xdr:cNvSpPr/>
      </xdr:nvSpPr>
      <xdr:spPr>
        <a:xfrm>
          <a:off x="15430500" y="666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94826</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7" y="6438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4,449</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155647</xdr:rowOff>
    </xdr:from>
    <xdr:to>
      <xdr:col>21</xdr:col>
      <xdr:colOff>212725</xdr:colOff>
      <xdr:row>39</xdr:row>
      <xdr:rowOff>85797</xdr:rowOff>
    </xdr:to>
    <xdr:sp macro="" textlink="">
      <xdr:nvSpPr>
        <xdr:cNvPr id="527" name="円/楕円 526">
          <a:extLst>
            <a:ext uri="{FF2B5EF4-FFF2-40B4-BE49-F238E27FC236}">
              <a16:creationId xmlns:a16="http://schemas.microsoft.com/office/drawing/2014/main" id="{00000000-0008-0000-0600-00000F020000}"/>
            </a:ext>
          </a:extLst>
        </xdr:cNvPr>
        <xdr:cNvSpPr/>
      </xdr:nvSpPr>
      <xdr:spPr>
        <a:xfrm>
          <a:off x="14541500" y="667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76924</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57427" y="6763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2,481</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152321</xdr:rowOff>
    </xdr:from>
    <xdr:to>
      <xdr:col>20</xdr:col>
      <xdr:colOff>9525</xdr:colOff>
      <xdr:row>39</xdr:row>
      <xdr:rowOff>82471</xdr:rowOff>
    </xdr:to>
    <xdr:sp macro="" textlink="">
      <xdr:nvSpPr>
        <xdr:cNvPr id="529" name="円/楕円 528">
          <a:extLst>
            <a:ext uri="{FF2B5EF4-FFF2-40B4-BE49-F238E27FC236}">
              <a16:creationId xmlns:a16="http://schemas.microsoft.com/office/drawing/2014/main" id="{00000000-0008-0000-0600-000011020000}"/>
            </a:ext>
          </a:extLst>
        </xdr:cNvPr>
        <xdr:cNvSpPr/>
      </xdr:nvSpPr>
      <xdr:spPr>
        <a:xfrm>
          <a:off x="13652500" y="666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73598</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7" y="6760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115921</xdr:rowOff>
    </xdr:from>
    <xdr:to>
      <xdr:col>18</xdr:col>
      <xdr:colOff>492125</xdr:colOff>
      <xdr:row>39</xdr:row>
      <xdr:rowOff>46071</xdr:rowOff>
    </xdr:to>
    <xdr:sp macro="" textlink="">
      <xdr:nvSpPr>
        <xdr:cNvPr id="531" name="円/楕円 530">
          <a:extLst>
            <a:ext uri="{FF2B5EF4-FFF2-40B4-BE49-F238E27FC236}">
              <a16:creationId xmlns:a16="http://schemas.microsoft.com/office/drawing/2014/main" id="{00000000-0008-0000-0600-000013020000}"/>
            </a:ext>
          </a:extLst>
        </xdr:cNvPr>
        <xdr:cNvSpPr/>
      </xdr:nvSpPr>
      <xdr:spPr>
        <a:xfrm>
          <a:off x="12763500" y="663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62597</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40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12,908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56</xdr:row>
      <xdr:rowOff>144434</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54</xdr:row>
      <xdr:rowOff>160762</xdr:rowOff>
    </xdr:from>
    <xdr:ext cx="248786"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5642</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51</xdr:row>
      <xdr:rowOff>21970</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876592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38299</xdr:rowOff>
    </xdr:from>
    <xdr:ext cx="31290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98878</xdr:rowOff>
    </xdr:from>
    <xdr:to>
      <xdr:col>23</xdr:col>
      <xdr:colOff>516889</xdr:colOff>
      <xdr:row>59</xdr:row>
      <xdr:rowOff>98878</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140805</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98878</xdr:rowOff>
    </xdr:from>
    <xdr:to>
      <xdr:col>23</xdr:col>
      <xdr:colOff>606425</xdr:colOff>
      <xdr:row>59</xdr:row>
      <xdr:rowOff>98878</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140805</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98878</xdr:rowOff>
    </xdr:from>
    <xdr:to>
      <xdr:col>23</xdr:col>
      <xdr:colOff>606425</xdr:colOff>
      <xdr:row>59</xdr:row>
      <xdr:rowOff>98878</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98878</xdr:rowOff>
    </xdr:from>
    <xdr:to>
      <xdr:col>23</xdr:col>
      <xdr:colOff>517525</xdr:colOff>
      <xdr:row>59</xdr:row>
      <xdr:rowOff>98878</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26505</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48078</xdr:rowOff>
    </xdr:from>
    <xdr:to>
      <xdr:col>23</xdr:col>
      <xdr:colOff>568325</xdr:colOff>
      <xdr:row>59</xdr:row>
      <xdr:rowOff>149678</xdr:rowOff>
    </xdr:to>
    <xdr:sp macro="" textlink="">
      <xdr:nvSpPr>
        <xdr:cNvPr id="565" name="フローチャート : 判断 564">
          <a:extLst>
            <a:ext uri="{FF2B5EF4-FFF2-40B4-BE49-F238E27FC236}">
              <a16:creationId xmlns:a16="http://schemas.microsoft.com/office/drawing/2014/main" id="{00000000-0008-0000-0600-000035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98878</xdr:rowOff>
    </xdr:from>
    <xdr:to>
      <xdr:col>22</xdr:col>
      <xdr:colOff>365125</xdr:colOff>
      <xdr:row>59</xdr:row>
      <xdr:rowOff>98878</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59</xdr:row>
      <xdr:rowOff>48078</xdr:rowOff>
    </xdr:from>
    <xdr:to>
      <xdr:col>22</xdr:col>
      <xdr:colOff>415925</xdr:colOff>
      <xdr:row>59</xdr:row>
      <xdr:rowOff>149678</xdr:rowOff>
    </xdr:to>
    <xdr:sp macro="" textlink="">
      <xdr:nvSpPr>
        <xdr:cNvPr id="567" name="フローチャート : 判断 566">
          <a:extLst>
            <a:ext uri="{FF2B5EF4-FFF2-40B4-BE49-F238E27FC236}">
              <a16:creationId xmlns:a16="http://schemas.microsoft.com/office/drawing/2014/main" id="{00000000-0008-0000-0600-000037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140805</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98878</xdr:rowOff>
    </xdr:from>
    <xdr:to>
      <xdr:col>21</xdr:col>
      <xdr:colOff>161925</xdr:colOff>
      <xdr:row>59</xdr:row>
      <xdr:rowOff>98878</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72572</xdr:rowOff>
    </xdr:from>
    <xdr:to>
      <xdr:col>21</xdr:col>
      <xdr:colOff>212725</xdr:colOff>
      <xdr:row>57</xdr:row>
      <xdr:rowOff>2722</xdr:rowOff>
    </xdr:to>
    <xdr:sp macro="" textlink="">
      <xdr:nvSpPr>
        <xdr:cNvPr id="570" name="フローチャート : 判断 569">
          <a:extLst>
            <a:ext uri="{FF2B5EF4-FFF2-40B4-BE49-F238E27FC236}">
              <a16:creationId xmlns:a16="http://schemas.microsoft.com/office/drawing/2014/main" id="{00000000-0008-0000-0600-00003A020000}"/>
            </a:ext>
          </a:extLst>
        </xdr:cNvPr>
        <xdr:cNvSpPr/>
      </xdr:nvSpPr>
      <xdr:spPr>
        <a:xfrm>
          <a:off x="14541500" y="967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19249</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49" y="94489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98878</xdr:rowOff>
    </xdr:from>
    <xdr:to>
      <xdr:col>19</xdr:col>
      <xdr:colOff>644525</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53</xdr:row>
      <xdr:rowOff>97065</xdr:rowOff>
    </xdr:from>
    <xdr:to>
      <xdr:col>20</xdr:col>
      <xdr:colOff>9525</xdr:colOff>
      <xdr:row>54</xdr:row>
      <xdr:rowOff>27215</xdr:rowOff>
    </xdr:to>
    <xdr:sp macro="" textlink="">
      <xdr:nvSpPr>
        <xdr:cNvPr id="573" name="フローチャート : 判断 572">
          <a:extLst>
            <a:ext uri="{FF2B5EF4-FFF2-40B4-BE49-F238E27FC236}">
              <a16:creationId xmlns:a16="http://schemas.microsoft.com/office/drawing/2014/main" id="{00000000-0008-0000-0600-00003D020000}"/>
            </a:ext>
          </a:extLst>
        </xdr:cNvPr>
        <xdr:cNvSpPr/>
      </xdr:nvSpPr>
      <xdr:spPr>
        <a:xfrm>
          <a:off x="13652500" y="918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52</xdr:row>
      <xdr:rowOff>43742</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49" y="89591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390525</xdr:colOff>
      <xdr:row>50</xdr:row>
      <xdr:rowOff>121557</xdr:rowOff>
    </xdr:from>
    <xdr:to>
      <xdr:col>18</xdr:col>
      <xdr:colOff>492125</xdr:colOff>
      <xdr:row>51</xdr:row>
      <xdr:rowOff>51707</xdr:rowOff>
    </xdr:to>
    <xdr:sp macro="" textlink="">
      <xdr:nvSpPr>
        <xdr:cNvPr id="575" name="フローチャート : 判断 574">
          <a:extLst>
            <a:ext uri="{FF2B5EF4-FFF2-40B4-BE49-F238E27FC236}">
              <a16:creationId xmlns:a16="http://schemas.microsoft.com/office/drawing/2014/main" id="{00000000-0008-0000-0600-00003F020000}"/>
            </a:ext>
          </a:extLst>
        </xdr:cNvPr>
        <xdr:cNvSpPr/>
      </xdr:nvSpPr>
      <xdr:spPr>
        <a:xfrm>
          <a:off x="12763500" y="869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49</xdr:row>
      <xdr:rowOff>68234</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49" y="8469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59</xdr:row>
      <xdr:rowOff>48078</xdr:rowOff>
    </xdr:from>
    <xdr:to>
      <xdr:col>23</xdr:col>
      <xdr:colOff>568325</xdr:colOff>
      <xdr:row>59</xdr:row>
      <xdr:rowOff>149678</xdr:rowOff>
    </xdr:to>
    <xdr:sp macro="" textlink="">
      <xdr:nvSpPr>
        <xdr:cNvPr id="582" name="円/楕円 581">
          <a:extLst>
            <a:ext uri="{FF2B5EF4-FFF2-40B4-BE49-F238E27FC236}">
              <a16:creationId xmlns:a16="http://schemas.microsoft.com/office/drawing/2014/main" id="{00000000-0008-0000-0600-000046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83655</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59</xdr:row>
      <xdr:rowOff>48078</xdr:rowOff>
    </xdr:from>
    <xdr:to>
      <xdr:col>22</xdr:col>
      <xdr:colOff>415925</xdr:colOff>
      <xdr:row>59</xdr:row>
      <xdr:rowOff>149678</xdr:rowOff>
    </xdr:to>
    <xdr:sp macro="" textlink="">
      <xdr:nvSpPr>
        <xdr:cNvPr id="584" name="円/楕円 583">
          <a:extLst>
            <a:ext uri="{FF2B5EF4-FFF2-40B4-BE49-F238E27FC236}">
              <a16:creationId xmlns:a16="http://schemas.microsoft.com/office/drawing/2014/main" id="{00000000-0008-0000-0600-000048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166205</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59</xdr:row>
      <xdr:rowOff>48078</xdr:rowOff>
    </xdr:from>
    <xdr:to>
      <xdr:col>21</xdr:col>
      <xdr:colOff>212725</xdr:colOff>
      <xdr:row>59</xdr:row>
      <xdr:rowOff>149678</xdr:rowOff>
    </xdr:to>
    <xdr:sp macro="" textlink="">
      <xdr:nvSpPr>
        <xdr:cNvPr id="586" name="円/楕円 585">
          <a:extLst>
            <a:ext uri="{FF2B5EF4-FFF2-40B4-BE49-F238E27FC236}">
              <a16:creationId xmlns:a16="http://schemas.microsoft.com/office/drawing/2014/main" id="{00000000-0008-0000-0600-00004A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140805</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59</xdr:row>
      <xdr:rowOff>48078</xdr:rowOff>
    </xdr:from>
    <xdr:to>
      <xdr:col>20</xdr:col>
      <xdr:colOff>9525</xdr:colOff>
      <xdr:row>59</xdr:row>
      <xdr:rowOff>149678</xdr:rowOff>
    </xdr:to>
    <xdr:sp macro="" textlink="">
      <xdr:nvSpPr>
        <xdr:cNvPr id="588" name="円/楕円 587">
          <a:extLst>
            <a:ext uri="{FF2B5EF4-FFF2-40B4-BE49-F238E27FC236}">
              <a16:creationId xmlns:a16="http://schemas.microsoft.com/office/drawing/2014/main" id="{00000000-0008-0000-0600-00004C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140805</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59</xdr:row>
      <xdr:rowOff>48078</xdr:rowOff>
    </xdr:from>
    <xdr:to>
      <xdr:col>18</xdr:col>
      <xdr:colOff>492125</xdr:colOff>
      <xdr:row>59</xdr:row>
      <xdr:rowOff>149678</xdr:rowOff>
    </xdr:to>
    <xdr:sp macro="" textlink="">
      <xdr:nvSpPr>
        <xdr:cNvPr id="590" name="円/楕円 589">
          <a:extLst>
            <a:ext uri="{FF2B5EF4-FFF2-40B4-BE49-F238E27FC236}">
              <a16:creationId xmlns:a16="http://schemas.microsoft.com/office/drawing/2014/main" id="{00000000-0008-0000-0600-00004E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140805</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54,863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148806</xdr:rowOff>
    </xdr:from>
    <xdr:to>
      <xdr:col>23</xdr:col>
      <xdr:colOff>516889</xdr:colOff>
      <xdr:row>78</xdr:row>
      <xdr:rowOff>80812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493206"/>
          <a:ext cx="1269" cy="960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84639</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5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17,728</a:t>
          </a:r>
          <a:endParaRPr kumimoji="1" lang="ja-JP" altLang="en-US" sz="1000" b="1">
            <a:latin typeface="ＭＳ Ｐゴシック"/>
          </a:endParaRPr>
        </a:p>
      </xdr:txBody>
    </xdr:sp>
    <xdr:clientData/>
  </xdr:oneCellAnchor>
  <xdr:twoCellAnchor>
    <xdr:from>
      <xdr:col>23</xdr:col>
      <xdr:colOff>428625</xdr:colOff>
      <xdr:row>78</xdr:row>
      <xdr:rowOff>80812</xdr:rowOff>
    </xdr:from>
    <xdr:to>
      <xdr:col>23</xdr:col>
      <xdr:colOff>606425</xdr:colOff>
      <xdr:row>78</xdr:row>
      <xdr:rowOff>80812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53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71</xdr:row>
      <xdr:rowOff>95483</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268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143,805</a:t>
          </a:r>
          <a:endParaRPr kumimoji="1" lang="ja-JP" altLang="en-US" sz="1000" b="1">
            <a:latin typeface="ＭＳ Ｐゴシック"/>
          </a:endParaRPr>
        </a:p>
      </xdr:txBody>
    </xdr:sp>
    <xdr:clientData/>
  </xdr:oneCellAnchor>
  <xdr:twoCellAnchor>
    <xdr:from>
      <xdr:col>23</xdr:col>
      <xdr:colOff>428625</xdr:colOff>
      <xdr:row>72</xdr:row>
      <xdr:rowOff>148806</xdr:rowOff>
    </xdr:from>
    <xdr:to>
      <xdr:col>23</xdr:col>
      <xdr:colOff>606425</xdr:colOff>
      <xdr:row>72</xdr:row>
      <xdr:rowOff>148806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49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71</xdr:row>
      <xdr:rowOff>130846</xdr:rowOff>
    </xdr:from>
    <xdr:to>
      <xdr:col>23</xdr:col>
      <xdr:colOff>517525</xdr:colOff>
      <xdr:row>72</xdr:row>
      <xdr:rowOff>148806</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2303796"/>
          <a:ext cx="838200" cy="189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85402</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115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52,628</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106975</xdr:rowOff>
    </xdr:from>
    <xdr:to>
      <xdr:col>23</xdr:col>
      <xdr:colOff>568325</xdr:colOff>
      <xdr:row>77</xdr:row>
      <xdr:rowOff>37125</xdr:rowOff>
    </xdr:to>
    <xdr:sp macro="" textlink="">
      <xdr:nvSpPr>
        <xdr:cNvPr id="622" name="フローチャート : 判断 621">
          <a:extLst>
            <a:ext uri="{FF2B5EF4-FFF2-40B4-BE49-F238E27FC236}">
              <a16:creationId xmlns:a16="http://schemas.microsoft.com/office/drawing/2014/main" id="{00000000-0008-0000-0600-00006E020000}"/>
            </a:ext>
          </a:extLst>
        </xdr:cNvPr>
        <xdr:cNvSpPr/>
      </xdr:nvSpPr>
      <xdr:spPr>
        <a:xfrm>
          <a:off x="16268700" y="1313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70</xdr:row>
      <xdr:rowOff>171438</xdr:rowOff>
    </xdr:from>
    <xdr:to>
      <xdr:col>22</xdr:col>
      <xdr:colOff>365125</xdr:colOff>
      <xdr:row>71</xdr:row>
      <xdr:rowOff>130846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2172938"/>
          <a:ext cx="889000" cy="13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88054</xdr:rowOff>
    </xdr:from>
    <xdr:to>
      <xdr:col>22</xdr:col>
      <xdr:colOff>415925</xdr:colOff>
      <xdr:row>77</xdr:row>
      <xdr:rowOff>18204</xdr:rowOff>
    </xdr:to>
    <xdr:sp macro="" textlink="">
      <xdr:nvSpPr>
        <xdr:cNvPr id="624" name="フローチャート : 判断 623">
          <a:extLst>
            <a:ext uri="{FF2B5EF4-FFF2-40B4-BE49-F238E27FC236}">
              <a16:creationId xmlns:a16="http://schemas.microsoft.com/office/drawing/2014/main" id="{00000000-0008-0000-0600-000070020000}"/>
            </a:ext>
          </a:extLst>
        </xdr:cNvPr>
        <xdr:cNvSpPr/>
      </xdr:nvSpPr>
      <xdr:spPr>
        <a:xfrm>
          <a:off x="15430500" y="1311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9331</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21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55,111</a:t>
          </a:r>
          <a:endParaRPr kumimoji="1" lang="ja-JP" altLang="en-US" sz="1000" b="1">
            <a:solidFill>
              <a:srgbClr val="000080"/>
            </a:solidFill>
            <a:latin typeface="ＭＳ Ｐゴシック"/>
          </a:endParaRPr>
        </a:p>
      </xdr:txBody>
    </xdr:sp>
    <xdr:clientData/>
  </xdr:oneCellAnchor>
  <xdr:twoCellAnchor>
    <xdr:from>
      <xdr:col>19</xdr:col>
      <xdr:colOff>644525</xdr:colOff>
      <xdr:row>70</xdr:row>
      <xdr:rowOff>171438</xdr:rowOff>
    </xdr:from>
    <xdr:to>
      <xdr:col>21</xdr:col>
      <xdr:colOff>161925</xdr:colOff>
      <xdr:row>72</xdr:row>
      <xdr:rowOff>138747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2172938"/>
          <a:ext cx="889000" cy="310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162951</xdr:rowOff>
    </xdr:from>
    <xdr:to>
      <xdr:col>21</xdr:col>
      <xdr:colOff>212725</xdr:colOff>
      <xdr:row>76</xdr:row>
      <xdr:rowOff>93101</xdr:rowOff>
    </xdr:to>
    <xdr:sp macro="" textlink="">
      <xdr:nvSpPr>
        <xdr:cNvPr id="627" name="フローチャート : 判断 626">
          <a:extLst>
            <a:ext uri="{FF2B5EF4-FFF2-40B4-BE49-F238E27FC236}">
              <a16:creationId xmlns:a16="http://schemas.microsoft.com/office/drawing/2014/main" id="{00000000-0008-0000-0600-000073020000}"/>
            </a:ext>
          </a:extLst>
        </xdr:cNvPr>
        <xdr:cNvSpPr/>
      </xdr:nvSpPr>
      <xdr:spPr>
        <a:xfrm>
          <a:off x="14541500" y="1302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84228</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11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18</xdr:col>
      <xdr:colOff>441325</xdr:colOff>
      <xdr:row>72</xdr:row>
      <xdr:rowOff>48558</xdr:rowOff>
    </xdr:from>
    <xdr:to>
      <xdr:col>19</xdr:col>
      <xdr:colOff>644525</xdr:colOff>
      <xdr:row>72</xdr:row>
      <xdr:rowOff>138747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2392958"/>
          <a:ext cx="889000" cy="9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158852</xdr:rowOff>
    </xdr:from>
    <xdr:to>
      <xdr:col>20</xdr:col>
      <xdr:colOff>9525</xdr:colOff>
      <xdr:row>76</xdr:row>
      <xdr:rowOff>89002</xdr:rowOff>
    </xdr:to>
    <xdr:sp macro="" textlink="">
      <xdr:nvSpPr>
        <xdr:cNvPr id="630" name="フローチャート : 判断 629">
          <a:extLst>
            <a:ext uri="{FF2B5EF4-FFF2-40B4-BE49-F238E27FC236}">
              <a16:creationId xmlns:a16="http://schemas.microsoft.com/office/drawing/2014/main" id="{00000000-0008-0000-0600-000076020000}"/>
            </a:ext>
          </a:extLst>
        </xdr:cNvPr>
        <xdr:cNvSpPr/>
      </xdr:nvSpPr>
      <xdr:spPr>
        <a:xfrm>
          <a:off x="13652500" y="1301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80129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11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157229</xdr:rowOff>
    </xdr:from>
    <xdr:to>
      <xdr:col>18</xdr:col>
      <xdr:colOff>492125</xdr:colOff>
      <xdr:row>76</xdr:row>
      <xdr:rowOff>87379</xdr:rowOff>
    </xdr:to>
    <xdr:sp macro="" textlink="">
      <xdr:nvSpPr>
        <xdr:cNvPr id="632" name="フローチャート : 判断 631">
          <a:extLst>
            <a:ext uri="{FF2B5EF4-FFF2-40B4-BE49-F238E27FC236}">
              <a16:creationId xmlns:a16="http://schemas.microsoft.com/office/drawing/2014/main" id="{00000000-0008-0000-0600-000078020000}"/>
            </a:ext>
          </a:extLst>
        </xdr:cNvPr>
        <xdr:cNvSpPr/>
      </xdr:nvSpPr>
      <xdr:spPr>
        <a:xfrm>
          <a:off x="12763500" y="13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78506</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10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72</xdr:row>
      <xdr:rowOff>98006</xdr:rowOff>
    </xdr:from>
    <xdr:to>
      <xdr:col>23</xdr:col>
      <xdr:colOff>568325</xdr:colOff>
      <xdr:row>73</xdr:row>
      <xdr:rowOff>28156</xdr:rowOff>
    </xdr:to>
    <xdr:sp macro="" textlink="">
      <xdr:nvSpPr>
        <xdr:cNvPr id="639" name="円/楕円 638">
          <a:extLst>
            <a:ext uri="{FF2B5EF4-FFF2-40B4-BE49-F238E27FC236}">
              <a16:creationId xmlns:a16="http://schemas.microsoft.com/office/drawing/2014/main" id="{00000000-0008-0000-0600-00007F020000}"/>
            </a:ext>
          </a:extLst>
        </xdr:cNvPr>
        <xdr:cNvSpPr/>
      </xdr:nvSpPr>
      <xdr:spPr>
        <a:xfrm>
          <a:off x="16268700" y="1244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72</xdr:row>
      <xdr:rowOff>51033</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395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143,805</a:t>
          </a:r>
          <a:endParaRPr kumimoji="1" lang="ja-JP" altLang="en-US" sz="1000" b="1">
            <a:solidFill>
              <a:srgbClr val="FF0000"/>
            </a:solidFill>
            <a:latin typeface="ＭＳ Ｐゴシック"/>
          </a:endParaRPr>
        </a:p>
      </xdr:txBody>
    </xdr:sp>
    <xdr:clientData/>
  </xdr:oneCellAnchor>
  <xdr:twoCellAnchor>
    <xdr:from>
      <xdr:col>22</xdr:col>
      <xdr:colOff>314325</xdr:colOff>
      <xdr:row>71</xdr:row>
      <xdr:rowOff>80046</xdr:rowOff>
    </xdr:from>
    <xdr:to>
      <xdr:col>22</xdr:col>
      <xdr:colOff>415925</xdr:colOff>
      <xdr:row>72</xdr:row>
      <xdr:rowOff>10196</xdr:rowOff>
    </xdr:to>
    <xdr:sp macro="" textlink="">
      <xdr:nvSpPr>
        <xdr:cNvPr id="641" name="円/楕円 640">
          <a:extLst>
            <a:ext uri="{FF2B5EF4-FFF2-40B4-BE49-F238E27FC236}">
              <a16:creationId xmlns:a16="http://schemas.microsoft.com/office/drawing/2014/main" id="{00000000-0008-0000-0600-000081020000}"/>
            </a:ext>
          </a:extLst>
        </xdr:cNvPr>
        <xdr:cNvSpPr/>
      </xdr:nvSpPr>
      <xdr:spPr>
        <a:xfrm>
          <a:off x="15430500" y="1225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70</xdr:row>
      <xdr:rowOff>26723</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4" y="1202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168,662</a:t>
          </a:r>
          <a:endParaRPr kumimoji="1" lang="ja-JP" altLang="en-US" sz="1000" b="1">
            <a:solidFill>
              <a:srgbClr val="FF0000"/>
            </a:solidFill>
            <a:latin typeface="ＭＳ Ｐゴシック"/>
          </a:endParaRPr>
        </a:p>
      </xdr:txBody>
    </xdr:sp>
    <xdr:clientData/>
  </xdr:oneCellAnchor>
  <xdr:twoCellAnchor>
    <xdr:from>
      <xdr:col>21</xdr:col>
      <xdr:colOff>111125</xdr:colOff>
      <xdr:row>70</xdr:row>
      <xdr:rowOff>120638</xdr:rowOff>
    </xdr:from>
    <xdr:to>
      <xdr:col>21</xdr:col>
      <xdr:colOff>212725</xdr:colOff>
      <xdr:row>71</xdr:row>
      <xdr:rowOff>50788</xdr:rowOff>
    </xdr:to>
    <xdr:sp macro="" textlink="">
      <xdr:nvSpPr>
        <xdr:cNvPr id="643" name="円/楕円 642">
          <a:extLst>
            <a:ext uri="{FF2B5EF4-FFF2-40B4-BE49-F238E27FC236}">
              <a16:creationId xmlns:a16="http://schemas.microsoft.com/office/drawing/2014/main" id="{00000000-0008-0000-0600-000083020000}"/>
            </a:ext>
          </a:extLst>
        </xdr:cNvPr>
        <xdr:cNvSpPr/>
      </xdr:nvSpPr>
      <xdr:spPr>
        <a:xfrm>
          <a:off x="14541500" y="1212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69</xdr:row>
      <xdr:rowOff>67315</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4" y="11897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185,835</a:t>
          </a:r>
          <a:endParaRPr kumimoji="1" lang="ja-JP" altLang="en-US" sz="1000" b="1">
            <a:solidFill>
              <a:srgbClr val="FF0000"/>
            </a:solidFill>
            <a:latin typeface="ＭＳ Ｐゴシック"/>
          </a:endParaRPr>
        </a:p>
      </xdr:txBody>
    </xdr:sp>
    <xdr:clientData/>
  </xdr:oneCellAnchor>
  <xdr:twoCellAnchor>
    <xdr:from>
      <xdr:col>19</xdr:col>
      <xdr:colOff>593725</xdr:colOff>
      <xdr:row>72</xdr:row>
      <xdr:rowOff>87947</xdr:rowOff>
    </xdr:from>
    <xdr:to>
      <xdr:col>20</xdr:col>
      <xdr:colOff>9525</xdr:colOff>
      <xdr:row>73</xdr:row>
      <xdr:rowOff>18097</xdr:rowOff>
    </xdr:to>
    <xdr:sp macro="" textlink="">
      <xdr:nvSpPr>
        <xdr:cNvPr id="645" name="円/楕円 644">
          <a:extLst>
            <a:ext uri="{FF2B5EF4-FFF2-40B4-BE49-F238E27FC236}">
              <a16:creationId xmlns:a16="http://schemas.microsoft.com/office/drawing/2014/main" id="{00000000-0008-0000-0600-000085020000}"/>
            </a:ext>
          </a:extLst>
        </xdr:cNvPr>
        <xdr:cNvSpPr/>
      </xdr:nvSpPr>
      <xdr:spPr>
        <a:xfrm>
          <a:off x="13652500" y="1243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71</xdr:row>
      <xdr:rowOff>34624</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4" y="1220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145,125</a:t>
          </a:r>
          <a:endParaRPr kumimoji="1" lang="ja-JP" altLang="en-US" sz="1000" b="1">
            <a:solidFill>
              <a:srgbClr val="FF0000"/>
            </a:solidFill>
            <a:latin typeface="ＭＳ Ｐゴシック"/>
          </a:endParaRPr>
        </a:p>
      </xdr:txBody>
    </xdr:sp>
    <xdr:clientData/>
  </xdr:oneCellAnchor>
  <xdr:twoCellAnchor>
    <xdr:from>
      <xdr:col>18</xdr:col>
      <xdr:colOff>390525</xdr:colOff>
      <xdr:row>71</xdr:row>
      <xdr:rowOff>169208</xdr:rowOff>
    </xdr:from>
    <xdr:to>
      <xdr:col>18</xdr:col>
      <xdr:colOff>492125</xdr:colOff>
      <xdr:row>72</xdr:row>
      <xdr:rowOff>99358</xdr:rowOff>
    </xdr:to>
    <xdr:sp macro="" textlink="">
      <xdr:nvSpPr>
        <xdr:cNvPr id="647" name="円/楕円 646">
          <a:extLst>
            <a:ext uri="{FF2B5EF4-FFF2-40B4-BE49-F238E27FC236}">
              <a16:creationId xmlns:a16="http://schemas.microsoft.com/office/drawing/2014/main" id="{00000000-0008-0000-0600-000087020000}"/>
            </a:ext>
          </a:extLst>
        </xdr:cNvPr>
        <xdr:cNvSpPr/>
      </xdr:nvSpPr>
      <xdr:spPr>
        <a:xfrm>
          <a:off x="12763500" y="1234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70</xdr:row>
      <xdr:rowOff>115885</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4" y="12117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156,961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72093</xdr:rowOff>
    </xdr:from>
    <xdr:to>
      <xdr:col>23</xdr:col>
      <xdr:colOff>516889</xdr:colOff>
      <xdr:row>98</xdr:row>
      <xdr:rowOff>139005</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674043"/>
          <a:ext cx="1269" cy="1267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142832</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23</xdr:col>
      <xdr:colOff>428625</xdr:colOff>
      <xdr:row>98</xdr:row>
      <xdr:rowOff>139005</xdr:rowOff>
    </xdr:from>
    <xdr:to>
      <xdr:col>23</xdr:col>
      <xdr:colOff>606425</xdr:colOff>
      <xdr:row>98</xdr:row>
      <xdr:rowOff>139005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1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18770</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449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277,287</a:t>
          </a:r>
          <a:endParaRPr kumimoji="1" lang="ja-JP" altLang="en-US" sz="1000" b="1">
            <a:latin typeface="ＭＳ Ｐゴシック"/>
          </a:endParaRPr>
        </a:p>
      </xdr:txBody>
    </xdr:sp>
    <xdr:clientData/>
  </xdr:oneCellAnchor>
  <xdr:twoCellAnchor>
    <xdr:from>
      <xdr:col>23</xdr:col>
      <xdr:colOff>428625</xdr:colOff>
      <xdr:row>91</xdr:row>
      <xdr:rowOff>72093</xdr:rowOff>
    </xdr:from>
    <xdr:to>
      <xdr:col>23</xdr:col>
      <xdr:colOff>606425</xdr:colOff>
      <xdr:row>91</xdr:row>
      <xdr:rowOff>72093</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67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96687</xdr:rowOff>
    </xdr:from>
    <xdr:to>
      <xdr:col>23</xdr:col>
      <xdr:colOff>517525</xdr:colOff>
      <xdr:row>97</xdr:row>
      <xdr:rowOff>162761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727337"/>
          <a:ext cx="838200" cy="6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11343</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813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12,245</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32916</xdr:rowOff>
    </xdr:from>
    <xdr:to>
      <xdr:col>23</xdr:col>
      <xdr:colOff>568325</xdr:colOff>
      <xdr:row>98</xdr:row>
      <xdr:rowOff>134516</xdr:rowOff>
    </xdr:to>
    <xdr:sp macro="" textlink="">
      <xdr:nvSpPr>
        <xdr:cNvPr id="677" name="フローチャート : 判断 676">
          <a:extLst>
            <a:ext uri="{FF2B5EF4-FFF2-40B4-BE49-F238E27FC236}">
              <a16:creationId xmlns:a16="http://schemas.microsoft.com/office/drawing/2014/main" id="{00000000-0008-0000-0600-0000A5020000}"/>
            </a:ext>
          </a:extLst>
        </xdr:cNvPr>
        <xdr:cNvSpPr/>
      </xdr:nvSpPr>
      <xdr:spPr>
        <a:xfrm>
          <a:off x="16268700" y="1683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96687</xdr:rowOff>
    </xdr:from>
    <xdr:to>
      <xdr:col>22</xdr:col>
      <xdr:colOff>365125</xdr:colOff>
      <xdr:row>98</xdr:row>
      <xdr:rowOff>28564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727337"/>
          <a:ext cx="889000" cy="10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24626</xdr:rowOff>
    </xdr:from>
    <xdr:to>
      <xdr:col>22</xdr:col>
      <xdr:colOff>415925</xdr:colOff>
      <xdr:row>98</xdr:row>
      <xdr:rowOff>126226</xdr:rowOff>
    </xdr:to>
    <xdr:sp macro="" textlink="">
      <xdr:nvSpPr>
        <xdr:cNvPr id="679" name="フローチャート : 判断 678">
          <a:extLst>
            <a:ext uri="{FF2B5EF4-FFF2-40B4-BE49-F238E27FC236}">
              <a16:creationId xmlns:a16="http://schemas.microsoft.com/office/drawing/2014/main" id="{00000000-0008-0000-0600-0000A7020000}"/>
            </a:ext>
          </a:extLst>
        </xdr:cNvPr>
        <xdr:cNvSpPr/>
      </xdr:nvSpPr>
      <xdr:spPr>
        <a:xfrm>
          <a:off x="15430500" y="1682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117353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91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14,058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28564</xdr:rowOff>
    </xdr:from>
    <xdr:to>
      <xdr:col>21</xdr:col>
      <xdr:colOff>161925</xdr:colOff>
      <xdr:row>98</xdr:row>
      <xdr:rowOff>61647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830664"/>
          <a:ext cx="889000" cy="3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119656</xdr:rowOff>
    </xdr:from>
    <xdr:to>
      <xdr:col>21</xdr:col>
      <xdr:colOff>212725</xdr:colOff>
      <xdr:row>98</xdr:row>
      <xdr:rowOff>49806</xdr:rowOff>
    </xdr:to>
    <xdr:sp macro="" textlink="">
      <xdr:nvSpPr>
        <xdr:cNvPr id="682" name="フローチャート : 判断 681">
          <a:extLst>
            <a:ext uri="{FF2B5EF4-FFF2-40B4-BE49-F238E27FC236}">
              <a16:creationId xmlns:a16="http://schemas.microsoft.com/office/drawing/2014/main" id="{00000000-0008-0000-0600-0000AA020000}"/>
            </a:ext>
          </a:extLst>
        </xdr:cNvPr>
        <xdr:cNvSpPr/>
      </xdr:nvSpPr>
      <xdr:spPr>
        <a:xfrm>
          <a:off x="14541500" y="1675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66333</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2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94790</xdr:rowOff>
    </xdr:from>
    <xdr:to>
      <xdr:col>19</xdr:col>
      <xdr:colOff>644525</xdr:colOff>
      <xdr:row>98</xdr:row>
      <xdr:rowOff>61647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725440"/>
          <a:ext cx="889000" cy="13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130364</xdr:rowOff>
    </xdr:from>
    <xdr:to>
      <xdr:col>20</xdr:col>
      <xdr:colOff>9525</xdr:colOff>
      <xdr:row>98</xdr:row>
      <xdr:rowOff>60514</xdr:rowOff>
    </xdr:to>
    <xdr:sp macro="" textlink="">
      <xdr:nvSpPr>
        <xdr:cNvPr id="685" name="フローチャート : 判断 684">
          <a:extLst>
            <a:ext uri="{FF2B5EF4-FFF2-40B4-BE49-F238E27FC236}">
              <a16:creationId xmlns:a16="http://schemas.microsoft.com/office/drawing/2014/main" id="{00000000-0008-0000-0600-0000AD020000}"/>
            </a:ext>
          </a:extLst>
        </xdr:cNvPr>
        <xdr:cNvSpPr/>
      </xdr:nvSpPr>
      <xdr:spPr>
        <a:xfrm>
          <a:off x="13652500" y="1676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77041</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3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5973</xdr:rowOff>
    </xdr:from>
    <xdr:to>
      <xdr:col>18</xdr:col>
      <xdr:colOff>492125</xdr:colOff>
      <xdr:row>97</xdr:row>
      <xdr:rowOff>107573</xdr:rowOff>
    </xdr:to>
    <xdr:sp macro="" textlink="">
      <xdr:nvSpPr>
        <xdr:cNvPr id="687" name="フローチャート : 判断 686">
          <a:extLst>
            <a:ext uri="{FF2B5EF4-FFF2-40B4-BE49-F238E27FC236}">
              <a16:creationId xmlns:a16="http://schemas.microsoft.com/office/drawing/2014/main" id="{00000000-0008-0000-0600-0000AF020000}"/>
            </a:ext>
          </a:extLst>
        </xdr:cNvPr>
        <xdr:cNvSpPr/>
      </xdr:nvSpPr>
      <xdr:spPr>
        <a:xfrm>
          <a:off x="12763500" y="1663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124100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41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111961</xdr:rowOff>
    </xdr:from>
    <xdr:to>
      <xdr:col>23</xdr:col>
      <xdr:colOff>568325</xdr:colOff>
      <xdr:row>98</xdr:row>
      <xdr:rowOff>42111</xdr:rowOff>
    </xdr:to>
    <xdr:sp macro="" textlink="">
      <xdr:nvSpPr>
        <xdr:cNvPr id="694" name="円/楕円 693">
          <a:extLst>
            <a:ext uri="{FF2B5EF4-FFF2-40B4-BE49-F238E27FC236}">
              <a16:creationId xmlns:a16="http://schemas.microsoft.com/office/drawing/2014/main" id="{00000000-0008-0000-0600-0000B6020000}"/>
            </a:ext>
          </a:extLst>
        </xdr:cNvPr>
        <xdr:cNvSpPr/>
      </xdr:nvSpPr>
      <xdr:spPr>
        <a:xfrm>
          <a:off x="16268700" y="1674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134838</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59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32,456</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45887</xdr:rowOff>
    </xdr:from>
    <xdr:to>
      <xdr:col>22</xdr:col>
      <xdr:colOff>415925</xdr:colOff>
      <xdr:row>97</xdr:row>
      <xdr:rowOff>147487</xdr:rowOff>
    </xdr:to>
    <xdr:sp macro="" textlink="">
      <xdr:nvSpPr>
        <xdr:cNvPr id="696" name="円/楕円 695">
          <a:extLst>
            <a:ext uri="{FF2B5EF4-FFF2-40B4-BE49-F238E27FC236}">
              <a16:creationId xmlns:a16="http://schemas.microsoft.com/office/drawing/2014/main" id="{00000000-0008-0000-0600-0000B8020000}"/>
            </a:ext>
          </a:extLst>
        </xdr:cNvPr>
        <xdr:cNvSpPr/>
      </xdr:nvSpPr>
      <xdr:spPr>
        <a:xfrm>
          <a:off x="15430500" y="1667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164014</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45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46,908</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149214</xdr:rowOff>
    </xdr:from>
    <xdr:to>
      <xdr:col>21</xdr:col>
      <xdr:colOff>212725</xdr:colOff>
      <xdr:row>98</xdr:row>
      <xdr:rowOff>79364</xdr:rowOff>
    </xdr:to>
    <xdr:sp macro="" textlink="">
      <xdr:nvSpPr>
        <xdr:cNvPr id="698" name="円/楕円 697">
          <a:extLst>
            <a:ext uri="{FF2B5EF4-FFF2-40B4-BE49-F238E27FC236}">
              <a16:creationId xmlns:a16="http://schemas.microsoft.com/office/drawing/2014/main" id="{00000000-0008-0000-0600-0000BA020000}"/>
            </a:ext>
          </a:extLst>
        </xdr:cNvPr>
        <xdr:cNvSpPr/>
      </xdr:nvSpPr>
      <xdr:spPr>
        <a:xfrm>
          <a:off x="14541500" y="1677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70491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87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24,308</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10847</xdr:rowOff>
    </xdr:from>
    <xdr:to>
      <xdr:col>20</xdr:col>
      <xdr:colOff>9525</xdr:colOff>
      <xdr:row>98</xdr:row>
      <xdr:rowOff>112447</xdr:rowOff>
    </xdr:to>
    <xdr:sp macro="" textlink="">
      <xdr:nvSpPr>
        <xdr:cNvPr id="700" name="円/楕円 699">
          <a:extLst>
            <a:ext uri="{FF2B5EF4-FFF2-40B4-BE49-F238E27FC236}">
              <a16:creationId xmlns:a16="http://schemas.microsoft.com/office/drawing/2014/main" id="{00000000-0008-0000-0600-0000BC020000}"/>
            </a:ext>
          </a:extLst>
        </xdr:cNvPr>
        <xdr:cNvSpPr/>
      </xdr:nvSpPr>
      <xdr:spPr>
        <a:xfrm>
          <a:off x="13652500" y="1681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103574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0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17,072</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43990</xdr:rowOff>
    </xdr:from>
    <xdr:to>
      <xdr:col>18</xdr:col>
      <xdr:colOff>492125</xdr:colOff>
      <xdr:row>97</xdr:row>
      <xdr:rowOff>145590</xdr:rowOff>
    </xdr:to>
    <xdr:sp macro="" textlink="">
      <xdr:nvSpPr>
        <xdr:cNvPr id="702" name="円/楕円 701">
          <a:extLst>
            <a:ext uri="{FF2B5EF4-FFF2-40B4-BE49-F238E27FC236}">
              <a16:creationId xmlns:a16="http://schemas.microsoft.com/office/drawing/2014/main" id="{00000000-0008-0000-0600-0000BE020000}"/>
            </a:ext>
          </a:extLst>
        </xdr:cNvPr>
        <xdr:cNvSpPr/>
      </xdr:nvSpPr>
      <xdr:spPr>
        <a:xfrm>
          <a:off x="12763500" y="1667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136717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76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47,323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137231</xdr:rowOff>
    </xdr:from>
    <xdr:to>
      <xdr:col>32</xdr:col>
      <xdr:colOff>186689</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452181"/>
          <a:ext cx="1269" cy="1202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83908</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22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26,304</a:t>
          </a:r>
          <a:endParaRPr kumimoji="1" lang="ja-JP" altLang="en-US" sz="1000" b="1">
            <a:latin typeface="ＭＳ Ｐゴシック"/>
          </a:endParaRPr>
        </a:p>
      </xdr:txBody>
    </xdr:sp>
    <xdr:clientData/>
  </xdr:oneCellAnchor>
  <xdr:twoCellAnchor>
    <xdr:from>
      <xdr:col>32</xdr:col>
      <xdr:colOff>98425</xdr:colOff>
      <xdr:row>31</xdr:row>
      <xdr:rowOff>137231</xdr:rowOff>
    </xdr:from>
    <xdr:to>
      <xdr:col>32</xdr:col>
      <xdr:colOff>276225</xdr:colOff>
      <xdr:row>31</xdr:row>
      <xdr:rowOff>137231</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45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114234</xdr:rowOff>
    </xdr:from>
    <xdr:to>
      <xdr:col>32</xdr:col>
      <xdr:colOff>187325</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629334"/>
          <a:ext cx="838200" cy="2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162115</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3343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2,649</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139238</xdr:rowOff>
    </xdr:from>
    <xdr:to>
      <xdr:col>32</xdr:col>
      <xdr:colOff>238125</xdr:colOff>
      <xdr:row>38</xdr:row>
      <xdr:rowOff>69388</xdr:rowOff>
    </xdr:to>
    <xdr:sp macro="" textlink="">
      <xdr:nvSpPr>
        <xdr:cNvPr id="732" name="フローチャート : 判断 731">
          <a:extLst>
            <a:ext uri="{FF2B5EF4-FFF2-40B4-BE49-F238E27FC236}">
              <a16:creationId xmlns:a16="http://schemas.microsoft.com/office/drawing/2014/main" id="{00000000-0008-0000-0600-0000DC020000}"/>
            </a:ext>
          </a:extLst>
        </xdr:cNvPr>
        <xdr:cNvSpPr/>
      </xdr:nvSpPr>
      <xdr:spPr>
        <a:xfrm>
          <a:off x="22110700" y="648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114234</xdr:rowOff>
    </xdr:from>
    <xdr:to>
      <xdr:col>31</xdr:col>
      <xdr:colOff>34925</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0434300" y="6629334"/>
          <a:ext cx="889000" cy="2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161823</xdr:rowOff>
    </xdr:from>
    <xdr:to>
      <xdr:col>31</xdr:col>
      <xdr:colOff>85725</xdr:colOff>
      <xdr:row>38</xdr:row>
      <xdr:rowOff>91973</xdr:rowOff>
    </xdr:to>
    <xdr:sp macro="" textlink="">
      <xdr:nvSpPr>
        <xdr:cNvPr id="734" name="フローチャート : 判断 733">
          <a:extLst>
            <a:ext uri="{FF2B5EF4-FFF2-40B4-BE49-F238E27FC236}">
              <a16:creationId xmlns:a16="http://schemas.microsoft.com/office/drawing/2014/main" id="{00000000-0008-0000-0600-0000DE020000}"/>
            </a:ext>
          </a:extLst>
        </xdr:cNvPr>
        <xdr:cNvSpPr/>
      </xdr:nvSpPr>
      <xdr:spPr>
        <a:xfrm>
          <a:off x="21272500" y="65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108500</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7" y="628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2,155</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129139</xdr:rowOff>
    </xdr:from>
    <xdr:to>
      <xdr:col>29</xdr:col>
      <xdr:colOff>517525</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644239"/>
          <a:ext cx="889000" cy="1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8616</xdr:rowOff>
    </xdr:from>
    <xdr:to>
      <xdr:col>29</xdr:col>
      <xdr:colOff>568325</xdr:colOff>
      <xdr:row>38</xdr:row>
      <xdr:rowOff>110216</xdr:rowOff>
    </xdr:to>
    <xdr:sp macro="" textlink="">
      <xdr:nvSpPr>
        <xdr:cNvPr id="737" name="フローチャート : 判断 736">
          <a:extLst>
            <a:ext uri="{FF2B5EF4-FFF2-40B4-BE49-F238E27FC236}">
              <a16:creationId xmlns:a16="http://schemas.microsoft.com/office/drawing/2014/main" id="{00000000-0008-0000-0600-0000E1020000}"/>
            </a:ext>
          </a:extLst>
        </xdr:cNvPr>
        <xdr:cNvSpPr/>
      </xdr:nvSpPr>
      <xdr:spPr>
        <a:xfrm>
          <a:off x="20383500" y="652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126743</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7" y="629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129139</xdr:rowOff>
    </xdr:from>
    <xdr:to>
      <xdr:col>28</xdr:col>
      <xdr:colOff>314325</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18656300" y="6644239"/>
          <a:ext cx="889000" cy="1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17349</xdr:rowOff>
    </xdr:from>
    <xdr:to>
      <xdr:col>28</xdr:col>
      <xdr:colOff>365125</xdr:colOff>
      <xdr:row>38</xdr:row>
      <xdr:rowOff>118949</xdr:rowOff>
    </xdr:to>
    <xdr:sp macro="" textlink="">
      <xdr:nvSpPr>
        <xdr:cNvPr id="740" name="フローチャート : 判断 739">
          <a:extLst>
            <a:ext uri="{FF2B5EF4-FFF2-40B4-BE49-F238E27FC236}">
              <a16:creationId xmlns:a16="http://schemas.microsoft.com/office/drawing/2014/main" id="{00000000-0008-0000-0600-0000E4020000}"/>
            </a:ext>
          </a:extLst>
        </xdr:cNvPr>
        <xdr:cNvSpPr/>
      </xdr:nvSpPr>
      <xdr:spPr>
        <a:xfrm>
          <a:off x="19494500" y="653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135475</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7" y="630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18811</xdr:rowOff>
    </xdr:from>
    <xdr:to>
      <xdr:col>27</xdr:col>
      <xdr:colOff>161925</xdr:colOff>
      <xdr:row>38</xdr:row>
      <xdr:rowOff>120411</xdr:rowOff>
    </xdr:to>
    <xdr:sp macro="" textlink="">
      <xdr:nvSpPr>
        <xdr:cNvPr id="742" name="フローチャート : 判断 741">
          <a:extLst>
            <a:ext uri="{FF2B5EF4-FFF2-40B4-BE49-F238E27FC236}">
              <a16:creationId xmlns:a16="http://schemas.microsoft.com/office/drawing/2014/main" id="{00000000-0008-0000-0600-0000E6020000}"/>
            </a:ext>
          </a:extLst>
        </xdr:cNvPr>
        <xdr:cNvSpPr/>
      </xdr:nvSpPr>
      <xdr:spPr>
        <a:xfrm>
          <a:off x="18605500" y="653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136938</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7" y="630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49" name="円/楕円 748">
          <a:extLst>
            <a:ext uri="{FF2B5EF4-FFF2-40B4-BE49-F238E27FC236}">
              <a16:creationId xmlns:a16="http://schemas.microsoft.com/office/drawing/2014/main"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63434</xdr:rowOff>
    </xdr:from>
    <xdr:to>
      <xdr:col>31</xdr:col>
      <xdr:colOff>85725</xdr:colOff>
      <xdr:row>38</xdr:row>
      <xdr:rowOff>165034</xdr:rowOff>
    </xdr:to>
    <xdr:sp macro="" textlink="">
      <xdr:nvSpPr>
        <xdr:cNvPr id="751" name="円/楕円 750">
          <a:extLst>
            <a:ext uri="{FF2B5EF4-FFF2-40B4-BE49-F238E27FC236}">
              <a16:creationId xmlns:a16="http://schemas.microsoft.com/office/drawing/2014/main" id="{00000000-0008-0000-0600-0000EF020000}"/>
            </a:ext>
          </a:extLst>
        </xdr:cNvPr>
        <xdr:cNvSpPr/>
      </xdr:nvSpPr>
      <xdr:spPr>
        <a:xfrm>
          <a:off x="21272500" y="657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156161</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4017" y="6671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53" name="円/楕円 752">
          <a:extLst>
            <a:ext uri="{FF2B5EF4-FFF2-40B4-BE49-F238E27FC236}">
              <a16:creationId xmlns:a16="http://schemas.microsoft.com/office/drawing/2014/main"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78339</xdr:rowOff>
    </xdr:from>
    <xdr:to>
      <xdr:col>28</xdr:col>
      <xdr:colOff>365125</xdr:colOff>
      <xdr:row>39</xdr:row>
      <xdr:rowOff>8489</xdr:rowOff>
    </xdr:to>
    <xdr:sp macro="" textlink="">
      <xdr:nvSpPr>
        <xdr:cNvPr id="755" name="円/楕円 754">
          <a:extLst>
            <a:ext uri="{FF2B5EF4-FFF2-40B4-BE49-F238E27FC236}">
              <a16:creationId xmlns:a16="http://schemas.microsoft.com/office/drawing/2014/main" id="{00000000-0008-0000-0600-0000F3020000}"/>
            </a:ext>
          </a:extLst>
        </xdr:cNvPr>
        <xdr:cNvSpPr/>
      </xdr:nvSpPr>
      <xdr:spPr>
        <a:xfrm>
          <a:off x="19494500" y="659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171066</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6017" y="6686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57" name="円/楕円 756">
          <a:extLst>
            <a:ext uri="{FF2B5EF4-FFF2-40B4-BE49-F238E27FC236}">
              <a16:creationId xmlns:a16="http://schemas.microsoft.com/office/drawing/2014/main" id="{00000000-0008-0000-06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124117</xdr:rowOff>
    </xdr:from>
    <xdr:to>
      <xdr:col>32</xdr:col>
      <xdr:colOff>186689</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868067"/>
          <a:ext cx="1269" cy="1291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70794</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64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33,909</a:t>
          </a:r>
          <a:endParaRPr kumimoji="1" lang="ja-JP" altLang="en-US" sz="1000" b="1">
            <a:latin typeface="ＭＳ Ｐゴシック"/>
          </a:endParaRPr>
        </a:p>
      </xdr:txBody>
    </xdr:sp>
    <xdr:clientData/>
  </xdr:oneCellAnchor>
  <xdr:twoCellAnchor>
    <xdr:from>
      <xdr:col>32</xdr:col>
      <xdr:colOff>98425</xdr:colOff>
      <xdr:row>51</xdr:row>
      <xdr:rowOff>124117</xdr:rowOff>
    </xdr:from>
    <xdr:to>
      <xdr:col>32</xdr:col>
      <xdr:colOff>276225</xdr:colOff>
      <xdr:row>51</xdr:row>
      <xdr:rowOff>124117</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86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20447</xdr:rowOff>
    </xdr:from>
    <xdr:to>
      <xdr:col>32</xdr:col>
      <xdr:colOff>187325</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10135997"/>
          <a:ext cx="8382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102709</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039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6,738</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79832</xdr:rowOff>
    </xdr:from>
    <xdr:to>
      <xdr:col>32</xdr:col>
      <xdr:colOff>238125</xdr:colOff>
      <xdr:row>58</xdr:row>
      <xdr:rowOff>9982</xdr:rowOff>
    </xdr:to>
    <xdr:sp macro="" textlink="">
      <xdr:nvSpPr>
        <xdr:cNvPr id="789" name="フローチャート : 判断 788">
          <a:extLst>
            <a:ext uri="{FF2B5EF4-FFF2-40B4-BE49-F238E27FC236}">
              <a16:creationId xmlns:a16="http://schemas.microsoft.com/office/drawing/2014/main" id="{00000000-0008-0000-0600-000015030000}"/>
            </a:ext>
          </a:extLst>
        </xdr:cNvPr>
        <xdr:cNvSpPr/>
      </xdr:nvSpPr>
      <xdr:spPr>
        <a:xfrm>
          <a:off x="22110700" y="98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71945</xdr:rowOff>
    </xdr:from>
    <xdr:to>
      <xdr:col>31</xdr:col>
      <xdr:colOff>85725</xdr:colOff>
      <xdr:row>58</xdr:row>
      <xdr:rowOff>2095</xdr:rowOff>
    </xdr:to>
    <xdr:sp macro="" textlink="">
      <xdr:nvSpPr>
        <xdr:cNvPr id="791" name="フローチャート : 判断 790">
          <a:extLst>
            <a:ext uri="{FF2B5EF4-FFF2-40B4-BE49-F238E27FC236}">
              <a16:creationId xmlns:a16="http://schemas.microsoft.com/office/drawing/2014/main" id="{00000000-0008-0000-0600-000017030000}"/>
            </a:ext>
          </a:extLst>
        </xdr:cNvPr>
        <xdr:cNvSpPr/>
      </xdr:nvSpPr>
      <xdr:spPr>
        <a:xfrm>
          <a:off x="21272500" y="984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18622</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7" y="9619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6,945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73889</xdr:rowOff>
    </xdr:from>
    <xdr:to>
      <xdr:col>29</xdr:col>
      <xdr:colOff>568325</xdr:colOff>
      <xdr:row>58</xdr:row>
      <xdr:rowOff>4039</xdr:rowOff>
    </xdr:to>
    <xdr:sp macro="" textlink="">
      <xdr:nvSpPr>
        <xdr:cNvPr id="794" name="フローチャート : 判断 793">
          <a:extLst>
            <a:ext uri="{FF2B5EF4-FFF2-40B4-BE49-F238E27FC236}">
              <a16:creationId xmlns:a16="http://schemas.microsoft.com/office/drawing/2014/main" id="{00000000-0008-0000-0600-00001A030000}"/>
            </a:ext>
          </a:extLst>
        </xdr:cNvPr>
        <xdr:cNvSpPr/>
      </xdr:nvSpPr>
      <xdr:spPr>
        <a:xfrm>
          <a:off x="20383500" y="984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20566</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7" y="9621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29934</xdr:rowOff>
    </xdr:from>
    <xdr:to>
      <xdr:col>28</xdr:col>
      <xdr:colOff>314325</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145484"/>
          <a:ext cx="889000" cy="1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61582</xdr:rowOff>
    </xdr:from>
    <xdr:to>
      <xdr:col>28</xdr:col>
      <xdr:colOff>365125</xdr:colOff>
      <xdr:row>57</xdr:row>
      <xdr:rowOff>163182</xdr:rowOff>
    </xdr:to>
    <xdr:sp macro="" textlink="">
      <xdr:nvSpPr>
        <xdr:cNvPr id="797" name="フローチャート : 判断 796">
          <a:extLst>
            <a:ext uri="{FF2B5EF4-FFF2-40B4-BE49-F238E27FC236}">
              <a16:creationId xmlns:a16="http://schemas.microsoft.com/office/drawing/2014/main" id="{00000000-0008-0000-0600-00001D030000}"/>
            </a:ext>
          </a:extLst>
        </xdr:cNvPr>
        <xdr:cNvSpPr/>
      </xdr:nvSpPr>
      <xdr:spPr>
        <a:xfrm>
          <a:off x="19494500" y="983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8259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7" y="960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57620</xdr:rowOff>
    </xdr:from>
    <xdr:to>
      <xdr:col>27</xdr:col>
      <xdr:colOff>161925</xdr:colOff>
      <xdr:row>57</xdr:row>
      <xdr:rowOff>159220</xdr:rowOff>
    </xdr:to>
    <xdr:sp macro="" textlink="">
      <xdr:nvSpPr>
        <xdr:cNvPr id="799" name="フローチャート : 判断 798">
          <a:extLst>
            <a:ext uri="{FF2B5EF4-FFF2-40B4-BE49-F238E27FC236}">
              <a16:creationId xmlns:a16="http://schemas.microsoft.com/office/drawing/2014/main" id="{00000000-0008-0000-0600-00001F030000}"/>
            </a:ext>
          </a:extLst>
        </xdr:cNvPr>
        <xdr:cNvSpPr/>
      </xdr:nvSpPr>
      <xdr:spPr>
        <a:xfrm>
          <a:off x="18605500" y="983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4297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7" y="960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141097</xdr:rowOff>
    </xdr:from>
    <xdr:to>
      <xdr:col>32</xdr:col>
      <xdr:colOff>238125</xdr:colOff>
      <xdr:row>59</xdr:row>
      <xdr:rowOff>71247</xdr:rowOff>
    </xdr:to>
    <xdr:sp macro="" textlink="">
      <xdr:nvSpPr>
        <xdr:cNvPr id="806" name="円/楕円 805">
          <a:extLst>
            <a:ext uri="{FF2B5EF4-FFF2-40B4-BE49-F238E27FC236}">
              <a16:creationId xmlns:a16="http://schemas.microsoft.com/office/drawing/2014/main" id="{00000000-0008-0000-0600-000026030000}"/>
            </a:ext>
          </a:extLst>
        </xdr:cNvPr>
        <xdr:cNvSpPr/>
      </xdr:nvSpPr>
      <xdr:spPr>
        <a:xfrm>
          <a:off x="22110700" y="1008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56024</xdr:rowOff>
    </xdr:from>
    <xdr:ext cx="378565"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10000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08" name="円/楕円 807">
          <a:extLst>
            <a:ext uri="{FF2B5EF4-FFF2-40B4-BE49-F238E27FC236}">
              <a16:creationId xmlns:a16="http://schemas.microsoft.com/office/drawing/2014/main" id="{00000000-0008-0000-0600-000028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10" name="円/楕円 809">
          <a:extLst>
            <a:ext uri="{FF2B5EF4-FFF2-40B4-BE49-F238E27FC236}">
              <a16:creationId xmlns:a16="http://schemas.microsoft.com/office/drawing/2014/main" id="{00000000-0008-0000-0600-00002A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12" name="円/楕円 811">
          <a:extLst>
            <a:ext uri="{FF2B5EF4-FFF2-40B4-BE49-F238E27FC236}">
              <a16:creationId xmlns:a16="http://schemas.microsoft.com/office/drawing/2014/main" id="{00000000-0008-0000-0600-00002C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150584</xdr:rowOff>
    </xdr:from>
    <xdr:to>
      <xdr:col>27</xdr:col>
      <xdr:colOff>161925</xdr:colOff>
      <xdr:row>59</xdr:row>
      <xdr:rowOff>80734</xdr:rowOff>
    </xdr:to>
    <xdr:sp macro="" textlink="">
      <xdr:nvSpPr>
        <xdr:cNvPr id="814" name="円/楕円 813">
          <a:extLst>
            <a:ext uri="{FF2B5EF4-FFF2-40B4-BE49-F238E27FC236}">
              <a16:creationId xmlns:a16="http://schemas.microsoft.com/office/drawing/2014/main" id="{00000000-0008-0000-0600-00002E030000}"/>
            </a:ext>
          </a:extLst>
        </xdr:cNvPr>
        <xdr:cNvSpPr/>
      </xdr:nvSpPr>
      <xdr:spPr>
        <a:xfrm>
          <a:off x="18605500" y="1009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71861</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7017" y="10187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40,019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114636</xdr:rowOff>
    </xdr:from>
    <xdr:to>
      <xdr:col>32</xdr:col>
      <xdr:colOff>186689</xdr:colOff>
      <xdr:row>79</xdr:row>
      <xdr:rowOff>74386</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87586"/>
          <a:ext cx="1269" cy="1331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78213</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62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21,500</a:t>
          </a:r>
          <a:endParaRPr kumimoji="1" lang="ja-JP" altLang="en-US" sz="1000" b="1">
            <a:latin typeface="ＭＳ Ｐゴシック"/>
          </a:endParaRPr>
        </a:p>
      </xdr:txBody>
    </xdr:sp>
    <xdr:clientData/>
  </xdr:oneCellAnchor>
  <xdr:twoCellAnchor>
    <xdr:from>
      <xdr:col>32</xdr:col>
      <xdr:colOff>98425</xdr:colOff>
      <xdr:row>79</xdr:row>
      <xdr:rowOff>74386</xdr:rowOff>
    </xdr:from>
    <xdr:to>
      <xdr:col>32</xdr:col>
      <xdr:colOff>276225</xdr:colOff>
      <xdr:row>79</xdr:row>
      <xdr:rowOff>74386</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618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61313</xdr:rowOff>
    </xdr:from>
    <xdr:ext cx="599010"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2062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103,035</a:t>
          </a:r>
          <a:endParaRPr kumimoji="1" lang="ja-JP" altLang="en-US" sz="1000" b="1">
            <a:latin typeface="ＭＳ Ｐゴシック"/>
          </a:endParaRPr>
        </a:p>
      </xdr:txBody>
    </xdr:sp>
    <xdr:clientData/>
  </xdr:oneCellAnchor>
  <xdr:twoCellAnchor>
    <xdr:from>
      <xdr:col>32</xdr:col>
      <xdr:colOff>98425</xdr:colOff>
      <xdr:row>71</xdr:row>
      <xdr:rowOff>114636</xdr:rowOff>
    </xdr:from>
    <xdr:to>
      <xdr:col>32</xdr:col>
      <xdr:colOff>276225</xdr:colOff>
      <xdr:row>71</xdr:row>
      <xdr:rowOff>114636</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87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71</xdr:row>
      <xdr:rowOff>114636</xdr:rowOff>
    </xdr:from>
    <xdr:to>
      <xdr:col>32</xdr:col>
      <xdr:colOff>187325</xdr:colOff>
      <xdr:row>71</xdr:row>
      <xdr:rowOff>131797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2287586"/>
          <a:ext cx="838200" cy="1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166555</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3025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53,423</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16678</xdr:rowOff>
    </xdr:from>
    <xdr:to>
      <xdr:col>32</xdr:col>
      <xdr:colOff>238125</xdr:colOff>
      <xdr:row>76</xdr:row>
      <xdr:rowOff>118278</xdr:rowOff>
    </xdr:to>
    <xdr:sp macro="" textlink="">
      <xdr:nvSpPr>
        <xdr:cNvPr id="849" name="フローチャート : 判断 848">
          <a:extLst>
            <a:ext uri="{FF2B5EF4-FFF2-40B4-BE49-F238E27FC236}">
              <a16:creationId xmlns:a16="http://schemas.microsoft.com/office/drawing/2014/main" id="{00000000-0008-0000-0600-000051030000}"/>
            </a:ext>
          </a:extLst>
        </xdr:cNvPr>
        <xdr:cNvSpPr/>
      </xdr:nvSpPr>
      <xdr:spPr>
        <a:xfrm>
          <a:off x="22110700" y="1304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71</xdr:row>
      <xdr:rowOff>64719</xdr:rowOff>
    </xdr:from>
    <xdr:to>
      <xdr:col>31</xdr:col>
      <xdr:colOff>34925</xdr:colOff>
      <xdr:row>71</xdr:row>
      <xdr:rowOff>131797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0434300" y="12237669"/>
          <a:ext cx="889000" cy="6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18703</xdr:rowOff>
    </xdr:from>
    <xdr:to>
      <xdr:col>31</xdr:col>
      <xdr:colOff>85725</xdr:colOff>
      <xdr:row>76</xdr:row>
      <xdr:rowOff>120303</xdr:rowOff>
    </xdr:to>
    <xdr:sp macro="" textlink="">
      <xdr:nvSpPr>
        <xdr:cNvPr id="851" name="フローチャート : 判断 850">
          <a:extLst>
            <a:ext uri="{FF2B5EF4-FFF2-40B4-BE49-F238E27FC236}">
              <a16:creationId xmlns:a16="http://schemas.microsoft.com/office/drawing/2014/main" id="{00000000-0008-0000-0600-000053030000}"/>
            </a:ext>
          </a:extLst>
        </xdr:cNvPr>
        <xdr:cNvSpPr/>
      </xdr:nvSpPr>
      <xdr:spPr>
        <a:xfrm>
          <a:off x="21272500" y="1304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111430</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314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53,299</a:t>
          </a:r>
          <a:endParaRPr kumimoji="1" lang="ja-JP" altLang="en-US" sz="1000" b="1">
            <a:solidFill>
              <a:srgbClr val="000080"/>
            </a:solidFill>
            <a:latin typeface="ＭＳ Ｐゴシック"/>
          </a:endParaRPr>
        </a:p>
      </xdr:txBody>
    </xdr:sp>
    <xdr:clientData/>
  </xdr:oneCellAnchor>
  <xdr:twoCellAnchor>
    <xdr:from>
      <xdr:col>28</xdr:col>
      <xdr:colOff>314325</xdr:colOff>
      <xdr:row>71</xdr:row>
      <xdr:rowOff>64719</xdr:rowOff>
    </xdr:from>
    <xdr:to>
      <xdr:col>29</xdr:col>
      <xdr:colOff>517525</xdr:colOff>
      <xdr:row>71</xdr:row>
      <xdr:rowOff>123372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2237669"/>
          <a:ext cx="889000" cy="58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101065</xdr:rowOff>
    </xdr:from>
    <xdr:to>
      <xdr:col>29</xdr:col>
      <xdr:colOff>568325</xdr:colOff>
      <xdr:row>76</xdr:row>
      <xdr:rowOff>31215</xdr:rowOff>
    </xdr:to>
    <xdr:sp macro="" textlink="">
      <xdr:nvSpPr>
        <xdr:cNvPr id="854" name="フローチャート : 判断 853">
          <a:extLst>
            <a:ext uri="{FF2B5EF4-FFF2-40B4-BE49-F238E27FC236}">
              <a16:creationId xmlns:a16="http://schemas.microsoft.com/office/drawing/2014/main" id="{00000000-0008-0000-0600-000056030000}"/>
            </a:ext>
          </a:extLst>
        </xdr:cNvPr>
        <xdr:cNvSpPr/>
      </xdr:nvSpPr>
      <xdr:spPr>
        <a:xfrm>
          <a:off x="20383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22342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305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27</xdr:col>
      <xdr:colOff>111125</xdr:colOff>
      <xdr:row>70</xdr:row>
      <xdr:rowOff>12451</xdr:rowOff>
    </xdr:from>
    <xdr:to>
      <xdr:col>28</xdr:col>
      <xdr:colOff>314325</xdr:colOff>
      <xdr:row>71</xdr:row>
      <xdr:rowOff>123372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656300" y="12013951"/>
          <a:ext cx="889000" cy="28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113474</xdr:rowOff>
    </xdr:from>
    <xdr:to>
      <xdr:col>28</xdr:col>
      <xdr:colOff>365125</xdr:colOff>
      <xdr:row>76</xdr:row>
      <xdr:rowOff>43625</xdr:rowOff>
    </xdr:to>
    <xdr:sp macro="" textlink="">
      <xdr:nvSpPr>
        <xdr:cNvPr id="857" name="フローチャート : 判断 856">
          <a:extLst>
            <a:ext uri="{FF2B5EF4-FFF2-40B4-BE49-F238E27FC236}">
              <a16:creationId xmlns:a16="http://schemas.microsoft.com/office/drawing/2014/main" id="{00000000-0008-0000-0600-000059030000}"/>
            </a:ext>
          </a:extLst>
        </xdr:cNvPr>
        <xdr:cNvSpPr/>
      </xdr:nvSpPr>
      <xdr:spPr>
        <a:xfrm>
          <a:off x="19494500" y="129722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34752</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30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140025</xdr:rowOff>
    </xdr:from>
    <xdr:to>
      <xdr:col>27</xdr:col>
      <xdr:colOff>161925</xdr:colOff>
      <xdr:row>76</xdr:row>
      <xdr:rowOff>70176</xdr:rowOff>
    </xdr:to>
    <xdr:sp macro="" textlink="">
      <xdr:nvSpPr>
        <xdr:cNvPr id="859" name="フローチャート : 判断 858">
          <a:extLst>
            <a:ext uri="{FF2B5EF4-FFF2-40B4-BE49-F238E27FC236}">
              <a16:creationId xmlns:a16="http://schemas.microsoft.com/office/drawing/2014/main" id="{00000000-0008-0000-0600-00005B030000}"/>
            </a:ext>
          </a:extLst>
        </xdr:cNvPr>
        <xdr:cNvSpPr/>
      </xdr:nvSpPr>
      <xdr:spPr>
        <a:xfrm>
          <a:off x="18605500" y="1299877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61301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309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71</xdr:row>
      <xdr:rowOff>63836</xdr:rowOff>
    </xdr:from>
    <xdr:to>
      <xdr:col>32</xdr:col>
      <xdr:colOff>238125</xdr:colOff>
      <xdr:row>71</xdr:row>
      <xdr:rowOff>165436</xdr:rowOff>
    </xdr:to>
    <xdr:sp macro="" textlink="">
      <xdr:nvSpPr>
        <xdr:cNvPr id="866" name="円/楕円 865">
          <a:extLst>
            <a:ext uri="{FF2B5EF4-FFF2-40B4-BE49-F238E27FC236}">
              <a16:creationId xmlns:a16="http://schemas.microsoft.com/office/drawing/2014/main" id="{00000000-0008-0000-0600-000062030000}"/>
            </a:ext>
          </a:extLst>
        </xdr:cNvPr>
        <xdr:cNvSpPr/>
      </xdr:nvSpPr>
      <xdr:spPr>
        <a:xfrm>
          <a:off x="22110700" y="1223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71</xdr:row>
      <xdr:rowOff>16863</xdr:rowOff>
    </xdr:from>
    <xdr:ext cx="599010"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2189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103,035</a:t>
          </a:r>
          <a:endParaRPr kumimoji="1" lang="ja-JP" altLang="en-US" sz="1000" b="1">
            <a:solidFill>
              <a:srgbClr val="FF0000"/>
            </a:solidFill>
            <a:latin typeface="ＭＳ Ｐゴシック"/>
          </a:endParaRPr>
        </a:p>
      </xdr:txBody>
    </xdr:sp>
    <xdr:clientData/>
  </xdr:oneCellAnchor>
  <xdr:twoCellAnchor>
    <xdr:from>
      <xdr:col>30</xdr:col>
      <xdr:colOff>669925</xdr:colOff>
      <xdr:row>71</xdr:row>
      <xdr:rowOff>80997</xdr:rowOff>
    </xdr:from>
    <xdr:to>
      <xdr:col>31</xdr:col>
      <xdr:colOff>85725</xdr:colOff>
      <xdr:row>72</xdr:row>
      <xdr:rowOff>11147</xdr:rowOff>
    </xdr:to>
    <xdr:sp macro="" textlink="">
      <xdr:nvSpPr>
        <xdr:cNvPr id="868" name="円/楕円 867">
          <a:extLst>
            <a:ext uri="{FF2B5EF4-FFF2-40B4-BE49-F238E27FC236}">
              <a16:creationId xmlns:a16="http://schemas.microsoft.com/office/drawing/2014/main" id="{00000000-0008-0000-0600-000064030000}"/>
            </a:ext>
          </a:extLst>
        </xdr:cNvPr>
        <xdr:cNvSpPr/>
      </xdr:nvSpPr>
      <xdr:spPr>
        <a:xfrm>
          <a:off x="21272500" y="1225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70</xdr:row>
      <xdr:rowOff>27674</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23794" y="12029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101,984</a:t>
          </a:r>
          <a:endParaRPr kumimoji="1" lang="ja-JP" altLang="en-US" sz="1000" b="1">
            <a:solidFill>
              <a:srgbClr val="FF0000"/>
            </a:solidFill>
            <a:latin typeface="ＭＳ Ｐゴシック"/>
          </a:endParaRPr>
        </a:p>
      </xdr:txBody>
    </xdr:sp>
    <xdr:clientData/>
  </xdr:oneCellAnchor>
  <xdr:twoCellAnchor>
    <xdr:from>
      <xdr:col>29</xdr:col>
      <xdr:colOff>466725</xdr:colOff>
      <xdr:row>71</xdr:row>
      <xdr:rowOff>13919</xdr:rowOff>
    </xdr:from>
    <xdr:to>
      <xdr:col>29</xdr:col>
      <xdr:colOff>568325</xdr:colOff>
      <xdr:row>71</xdr:row>
      <xdr:rowOff>115519</xdr:rowOff>
    </xdr:to>
    <xdr:sp macro="" textlink="">
      <xdr:nvSpPr>
        <xdr:cNvPr id="870" name="円/楕円 869">
          <a:extLst>
            <a:ext uri="{FF2B5EF4-FFF2-40B4-BE49-F238E27FC236}">
              <a16:creationId xmlns:a16="http://schemas.microsoft.com/office/drawing/2014/main" id="{00000000-0008-0000-0600-000066030000}"/>
            </a:ext>
          </a:extLst>
        </xdr:cNvPr>
        <xdr:cNvSpPr/>
      </xdr:nvSpPr>
      <xdr:spPr>
        <a:xfrm>
          <a:off x="20383500" y="1218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69</xdr:row>
      <xdr:rowOff>132046</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34794" y="11962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106,092</a:t>
          </a:r>
          <a:endParaRPr kumimoji="1" lang="ja-JP" altLang="en-US" sz="1000" b="1">
            <a:solidFill>
              <a:srgbClr val="FF0000"/>
            </a:solidFill>
            <a:latin typeface="ＭＳ Ｐゴシック"/>
          </a:endParaRPr>
        </a:p>
      </xdr:txBody>
    </xdr:sp>
    <xdr:clientData/>
  </xdr:oneCellAnchor>
  <xdr:twoCellAnchor>
    <xdr:from>
      <xdr:col>28</xdr:col>
      <xdr:colOff>263525</xdr:colOff>
      <xdr:row>71</xdr:row>
      <xdr:rowOff>72572</xdr:rowOff>
    </xdr:from>
    <xdr:to>
      <xdr:col>28</xdr:col>
      <xdr:colOff>365125</xdr:colOff>
      <xdr:row>72</xdr:row>
      <xdr:rowOff>2722</xdr:rowOff>
    </xdr:to>
    <xdr:sp macro="" textlink="">
      <xdr:nvSpPr>
        <xdr:cNvPr id="872" name="円/楕円 871">
          <a:extLst>
            <a:ext uri="{FF2B5EF4-FFF2-40B4-BE49-F238E27FC236}">
              <a16:creationId xmlns:a16="http://schemas.microsoft.com/office/drawing/2014/main" id="{00000000-0008-0000-0600-000068030000}"/>
            </a:ext>
          </a:extLst>
        </xdr:cNvPr>
        <xdr:cNvSpPr/>
      </xdr:nvSpPr>
      <xdr:spPr>
        <a:xfrm>
          <a:off x="19494500" y="1224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70</xdr:row>
      <xdr:rowOff>19249</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45794" y="12020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102,500</a:t>
          </a:r>
          <a:endParaRPr kumimoji="1" lang="ja-JP" altLang="en-US" sz="1000" b="1">
            <a:solidFill>
              <a:srgbClr val="FF0000"/>
            </a:solidFill>
            <a:latin typeface="ＭＳ Ｐゴシック"/>
          </a:endParaRPr>
        </a:p>
      </xdr:txBody>
    </xdr:sp>
    <xdr:clientData/>
  </xdr:oneCellAnchor>
  <xdr:twoCellAnchor>
    <xdr:from>
      <xdr:col>27</xdr:col>
      <xdr:colOff>60325</xdr:colOff>
      <xdr:row>69</xdr:row>
      <xdr:rowOff>133101</xdr:rowOff>
    </xdr:from>
    <xdr:to>
      <xdr:col>27</xdr:col>
      <xdr:colOff>161925</xdr:colOff>
      <xdr:row>70</xdr:row>
      <xdr:rowOff>63251</xdr:rowOff>
    </xdr:to>
    <xdr:sp macro="" textlink="">
      <xdr:nvSpPr>
        <xdr:cNvPr id="874" name="円/楕円 873">
          <a:extLst>
            <a:ext uri="{FF2B5EF4-FFF2-40B4-BE49-F238E27FC236}">
              <a16:creationId xmlns:a16="http://schemas.microsoft.com/office/drawing/2014/main" id="{00000000-0008-0000-0600-00006A030000}"/>
            </a:ext>
          </a:extLst>
        </xdr:cNvPr>
        <xdr:cNvSpPr/>
      </xdr:nvSpPr>
      <xdr:spPr>
        <a:xfrm>
          <a:off x="18605500" y="1196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68</xdr:row>
      <xdr:rowOff>79778</xdr:rowOff>
    </xdr:from>
    <xdr:ext cx="59901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56794" y="11738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119,793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95</xdr:row>
      <xdr:rowOff>54627</xdr:rowOff>
    </xdr:from>
    <xdr:ext cx="37702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910974" y="16342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92</xdr:row>
      <xdr:rowOff>111777</xdr:rowOff>
    </xdr:from>
    <xdr:ext cx="37702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910974" y="15885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89</xdr:row>
      <xdr:rowOff>168927</xdr:rowOff>
    </xdr:from>
    <xdr:ext cx="37702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910974" y="15427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87</xdr:row>
      <xdr:rowOff>54627</xdr:rowOff>
    </xdr:from>
    <xdr:ext cx="37702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92</xdr:row>
      <xdr:rowOff>75692</xdr:rowOff>
    </xdr:from>
    <xdr:to>
      <xdr:col>32</xdr:col>
      <xdr:colOff>186689</xdr:colOff>
      <xdr:row>98</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flipV="1">
          <a:off x="22159595" y="15849092"/>
          <a:ext cx="1269"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162323</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964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91</xdr:row>
      <xdr:rowOff>22369</xdr:rowOff>
    </xdr:from>
    <xdr:ext cx="378565"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62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32</xdr:col>
      <xdr:colOff>98425</xdr:colOff>
      <xdr:row>92</xdr:row>
      <xdr:rowOff>75692</xdr:rowOff>
    </xdr:from>
    <xdr:to>
      <xdr:col>32</xdr:col>
      <xdr:colOff>276225</xdr:colOff>
      <xdr:row>92</xdr:row>
      <xdr:rowOff>75692</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5849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79773</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710423"/>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56896</xdr:rowOff>
    </xdr:from>
    <xdr:to>
      <xdr:col>32</xdr:col>
      <xdr:colOff>238125</xdr:colOff>
      <xdr:row>98</xdr:row>
      <xdr:rowOff>158496</xdr:rowOff>
    </xdr:to>
    <xdr:sp macro="" textlink="">
      <xdr:nvSpPr>
        <xdr:cNvPr id="904" name="フローチャート : 判断 903">
          <a:extLst>
            <a:ext uri="{FF2B5EF4-FFF2-40B4-BE49-F238E27FC236}">
              <a16:creationId xmlns:a16="http://schemas.microsoft.com/office/drawing/2014/main" id="{00000000-0008-0000-0600-000088030000}"/>
            </a:ext>
          </a:extLst>
        </xdr:cNvPr>
        <xdr:cNvSpPr/>
      </xdr:nvSpPr>
      <xdr:spPr>
        <a:xfrm>
          <a:off x="22110700" y="1685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906" name="フローチャート : 判断 905">
          <a:extLst>
            <a:ext uri="{FF2B5EF4-FFF2-40B4-BE49-F238E27FC236}">
              <a16:creationId xmlns:a16="http://schemas.microsoft.com/office/drawing/2014/main" id="{00000000-0008-0000-0600-00008A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97</xdr:row>
      <xdr:rowOff>109474</xdr:rowOff>
    </xdr:from>
    <xdr:to>
      <xdr:col>29</xdr:col>
      <xdr:colOff>568325</xdr:colOff>
      <xdr:row>98</xdr:row>
      <xdr:rowOff>39624</xdr:rowOff>
    </xdr:to>
    <xdr:sp macro="" textlink="">
      <xdr:nvSpPr>
        <xdr:cNvPr id="909" name="フローチャート : 判断 908">
          <a:extLst>
            <a:ext uri="{FF2B5EF4-FFF2-40B4-BE49-F238E27FC236}">
              <a16:creationId xmlns:a16="http://schemas.microsoft.com/office/drawing/2014/main" id="{00000000-0008-0000-0600-00008D030000}"/>
            </a:ext>
          </a:extLst>
        </xdr:cNvPr>
        <xdr:cNvSpPr/>
      </xdr:nvSpPr>
      <xdr:spPr>
        <a:xfrm>
          <a:off x="20383500" y="1674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96</xdr:row>
      <xdr:rowOff>56151</xdr:rowOff>
    </xdr:from>
    <xdr:ext cx="313932"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77333" y="165153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97</xdr:row>
      <xdr:rowOff>141478</xdr:rowOff>
    </xdr:from>
    <xdr:to>
      <xdr:col>28</xdr:col>
      <xdr:colOff>365125</xdr:colOff>
      <xdr:row>98</xdr:row>
      <xdr:rowOff>71628</xdr:rowOff>
    </xdr:to>
    <xdr:sp macro="" textlink="">
      <xdr:nvSpPr>
        <xdr:cNvPr id="912" name="フローチャート : 判断 911">
          <a:extLst>
            <a:ext uri="{FF2B5EF4-FFF2-40B4-BE49-F238E27FC236}">
              <a16:creationId xmlns:a16="http://schemas.microsoft.com/office/drawing/2014/main" id="{00000000-0008-0000-0600-000090030000}"/>
            </a:ext>
          </a:extLst>
        </xdr:cNvPr>
        <xdr:cNvSpPr/>
      </xdr:nvSpPr>
      <xdr:spPr>
        <a:xfrm>
          <a:off x="19494500" y="1677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96</xdr:row>
      <xdr:rowOff>88155</xdr:rowOff>
    </xdr:from>
    <xdr:ext cx="313932"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88333" y="16547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15748</xdr:rowOff>
    </xdr:from>
    <xdr:to>
      <xdr:col>27</xdr:col>
      <xdr:colOff>161925</xdr:colOff>
      <xdr:row>98</xdr:row>
      <xdr:rowOff>117348</xdr:rowOff>
    </xdr:to>
    <xdr:sp macro="" textlink="">
      <xdr:nvSpPr>
        <xdr:cNvPr id="914" name="フローチャート : 判断 913">
          <a:extLst>
            <a:ext uri="{FF2B5EF4-FFF2-40B4-BE49-F238E27FC236}">
              <a16:creationId xmlns:a16="http://schemas.microsoft.com/office/drawing/2014/main" id="{00000000-0008-0000-0600-000092030000}"/>
            </a:ext>
          </a:extLst>
        </xdr:cNvPr>
        <xdr:cNvSpPr/>
      </xdr:nvSpPr>
      <xdr:spPr>
        <a:xfrm>
          <a:off x="18605500" y="1681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96</xdr:row>
      <xdr:rowOff>133875</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99333" y="165930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921" name="円/楕円 920">
          <a:extLst>
            <a:ext uri="{FF2B5EF4-FFF2-40B4-BE49-F238E27FC236}">
              <a16:creationId xmlns:a16="http://schemas.microsoft.com/office/drawing/2014/main" id="{00000000-0008-0000-0600-000099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35323</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837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923" name="円/楕円 922">
          <a:extLst>
            <a:ext uri="{FF2B5EF4-FFF2-40B4-BE49-F238E27FC236}">
              <a16:creationId xmlns:a16="http://schemas.microsoft.com/office/drawing/2014/main" id="{00000000-0008-0000-0600-00009B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925" name="円/楕円 924">
          <a:extLst>
            <a:ext uri="{FF2B5EF4-FFF2-40B4-BE49-F238E27FC236}">
              <a16:creationId xmlns:a16="http://schemas.microsoft.com/office/drawing/2014/main" id="{00000000-0008-0000-0600-00009D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27" name="円/楕円 926">
          <a:extLst>
            <a:ext uri="{FF2B5EF4-FFF2-40B4-BE49-F238E27FC236}">
              <a16:creationId xmlns:a16="http://schemas.microsoft.com/office/drawing/2014/main" id="{00000000-0008-0000-0600-00009F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29" name="円/楕円 928">
          <a:extLst>
            <a:ext uri="{FF2B5EF4-FFF2-40B4-BE49-F238E27FC236}">
              <a16:creationId xmlns:a16="http://schemas.microsoft.com/office/drawing/2014/main" id="{00000000-0008-0000-0600-0000A1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普通建設事業費、災害復旧費、投資及び出資金、貸付金以外の費用について、類似団体より高くなっている。</a:t>
          </a:r>
          <a:endParaRPr kumimoji="1" lang="en-US" altLang="ja-JP" sz="1300">
            <a:latin typeface="ＭＳ Ｐゴシック"/>
          </a:endParaRPr>
        </a:p>
        <a:p>
          <a:r>
            <a:rPr kumimoji="1" lang="ja-JP" altLang="en-US" sz="1300">
              <a:latin typeface="ＭＳ Ｐゴシック"/>
            </a:rPr>
            <a:t>　合併市であること、広い市域に集落が点在していることなどにより、類似団体に比べて行政コストが高くなっていると考えられる。</a:t>
          </a:r>
          <a:endParaRPr kumimoji="1" lang="en-US" altLang="ja-JP" sz="1300">
            <a:latin typeface="ＭＳ Ｐゴシック"/>
          </a:endParaRPr>
        </a:p>
        <a:p>
          <a:r>
            <a:rPr kumimoji="1" lang="ja-JP" altLang="en-US" sz="1300">
              <a:latin typeface="ＭＳ Ｐゴシック"/>
            </a:rPr>
            <a:t>　第４次行政改革大綱による行財政改革、公共施設等総合管理計画による公共施設適正化及び職員適正管理計画による職員数の適正化により、行政コストの適正化を図る。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兵庫県養父市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24,778
24,666
422.91
19,009,253
18,226,838
643,318
12,554,646
18,096,179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76672</xdr:rowOff>
    </xdr:from>
    <xdr:to>
      <xdr:col>6</xdr:col>
      <xdr:colOff>510540</xdr:colOff>
      <xdr:row>39</xdr:row>
      <xdr:rowOff>7438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20172"/>
          <a:ext cx="1270" cy="1473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11265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9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3,280</a:t>
          </a:r>
          <a:endParaRPr kumimoji="1" lang="ja-JP" altLang="en-US" sz="1000" b="1">
            <a:latin typeface="ＭＳ Ｐゴシック"/>
          </a:endParaRPr>
        </a:p>
      </xdr:txBody>
    </xdr:sp>
    <xdr:clientData/>
  </xdr:oneCellAnchor>
  <xdr:twoCellAnchor>
    <xdr:from>
      <xdr:col>6</xdr:col>
      <xdr:colOff>422275</xdr:colOff>
      <xdr:row>39</xdr:row>
      <xdr:rowOff>7438</xdr:rowOff>
    </xdr:from>
    <xdr:to>
      <xdr:col>6</xdr:col>
      <xdr:colOff>600075</xdr:colOff>
      <xdr:row>39</xdr:row>
      <xdr:rowOff>7438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9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23349</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95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7,793</a:t>
          </a:r>
          <a:endParaRPr kumimoji="1" lang="ja-JP" altLang="en-US" sz="1000" b="1">
            <a:latin typeface="ＭＳ Ｐゴシック"/>
          </a:endParaRPr>
        </a:p>
      </xdr:txBody>
    </xdr:sp>
    <xdr:clientData/>
  </xdr:oneCellAnchor>
  <xdr:twoCellAnchor>
    <xdr:from>
      <xdr:col>6</xdr:col>
      <xdr:colOff>422275</xdr:colOff>
      <xdr:row>30</xdr:row>
      <xdr:rowOff>76672</xdr:rowOff>
    </xdr:from>
    <xdr:to>
      <xdr:col>6</xdr:col>
      <xdr:colOff>600075</xdr:colOff>
      <xdr:row>30</xdr:row>
      <xdr:rowOff>76672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20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144599</xdr:rowOff>
    </xdr:from>
    <xdr:to>
      <xdr:col>6</xdr:col>
      <xdr:colOff>511175</xdr:colOff>
      <xdr:row>33</xdr:row>
      <xdr:rowOff>154722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630999"/>
          <a:ext cx="838200" cy="18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145378</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46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4,736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166951</xdr:rowOff>
    </xdr:from>
    <xdr:to>
      <xdr:col>6</xdr:col>
      <xdr:colOff>561975</xdr:colOff>
      <xdr:row>36</xdr:row>
      <xdr:rowOff>97101</xdr:rowOff>
    </xdr:to>
    <xdr:sp macro="" textlink="">
      <xdr:nvSpPr>
        <xdr:cNvPr id="65" name="フローチャート : 判断 64">
          <a:extLst>
            <a:ext uri="{FF2B5EF4-FFF2-40B4-BE49-F238E27FC236}">
              <a16:creationId xmlns:a16="http://schemas.microsoft.com/office/drawing/2014/main" id="{00000000-0008-0000-0700-000041000000}"/>
            </a:ext>
          </a:extLst>
        </xdr:cNvPr>
        <xdr:cNvSpPr/>
      </xdr:nvSpPr>
      <xdr:spPr>
        <a:xfrm>
          <a:off x="45847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144599</xdr:rowOff>
    </xdr:from>
    <xdr:to>
      <xdr:col>5</xdr:col>
      <xdr:colOff>358775</xdr:colOff>
      <xdr:row>33</xdr:row>
      <xdr:rowOff>78631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630999"/>
          <a:ext cx="889000" cy="105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53957</xdr:rowOff>
    </xdr:from>
    <xdr:to>
      <xdr:col>5</xdr:col>
      <xdr:colOff>409575</xdr:colOff>
      <xdr:row>35</xdr:row>
      <xdr:rowOff>155557</xdr:rowOff>
    </xdr:to>
    <xdr:sp macro="" textlink="">
      <xdr:nvSpPr>
        <xdr:cNvPr id="67" name="フローチャート : 判断 66">
          <a:extLst>
            <a:ext uri="{FF2B5EF4-FFF2-40B4-BE49-F238E27FC236}">
              <a16:creationId xmlns:a16="http://schemas.microsoft.com/office/drawing/2014/main" id="{00000000-0008-0000-0700-000043000000}"/>
            </a:ext>
          </a:extLst>
        </xdr:cNvPr>
        <xdr:cNvSpPr/>
      </xdr:nvSpPr>
      <xdr:spPr>
        <a:xfrm>
          <a:off x="37465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146684</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7" y="614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5,082</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78631</xdr:rowOff>
    </xdr:from>
    <xdr:to>
      <xdr:col>4</xdr:col>
      <xdr:colOff>155575</xdr:colOff>
      <xdr:row>33</xdr:row>
      <xdr:rowOff>162560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736481"/>
          <a:ext cx="889000" cy="8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156174</xdr:rowOff>
    </xdr:from>
    <xdr:to>
      <xdr:col>4</xdr:col>
      <xdr:colOff>206375</xdr:colOff>
      <xdr:row>35</xdr:row>
      <xdr:rowOff>86324</xdr:rowOff>
    </xdr:to>
    <xdr:sp macro="" textlink="">
      <xdr:nvSpPr>
        <xdr:cNvPr id="70" name="フローチャート : 判断 69">
          <a:extLst>
            <a:ext uri="{FF2B5EF4-FFF2-40B4-BE49-F238E27FC236}">
              <a16:creationId xmlns:a16="http://schemas.microsoft.com/office/drawing/2014/main" id="{00000000-0008-0000-0700-000046000000}"/>
            </a:ext>
          </a:extLst>
        </xdr:cNvPr>
        <xdr:cNvSpPr/>
      </xdr:nvSpPr>
      <xdr:spPr>
        <a:xfrm>
          <a:off x="2857500" y="598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77451</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7" y="607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162560</xdr:rowOff>
    </xdr:from>
    <xdr:to>
      <xdr:col>2</xdr:col>
      <xdr:colOff>638175</xdr:colOff>
      <xdr:row>34</xdr:row>
      <xdr:rowOff>12664</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820410"/>
          <a:ext cx="889000" cy="2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8237</xdr:rowOff>
    </xdr:from>
    <xdr:to>
      <xdr:col>3</xdr:col>
      <xdr:colOff>3175</xdr:colOff>
      <xdr:row>35</xdr:row>
      <xdr:rowOff>109837</xdr:rowOff>
    </xdr:to>
    <xdr:sp macro="" textlink="">
      <xdr:nvSpPr>
        <xdr:cNvPr id="73" name="フローチャート : 判断 72">
          <a:extLst>
            <a:ext uri="{FF2B5EF4-FFF2-40B4-BE49-F238E27FC236}">
              <a16:creationId xmlns:a16="http://schemas.microsoft.com/office/drawing/2014/main" id="{00000000-0008-0000-0700-000049000000}"/>
            </a:ext>
          </a:extLst>
        </xdr:cNvPr>
        <xdr:cNvSpPr/>
      </xdr:nvSpPr>
      <xdr:spPr>
        <a:xfrm>
          <a:off x="1968500" y="600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100964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7" y="610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116332</xdr:rowOff>
    </xdr:from>
    <xdr:to>
      <xdr:col>1</xdr:col>
      <xdr:colOff>485775</xdr:colOff>
      <xdr:row>35</xdr:row>
      <xdr:rowOff>46482</xdr:rowOff>
    </xdr:to>
    <xdr:sp macro="" textlink="">
      <xdr:nvSpPr>
        <xdr:cNvPr id="75" name="フローチャート : 判断 74">
          <a:extLst>
            <a:ext uri="{FF2B5EF4-FFF2-40B4-BE49-F238E27FC236}">
              <a16:creationId xmlns:a16="http://schemas.microsoft.com/office/drawing/2014/main" id="{00000000-0008-0000-0700-00004B000000}"/>
            </a:ext>
          </a:extLst>
        </xdr:cNvPr>
        <xdr:cNvSpPr/>
      </xdr:nvSpPr>
      <xdr:spPr>
        <a:xfrm>
          <a:off x="1079500" y="594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37609</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7" y="6038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103922</xdr:rowOff>
    </xdr:from>
    <xdr:to>
      <xdr:col>6</xdr:col>
      <xdr:colOff>561975</xdr:colOff>
      <xdr:row>34</xdr:row>
      <xdr:rowOff>34072</xdr:rowOff>
    </xdr:to>
    <xdr:sp macro="" textlink="">
      <xdr:nvSpPr>
        <xdr:cNvPr id="82" name="円/楕円 81">
          <a:extLst>
            <a:ext uri="{FF2B5EF4-FFF2-40B4-BE49-F238E27FC236}">
              <a16:creationId xmlns:a16="http://schemas.microsoft.com/office/drawing/2014/main" id="{00000000-0008-0000-0700-000052000000}"/>
            </a:ext>
          </a:extLst>
        </xdr:cNvPr>
        <xdr:cNvSpPr/>
      </xdr:nvSpPr>
      <xdr:spPr>
        <a:xfrm>
          <a:off x="4584700" y="576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126799</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61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5,979</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93799</xdr:rowOff>
    </xdr:from>
    <xdr:to>
      <xdr:col>5</xdr:col>
      <xdr:colOff>409575</xdr:colOff>
      <xdr:row>33</xdr:row>
      <xdr:rowOff>23949</xdr:rowOff>
    </xdr:to>
    <xdr:sp macro="" textlink="">
      <xdr:nvSpPr>
        <xdr:cNvPr id="84" name="円/楕円 83">
          <a:extLst>
            <a:ext uri="{FF2B5EF4-FFF2-40B4-BE49-F238E27FC236}">
              <a16:creationId xmlns:a16="http://schemas.microsoft.com/office/drawing/2014/main" id="{00000000-0008-0000-0700-000054000000}"/>
            </a:ext>
          </a:extLst>
        </xdr:cNvPr>
        <xdr:cNvSpPr/>
      </xdr:nvSpPr>
      <xdr:spPr>
        <a:xfrm>
          <a:off x="3746500" y="558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40476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7" y="5355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6,535</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27831</xdr:rowOff>
    </xdr:from>
    <xdr:to>
      <xdr:col>4</xdr:col>
      <xdr:colOff>206375</xdr:colOff>
      <xdr:row>33</xdr:row>
      <xdr:rowOff>129431</xdr:rowOff>
    </xdr:to>
    <xdr:sp macro="" textlink="">
      <xdr:nvSpPr>
        <xdr:cNvPr id="86" name="円/楕円 85">
          <a:extLst>
            <a:ext uri="{FF2B5EF4-FFF2-40B4-BE49-F238E27FC236}">
              <a16:creationId xmlns:a16="http://schemas.microsoft.com/office/drawing/2014/main" id="{00000000-0008-0000-0700-000056000000}"/>
            </a:ext>
          </a:extLst>
        </xdr:cNvPr>
        <xdr:cNvSpPr/>
      </xdr:nvSpPr>
      <xdr:spPr>
        <a:xfrm>
          <a:off x="2857500" y="568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145958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7" y="546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6,212</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111760</xdr:rowOff>
    </xdr:from>
    <xdr:to>
      <xdr:col>3</xdr:col>
      <xdr:colOff>3175</xdr:colOff>
      <xdr:row>34</xdr:row>
      <xdr:rowOff>41910</xdr:rowOff>
    </xdr:to>
    <xdr:sp macro="" textlink="">
      <xdr:nvSpPr>
        <xdr:cNvPr id="88" name="円/楕円 87">
          <a:extLst>
            <a:ext uri="{FF2B5EF4-FFF2-40B4-BE49-F238E27FC236}">
              <a16:creationId xmlns:a16="http://schemas.microsoft.com/office/drawing/2014/main" id="{00000000-0008-0000-0700-000058000000}"/>
            </a:ext>
          </a:extLst>
        </xdr:cNvPr>
        <xdr:cNvSpPr/>
      </xdr:nvSpPr>
      <xdr:spPr>
        <a:xfrm>
          <a:off x="1968500" y="576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58437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7" y="554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5,955</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133314</xdr:rowOff>
    </xdr:from>
    <xdr:to>
      <xdr:col>1</xdr:col>
      <xdr:colOff>485775</xdr:colOff>
      <xdr:row>34</xdr:row>
      <xdr:rowOff>63464</xdr:rowOff>
    </xdr:to>
    <xdr:sp macro="" textlink="">
      <xdr:nvSpPr>
        <xdr:cNvPr id="90" name="円/楕円 89">
          <a:extLst>
            <a:ext uri="{FF2B5EF4-FFF2-40B4-BE49-F238E27FC236}">
              <a16:creationId xmlns:a16="http://schemas.microsoft.com/office/drawing/2014/main" id="{00000000-0008-0000-0700-00005A000000}"/>
            </a:ext>
          </a:extLst>
        </xdr:cNvPr>
        <xdr:cNvSpPr/>
      </xdr:nvSpPr>
      <xdr:spPr>
        <a:xfrm>
          <a:off x="1079500" y="579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79991</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7" y="5566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41,488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77753</xdr:rowOff>
    </xdr:from>
    <xdr:to>
      <xdr:col>6</xdr:col>
      <xdr:colOff>510540</xdr:colOff>
      <xdr:row>58</xdr:row>
      <xdr:rowOff>64250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821703"/>
          <a:ext cx="1270" cy="1186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68077</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1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39,803</a:t>
          </a:r>
          <a:endParaRPr kumimoji="1" lang="ja-JP" altLang="en-US" sz="1000" b="1">
            <a:latin typeface="ＭＳ Ｐゴシック"/>
          </a:endParaRPr>
        </a:p>
      </xdr:txBody>
    </xdr:sp>
    <xdr:clientData/>
  </xdr:oneCellAnchor>
  <xdr:twoCellAnchor>
    <xdr:from>
      <xdr:col>6</xdr:col>
      <xdr:colOff>422275</xdr:colOff>
      <xdr:row>58</xdr:row>
      <xdr:rowOff>64250</xdr:rowOff>
    </xdr:from>
    <xdr:to>
      <xdr:col>6</xdr:col>
      <xdr:colOff>600075</xdr:colOff>
      <xdr:row>58</xdr:row>
      <xdr:rowOff>64250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0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24430</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96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351,259</a:t>
          </a:r>
          <a:endParaRPr kumimoji="1" lang="ja-JP" altLang="en-US" sz="1000" b="1">
            <a:latin typeface="ＭＳ Ｐゴシック"/>
          </a:endParaRPr>
        </a:p>
      </xdr:txBody>
    </xdr:sp>
    <xdr:clientData/>
  </xdr:oneCellAnchor>
  <xdr:twoCellAnchor>
    <xdr:from>
      <xdr:col>6</xdr:col>
      <xdr:colOff>422275</xdr:colOff>
      <xdr:row>51</xdr:row>
      <xdr:rowOff>77753</xdr:rowOff>
    </xdr:from>
    <xdr:to>
      <xdr:col>6</xdr:col>
      <xdr:colOff>600075</xdr:colOff>
      <xdr:row>51</xdr:row>
      <xdr:rowOff>77753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821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42652</xdr:rowOff>
    </xdr:from>
    <xdr:to>
      <xdr:col>6</xdr:col>
      <xdr:colOff>511175</xdr:colOff>
      <xdr:row>56</xdr:row>
      <xdr:rowOff>129218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643852"/>
          <a:ext cx="838200" cy="86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63845</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36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65,914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85418</xdr:rowOff>
    </xdr:from>
    <xdr:to>
      <xdr:col>6</xdr:col>
      <xdr:colOff>561975</xdr:colOff>
      <xdr:row>58</xdr:row>
      <xdr:rowOff>15568</xdr:rowOff>
    </xdr:to>
    <xdr:sp macro="" textlink="">
      <xdr:nvSpPr>
        <xdr:cNvPr id="122" name="フローチャート : 判断 121">
          <a:extLst>
            <a:ext uri="{FF2B5EF4-FFF2-40B4-BE49-F238E27FC236}">
              <a16:creationId xmlns:a16="http://schemas.microsoft.com/office/drawing/2014/main" id="{00000000-0008-0000-0700-00007A000000}"/>
            </a:ext>
          </a:extLst>
        </xdr:cNvPr>
        <xdr:cNvSpPr/>
      </xdr:nvSpPr>
      <xdr:spPr>
        <a:xfrm>
          <a:off x="4584700" y="985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42652</xdr:rowOff>
    </xdr:from>
    <xdr:to>
      <xdr:col>5</xdr:col>
      <xdr:colOff>358775</xdr:colOff>
      <xdr:row>57</xdr:row>
      <xdr:rowOff>19586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643852"/>
          <a:ext cx="889000" cy="14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81734</xdr:rowOff>
    </xdr:from>
    <xdr:to>
      <xdr:col>5</xdr:col>
      <xdr:colOff>409575</xdr:colOff>
      <xdr:row>58</xdr:row>
      <xdr:rowOff>11884</xdr:rowOff>
    </xdr:to>
    <xdr:sp macro="" textlink="">
      <xdr:nvSpPr>
        <xdr:cNvPr id="124" name="フローチャート : 判断 123">
          <a:extLst>
            <a:ext uri="{FF2B5EF4-FFF2-40B4-BE49-F238E27FC236}">
              <a16:creationId xmlns:a16="http://schemas.microsoft.com/office/drawing/2014/main" id="{00000000-0008-0000-0700-00007C000000}"/>
            </a:ext>
          </a:extLst>
        </xdr:cNvPr>
        <xdr:cNvSpPr/>
      </xdr:nvSpPr>
      <xdr:spPr>
        <a:xfrm>
          <a:off x="3746500" y="985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3011</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94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66,881</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19586</xdr:rowOff>
    </xdr:from>
    <xdr:to>
      <xdr:col>4</xdr:col>
      <xdr:colOff>155575</xdr:colOff>
      <xdr:row>57</xdr:row>
      <xdr:rowOff>31675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792236"/>
          <a:ext cx="889000" cy="1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166205</xdr:rowOff>
    </xdr:from>
    <xdr:to>
      <xdr:col>4</xdr:col>
      <xdr:colOff>206375</xdr:colOff>
      <xdr:row>57</xdr:row>
      <xdr:rowOff>96355</xdr:rowOff>
    </xdr:to>
    <xdr:sp macro="" textlink="">
      <xdr:nvSpPr>
        <xdr:cNvPr id="127" name="フローチャート : 判断 126">
          <a:extLst>
            <a:ext uri="{FF2B5EF4-FFF2-40B4-BE49-F238E27FC236}">
              <a16:creationId xmlns:a16="http://schemas.microsoft.com/office/drawing/2014/main" id="{00000000-0008-0000-0700-00007F000000}"/>
            </a:ext>
          </a:extLst>
        </xdr:cNvPr>
        <xdr:cNvSpPr/>
      </xdr:nvSpPr>
      <xdr:spPr>
        <a:xfrm>
          <a:off x="2857500" y="976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87482</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86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17152</xdr:rowOff>
    </xdr:from>
    <xdr:to>
      <xdr:col>2</xdr:col>
      <xdr:colOff>638175</xdr:colOff>
      <xdr:row>57</xdr:row>
      <xdr:rowOff>31675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789802"/>
          <a:ext cx="889000" cy="1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19699</xdr:rowOff>
    </xdr:from>
    <xdr:to>
      <xdr:col>3</xdr:col>
      <xdr:colOff>3175</xdr:colOff>
      <xdr:row>57</xdr:row>
      <xdr:rowOff>121299</xdr:rowOff>
    </xdr:to>
    <xdr:sp macro="" textlink="">
      <xdr:nvSpPr>
        <xdr:cNvPr id="130" name="フローチャート : 判断 129">
          <a:extLst>
            <a:ext uri="{FF2B5EF4-FFF2-40B4-BE49-F238E27FC236}">
              <a16:creationId xmlns:a16="http://schemas.microsoft.com/office/drawing/2014/main" id="{00000000-0008-0000-0700-000082000000}"/>
            </a:ext>
          </a:extLst>
        </xdr:cNvPr>
        <xdr:cNvSpPr/>
      </xdr:nvSpPr>
      <xdr:spPr>
        <a:xfrm>
          <a:off x="1968500" y="979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112426</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88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87616</xdr:rowOff>
    </xdr:from>
    <xdr:to>
      <xdr:col>1</xdr:col>
      <xdr:colOff>485775</xdr:colOff>
      <xdr:row>57</xdr:row>
      <xdr:rowOff>17766</xdr:rowOff>
    </xdr:to>
    <xdr:sp macro="" textlink="">
      <xdr:nvSpPr>
        <xdr:cNvPr id="132" name="フローチャート : 判断 131">
          <a:extLst>
            <a:ext uri="{FF2B5EF4-FFF2-40B4-BE49-F238E27FC236}">
              <a16:creationId xmlns:a16="http://schemas.microsoft.com/office/drawing/2014/main" id="{00000000-0008-0000-0700-000084000000}"/>
            </a:ext>
          </a:extLst>
        </xdr:cNvPr>
        <xdr:cNvSpPr/>
      </xdr:nvSpPr>
      <xdr:spPr>
        <a:xfrm>
          <a:off x="1079500" y="968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34293</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4" y="946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78418</xdr:rowOff>
    </xdr:from>
    <xdr:to>
      <xdr:col>6</xdr:col>
      <xdr:colOff>561975</xdr:colOff>
      <xdr:row>57</xdr:row>
      <xdr:rowOff>8568</xdr:rowOff>
    </xdr:to>
    <xdr:sp macro="" textlink="">
      <xdr:nvSpPr>
        <xdr:cNvPr id="139" name="円/楕円 138">
          <a:extLst>
            <a:ext uri="{FF2B5EF4-FFF2-40B4-BE49-F238E27FC236}">
              <a16:creationId xmlns:a16="http://schemas.microsoft.com/office/drawing/2014/main" id="{00000000-0008-0000-0700-00008B000000}"/>
            </a:ext>
          </a:extLst>
        </xdr:cNvPr>
        <xdr:cNvSpPr/>
      </xdr:nvSpPr>
      <xdr:spPr>
        <a:xfrm>
          <a:off x="4584700" y="967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101295</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531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112,751</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163302</xdr:rowOff>
    </xdr:from>
    <xdr:to>
      <xdr:col>5</xdr:col>
      <xdr:colOff>409575</xdr:colOff>
      <xdr:row>56</xdr:row>
      <xdr:rowOff>93452</xdr:rowOff>
    </xdr:to>
    <xdr:sp macro="" textlink="">
      <xdr:nvSpPr>
        <xdr:cNvPr id="141" name="円/楕円 140">
          <a:extLst>
            <a:ext uri="{FF2B5EF4-FFF2-40B4-BE49-F238E27FC236}">
              <a16:creationId xmlns:a16="http://schemas.microsoft.com/office/drawing/2014/main" id="{00000000-0008-0000-0700-00008D000000}"/>
            </a:ext>
          </a:extLst>
        </xdr:cNvPr>
        <xdr:cNvSpPr/>
      </xdr:nvSpPr>
      <xdr:spPr>
        <a:xfrm>
          <a:off x="3746500" y="959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109979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4" y="9368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135,472</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140236</xdr:rowOff>
    </xdr:from>
    <xdr:to>
      <xdr:col>4</xdr:col>
      <xdr:colOff>206375</xdr:colOff>
      <xdr:row>57</xdr:row>
      <xdr:rowOff>70386</xdr:rowOff>
    </xdr:to>
    <xdr:sp macro="" textlink="">
      <xdr:nvSpPr>
        <xdr:cNvPr id="143" name="円/楕円 142">
          <a:extLst>
            <a:ext uri="{FF2B5EF4-FFF2-40B4-BE49-F238E27FC236}">
              <a16:creationId xmlns:a16="http://schemas.microsoft.com/office/drawing/2014/main" id="{00000000-0008-0000-0700-00008F000000}"/>
            </a:ext>
          </a:extLst>
        </xdr:cNvPr>
        <xdr:cNvSpPr/>
      </xdr:nvSpPr>
      <xdr:spPr>
        <a:xfrm>
          <a:off x="2857500" y="974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86913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51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96,526</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152325</xdr:rowOff>
    </xdr:from>
    <xdr:to>
      <xdr:col>3</xdr:col>
      <xdr:colOff>3175</xdr:colOff>
      <xdr:row>57</xdr:row>
      <xdr:rowOff>82475</xdr:rowOff>
    </xdr:to>
    <xdr:sp macro="" textlink="">
      <xdr:nvSpPr>
        <xdr:cNvPr id="145" name="円/楕円 144">
          <a:extLst>
            <a:ext uri="{FF2B5EF4-FFF2-40B4-BE49-F238E27FC236}">
              <a16:creationId xmlns:a16="http://schemas.microsoft.com/office/drawing/2014/main" id="{00000000-0008-0000-0700-000091000000}"/>
            </a:ext>
          </a:extLst>
        </xdr:cNvPr>
        <xdr:cNvSpPr/>
      </xdr:nvSpPr>
      <xdr:spPr>
        <a:xfrm>
          <a:off x="1968500" y="975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99002</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52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93,353</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137802</xdr:rowOff>
    </xdr:from>
    <xdr:to>
      <xdr:col>1</xdr:col>
      <xdr:colOff>485775</xdr:colOff>
      <xdr:row>57</xdr:row>
      <xdr:rowOff>67952</xdr:rowOff>
    </xdr:to>
    <xdr:sp macro="" textlink="">
      <xdr:nvSpPr>
        <xdr:cNvPr id="147" name="円/楕円 146">
          <a:extLst>
            <a:ext uri="{FF2B5EF4-FFF2-40B4-BE49-F238E27FC236}">
              <a16:creationId xmlns:a16="http://schemas.microsoft.com/office/drawing/2014/main" id="{00000000-0008-0000-0700-000093000000}"/>
            </a:ext>
          </a:extLst>
        </xdr:cNvPr>
        <xdr:cNvSpPr/>
      </xdr:nvSpPr>
      <xdr:spPr>
        <a:xfrm>
          <a:off x="1079500" y="973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59079</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83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97,165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162,975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136892</xdr:rowOff>
    </xdr:from>
    <xdr:to>
      <xdr:col>6</xdr:col>
      <xdr:colOff>510540</xdr:colOff>
      <xdr:row>78</xdr:row>
      <xdr:rowOff>158826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38392"/>
          <a:ext cx="1270" cy="1393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162653</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35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114,980</a:t>
          </a:r>
          <a:endParaRPr kumimoji="1" lang="ja-JP" altLang="en-US" sz="1000" b="1">
            <a:latin typeface="ＭＳ Ｐゴシック"/>
          </a:endParaRPr>
        </a:p>
      </xdr:txBody>
    </xdr:sp>
    <xdr:clientData/>
  </xdr:oneCellAnchor>
  <xdr:twoCellAnchor>
    <xdr:from>
      <xdr:col>6</xdr:col>
      <xdr:colOff>422275</xdr:colOff>
      <xdr:row>78</xdr:row>
      <xdr:rowOff>158826</xdr:rowOff>
    </xdr:from>
    <xdr:to>
      <xdr:col>6</xdr:col>
      <xdr:colOff>600075</xdr:colOff>
      <xdr:row>78</xdr:row>
      <xdr:rowOff>158826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3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83569</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13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480,737</a:t>
          </a:r>
          <a:endParaRPr kumimoji="1" lang="ja-JP" altLang="en-US" sz="1000" b="1">
            <a:latin typeface="ＭＳ Ｐゴシック"/>
          </a:endParaRPr>
        </a:p>
      </xdr:txBody>
    </xdr:sp>
    <xdr:clientData/>
  </xdr:oneCellAnchor>
  <xdr:twoCellAnchor>
    <xdr:from>
      <xdr:col>6</xdr:col>
      <xdr:colOff>422275</xdr:colOff>
      <xdr:row>70</xdr:row>
      <xdr:rowOff>136892</xdr:rowOff>
    </xdr:from>
    <xdr:to>
      <xdr:col>6</xdr:col>
      <xdr:colOff>600075</xdr:colOff>
      <xdr:row>70</xdr:row>
      <xdr:rowOff>136892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38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98575</xdr:rowOff>
    </xdr:from>
    <xdr:to>
      <xdr:col>6</xdr:col>
      <xdr:colOff>511175</xdr:colOff>
      <xdr:row>77</xdr:row>
      <xdr:rowOff>119923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300225"/>
          <a:ext cx="838200" cy="2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128790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3304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148,868</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150363</xdr:rowOff>
    </xdr:from>
    <xdr:to>
      <xdr:col>6</xdr:col>
      <xdr:colOff>561975</xdr:colOff>
      <xdr:row>78</xdr:row>
      <xdr:rowOff>80513</xdr:rowOff>
    </xdr:to>
    <xdr:sp macro="" textlink="">
      <xdr:nvSpPr>
        <xdr:cNvPr id="180" name="フローチャート : 判断 179">
          <a:extLst>
            <a:ext uri="{FF2B5EF4-FFF2-40B4-BE49-F238E27FC236}">
              <a16:creationId xmlns:a16="http://schemas.microsoft.com/office/drawing/2014/main" id="{00000000-0008-0000-0700-0000B4000000}"/>
            </a:ext>
          </a:extLst>
        </xdr:cNvPr>
        <xdr:cNvSpPr/>
      </xdr:nvSpPr>
      <xdr:spPr>
        <a:xfrm>
          <a:off x="4584700" y="1335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119923</xdr:rowOff>
    </xdr:from>
    <xdr:to>
      <xdr:col>5</xdr:col>
      <xdr:colOff>358775</xdr:colOff>
      <xdr:row>77</xdr:row>
      <xdr:rowOff>127436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21573"/>
          <a:ext cx="889000" cy="7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165515</xdr:rowOff>
    </xdr:from>
    <xdr:to>
      <xdr:col>5</xdr:col>
      <xdr:colOff>409575</xdr:colOff>
      <xdr:row>78</xdr:row>
      <xdr:rowOff>95665</xdr:rowOff>
    </xdr:to>
    <xdr:sp macro="" textlink="">
      <xdr:nvSpPr>
        <xdr:cNvPr id="182" name="フローチャート : 判断 181">
          <a:extLst>
            <a:ext uri="{FF2B5EF4-FFF2-40B4-BE49-F238E27FC236}">
              <a16:creationId xmlns:a16="http://schemas.microsoft.com/office/drawing/2014/main" id="{00000000-0008-0000-0700-0000B6000000}"/>
            </a:ext>
          </a:extLst>
        </xdr:cNvPr>
        <xdr:cNvSpPr/>
      </xdr:nvSpPr>
      <xdr:spPr>
        <a:xfrm>
          <a:off x="3746500" y="1336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86792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4" y="13459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144,891</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127436</xdr:rowOff>
    </xdr:from>
    <xdr:to>
      <xdr:col>4</xdr:col>
      <xdr:colOff>155575</xdr:colOff>
      <xdr:row>78</xdr:row>
      <xdr:rowOff>19681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329086"/>
          <a:ext cx="889000" cy="63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104270</xdr:rowOff>
    </xdr:from>
    <xdr:to>
      <xdr:col>4</xdr:col>
      <xdr:colOff>206375</xdr:colOff>
      <xdr:row>78</xdr:row>
      <xdr:rowOff>34420</xdr:rowOff>
    </xdr:to>
    <xdr:sp macro="" textlink="">
      <xdr:nvSpPr>
        <xdr:cNvPr id="185" name="フローチャート : 判断 184">
          <a:extLst>
            <a:ext uri="{FF2B5EF4-FFF2-40B4-BE49-F238E27FC236}">
              <a16:creationId xmlns:a16="http://schemas.microsoft.com/office/drawing/2014/main" id="{00000000-0008-0000-0700-0000B9000000}"/>
            </a:ext>
          </a:extLst>
        </xdr:cNvPr>
        <xdr:cNvSpPr/>
      </xdr:nvSpPr>
      <xdr:spPr>
        <a:xfrm>
          <a:off x="2857500" y="1330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25547</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4" y="13398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19681</xdr:rowOff>
    </xdr:from>
    <xdr:to>
      <xdr:col>2</xdr:col>
      <xdr:colOff>638175</xdr:colOff>
      <xdr:row>78</xdr:row>
      <xdr:rowOff>23304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92781"/>
          <a:ext cx="889000" cy="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117822</xdr:rowOff>
    </xdr:from>
    <xdr:to>
      <xdr:col>3</xdr:col>
      <xdr:colOff>3175</xdr:colOff>
      <xdr:row>78</xdr:row>
      <xdr:rowOff>47972</xdr:rowOff>
    </xdr:to>
    <xdr:sp macro="" textlink="">
      <xdr:nvSpPr>
        <xdr:cNvPr id="188" name="フローチャート : 判断 187">
          <a:extLst>
            <a:ext uri="{FF2B5EF4-FFF2-40B4-BE49-F238E27FC236}">
              <a16:creationId xmlns:a16="http://schemas.microsoft.com/office/drawing/2014/main" id="{00000000-0008-0000-0700-0000BC000000}"/>
            </a:ext>
          </a:extLst>
        </xdr:cNvPr>
        <xdr:cNvSpPr/>
      </xdr:nvSpPr>
      <xdr:spPr>
        <a:xfrm>
          <a:off x="1968500" y="1331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64499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4" y="13094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127899</xdr:rowOff>
    </xdr:from>
    <xdr:to>
      <xdr:col>1</xdr:col>
      <xdr:colOff>485775</xdr:colOff>
      <xdr:row>78</xdr:row>
      <xdr:rowOff>58049</xdr:rowOff>
    </xdr:to>
    <xdr:sp macro="" textlink="">
      <xdr:nvSpPr>
        <xdr:cNvPr id="190" name="フローチャート : 判断 189">
          <a:extLst>
            <a:ext uri="{FF2B5EF4-FFF2-40B4-BE49-F238E27FC236}">
              <a16:creationId xmlns:a16="http://schemas.microsoft.com/office/drawing/2014/main" id="{00000000-0008-0000-0700-0000BE000000}"/>
            </a:ext>
          </a:extLst>
        </xdr:cNvPr>
        <xdr:cNvSpPr/>
      </xdr:nvSpPr>
      <xdr:spPr>
        <a:xfrm>
          <a:off x="1079500" y="13329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74576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4" y="13104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47775</xdr:rowOff>
    </xdr:from>
    <xdr:to>
      <xdr:col>6</xdr:col>
      <xdr:colOff>561975</xdr:colOff>
      <xdr:row>77</xdr:row>
      <xdr:rowOff>149375</xdr:rowOff>
    </xdr:to>
    <xdr:sp macro="" textlink="">
      <xdr:nvSpPr>
        <xdr:cNvPr id="197" name="円/楕円 196">
          <a:extLst>
            <a:ext uri="{FF2B5EF4-FFF2-40B4-BE49-F238E27FC236}">
              <a16:creationId xmlns:a16="http://schemas.microsoft.com/office/drawing/2014/main" id="{00000000-0008-0000-0700-0000C5000000}"/>
            </a:ext>
          </a:extLst>
        </xdr:cNvPr>
        <xdr:cNvSpPr/>
      </xdr:nvSpPr>
      <xdr:spPr>
        <a:xfrm>
          <a:off x="4584700" y="1324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70652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0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175,794</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69123</xdr:rowOff>
    </xdr:from>
    <xdr:to>
      <xdr:col>5</xdr:col>
      <xdr:colOff>409575</xdr:colOff>
      <xdr:row>77</xdr:row>
      <xdr:rowOff>170723</xdr:rowOff>
    </xdr:to>
    <xdr:sp macro="" textlink="">
      <xdr:nvSpPr>
        <xdr:cNvPr id="199" name="円/楕円 198">
          <a:extLst>
            <a:ext uri="{FF2B5EF4-FFF2-40B4-BE49-F238E27FC236}">
              <a16:creationId xmlns:a16="http://schemas.microsoft.com/office/drawing/2014/main" id="{00000000-0008-0000-0700-0000C7000000}"/>
            </a:ext>
          </a:extLst>
        </xdr:cNvPr>
        <xdr:cNvSpPr/>
      </xdr:nvSpPr>
      <xdr:spPr>
        <a:xfrm>
          <a:off x="3746500" y="1327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15800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4" y="13046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170,191</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76636</xdr:rowOff>
    </xdr:from>
    <xdr:to>
      <xdr:col>4</xdr:col>
      <xdr:colOff>206375</xdr:colOff>
      <xdr:row>78</xdr:row>
      <xdr:rowOff>6786</xdr:rowOff>
    </xdr:to>
    <xdr:sp macro="" textlink="">
      <xdr:nvSpPr>
        <xdr:cNvPr id="201" name="円/楕円 200">
          <a:extLst>
            <a:ext uri="{FF2B5EF4-FFF2-40B4-BE49-F238E27FC236}">
              <a16:creationId xmlns:a16="http://schemas.microsoft.com/office/drawing/2014/main" id="{00000000-0008-0000-0700-0000C9000000}"/>
            </a:ext>
          </a:extLst>
        </xdr:cNvPr>
        <xdr:cNvSpPr/>
      </xdr:nvSpPr>
      <xdr:spPr>
        <a:xfrm>
          <a:off x="2857500" y="1327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23313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4" y="1305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168,219</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140331</xdr:rowOff>
    </xdr:from>
    <xdr:to>
      <xdr:col>3</xdr:col>
      <xdr:colOff>3175</xdr:colOff>
      <xdr:row>78</xdr:row>
      <xdr:rowOff>70481</xdr:rowOff>
    </xdr:to>
    <xdr:sp macro="" textlink="">
      <xdr:nvSpPr>
        <xdr:cNvPr id="203" name="円/楕円 202">
          <a:extLst>
            <a:ext uri="{FF2B5EF4-FFF2-40B4-BE49-F238E27FC236}">
              <a16:creationId xmlns:a16="http://schemas.microsoft.com/office/drawing/2014/main" id="{00000000-0008-0000-0700-0000CB000000}"/>
            </a:ext>
          </a:extLst>
        </xdr:cNvPr>
        <xdr:cNvSpPr/>
      </xdr:nvSpPr>
      <xdr:spPr>
        <a:xfrm>
          <a:off x="1968500" y="1334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61608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4" y="13434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151,501</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143954</xdr:rowOff>
    </xdr:from>
    <xdr:to>
      <xdr:col>1</xdr:col>
      <xdr:colOff>485775</xdr:colOff>
      <xdr:row>78</xdr:row>
      <xdr:rowOff>74104</xdr:rowOff>
    </xdr:to>
    <xdr:sp macro="" textlink="">
      <xdr:nvSpPr>
        <xdr:cNvPr id="205" name="円/楕円 204">
          <a:extLst>
            <a:ext uri="{FF2B5EF4-FFF2-40B4-BE49-F238E27FC236}">
              <a16:creationId xmlns:a16="http://schemas.microsoft.com/office/drawing/2014/main" id="{00000000-0008-0000-0700-0000CD000000}"/>
            </a:ext>
          </a:extLst>
        </xdr:cNvPr>
        <xdr:cNvSpPr/>
      </xdr:nvSpPr>
      <xdr:spPr>
        <a:xfrm>
          <a:off x="1079500" y="1334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65231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4" y="13438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150,550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38,288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85652</xdr:rowOff>
    </xdr:from>
    <xdr:to>
      <xdr:col>6</xdr:col>
      <xdr:colOff>510540</xdr:colOff>
      <xdr:row>98</xdr:row>
      <xdr:rowOff>45757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687602"/>
          <a:ext cx="1270" cy="116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49584</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85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20,630</a:t>
          </a:r>
          <a:endParaRPr kumimoji="1" lang="ja-JP" altLang="en-US" sz="1000" b="1">
            <a:latin typeface="ＭＳ Ｐゴシック"/>
          </a:endParaRPr>
        </a:p>
      </xdr:txBody>
    </xdr:sp>
    <xdr:clientData/>
  </xdr:oneCellAnchor>
  <xdr:twoCellAnchor>
    <xdr:from>
      <xdr:col>6</xdr:col>
      <xdr:colOff>422275</xdr:colOff>
      <xdr:row>98</xdr:row>
      <xdr:rowOff>45757</xdr:rowOff>
    </xdr:from>
    <xdr:to>
      <xdr:col>6</xdr:col>
      <xdr:colOff>600075</xdr:colOff>
      <xdr:row>98</xdr:row>
      <xdr:rowOff>45757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8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32329</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46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127,215</a:t>
          </a:r>
          <a:endParaRPr kumimoji="1" lang="ja-JP" altLang="en-US" sz="1000" b="1">
            <a:latin typeface="ＭＳ Ｐゴシック"/>
          </a:endParaRPr>
        </a:p>
      </xdr:txBody>
    </xdr:sp>
    <xdr:clientData/>
  </xdr:oneCellAnchor>
  <xdr:twoCellAnchor>
    <xdr:from>
      <xdr:col>6</xdr:col>
      <xdr:colOff>422275</xdr:colOff>
      <xdr:row>91</xdr:row>
      <xdr:rowOff>85652</xdr:rowOff>
    </xdr:from>
    <xdr:to>
      <xdr:col>6</xdr:col>
      <xdr:colOff>600075</xdr:colOff>
      <xdr:row>91</xdr:row>
      <xdr:rowOff>85652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687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158587</xdr:rowOff>
    </xdr:from>
    <xdr:to>
      <xdr:col>6</xdr:col>
      <xdr:colOff>511175</xdr:colOff>
      <xdr:row>94</xdr:row>
      <xdr:rowOff>10900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6103437"/>
          <a:ext cx="838200" cy="23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94792</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553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40,977</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116365</xdr:rowOff>
    </xdr:from>
    <xdr:to>
      <xdr:col>6</xdr:col>
      <xdr:colOff>561975</xdr:colOff>
      <xdr:row>97</xdr:row>
      <xdr:rowOff>46515</xdr:rowOff>
    </xdr:to>
    <xdr:sp macro="" textlink="">
      <xdr:nvSpPr>
        <xdr:cNvPr id="239" name="フローチャート : 判断 238">
          <a:extLst>
            <a:ext uri="{FF2B5EF4-FFF2-40B4-BE49-F238E27FC236}">
              <a16:creationId xmlns:a16="http://schemas.microsoft.com/office/drawing/2014/main" id="{00000000-0008-0000-0700-0000EF000000}"/>
            </a:ext>
          </a:extLst>
        </xdr:cNvPr>
        <xdr:cNvSpPr/>
      </xdr:nvSpPr>
      <xdr:spPr>
        <a:xfrm>
          <a:off x="4584700" y="1657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92</xdr:row>
      <xdr:rowOff>155583</xdr:rowOff>
    </xdr:from>
    <xdr:to>
      <xdr:col>5</xdr:col>
      <xdr:colOff>358775</xdr:colOff>
      <xdr:row>93</xdr:row>
      <xdr:rowOff>158587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5928983"/>
          <a:ext cx="889000" cy="17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79778</xdr:rowOff>
    </xdr:from>
    <xdr:to>
      <xdr:col>5</xdr:col>
      <xdr:colOff>409575</xdr:colOff>
      <xdr:row>97</xdr:row>
      <xdr:rowOff>9928</xdr:rowOff>
    </xdr:to>
    <xdr:sp macro="" textlink="">
      <xdr:nvSpPr>
        <xdr:cNvPr id="241" name="フローチャート : 判断 240">
          <a:extLst>
            <a:ext uri="{FF2B5EF4-FFF2-40B4-BE49-F238E27FC236}">
              <a16:creationId xmlns:a16="http://schemas.microsoft.com/office/drawing/2014/main" id="{00000000-0008-0000-0700-0000F1000000}"/>
            </a:ext>
          </a:extLst>
        </xdr:cNvPr>
        <xdr:cNvSpPr/>
      </xdr:nvSpPr>
      <xdr:spPr>
        <a:xfrm>
          <a:off x="3746500" y="1653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1055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63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44,338</a:t>
          </a:r>
          <a:endParaRPr kumimoji="1" lang="ja-JP" altLang="en-US" sz="1000" b="1">
            <a:solidFill>
              <a:srgbClr val="000080"/>
            </a:solidFill>
            <a:latin typeface="ＭＳ Ｐゴシック"/>
          </a:endParaRPr>
        </a:p>
      </xdr:txBody>
    </xdr:sp>
    <xdr:clientData/>
  </xdr:oneCellAnchor>
  <xdr:twoCellAnchor>
    <xdr:from>
      <xdr:col>2</xdr:col>
      <xdr:colOff>638175</xdr:colOff>
      <xdr:row>92</xdr:row>
      <xdr:rowOff>155583</xdr:rowOff>
    </xdr:from>
    <xdr:to>
      <xdr:col>4</xdr:col>
      <xdr:colOff>155575</xdr:colOff>
      <xdr:row>93</xdr:row>
      <xdr:rowOff>170169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5928983"/>
          <a:ext cx="889000" cy="18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16565</xdr:rowOff>
    </xdr:from>
    <xdr:to>
      <xdr:col>4</xdr:col>
      <xdr:colOff>206375</xdr:colOff>
      <xdr:row>96</xdr:row>
      <xdr:rowOff>118165</xdr:rowOff>
    </xdr:to>
    <xdr:sp macro="" textlink="">
      <xdr:nvSpPr>
        <xdr:cNvPr id="244" name="フローチャート : 判断 243">
          <a:extLst>
            <a:ext uri="{FF2B5EF4-FFF2-40B4-BE49-F238E27FC236}">
              <a16:creationId xmlns:a16="http://schemas.microsoft.com/office/drawing/2014/main" id="{00000000-0008-0000-0700-0000F4000000}"/>
            </a:ext>
          </a:extLst>
        </xdr:cNvPr>
        <xdr:cNvSpPr/>
      </xdr:nvSpPr>
      <xdr:spPr>
        <a:xfrm>
          <a:off x="2857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109292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56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1</xdr:col>
      <xdr:colOff>434975</xdr:colOff>
      <xdr:row>90</xdr:row>
      <xdr:rowOff>110700</xdr:rowOff>
    </xdr:from>
    <xdr:to>
      <xdr:col>2</xdr:col>
      <xdr:colOff>638175</xdr:colOff>
      <xdr:row>93</xdr:row>
      <xdr:rowOff>170169</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1130300" y="15541200"/>
          <a:ext cx="889000" cy="57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53434</xdr:rowOff>
    </xdr:from>
    <xdr:to>
      <xdr:col>3</xdr:col>
      <xdr:colOff>3175</xdr:colOff>
      <xdr:row>96</xdr:row>
      <xdr:rowOff>155034</xdr:rowOff>
    </xdr:to>
    <xdr:sp macro="" textlink="">
      <xdr:nvSpPr>
        <xdr:cNvPr id="247" name="フローチャート : 判断 246">
          <a:extLst>
            <a:ext uri="{FF2B5EF4-FFF2-40B4-BE49-F238E27FC236}">
              <a16:creationId xmlns:a16="http://schemas.microsoft.com/office/drawing/2014/main" id="{00000000-0008-0000-0700-0000F7000000}"/>
            </a:ext>
          </a:extLst>
        </xdr:cNvPr>
        <xdr:cNvSpPr/>
      </xdr:nvSpPr>
      <xdr:spPr>
        <a:xfrm>
          <a:off x="1968500" y="1651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146161</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60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59051</xdr:rowOff>
    </xdr:from>
    <xdr:to>
      <xdr:col>1</xdr:col>
      <xdr:colOff>485775</xdr:colOff>
      <xdr:row>96</xdr:row>
      <xdr:rowOff>160651</xdr:rowOff>
    </xdr:to>
    <xdr:sp macro="" textlink="">
      <xdr:nvSpPr>
        <xdr:cNvPr id="249" name="フローチャート : 判断 248">
          <a:extLst>
            <a:ext uri="{FF2B5EF4-FFF2-40B4-BE49-F238E27FC236}">
              <a16:creationId xmlns:a16="http://schemas.microsoft.com/office/drawing/2014/main" id="{00000000-0008-0000-0700-0000F9000000}"/>
            </a:ext>
          </a:extLst>
        </xdr:cNvPr>
        <xdr:cNvSpPr/>
      </xdr:nvSpPr>
      <xdr:spPr>
        <a:xfrm>
          <a:off x="1079500" y="1651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151778</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61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93</xdr:row>
      <xdr:rowOff>131550</xdr:rowOff>
    </xdr:from>
    <xdr:to>
      <xdr:col>6</xdr:col>
      <xdr:colOff>561975</xdr:colOff>
      <xdr:row>94</xdr:row>
      <xdr:rowOff>61700</xdr:rowOff>
    </xdr:to>
    <xdr:sp macro="" textlink="">
      <xdr:nvSpPr>
        <xdr:cNvPr id="256" name="円/楕円 255">
          <a:extLst>
            <a:ext uri="{FF2B5EF4-FFF2-40B4-BE49-F238E27FC236}">
              <a16:creationId xmlns:a16="http://schemas.microsoft.com/office/drawing/2014/main" id="{00000000-0008-0000-0700-000000010000}"/>
            </a:ext>
          </a:extLst>
        </xdr:cNvPr>
        <xdr:cNvSpPr/>
      </xdr:nvSpPr>
      <xdr:spPr>
        <a:xfrm>
          <a:off x="4584700" y="1607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154427</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592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86,832</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107787</xdr:rowOff>
    </xdr:from>
    <xdr:to>
      <xdr:col>5</xdr:col>
      <xdr:colOff>409575</xdr:colOff>
      <xdr:row>94</xdr:row>
      <xdr:rowOff>37937</xdr:rowOff>
    </xdr:to>
    <xdr:sp macro="" textlink="">
      <xdr:nvSpPr>
        <xdr:cNvPr id="258" name="円/楕円 257">
          <a:extLst>
            <a:ext uri="{FF2B5EF4-FFF2-40B4-BE49-F238E27FC236}">
              <a16:creationId xmlns:a16="http://schemas.microsoft.com/office/drawing/2014/main" id="{00000000-0008-0000-0700-000002010000}"/>
            </a:ext>
          </a:extLst>
        </xdr:cNvPr>
        <xdr:cNvSpPr/>
      </xdr:nvSpPr>
      <xdr:spPr>
        <a:xfrm>
          <a:off x="3746500" y="1605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54464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582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89,015</a:t>
          </a:r>
          <a:endParaRPr kumimoji="1" lang="ja-JP" altLang="en-US" sz="1000" b="1">
            <a:solidFill>
              <a:srgbClr val="FF0000"/>
            </a:solidFill>
            <a:latin typeface="ＭＳ Ｐゴシック"/>
          </a:endParaRPr>
        </a:p>
      </xdr:txBody>
    </xdr:sp>
    <xdr:clientData/>
  </xdr:oneCellAnchor>
  <xdr:twoCellAnchor>
    <xdr:from>
      <xdr:col>4</xdr:col>
      <xdr:colOff>104775</xdr:colOff>
      <xdr:row>92</xdr:row>
      <xdr:rowOff>104783</xdr:rowOff>
    </xdr:from>
    <xdr:to>
      <xdr:col>4</xdr:col>
      <xdr:colOff>206375</xdr:colOff>
      <xdr:row>93</xdr:row>
      <xdr:rowOff>34933</xdr:rowOff>
    </xdr:to>
    <xdr:sp macro="" textlink="">
      <xdr:nvSpPr>
        <xdr:cNvPr id="260" name="円/楕円 259">
          <a:extLst>
            <a:ext uri="{FF2B5EF4-FFF2-40B4-BE49-F238E27FC236}">
              <a16:creationId xmlns:a16="http://schemas.microsoft.com/office/drawing/2014/main" id="{00000000-0008-0000-0700-000004010000}"/>
            </a:ext>
          </a:extLst>
        </xdr:cNvPr>
        <xdr:cNvSpPr/>
      </xdr:nvSpPr>
      <xdr:spPr>
        <a:xfrm>
          <a:off x="2857500" y="1587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91</xdr:row>
      <xdr:rowOff>51460</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08794" y="15653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105,041</a:t>
          </a:r>
          <a:endParaRPr kumimoji="1" lang="ja-JP" altLang="en-US" sz="1000" b="1">
            <a:solidFill>
              <a:srgbClr val="FF0000"/>
            </a:solidFill>
            <a:latin typeface="ＭＳ Ｐゴシック"/>
          </a:endParaRPr>
        </a:p>
      </xdr:txBody>
    </xdr:sp>
    <xdr:clientData/>
  </xdr:oneCellAnchor>
  <xdr:twoCellAnchor>
    <xdr:from>
      <xdr:col>2</xdr:col>
      <xdr:colOff>587375</xdr:colOff>
      <xdr:row>93</xdr:row>
      <xdr:rowOff>119369</xdr:rowOff>
    </xdr:from>
    <xdr:to>
      <xdr:col>3</xdr:col>
      <xdr:colOff>3175</xdr:colOff>
      <xdr:row>94</xdr:row>
      <xdr:rowOff>49519</xdr:rowOff>
    </xdr:to>
    <xdr:sp macro="" textlink="">
      <xdr:nvSpPr>
        <xdr:cNvPr id="262" name="円/楕円 261">
          <a:extLst>
            <a:ext uri="{FF2B5EF4-FFF2-40B4-BE49-F238E27FC236}">
              <a16:creationId xmlns:a16="http://schemas.microsoft.com/office/drawing/2014/main" id="{00000000-0008-0000-0700-000006010000}"/>
            </a:ext>
          </a:extLst>
        </xdr:cNvPr>
        <xdr:cNvSpPr/>
      </xdr:nvSpPr>
      <xdr:spPr>
        <a:xfrm>
          <a:off x="1968500" y="1606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66046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583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87,951</a:t>
          </a:r>
          <a:endParaRPr kumimoji="1" lang="ja-JP" altLang="en-US" sz="1000" b="1">
            <a:solidFill>
              <a:srgbClr val="FF0000"/>
            </a:solidFill>
            <a:latin typeface="ＭＳ Ｐゴシック"/>
          </a:endParaRPr>
        </a:p>
      </xdr:txBody>
    </xdr:sp>
    <xdr:clientData/>
  </xdr:oneCellAnchor>
  <xdr:twoCellAnchor>
    <xdr:from>
      <xdr:col>1</xdr:col>
      <xdr:colOff>384175</xdr:colOff>
      <xdr:row>90</xdr:row>
      <xdr:rowOff>59900</xdr:rowOff>
    </xdr:from>
    <xdr:to>
      <xdr:col>1</xdr:col>
      <xdr:colOff>485775</xdr:colOff>
      <xdr:row>90</xdr:row>
      <xdr:rowOff>161500</xdr:rowOff>
    </xdr:to>
    <xdr:sp macro="" textlink="">
      <xdr:nvSpPr>
        <xdr:cNvPr id="264" name="円/楕円 263">
          <a:extLst>
            <a:ext uri="{FF2B5EF4-FFF2-40B4-BE49-F238E27FC236}">
              <a16:creationId xmlns:a16="http://schemas.microsoft.com/office/drawing/2014/main" id="{00000000-0008-0000-0700-000008010000}"/>
            </a:ext>
          </a:extLst>
        </xdr:cNvPr>
        <xdr:cNvSpPr/>
      </xdr:nvSpPr>
      <xdr:spPr>
        <a:xfrm>
          <a:off x="1079500" y="1549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89</xdr:row>
      <xdr:rowOff>6577</xdr:rowOff>
    </xdr:from>
    <xdr:ext cx="599010"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30794" y="15265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140,664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116459</xdr:rowOff>
    </xdr:from>
    <xdr:to>
      <xdr:col>15</xdr:col>
      <xdr:colOff>180340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431409"/>
          <a:ext cx="1270" cy="129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63136</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20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6,822</a:t>
          </a:r>
          <a:endParaRPr kumimoji="1" lang="ja-JP" altLang="en-US" sz="1000" b="1">
            <a:latin typeface="ＭＳ Ｐゴシック"/>
          </a:endParaRPr>
        </a:p>
      </xdr:txBody>
    </xdr:sp>
    <xdr:clientData/>
  </xdr:oneCellAnchor>
  <xdr:twoCellAnchor>
    <xdr:from>
      <xdr:col>15</xdr:col>
      <xdr:colOff>92075</xdr:colOff>
      <xdr:row>31</xdr:row>
      <xdr:rowOff>116459</xdr:rowOff>
    </xdr:from>
    <xdr:to>
      <xdr:col>15</xdr:col>
      <xdr:colOff>269875</xdr:colOff>
      <xdr:row>31</xdr:row>
      <xdr:rowOff>116459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43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3683</xdr:rowOff>
    </xdr:from>
    <xdr:to>
      <xdr:col>15</xdr:col>
      <xdr:colOff>180975</xdr:colOff>
      <xdr:row>38</xdr:row>
      <xdr:rowOff>42164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518783"/>
          <a:ext cx="838200" cy="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130255</xdr:rowOff>
    </xdr:from>
    <xdr:ext cx="469744"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024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1,203</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107378</xdr:rowOff>
    </xdr:from>
    <xdr:to>
      <xdr:col>15</xdr:col>
      <xdr:colOff>231775</xdr:colOff>
      <xdr:row>38</xdr:row>
      <xdr:rowOff>37528</xdr:rowOff>
    </xdr:to>
    <xdr:sp macro="" textlink="">
      <xdr:nvSpPr>
        <xdr:cNvPr id="296" name="フローチャート : 判断 295">
          <a:extLst>
            <a:ext uri="{FF2B5EF4-FFF2-40B4-BE49-F238E27FC236}">
              <a16:creationId xmlns:a16="http://schemas.microsoft.com/office/drawing/2014/main" id="{00000000-0008-0000-0700-000028010000}"/>
            </a:ext>
          </a:extLst>
        </xdr:cNvPr>
        <xdr:cNvSpPr/>
      </xdr:nvSpPr>
      <xdr:spPr>
        <a:xfrm>
          <a:off x="10426700" y="645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119888</xdr:rowOff>
    </xdr:from>
    <xdr:to>
      <xdr:col>14</xdr:col>
      <xdr:colOff>28575</xdr:colOff>
      <xdr:row>38</xdr:row>
      <xdr:rowOff>3683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5777738"/>
          <a:ext cx="889000" cy="74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71755</xdr:rowOff>
    </xdr:from>
    <xdr:to>
      <xdr:col>14</xdr:col>
      <xdr:colOff>79375</xdr:colOff>
      <xdr:row>38</xdr:row>
      <xdr:rowOff>1905</xdr:rowOff>
    </xdr:to>
    <xdr:sp macro="" textlink="">
      <xdr:nvSpPr>
        <xdr:cNvPr id="298" name="フローチャート : 判断 297">
          <a:extLst>
            <a:ext uri="{FF2B5EF4-FFF2-40B4-BE49-F238E27FC236}">
              <a16:creationId xmlns:a16="http://schemas.microsoft.com/office/drawing/2014/main" id="{00000000-0008-0000-0700-00002A010000}"/>
            </a:ext>
          </a:extLst>
        </xdr:cNvPr>
        <xdr:cNvSpPr/>
      </xdr:nvSpPr>
      <xdr:spPr>
        <a:xfrm>
          <a:off x="9588500" y="641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18432</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04427" y="6190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119888</xdr:rowOff>
    </xdr:from>
    <xdr:to>
      <xdr:col>12</xdr:col>
      <xdr:colOff>511175</xdr:colOff>
      <xdr:row>35</xdr:row>
      <xdr:rowOff>92837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5777738"/>
          <a:ext cx="889000" cy="31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7747</xdr:rowOff>
    </xdr:from>
    <xdr:to>
      <xdr:col>12</xdr:col>
      <xdr:colOff>561975</xdr:colOff>
      <xdr:row>37</xdr:row>
      <xdr:rowOff>109347</xdr:rowOff>
    </xdr:to>
    <xdr:sp macro="" textlink="">
      <xdr:nvSpPr>
        <xdr:cNvPr id="301" name="フローチャート : 判断 300">
          <a:extLst>
            <a:ext uri="{FF2B5EF4-FFF2-40B4-BE49-F238E27FC236}">
              <a16:creationId xmlns:a16="http://schemas.microsoft.com/office/drawing/2014/main" id="{00000000-0008-0000-0700-00002D010000}"/>
            </a:ext>
          </a:extLst>
        </xdr:cNvPr>
        <xdr:cNvSpPr/>
      </xdr:nvSpPr>
      <xdr:spPr>
        <a:xfrm>
          <a:off x="8699500" y="635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100474</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15427" y="644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92837</xdr:rowOff>
    </xdr:from>
    <xdr:to>
      <xdr:col>11</xdr:col>
      <xdr:colOff>307975</xdr:colOff>
      <xdr:row>36</xdr:row>
      <xdr:rowOff>129413</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093587"/>
          <a:ext cx="889000" cy="20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55372</xdr:rowOff>
    </xdr:from>
    <xdr:to>
      <xdr:col>11</xdr:col>
      <xdr:colOff>358775</xdr:colOff>
      <xdr:row>36</xdr:row>
      <xdr:rowOff>156972</xdr:rowOff>
    </xdr:to>
    <xdr:sp macro="" textlink="">
      <xdr:nvSpPr>
        <xdr:cNvPr id="304" name="フローチャート : 判断 303">
          <a:extLst>
            <a:ext uri="{FF2B5EF4-FFF2-40B4-BE49-F238E27FC236}">
              <a16:creationId xmlns:a16="http://schemas.microsoft.com/office/drawing/2014/main" id="{00000000-0008-0000-0700-000030010000}"/>
            </a:ext>
          </a:extLst>
        </xdr:cNvPr>
        <xdr:cNvSpPr/>
      </xdr:nvSpPr>
      <xdr:spPr>
        <a:xfrm>
          <a:off x="7810500" y="622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148099</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26427" y="632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144907</xdr:rowOff>
    </xdr:from>
    <xdr:to>
      <xdr:col>10</xdr:col>
      <xdr:colOff>155575</xdr:colOff>
      <xdr:row>36</xdr:row>
      <xdr:rowOff>75057</xdr:rowOff>
    </xdr:to>
    <xdr:sp macro="" textlink="">
      <xdr:nvSpPr>
        <xdr:cNvPr id="306" name="フローチャート : 判断 305">
          <a:extLst>
            <a:ext uri="{FF2B5EF4-FFF2-40B4-BE49-F238E27FC236}">
              <a16:creationId xmlns:a16="http://schemas.microsoft.com/office/drawing/2014/main" id="{00000000-0008-0000-0700-000032010000}"/>
            </a:ext>
          </a:extLst>
        </xdr:cNvPr>
        <xdr:cNvSpPr/>
      </xdr:nvSpPr>
      <xdr:spPr>
        <a:xfrm>
          <a:off x="6921500" y="614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91584</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37427" y="592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162814</xdr:rowOff>
    </xdr:from>
    <xdr:to>
      <xdr:col>15</xdr:col>
      <xdr:colOff>231775</xdr:colOff>
      <xdr:row>38</xdr:row>
      <xdr:rowOff>92964</xdr:rowOff>
    </xdr:to>
    <xdr:sp macro="" textlink="">
      <xdr:nvSpPr>
        <xdr:cNvPr id="313" name="円/楕円 312">
          <a:extLst>
            <a:ext uri="{FF2B5EF4-FFF2-40B4-BE49-F238E27FC236}">
              <a16:creationId xmlns:a16="http://schemas.microsoft.com/office/drawing/2014/main" id="{00000000-0008-0000-0700-000039010000}"/>
            </a:ext>
          </a:extLst>
        </xdr:cNvPr>
        <xdr:cNvSpPr/>
      </xdr:nvSpPr>
      <xdr:spPr>
        <a:xfrm>
          <a:off x="10426700" y="650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141241</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484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912</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124333</xdr:rowOff>
    </xdr:from>
    <xdr:to>
      <xdr:col>14</xdr:col>
      <xdr:colOff>79375</xdr:colOff>
      <xdr:row>38</xdr:row>
      <xdr:rowOff>54483</xdr:rowOff>
    </xdr:to>
    <xdr:sp macro="" textlink="">
      <xdr:nvSpPr>
        <xdr:cNvPr id="315" name="円/楕円 314">
          <a:extLst>
            <a:ext uri="{FF2B5EF4-FFF2-40B4-BE49-F238E27FC236}">
              <a16:creationId xmlns:a16="http://schemas.microsoft.com/office/drawing/2014/main" id="{00000000-0008-0000-0700-00003B010000}"/>
            </a:ext>
          </a:extLst>
        </xdr:cNvPr>
        <xdr:cNvSpPr/>
      </xdr:nvSpPr>
      <xdr:spPr>
        <a:xfrm>
          <a:off x="9588500" y="646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45610</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04427" y="6560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1,114</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69088</xdr:rowOff>
    </xdr:from>
    <xdr:to>
      <xdr:col>12</xdr:col>
      <xdr:colOff>561975</xdr:colOff>
      <xdr:row>33</xdr:row>
      <xdr:rowOff>170688</xdr:rowOff>
    </xdr:to>
    <xdr:sp macro="" textlink="">
      <xdr:nvSpPr>
        <xdr:cNvPr id="317" name="円/楕円 316">
          <a:extLst>
            <a:ext uri="{FF2B5EF4-FFF2-40B4-BE49-F238E27FC236}">
              <a16:creationId xmlns:a16="http://schemas.microsoft.com/office/drawing/2014/main" id="{00000000-0008-0000-0700-00003D010000}"/>
            </a:ext>
          </a:extLst>
        </xdr:cNvPr>
        <xdr:cNvSpPr/>
      </xdr:nvSpPr>
      <xdr:spPr>
        <a:xfrm>
          <a:off x="8699500" y="572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32</xdr:row>
      <xdr:rowOff>15765</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15427" y="5502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5,004</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42037</xdr:rowOff>
    </xdr:from>
    <xdr:to>
      <xdr:col>11</xdr:col>
      <xdr:colOff>358775</xdr:colOff>
      <xdr:row>35</xdr:row>
      <xdr:rowOff>143637</xdr:rowOff>
    </xdr:to>
    <xdr:sp macro="" textlink="">
      <xdr:nvSpPr>
        <xdr:cNvPr id="319" name="円/楕円 318">
          <a:extLst>
            <a:ext uri="{FF2B5EF4-FFF2-40B4-BE49-F238E27FC236}">
              <a16:creationId xmlns:a16="http://schemas.microsoft.com/office/drawing/2014/main" id="{00000000-0008-0000-0700-00003F010000}"/>
            </a:ext>
          </a:extLst>
        </xdr:cNvPr>
        <xdr:cNvSpPr/>
      </xdr:nvSpPr>
      <xdr:spPr>
        <a:xfrm>
          <a:off x="7810500" y="604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160164</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26427" y="581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3,346</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78613</xdr:rowOff>
    </xdr:from>
    <xdr:to>
      <xdr:col>10</xdr:col>
      <xdr:colOff>155575</xdr:colOff>
      <xdr:row>37</xdr:row>
      <xdr:rowOff>8763</xdr:rowOff>
    </xdr:to>
    <xdr:sp macro="" textlink="">
      <xdr:nvSpPr>
        <xdr:cNvPr id="321" name="円/楕円 320">
          <a:extLst>
            <a:ext uri="{FF2B5EF4-FFF2-40B4-BE49-F238E27FC236}">
              <a16:creationId xmlns:a16="http://schemas.microsoft.com/office/drawing/2014/main" id="{00000000-0008-0000-0700-000041010000}"/>
            </a:ext>
          </a:extLst>
        </xdr:cNvPr>
        <xdr:cNvSpPr/>
      </xdr:nvSpPr>
      <xdr:spPr>
        <a:xfrm>
          <a:off x="6921500" y="625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171340</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37427" y="634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39586</xdr:rowOff>
    </xdr:from>
    <xdr:to>
      <xdr:col>15</xdr:col>
      <xdr:colOff>180340</xdr:colOff>
      <xdr:row>59</xdr:row>
      <xdr:rowOff>25832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612086"/>
          <a:ext cx="1270" cy="1529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29659</xdr:rowOff>
    </xdr:from>
    <xdr:ext cx="469744"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4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1,466</a:t>
          </a:r>
          <a:endParaRPr kumimoji="1" lang="ja-JP" altLang="en-US" sz="1000" b="1">
            <a:latin typeface="ＭＳ Ｐゴシック"/>
          </a:endParaRPr>
        </a:p>
      </xdr:txBody>
    </xdr:sp>
    <xdr:clientData/>
  </xdr:oneCellAnchor>
  <xdr:twoCellAnchor>
    <xdr:from>
      <xdr:col>15</xdr:col>
      <xdr:colOff>92075</xdr:colOff>
      <xdr:row>59</xdr:row>
      <xdr:rowOff>25832</xdr:rowOff>
    </xdr:from>
    <xdr:to>
      <xdr:col>15</xdr:col>
      <xdr:colOff>269875</xdr:colOff>
      <xdr:row>59</xdr:row>
      <xdr:rowOff>25832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41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157713</xdr:rowOff>
    </xdr:from>
    <xdr:ext cx="599010"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387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121,883</a:t>
          </a:r>
          <a:endParaRPr kumimoji="1" lang="ja-JP" altLang="en-US" sz="1000" b="1">
            <a:latin typeface="ＭＳ Ｐゴシック"/>
          </a:endParaRPr>
        </a:p>
      </xdr:txBody>
    </xdr:sp>
    <xdr:clientData/>
  </xdr:oneCellAnchor>
  <xdr:twoCellAnchor>
    <xdr:from>
      <xdr:col>15</xdr:col>
      <xdr:colOff>92075</xdr:colOff>
      <xdr:row>50</xdr:row>
      <xdr:rowOff>39586</xdr:rowOff>
    </xdr:from>
    <xdr:to>
      <xdr:col>15</xdr:col>
      <xdr:colOff>269875</xdr:colOff>
      <xdr:row>50</xdr:row>
      <xdr:rowOff>39586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612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147333</xdr:rowOff>
    </xdr:from>
    <xdr:to>
      <xdr:col>15</xdr:col>
      <xdr:colOff>180975</xdr:colOff>
      <xdr:row>56</xdr:row>
      <xdr:rowOff>88341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9577083"/>
          <a:ext cx="838200" cy="11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63746</xdr:rowOff>
    </xdr:from>
    <xdr:ext cx="534377"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8363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19,782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85319</xdr:rowOff>
    </xdr:from>
    <xdr:to>
      <xdr:col>15</xdr:col>
      <xdr:colOff>231775</xdr:colOff>
      <xdr:row>58</xdr:row>
      <xdr:rowOff>15469</xdr:rowOff>
    </xdr:to>
    <xdr:sp macro="" textlink="">
      <xdr:nvSpPr>
        <xdr:cNvPr id="353" name="フローチャート : 判断 352">
          <a:extLst>
            <a:ext uri="{FF2B5EF4-FFF2-40B4-BE49-F238E27FC236}">
              <a16:creationId xmlns:a16="http://schemas.microsoft.com/office/drawing/2014/main" id="{00000000-0008-0000-0700-000061010000}"/>
            </a:ext>
          </a:extLst>
        </xdr:cNvPr>
        <xdr:cNvSpPr/>
      </xdr:nvSpPr>
      <xdr:spPr>
        <a:xfrm>
          <a:off x="10426700" y="985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88341</xdr:rowOff>
    </xdr:from>
    <xdr:to>
      <xdr:col>14</xdr:col>
      <xdr:colOff>28575</xdr:colOff>
      <xdr:row>56</xdr:row>
      <xdr:rowOff>107759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8750300" y="9689541"/>
          <a:ext cx="889000" cy="1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74905</xdr:rowOff>
    </xdr:from>
    <xdr:to>
      <xdr:col>14</xdr:col>
      <xdr:colOff>79375</xdr:colOff>
      <xdr:row>58</xdr:row>
      <xdr:rowOff>5055</xdr:rowOff>
    </xdr:to>
    <xdr:sp macro="" textlink="">
      <xdr:nvSpPr>
        <xdr:cNvPr id="355" name="フローチャート : 判断 354">
          <a:extLst>
            <a:ext uri="{FF2B5EF4-FFF2-40B4-BE49-F238E27FC236}">
              <a16:creationId xmlns:a16="http://schemas.microsoft.com/office/drawing/2014/main" id="{00000000-0008-0000-0700-000063010000}"/>
            </a:ext>
          </a:extLst>
        </xdr:cNvPr>
        <xdr:cNvSpPr/>
      </xdr:nvSpPr>
      <xdr:spPr>
        <a:xfrm>
          <a:off x="9588500" y="98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167632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372111" y="994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20,602</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107759</xdr:rowOff>
    </xdr:from>
    <xdr:to>
      <xdr:col>12</xdr:col>
      <xdr:colOff>511175</xdr:colOff>
      <xdr:row>56</xdr:row>
      <xdr:rowOff>123317</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9708959"/>
          <a:ext cx="889000" cy="1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137744</xdr:rowOff>
    </xdr:from>
    <xdr:to>
      <xdr:col>12</xdr:col>
      <xdr:colOff>561975</xdr:colOff>
      <xdr:row>57</xdr:row>
      <xdr:rowOff>67894</xdr:rowOff>
    </xdr:to>
    <xdr:sp macro="" textlink="">
      <xdr:nvSpPr>
        <xdr:cNvPr id="358" name="フローチャート : 判断 357">
          <a:extLst>
            <a:ext uri="{FF2B5EF4-FFF2-40B4-BE49-F238E27FC236}">
              <a16:creationId xmlns:a16="http://schemas.microsoft.com/office/drawing/2014/main" id="{00000000-0008-0000-0700-000066010000}"/>
            </a:ext>
          </a:extLst>
        </xdr:cNvPr>
        <xdr:cNvSpPr/>
      </xdr:nvSpPr>
      <xdr:spPr>
        <a:xfrm>
          <a:off x="8699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59021</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483111" y="983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163106</xdr:rowOff>
    </xdr:from>
    <xdr:to>
      <xdr:col>11</xdr:col>
      <xdr:colOff>307975</xdr:colOff>
      <xdr:row>56</xdr:row>
      <xdr:rowOff>123317</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9592856"/>
          <a:ext cx="889000" cy="13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140259</xdr:rowOff>
    </xdr:from>
    <xdr:to>
      <xdr:col>11</xdr:col>
      <xdr:colOff>358775</xdr:colOff>
      <xdr:row>57</xdr:row>
      <xdr:rowOff>70409</xdr:rowOff>
    </xdr:to>
    <xdr:sp macro="" textlink="">
      <xdr:nvSpPr>
        <xdr:cNvPr id="361" name="フローチャート : 判断 360">
          <a:extLst>
            <a:ext uri="{FF2B5EF4-FFF2-40B4-BE49-F238E27FC236}">
              <a16:creationId xmlns:a16="http://schemas.microsoft.com/office/drawing/2014/main" id="{00000000-0008-0000-0700-000069010000}"/>
            </a:ext>
          </a:extLst>
        </xdr:cNvPr>
        <xdr:cNvSpPr/>
      </xdr:nvSpPr>
      <xdr:spPr>
        <a:xfrm>
          <a:off x="7810500" y="97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61536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594111" y="983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4343</xdr:rowOff>
    </xdr:from>
    <xdr:to>
      <xdr:col>10</xdr:col>
      <xdr:colOff>155575</xdr:colOff>
      <xdr:row>57</xdr:row>
      <xdr:rowOff>105943</xdr:rowOff>
    </xdr:to>
    <xdr:sp macro="" textlink="">
      <xdr:nvSpPr>
        <xdr:cNvPr id="363" name="フローチャート : 判断 362">
          <a:extLst>
            <a:ext uri="{FF2B5EF4-FFF2-40B4-BE49-F238E27FC236}">
              <a16:creationId xmlns:a16="http://schemas.microsoft.com/office/drawing/2014/main" id="{00000000-0008-0000-0700-00006B010000}"/>
            </a:ext>
          </a:extLst>
        </xdr:cNvPr>
        <xdr:cNvSpPr/>
      </xdr:nvSpPr>
      <xdr:spPr>
        <a:xfrm>
          <a:off x="6921500" y="977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97070</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5111" y="986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96533</xdr:rowOff>
    </xdr:from>
    <xdr:to>
      <xdr:col>15</xdr:col>
      <xdr:colOff>231775</xdr:colOff>
      <xdr:row>56</xdr:row>
      <xdr:rowOff>26683</xdr:rowOff>
    </xdr:to>
    <xdr:sp macro="" textlink="">
      <xdr:nvSpPr>
        <xdr:cNvPr id="370" name="円/楕円 369">
          <a:extLst>
            <a:ext uri="{FF2B5EF4-FFF2-40B4-BE49-F238E27FC236}">
              <a16:creationId xmlns:a16="http://schemas.microsoft.com/office/drawing/2014/main" id="{00000000-0008-0000-0700-000072010000}"/>
            </a:ext>
          </a:extLst>
        </xdr:cNvPr>
        <xdr:cNvSpPr/>
      </xdr:nvSpPr>
      <xdr:spPr>
        <a:xfrm>
          <a:off x="10426700" y="952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119410</xdr:rowOff>
    </xdr:from>
    <xdr:ext cx="534377"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37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45,899</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37541</xdr:rowOff>
    </xdr:from>
    <xdr:to>
      <xdr:col>14</xdr:col>
      <xdr:colOff>79375</xdr:colOff>
      <xdr:row>56</xdr:row>
      <xdr:rowOff>139141</xdr:rowOff>
    </xdr:to>
    <xdr:sp macro="" textlink="">
      <xdr:nvSpPr>
        <xdr:cNvPr id="372" name="円/楕円 371">
          <a:extLst>
            <a:ext uri="{FF2B5EF4-FFF2-40B4-BE49-F238E27FC236}">
              <a16:creationId xmlns:a16="http://schemas.microsoft.com/office/drawing/2014/main" id="{00000000-0008-0000-0700-000074010000}"/>
            </a:ext>
          </a:extLst>
        </xdr:cNvPr>
        <xdr:cNvSpPr/>
      </xdr:nvSpPr>
      <xdr:spPr>
        <a:xfrm>
          <a:off x="9588500" y="9638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155668</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372111" y="9413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37,044</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56959</xdr:rowOff>
    </xdr:from>
    <xdr:to>
      <xdr:col>12</xdr:col>
      <xdr:colOff>561975</xdr:colOff>
      <xdr:row>56</xdr:row>
      <xdr:rowOff>158559</xdr:rowOff>
    </xdr:to>
    <xdr:sp macro="" textlink="">
      <xdr:nvSpPr>
        <xdr:cNvPr id="374" name="円/楕円 373">
          <a:extLst>
            <a:ext uri="{FF2B5EF4-FFF2-40B4-BE49-F238E27FC236}">
              <a16:creationId xmlns:a16="http://schemas.microsoft.com/office/drawing/2014/main" id="{00000000-0008-0000-0700-000076010000}"/>
            </a:ext>
          </a:extLst>
        </xdr:cNvPr>
        <xdr:cNvSpPr/>
      </xdr:nvSpPr>
      <xdr:spPr>
        <a:xfrm>
          <a:off x="8699500" y="965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3636</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483111" y="943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35,515</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72517</xdr:rowOff>
    </xdr:from>
    <xdr:to>
      <xdr:col>11</xdr:col>
      <xdr:colOff>358775</xdr:colOff>
      <xdr:row>57</xdr:row>
      <xdr:rowOff>2667</xdr:rowOff>
    </xdr:to>
    <xdr:sp macro="" textlink="">
      <xdr:nvSpPr>
        <xdr:cNvPr id="376" name="円/楕円 375">
          <a:extLst>
            <a:ext uri="{FF2B5EF4-FFF2-40B4-BE49-F238E27FC236}">
              <a16:creationId xmlns:a16="http://schemas.microsoft.com/office/drawing/2014/main" id="{00000000-0008-0000-0700-000078010000}"/>
            </a:ext>
          </a:extLst>
        </xdr:cNvPr>
        <xdr:cNvSpPr/>
      </xdr:nvSpPr>
      <xdr:spPr>
        <a:xfrm>
          <a:off x="7810500" y="967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19194</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594111" y="9448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34,290</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112306</xdr:rowOff>
    </xdr:from>
    <xdr:to>
      <xdr:col>10</xdr:col>
      <xdr:colOff>155575</xdr:colOff>
      <xdr:row>56</xdr:row>
      <xdr:rowOff>42456</xdr:rowOff>
    </xdr:to>
    <xdr:sp macro="" textlink="">
      <xdr:nvSpPr>
        <xdr:cNvPr id="378" name="円/楕円 377">
          <a:extLst>
            <a:ext uri="{FF2B5EF4-FFF2-40B4-BE49-F238E27FC236}">
              <a16:creationId xmlns:a16="http://schemas.microsoft.com/office/drawing/2014/main" id="{00000000-0008-0000-0700-00007A010000}"/>
            </a:ext>
          </a:extLst>
        </xdr:cNvPr>
        <xdr:cNvSpPr/>
      </xdr:nvSpPr>
      <xdr:spPr>
        <a:xfrm>
          <a:off x="6921500" y="954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58983</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05111" y="931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44,657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商工費グラフ枠">
          <a:extLst>
            <a:ext uri="{FF2B5EF4-FFF2-40B4-BE49-F238E27FC236}">
              <a16:creationId xmlns:a16="http://schemas.microsoft.com/office/drawing/2014/main" id="{00000000-0008-0000-07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27915</xdr:rowOff>
    </xdr:from>
    <xdr:to>
      <xdr:col>15</xdr:col>
      <xdr:colOff>180340</xdr:colOff>
      <xdr:row>79</xdr:row>
      <xdr:rowOff>30756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10475595" y="12029415"/>
          <a:ext cx="1270" cy="154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34583</xdr:rowOff>
    </xdr:from>
    <xdr:ext cx="469744" cy="259045"/>
    <xdr:sp macro="" textlink="">
      <xdr:nvSpPr>
        <xdr:cNvPr id="406" name="商工費最小値テキスト">
          <a:extLst>
            <a:ext uri="{FF2B5EF4-FFF2-40B4-BE49-F238E27FC236}">
              <a16:creationId xmlns:a16="http://schemas.microsoft.com/office/drawing/2014/main" id="{00000000-0008-0000-0700-000096010000}"/>
            </a:ext>
          </a:extLst>
        </xdr:cNvPr>
        <xdr:cNvSpPr txBox="1"/>
      </xdr:nvSpPr>
      <xdr:spPr>
        <a:xfrm>
          <a:off x="10528300" y="13579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2,086</a:t>
          </a:r>
          <a:endParaRPr kumimoji="1" lang="ja-JP" altLang="en-US" sz="1000" b="1">
            <a:latin typeface="ＭＳ Ｐゴシック"/>
          </a:endParaRPr>
        </a:p>
      </xdr:txBody>
    </xdr:sp>
    <xdr:clientData/>
  </xdr:oneCellAnchor>
  <xdr:twoCellAnchor>
    <xdr:from>
      <xdr:col>15</xdr:col>
      <xdr:colOff>92075</xdr:colOff>
      <xdr:row>79</xdr:row>
      <xdr:rowOff>30756</xdr:rowOff>
    </xdr:from>
    <xdr:to>
      <xdr:col>15</xdr:col>
      <xdr:colOff>269875</xdr:colOff>
      <xdr:row>79</xdr:row>
      <xdr:rowOff>30756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3575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146042</xdr:rowOff>
    </xdr:from>
    <xdr:ext cx="534377" cy="259045"/>
    <xdr:sp macro="" textlink="">
      <xdr:nvSpPr>
        <xdr:cNvPr id="408" name="商工費最大値テキスト">
          <a:extLst>
            <a:ext uri="{FF2B5EF4-FFF2-40B4-BE49-F238E27FC236}">
              <a16:creationId xmlns:a16="http://schemas.microsoft.com/office/drawing/2014/main" id="{00000000-0008-0000-0700-000098010000}"/>
            </a:ext>
          </a:extLst>
        </xdr:cNvPr>
        <xdr:cNvSpPr txBox="1"/>
      </xdr:nvSpPr>
      <xdr:spPr>
        <a:xfrm>
          <a:off x="10528300" y="1180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49,423</a:t>
          </a:r>
          <a:endParaRPr kumimoji="1" lang="ja-JP" altLang="en-US" sz="1000" b="1">
            <a:latin typeface="ＭＳ Ｐゴシック"/>
          </a:endParaRPr>
        </a:p>
      </xdr:txBody>
    </xdr:sp>
    <xdr:clientData/>
  </xdr:oneCellAnchor>
  <xdr:twoCellAnchor>
    <xdr:from>
      <xdr:col>15</xdr:col>
      <xdr:colOff>92075</xdr:colOff>
      <xdr:row>70</xdr:row>
      <xdr:rowOff>27915</xdr:rowOff>
    </xdr:from>
    <xdr:to>
      <xdr:col>15</xdr:col>
      <xdr:colOff>269875</xdr:colOff>
      <xdr:row>70</xdr:row>
      <xdr:rowOff>27915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2029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72557</xdr:rowOff>
    </xdr:from>
    <xdr:to>
      <xdr:col>15</xdr:col>
      <xdr:colOff>180975</xdr:colOff>
      <xdr:row>75</xdr:row>
      <xdr:rowOff>73471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9639300" y="12931307"/>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46883</xdr:rowOff>
    </xdr:from>
    <xdr:ext cx="534377" cy="259045"/>
    <xdr:sp macro="" textlink="">
      <xdr:nvSpPr>
        <xdr:cNvPr id="411" name="商工費平均値テキスト">
          <a:extLst>
            <a:ext uri="{FF2B5EF4-FFF2-40B4-BE49-F238E27FC236}">
              <a16:creationId xmlns:a16="http://schemas.microsoft.com/office/drawing/2014/main" id="{00000000-0008-0000-0700-00009B010000}"/>
            </a:ext>
          </a:extLst>
        </xdr:cNvPr>
        <xdr:cNvSpPr txBox="1"/>
      </xdr:nvSpPr>
      <xdr:spPr>
        <a:xfrm>
          <a:off x="10528300" y="13077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15,126</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68456</xdr:rowOff>
    </xdr:from>
    <xdr:to>
      <xdr:col>15</xdr:col>
      <xdr:colOff>231775</xdr:colOff>
      <xdr:row>76</xdr:row>
      <xdr:rowOff>170056</xdr:rowOff>
    </xdr:to>
    <xdr:sp macro="" textlink="">
      <xdr:nvSpPr>
        <xdr:cNvPr id="412" name="フローチャート : 判断 411">
          <a:extLst>
            <a:ext uri="{FF2B5EF4-FFF2-40B4-BE49-F238E27FC236}">
              <a16:creationId xmlns:a16="http://schemas.microsoft.com/office/drawing/2014/main" id="{00000000-0008-0000-0700-00009C010000}"/>
            </a:ext>
          </a:extLst>
        </xdr:cNvPr>
        <xdr:cNvSpPr/>
      </xdr:nvSpPr>
      <xdr:spPr>
        <a:xfrm>
          <a:off x="10426700" y="1309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72557</xdr:rowOff>
    </xdr:from>
    <xdr:to>
      <xdr:col>14</xdr:col>
      <xdr:colOff>28575</xdr:colOff>
      <xdr:row>75</xdr:row>
      <xdr:rowOff>108479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8750300" y="12931307"/>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38836</xdr:rowOff>
    </xdr:from>
    <xdr:to>
      <xdr:col>14</xdr:col>
      <xdr:colOff>79375</xdr:colOff>
      <xdr:row>76</xdr:row>
      <xdr:rowOff>140436</xdr:rowOff>
    </xdr:to>
    <xdr:sp macro="" textlink="">
      <xdr:nvSpPr>
        <xdr:cNvPr id="414" name="フローチャート : 判断 413">
          <a:extLst>
            <a:ext uri="{FF2B5EF4-FFF2-40B4-BE49-F238E27FC236}">
              <a16:creationId xmlns:a16="http://schemas.microsoft.com/office/drawing/2014/main" id="{00000000-0008-0000-0700-00009E010000}"/>
            </a:ext>
          </a:extLst>
        </xdr:cNvPr>
        <xdr:cNvSpPr/>
      </xdr:nvSpPr>
      <xdr:spPr>
        <a:xfrm>
          <a:off x="95885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131563</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372111" y="1316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16,033</a:t>
          </a:r>
          <a:endParaRPr kumimoji="1" lang="ja-JP" altLang="en-US" sz="1000" b="1">
            <a:solidFill>
              <a:srgbClr val="000080"/>
            </a:solidFill>
            <a:latin typeface="ＭＳ Ｐゴシック"/>
          </a:endParaRPr>
        </a:p>
      </xdr:txBody>
    </xdr:sp>
    <xdr:clientData/>
  </xdr:oneCellAnchor>
  <xdr:twoCellAnchor>
    <xdr:from>
      <xdr:col>11</xdr:col>
      <xdr:colOff>307975</xdr:colOff>
      <xdr:row>75</xdr:row>
      <xdr:rowOff>108479</xdr:rowOff>
    </xdr:from>
    <xdr:to>
      <xdr:col>12</xdr:col>
      <xdr:colOff>511175</xdr:colOff>
      <xdr:row>76</xdr:row>
      <xdr:rowOff>129870</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7861300" y="12967229"/>
          <a:ext cx="889000" cy="19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51964</xdr:rowOff>
    </xdr:from>
    <xdr:to>
      <xdr:col>12</xdr:col>
      <xdr:colOff>561975</xdr:colOff>
      <xdr:row>76</xdr:row>
      <xdr:rowOff>153564</xdr:rowOff>
    </xdr:to>
    <xdr:sp macro="" textlink="">
      <xdr:nvSpPr>
        <xdr:cNvPr id="417" name="フローチャート : 判断 416">
          <a:extLst>
            <a:ext uri="{FF2B5EF4-FFF2-40B4-BE49-F238E27FC236}">
              <a16:creationId xmlns:a16="http://schemas.microsoft.com/office/drawing/2014/main" id="{00000000-0008-0000-0700-0000A1010000}"/>
            </a:ext>
          </a:extLst>
        </xdr:cNvPr>
        <xdr:cNvSpPr/>
      </xdr:nvSpPr>
      <xdr:spPr>
        <a:xfrm>
          <a:off x="8699500" y="1308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144691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317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111387</xdr:rowOff>
    </xdr:from>
    <xdr:to>
      <xdr:col>11</xdr:col>
      <xdr:colOff>307975</xdr:colOff>
      <xdr:row>76</xdr:row>
      <xdr:rowOff>129870</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a:off x="6972300" y="13141587"/>
          <a:ext cx="889000" cy="18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90043</xdr:rowOff>
    </xdr:from>
    <xdr:to>
      <xdr:col>11</xdr:col>
      <xdr:colOff>358775</xdr:colOff>
      <xdr:row>77</xdr:row>
      <xdr:rowOff>20193</xdr:rowOff>
    </xdr:to>
    <xdr:sp macro="" textlink="">
      <xdr:nvSpPr>
        <xdr:cNvPr id="420" name="フローチャート : 判断 419">
          <a:extLst>
            <a:ext uri="{FF2B5EF4-FFF2-40B4-BE49-F238E27FC236}">
              <a16:creationId xmlns:a16="http://schemas.microsoft.com/office/drawing/2014/main" id="{00000000-0008-0000-0700-0000A4010000}"/>
            </a:ext>
          </a:extLst>
        </xdr:cNvPr>
        <xdr:cNvSpPr/>
      </xdr:nvSpPr>
      <xdr:spPr>
        <a:xfrm>
          <a:off x="7810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11320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594111" y="1321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126326</xdr:rowOff>
    </xdr:from>
    <xdr:to>
      <xdr:col>10</xdr:col>
      <xdr:colOff>155575</xdr:colOff>
      <xdr:row>77</xdr:row>
      <xdr:rowOff>56476</xdr:rowOff>
    </xdr:to>
    <xdr:sp macro="" textlink="">
      <xdr:nvSpPr>
        <xdr:cNvPr id="422" name="フローチャート : 判断 421">
          <a:extLst>
            <a:ext uri="{FF2B5EF4-FFF2-40B4-BE49-F238E27FC236}">
              <a16:creationId xmlns:a16="http://schemas.microsoft.com/office/drawing/2014/main" id="{00000000-0008-0000-0700-0000A6010000}"/>
            </a:ext>
          </a:extLst>
        </xdr:cNvPr>
        <xdr:cNvSpPr/>
      </xdr:nvSpPr>
      <xdr:spPr>
        <a:xfrm>
          <a:off x="6921500" y="13156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47603</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05111" y="1324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75</xdr:row>
      <xdr:rowOff>22671</xdr:rowOff>
    </xdr:from>
    <xdr:to>
      <xdr:col>15</xdr:col>
      <xdr:colOff>231775</xdr:colOff>
      <xdr:row>75</xdr:row>
      <xdr:rowOff>124271</xdr:rowOff>
    </xdr:to>
    <xdr:sp macro="" textlink="">
      <xdr:nvSpPr>
        <xdr:cNvPr id="429" name="円/楕円 428">
          <a:extLst>
            <a:ext uri="{FF2B5EF4-FFF2-40B4-BE49-F238E27FC236}">
              <a16:creationId xmlns:a16="http://schemas.microsoft.com/office/drawing/2014/main" id="{00000000-0008-0000-0700-0000AD010000}"/>
            </a:ext>
          </a:extLst>
        </xdr:cNvPr>
        <xdr:cNvSpPr/>
      </xdr:nvSpPr>
      <xdr:spPr>
        <a:xfrm>
          <a:off x="10426700" y="1288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45548</xdr:rowOff>
    </xdr:from>
    <xdr:ext cx="534377" cy="259045"/>
    <xdr:sp macro="" textlink="">
      <xdr:nvSpPr>
        <xdr:cNvPr id="430" name="商工費該当値テキスト">
          <a:extLst>
            <a:ext uri="{FF2B5EF4-FFF2-40B4-BE49-F238E27FC236}">
              <a16:creationId xmlns:a16="http://schemas.microsoft.com/office/drawing/2014/main" id="{00000000-0008-0000-0700-0000AE010000}"/>
            </a:ext>
          </a:extLst>
        </xdr:cNvPr>
        <xdr:cNvSpPr txBox="1"/>
      </xdr:nvSpPr>
      <xdr:spPr>
        <a:xfrm>
          <a:off x="10528300" y="1273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21,778</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21757</xdr:rowOff>
    </xdr:from>
    <xdr:to>
      <xdr:col>14</xdr:col>
      <xdr:colOff>79375</xdr:colOff>
      <xdr:row>75</xdr:row>
      <xdr:rowOff>123357</xdr:rowOff>
    </xdr:to>
    <xdr:sp macro="" textlink="">
      <xdr:nvSpPr>
        <xdr:cNvPr id="431" name="円/楕円 430">
          <a:extLst>
            <a:ext uri="{FF2B5EF4-FFF2-40B4-BE49-F238E27FC236}">
              <a16:creationId xmlns:a16="http://schemas.microsoft.com/office/drawing/2014/main" id="{00000000-0008-0000-0700-0000AF010000}"/>
            </a:ext>
          </a:extLst>
        </xdr:cNvPr>
        <xdr:cNvSpPr/>
      </xdr:nvSpPr>
      <xdr:spPr>
        <a:xfrm>
          <a:off x="9588500" y="1288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139884</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9372111" y="12655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21,806</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57679</xdr:rowOff>
    </xdr:from>
    <xdr:to>
      <xdr:col>12</xdr:col>
      <xdr:colOff>561975</xdr:colOff>
      <xdr:row>75</xdr:row>
      <xdr:rowOff>159280</xdr:rowOff>
    </xdr:to>
    <xdr:sp macro="" textlink="">
      <xdr:nvSpPr>
        <xdr:cNvPr id="433" name="円/楕円 432">
          <a:extLst>
            <a:ext uri="{FF2B5EF4-FFF2-40B4-BE49-F238E27FC236}">
              <a16:creationId xmlns:a16="http://schemas.microsoft.com/office/drawing/2014/main" id="{00000000-0008-0000-0700-0000B1010000}"/>
            </a:ext>
          </a:extLst>
        </xdr:cNvPr>
        <xdr:cNvSpPr/>
      </xdr:nvSpPr>
      <xdr:spPr>
        <a:xfrm>
          <a:off x="8699500" y="1291642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4356</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8483111" y="1269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20,706</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79070</xdr:rowOff>
    </xdr:from>
    <xdr:to>
      <xdr:col>11</xdr:col>
      <xdr:colOff>358775</xdr:colOff>
      <xdr:row>77</xdr:row>
      <xdr:rowOff>9220</xdr:rowOff>
    </xdr:to>
    <xdr:sp macro="" textlink="">
      <xdr:nvSpPr>
        <xdr:cNvPr id="435" name="円/楕円 434">
          <a:extLst>
            <a:ext uri="{FF2B5EF4-FFF2-40B4-BE49-F238E27FC236}">
              <a16:creationId xmlns:a16="http://schemas.microsoft.com/office/drawing/2014/main" id="{00000000-0008-0000-0700-0000B3010000}"/>
            </a:ext>
          </a:extLst>
        </xdr:cNvPr>
        <xdr:cNvSpPr/>
      </xdr:nvSpPr>
      <xdr:spPr>
        <a:xfrm>
          <a:off x="7810500" y="131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25747</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7594111" y="1288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14,801</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60587</xdr:rowOff>
    </xdr:from>
    <xdr:to>
      <xdr:col>10</xdr:col>
      <xdr:colOff>155575</xdr:colOff>
      <xdr:row>76</xdr:row>
      <xdr:rowOff>162187</xdr:rowOff>
    </xdr:to>
    <xdr:sp macro="" textlink="">
      <xdr:nvSpPr>
        <xdr:cNvPr id="437" name="円/楕円 436">
          <a:extLst>
            <a:ext uri="{FF2B5EF4-FFF2-40B4-BE49-F238E27FC236}">
              <a16:creationId xmlns:a16="http://schemas.microsoft.com/office/drawing/2014/main" id="{00000000-0008-0000-0700-0000B5010000}"/>
            </a:ext>
          </a:extLst>
        </xdr:cNvPr>
        <xdr:cNvSpPr/>
      </xdr:nvSpPr>
      <xdr:spPr>
        <a:xfrm>
          <a:off x="6921500" y="1309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7263</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705111" y="128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15,367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31/73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50,457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144434</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94</xdr:row>
      <xdr:rowOff>160763</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5641</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38298</xdr:rowOff>
    </xdr:from>
    <xdr:ext cx="685572"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125586</xdr:rowOff>
    </xdr:from>
    <xdr:to>
      <xdr:col>15</xdr:col>
      <xdr:colOff>180340</xdr:colOff>
      <xdr:row>99</xdr:row>
      <xdr:rowOff>64791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556086"/>
          <a:ext cx="1270" cy="1482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69844</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704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20,876</a:t>
          </a:r>
          <a:endParaRPr kumimoji="1" lang="ja-JP" altLang="en-US" sz="1000" b="1">
            <a:latin typeface="ＭＳ Ｐゴシック"/>
          </a:endParaRPr>
        </a:p>
      </xdr:txBody>
    </xdr:sp>
    <xdr:clientData/>
  </xdr:oneCellAnchor>
  <xdr:twoCellAnchor>
    <xdr:from>
      <xdr:col>15</xdr:col>
      <xdr:colOff>92075</xdr:colOff>
      <xdr:row>99</xdr:row>
      <xdr:rowOff>64791</xdr:rowOff>
    </xdr:from>
    <xdr:to>
      <xdr:col>15</xdr:col>
      <xdr:colOff>269875</xdr:colOff>
      <xdr:row>99</xdr:row>
      <xdr:rowOff>64791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7038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72263</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331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928,644</a:t>
          </a:r>
          <a:endParaRPr kumimoji="1" lang="ja-JP" altLang="en-US" sz="1000" b="1">
            <a:latin typeface="ＭＳ Ｐゴシック"/>
          </a:endParaRPr>
        </a:p>
      </xdr:txBody>
    </xdr:sp>
    <xdr:clientData/>
  </xdr:oneCellAnchor>
  <xdr:twoCellAnchor>
    <xdr:from>
      <xdr:col>15</xdr:col>
      <xdr:colOff>92075</xdr:colOff>
      <xdr:row>90</xdr:row>
      <xdr:rowOff>125586</xdr:rowOff>
    </xdr:from>
    <xdr:to>
      <xdr:col>15</xdr:col>
      <xdr:colOff>269875</xdr:colOff>
      <xdr:row>90</xdr:row>
      <xdr:rowOff>125586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55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2139</xdr:rowOff>
    </xdr:from>
    <xdr:to>
      <xdr:col>15</xdr:col>
      <xdr:colOff>180975</xdr:colOff>
      <xdr:row>99</xdr:row>
      <xdr:rowOff>6263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9639300" y="16975689"/>
          <a:ext cx="838200" cy="4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114295</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9163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51,236</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135868</xdr:rowOff>
    </xdr:from>
    <xdr:to>
      <xdr:col>15</xdr:col>
      <xdr:colOff>231775</xdr:colOff>
      <xdr:row>99</xdr:row>
      <xdr:rowOff>66018</xdr:rowOff>
    </xdr:to>
    <xdr:sp macro="" textlink="">
      <xdr:nvSpPr>
        <xdr:cNvPr id="471" name="フローチャート : 判断 470">
          <a:extLst>
            <a:ext uri="{FF2B5EF4-FFF2-40B4-BE49-F238E27FC236}">
              <a16:creationId xmlns:a16="http://schemas.microsoft.com/office/drawing/2014/main" id="{00000000-0008-0000-0700-0000D7010000}"/>
            </a:ext>
          </a:extLst>
        </xdr:cNvPr>
        <xdr:cNvSpPr/>
      </xdr:nvSpPr>
      <xdr:spPr>
        <a:xfrm>
          <a:off x="10426700" y="1693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2139</xdr:rowOff>
    </xdr:from>
    <xdr:to>
      <xdr:col>14</xdr:col>
      <xdr:colOff>28575</xdr:colOff>
      <xdr:row>99</xdr:row>
      <xdr:rowOff>13198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975689"/>
          <a:ext cx="889000" cy="1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122160</xdr:rowOff>
    </xdr:from>
    <xdr:to>
      <xdr:col>14</xdr:col>
      <xdr:colOff>79375</xdr:colOff>
      <xdr:row>99</xdr:row>
      <xdr:rowOff>52310</xdr:rowOff>
    </xdr:to>
    <xdr:sp macro="" textlink="">
      <xdr:nvSpPr>
        <xdr:cNvPr id="473" name="フローチャート : 判断 472">
          <a:extLst>
            <a:ext uri="{FF2B5EF4-FFF2-40B4-BE49-F238E27FC236}">
              <a16:creationId xmlns:a16="http://schemas.microsoft.com/office/drawing/2014/main" id="{00000000-0008-0000-0700-0000D9010000}"/>
            </a:ext>
          </a:extLst>
        </xdr:cNvPr>
        <xdr:cNvSpPr/>
      </xdr:nvSpPr>
      <xdr:spPr>
        <a:xfrm>
          <a:off x="9588500" y="1692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68837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69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59,631</a:t>
          </a:r>
          <a:endParaRPr kumimoji="1" lang="ja-JP" altLang="en-US" sz="1000" b="1">
            <a:solidFill>
              <a:srgbClr val="000080"/>
            </a:solidFill>
            <a:latin typeface="ＭＳ Ｐゴシック"/>
          </a:endParaRPr>
        </a:p>
      </xdr:txBody>
    </xdr:sp>
    <xdr:clientData/>
  </xdr:oneCellAnchor>
  <xdr:twoCellAnchor>
    <xdr:from>
      <xdr:col>11</xdr:col>
      <xdr:colOff>307975</xdr:colOff>
      <xdr:row>99</xdr:row>
      <xdr:rowOff>13198</xdr:rowOff>
    </xdr:from>
    <xdr:to>
      <xdr:col>12</xdr:col>
      <xdr:colOff>511175</xdr:colOff>
      <xdr:row>99</xdr:row>
      <xdr:rowOff>16610</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986748"/>
          <a:ext cx="889000" cy="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103369</xdr:rowOff>
    </xdr:from>
    <xdr:to>
      <xdr:col>12</xdr:col>
      <xdr:colOff>561975</xdr:colOff>
      <xdr:row>99</xdr:row>
      <xdr:rowOff>33519</xdr:rowOff>
    </xdr:to>
    <xdr:sp macro="" textlink="">
      <xdr:nvSpPr>
        <xdr:cNvPr id="476" name="フローチャート : 判断 475">
          <a:extLst>
            <a:ext uri="{FF2B5EF4-FFF2-40B4-BE49-F238E27FC236}">
              <a16:creationId xmlns:a16="http://schemas.microsoft.com/office/drawing/2014/main" id="{00000000-0008-0000-0700-0000DC010000}"/>
            </a:ext>
          </a:extLst>
        </xdr:cNvPr>
        <xdr:cNvSpPr/>
      </xdr:nvSpPr>
      <xdr:spPr>
        <a:xfrm>
          <a:off x="8699500" y="1690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50046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68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144503</xdr:rowOff>
    </xdr:from>
    <xdr:to>
      <xdr:col>11</xdr:col>
      <xdr:colOff>307975</xdr:colOff>
      <xdr:row>99</xdr:row>
      <xdr:rowOff>16610</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6972300" y="16946603"/>
          <a:ext cx="889000" cy="4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120644</xdr:rowOff>
    </xdr:from>
    <xdr:to>
      <xdr:col>11</xdr:col>
      <xdr:colOff>358775</xdr:colOff>
      <xdr:row>99</xdr:row>
      <xdr:rowOff>50794</xdr:rowOff>
    </xdr:to>
    <xdr:sp macro="" textlink="">
      <xdr:nvSpPr>
        <xdr:cNvPr id="479" name="フローチャート : 判断 478">
          <a:extLst>
            <a:ext uri="{FF2B5EF4-FFF2-40B4-BE49-F238E27FC236}">
              <a16:creationId xmlns:a16="http://schemas.microsoft.com/office/drawing/2014/main" id="{00000000-0008-0000-0700-0000DF010000}"/>
            </a:ext>
          </a:extLst>
        </xdr:cNvPr>
        <xdr:cNvSpPr/>
      </xdr:nvSpPr>
      <xdr:spPr>
        <a:xfrm>
          <a:off x="7810500" y="16922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67321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69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131894</xdr:rowOff>
    </xdr:from>
    <xdr:to>
      <xdr:col>10</xdr:col>
      <xdr:colOff>155575</xdr:colOff>
      <xdr:row>99</xdr:row>
      <xdr:rowOff>62044</xdr:rowOff>
    </xdr:to>
    <xdr:sp macro="" textlink="">
      <xdr:nvSpPr>
        <xdr:cNvPr id="481" name="フローチャート : 判断 480">
          <a:extLst>
            <a:ext uri="{FF2B5EF4-FFF2-40B4-BE49-F238E27FC236}">
              <a16:creationId xmlns:a16="http://schemas.microsoft.com/office/drawing/2014/main" id="{00000000-0008-0000-0700-0000E1010000}"/>
            </a:ext>
          </a:extLst>
        </xdr:cNvPr>
        <xdr:cNvSpPr/>
      </xdr:nvSpPr>
      <xdr:spPr>
        <a:xfrm>
          <a:off x="6921500" y="1693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53171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702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126913</xdr:rowOff>
    </xdr:from>
    <xdr:to>
      <xdr:col>15</xdr:col>
      <xdr:colOff>231775</xdr:colOff>
      <xdr:row>99</xdr:row>
      <xdr:rowOff>57063</xdr:rowOff>
    </xdr:to>
    <xdr:sp macro="" textlink="">
      <xdr:nvSpPr>
        <xdr:cNvPr id="488" name="円/楕円 487">
          <a:extLst>
            <a:ext uri="{FF2B5EF4-FFF2-40B4-BE49-F238E27FC236}">
              <a16:creationId xmlns:a16="http://schemas.microsoft.com/office/drawing/2014/main" id="{00000000-0008-0000-0700-0000E8010000}"/>
            </a:ext>
          </a:extLst>
        </xdr:cNvPr>
        <xdr:cNvSpPr/>
      </xdr:nvSpPr>
      <xdr:spPr>
        <a:xfrm>
          <a:off x="10426700" y="1692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86290</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71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56,720</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122789</xdr:rowOff>
    </xdr:from>
    <xdr:to>
      <xdr:col>14</xdr:col>
      <xdr:colOff>79375</xdr:colOff>
      <xdr:row>99</xdr:row>
      <xdr:rowOff>52939</xdr:rowOff>
    </xdr:to>
    <xdr:sp macro="" textlink="">
      <xdr:nvSpPr>
        <xdr:cNvPr id="490" name="円/楕円 489">
          <a:extLst>
            <a:ext uri="{FF2B5EF4-FFF2-40B4-BE49-F238E27FC236}">
              <a16:creationId xmlns:a16="http://schemas.microsoft.com/office/drawing/2014/main" id="{00000000-0008-0000-0700-0000EA010000}"/>
            </a:ext>
          </a:extLst>
        </xdr:cNvPr>
        <xdr:cNvSpPr/>
      </xdr:nvSpPr>
      <xdr:spPr>
        <a:xfrm>
          <a:off x="9588500" y="1692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44066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701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59,245</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133848</xdr:rowOff>
    </xdr:from>
    <xdr:to>
      <xdr:col>12</xdr:col>
      <xdr:colOff>561975</xdr:colOff>
      <xdr:row>99</xdr:row>
      <xdr:rowOff>63998</xdr:rowOff>
    </xdr:to>
    <xdr:sp macro="" textlink="">
      <xdr:nvSpPr>
        <xdr:cNvPr id="492" name="円/楕円 491">
          <a:extLst>
            <a:ext uri="{FF2B5EF4-FFF2-40B4-BE49-F238E27FC236}">
              <a16:creationId xmlns:a16="http://schemas.microsoft.com/office/drawing/2014/main" id="{00000000-0008-0000-0700-0000EC010000}"/>
            </a:ext>
          </a:extLst>
        </xdr:cNvPr>
        <xdr:cNvSpPr/>
      </xdr:nvSpPr>
      <xdr:spPr>
        <a:xfrm>
          <a:off x="8699500" y="1693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55125</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702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52,473</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137260</xdr:rowOff>
    </xdr:from>
    <xdr:to>
      <xdr:col>11</xdr:col>
      <xdr:colOff>358775</xdr:colOff>
      <xdr:row>99</xdr:row>
      <xdr:rowOff>67410</xdr:rowOff>
    </xdr:to>
    <xdr:sp macro="" textlink="">
      <xdr:nvSpPr>
        <xdr:cNvPr id="494" name="円/楕円 493">
          <a:extLst>
            <a:ext uri="{FF2B5EF4-FFF2-40B4-BE49-F238E27FC236}">
              <a16:creationId xmlns:a16="http://schemas.microsoft.com/office/drawing/2014/main" id="{00000000-0008-0000-0700-0000EE010000}"/>
            </a:ext>
          </a:extLst>
        </xdr:cNvPr>
        <xdr:cNvSpPr/>
      </xdr:nvSpPr>
      <xdr:spPr>
        <a:xfrm>
          <a:off x="7810500" y="1693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58537</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7032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50,383</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93703</xdr:rowOff>
    </xdr:from>
    <xdr:to>
      <xdr:col>10</xdr:col>
      <xdr:colOff>155575</xdr:colOff>
      <xdr:row>99</xdr:row>
      <xdr:rowOff>23853</xdr:rowOff>
    </xdr:to>
    <xdr:sp macro="" textlink="">
      <xdr:nvSpPr>
        <xdr:cNvPr id="496" name="円/楕円 495">
          <a:extLst>
            <a:ext uri="{FF2B5EF4-FFF2-40B4-BE49-F238E27FC236}">
              <a16:creationId xmlns:a16="http://schemas.microsoft.com/office/drawing/2014/main" id="{00000000-0008-0000-0700-0000F0010000}"/>
            </a:ext>
          </a:extLst>
        </xdr:cNvPr>
        <xdr:cNvSpPr/>
      </xdr:nvSpPr>
      <xdr:spPr>
        <a:xfrm>
          <a:off x="6921500" y="1689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40380</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67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77,059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12,991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68110</xdr:rowOff>
    </xdr:from>
    <xdr:to>
      <xdr:col>23</xdr:col>
      <xdr:colOff>516889</xdr:colOff>
      <xdr:row>38</xdr:row>
      <xdr:rowOff>13151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11610"/>
          <a:ext cx="1269" cy="1316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16978</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53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10,643</a:t>
          </a:r>
          <a:endParaRPr kumimoji="1" lang="ja-JP" altLang="en-US" sz="1000" b="1">
            <a:latin typeface="ＭＳ Ｐゴシック"/>
          </a:endParaRPr>
        </a:p>
      </xdr:txBody>
    </xdr:sp>
    <xdr:clientData/>
  </xdr:oneCellAnchor>
  <xdr:twoCellAnchor>
    <xdr:from>
      <xdr:col>23</xdr:col>
      <xdr:colOff>428625</xdr:colOff>
      <xdr:row>38</xdr:row>
      <xdr:rowOff>13151</xdr:rowOff>
    </xdr:from>
    <xdr:to>
      <xdr:col>23</xdr:col>
      <xdr:colOff>606425</xdr:colOff>
      <xdr:row>38</xdr:row>
      <xdr:rowOff>13151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2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14787</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98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79,758</a:t>
          </a:r>
          <a:endParaRPr kumimoji="1" lang="ja-JP" altLang="en-US" sz="1000" b="1">
            <a:latin typeface="ＭＳ Ｐゴシック"/>
          </a:endParaRPr>
        </a:p>
      </xdr:txBody>
    </xdr:sp>
    <xdr:clientData/>
  </xdr:oneCellAnchor>
  <xdr:twoCellAnchor>
    <xdr:from>
      <xdr:col>23</xdr:col>
      <xdr:colOff>428625</xdr:colOff>
      <xdr:row>30</xdr:row>
      <xdr:rowOff>68110</xdr:rowOff>
    </xdr:from>
    <xdr:to>
      <xdr:col>23</xdr:col>
      <xdr:colOff>606425</xdr:colOff>
      <xdr:row>30</xdr:row>
      <xdr:rowOff>68110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1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27381</xdr:rowOff>
    </xdr:from>
    <xdr:to>
      <xdr:col>23</xdr:col>
      <xdr:colOff>517525</xdr:colOff>
      <xdr:row>35</xdr:row>
      <xdr:rowOff>60852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5856681"/>
          <a:ext cx="838200" cy="204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113180</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285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19,593</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134753</xdr:rowOff>
    </xdr:from>
    <xdr:to>
      <xdr:col>23</xdr:col>
      <xdr:colOff>568325</xdr:colOff>
      <xdr:row>37</xdr:row>
      <xdr:rowOff>64903</xdr:rowOff>
    </xdr:to>
    <xdr:sp macro="" textlink="">
      <xdr:nvSpPr>
        <xdr:cNvPr id="528" name="フローチャート : 判断 527">
          <a:extLst>
            <a:ext uri="{FF2B5EF4-FFF2-40B4-BE49-F238E27FC236}">
              <a16:creationId xmlns:a16="http://schemas.microsoft.com/office/drawing/2014/main" id="{00000000-0008-0000-0700-000010020000}"/>
            </a:ext>
          </a:extLst>
        </xdr:cNvPr>
        <xdr:cNvSpPr/>
      </xdr:nvSpPr>
      <xdr:spPr>
        <a:xfrm>
          <a:off x="16268700" y="630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34</xdr:row>
      <xdr:rowOff>27381</xdr:rowOff>
    </xdr:from>
    <xdr:to>
      <xdr:col>22</xdr:col>
      <xdr:colOff>365125</xdr:colOff>
      <xdr:row>36</xdr:row>
      <xdr:rowOff>23724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5856681"/>
          <a:ext cx="889000" cy="33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100502</xdr:rowOff>
    </xdr:from>
    <xdr:to>
      <xdr:col>22</xdr:col>
      <xdr:colOff>415925</xdr:colOff>
      <xdr:row>37</xdr:row>
      <xdr:rowOff>30652</xdr:rowOff>
    </xdr:to>
    <xdr:sp macro="" textlink="">
      <xdr:nvSpPr>
        <xdr:cNvPr id="530" name="フローチャート : 判断 529">
          <a:extLst>
            <a:ext uri="{FF2B5EF4-FFF2-40B4-BE49-F238E27FC236}">
              <a16:creationId xmlns:a16="http://schemas.microsoft.com/office/drawing/2014/main" id="{00000000-0008-0000-0700-000012020000}"/>
            </a:ext>
          </a:extLst>
        </xdr:cNvPr>
        <xdr:cNvSpPr/>
      </xdr:nvSpPr>
      <xdr:spPr>
        <a:xfrm>
          <a:off x="15430500" y="627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21779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36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21,391</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23724</xdr:rowOff>
    </xdr:from>
    <xdr:to>
      <xdr:col>21</xdr:col>
      <xdr:colOff>161925</xdr:colOff>
      <xdr:row>36</xdr:row>
      <xdr:rowOff>123774</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195924"/>
          <a:ext cx="889000" cy="1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33179</xdr:rowOff>
    </xdr:from>
    <xdr:to>
      <xdr:col>21</xdr:col>
      <xdr:colOff>212725</xdr:colOff>
      <xdr:row>36</xdr:row>
      <xdr:rowOff>134779</xdr:rowOff>
    </xdr:to>
    <xdr:sp macro="" textlink="">
      <xdr:nvSpPr>
        <xdr:cNvPr id="533" name="フローチャート : 判断 532">
          <a:extLst>
            <a:ext uri="{FF2B5EF4-FFF2-40B4-BE49-F238E27FC236}">
              <a16:creationId xmlns:a16="http://schemas.microsoft.com/office/drawing/2014/main" id="{00000000-0008-0000-0700-000015020000}"/>
            </a:ext>
          </a:extLst>
        </xdr:cNvPr>
        <xdr:cNvSpPr/>
      </xdr:nvSpPr>
      <xdr:spPr>
        <a:xfrm>
          <a:off x="14541500" y="620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125906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29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53175</xdr:rowOff>
    </xdr:from>
    <xdr:to>
      <xdr:col>19</xdr:col>
      <xdr:colOff>644525</xdr:colOff>
      <xdr:row>36</xdr:row>
      <xdr:rowOff>123774</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225375"/>
          <a:ext cx="889000" cy="70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49924</xdr:rowOff>
    </xdr:from>
    <xdr:to>
      <xdr:col>20</xdr:col>
      <xdr:colOff>9525</xdr:colOff>
      <xdr:row>36</xdr:row>
      <xdr:rowOff>151524</xdr:rowOff>
    </xdr:to>
    <xdr:sp macro="" textlink="">
      <xdr:nvSpPr>
        <xdr:cNvPr id="536" name="フローチャート : 判断 535">
          <a:extLst>
            <a:ext uri="{FF2B5EF4-FFF2-40B4-BE49-F238E27FC236}">
              <a16:creationId xmlns:a16="http://schemas.microsoft.com/office/drawing/2014/main" id="{00000000-0008-0000-0700-000018020000}"/>
            </a:ext>
          </a:extLst>
        </xdr:cNvPr>
        <xdr:cNvSpPr/>
      </xdr:nvSpPr>
      <xdr:spPr>
        <a:xfrm>
          <a:off x="13652500" y="6222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168051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5997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90748</xdr:rowOff>
    </xdr:from>
    <xdr:to>
      <xdr:col>18</xdr:col>
      <xdr:colOff>492125</xdr:colOff>
      <xdr:row>37</xdr:row>
      <xdr:rowOff>20898</xdr:rowOff>
    </xdr:to>
    <xdr:sp macro="" textlink="">
      <xdr:nvSpPr>
        <xdr:cNvPr id="538" name="フローチャート : 判断 537">
          <a:extLst>
            <a:ext uri="{FF2B5EF4-FFF2-40B4-BE49-F238E27FC236}">
              <a16:creationId xmlns:a16="http://schemas.microsoft.com/office/drawing/2014/main" id="{00000000-0008-0000-0700-00001A020000}"/>
            </a:ext>
          </a:extLst>
        </xdr:cNvPr>
        <xdr:cNvSpPr/>
      </xdr:nvSpPr>
      <xdr:spPr>
        <a:xfrm>
          <a:off x="12763500" y="626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12025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35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10052</xdr:rowOff>
    </xdr:from>
    <xdr:to>
      <xdr:col>23</xdr:col>
      <xdr:colOff>568325</xdr:colOff>
      <xdr:row>35</xdr:row>
      <xdr:rowOff>111652</xdr:rowOff>
    </xdr:to>
    <xdr:sp macro="" textlink="">
      <xdr:nvSpPr>
        <xdr:cNvPr id="545" name="円/楕円 544">
          <a:extLst>
            <a:ext uri="{FF2B5EF4-FFF2-40B4-BE49-F238E27FC236}">
              <a16:creationId xmlns:a16="http://schemas.microsoft.com/office/drawing/2014/main" id="{00000000-0008-0000-0700-000021020000}"/>
            </a:ext>
          </a:extLst>
        </xdr:cNvPr>
        <xdr:cNvSpPr/>
      </xdr:nvSpPr>
      <xdr:spPr>
        <a:xfrm>
          <a:off x="16268700" y="601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32929</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586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35,139</a:t>
          </a:r>
          <a:endParaRPr kumimoji="1" lang="ja-JP" altLang="en-US" sz="1000" b="1">
            <a:solidFill>
              <a:srgbClr val="FF0000"/>
            </a:solidFill>
            <a:latin typeface="ＭＳ Ｐゴシック"/>
          </a:endParaRPr>
        </a:p>
      </xdr:txBody>
    </xdr:sp>
    <xdr:clientData/>
  </xdr:oneCellAnchor>
  <xdr:twoCellAnchor>
    <xdr:from>
      <xdr:col>22</xdr:col>
      <xdr:colOff>314325</xdr:colOff>
      <xdr:row>33</xdr:row>
      <xdr:rowOff>148031</xdr:rowOff>
    </xdr:from>
    <xdr:to>
      <xdr:col>22</xdr:col>
      <xdr:colOff>415925</xdr:colOff>
      <xdr:row>34</xdr:row>
      <xdr:rowOff>78181</xdr:rowOff>
    </xdr:to>
    <xdr:sp macro="" textlink="">
      <xdr:nvSpPr>
        <xdr:cNvPr id="547" name="円/楕円 546">
          <a:extLst>
            <a:ext uri="{FF2B5EF4-FFF2-40B4-BE49-F238E27FC236}">
              <a16:creationId xmlns:a16="http://schemas.microsoft.com/office/drawing/2014/main" id="{00000000-0008-0000-0700-000023020000}"/>
            </a:ext>
          </a:extLst>
        </xdr:cNvPr>
        <xdr:cNvSpPr/>
      </xdr:nvSpPr>
      <xdr:spPr>
        <a:xfrm>
          <a:off x="15430500" y="580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32</xdr:row>
      <xdr:rowOff>94708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558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45,896</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144374</xdr:rowOff>
    </xdr:from>
    <xdr:to>
      <xdr:col>21</xdr:col>
      <xdr:colOff>212725</xdr:colOff>
      <xdr:row>36</xdr:row>
      <xdr:rowOff>74524</xdr:rowOff>
    </xdr:to>
    <xdr:sp macro="" textlink="">
      <xdr:nvSpPr>
        <xdr:cNvPr id="549" name="円/楕円 548">
          <a:extLst>
            <a:ext uri="{FF2B5EF4-FFF2-40B4-BE49-F238E27FC236}">
              <a16:creationId xmlns:a16="http://schemas.microsoft.com/office/drawing/2014/main" id="{00000000-0008-0000-0700-000025020000}"/>
            </a:ext>
          </a:extLst>
        </xdr:cNvPr>
        <xdr:cNvSpPr/>
      </xdr:nvSpPr>
      <xdr:spPr>
        <a:xfrm>
          <a:off x="14541500" y="614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91051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592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28,088</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72974</xdr:rowOff>
    </xdr:from>
    <xdr:to>
      <xdr:col>20</xdr:col>
      <xdr:colOff>9525</xdr:colOff>
      <xdr:row>37</xdr:row>
      <xdr:rowOff>3124</xdr:rowOff>
    </xdr:to>
    <xdr:sp macro="" textlink="">
      <xdr:nvSpPr>
        <xdr:cNvPr id="551" name="円/楕円 550">
          <a:extLst>
            <a:ext uri="{FF2B5EF4-FFF2-40B4-BE49-F238E27FC236}">
              <a16:creationId xmlns:a16="http://schemas.microsoft.com/office/drawing/2014/main" id="{00000000-0008-0000-0700-000027020000}"/>
            </a:ext>
          </a:extLst>
        </xdr:cNvPr>
        <xdr:cNvSpPr/>
      </xdr:nvSpPr>
      <xdr:spPr>
        <a:xfrm>
          <a:off x="13652500" y="624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165701</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337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22,836</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2375</xdr:rowOff>
    </xdr:from>
    <xdr:to>
      <xdr:col>18</xdr:col>
      <xdr:colOff>492125</xdr:colOff>
      <xdr:row>36</xdr:row>
      <xdr:rowOff>103975</xdr:rowOff>
    </xdr:to>
    <xdr:sp macro="" textlink="">
      <xdr:nvSpPr>
        <xdr:cNvPr id="553" name="円/楕円 552">
          <a:extLst>
            <a:ext uri="{FF2B5EF4-FFF2-40B4-BE49-F238E27FC236}">
              <a16:creationId xmlns:a16="http://schemas.microsoft.com/office/drawing/2014/main" id="{00000000-0008-0000-0700-000029020000}"/>
            </a:ext>
          </a:extLst>
        </xdr:cNvPr>
        <xdr:cNvSpPr/>
      </xdr:nvSpPr>
      <xdr:spPr>
        <a:xfrm>
          <a:off x="12763500" y="617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120502</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94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26,542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45,342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139700</xdr:rowOff>
    </xdr:from>
    <xdr:to>
      <xdr:col>24</xdr:col>
      <xdr:colOff>644525</xdr:colOff>
      <xdr:row>59</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58</xdr:row>
      <xdr:rowOff>25400</xdr:rowOff>
    </xdr:from>
    <xdr:to>
      <xdr:col>24</xdr:col>
      <xdr:colOff>644525</xdr:colOff>
      <xdr:row>58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54627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56</xdr:row>
      <xdr:rowOff>82550</xdr:rowOff>
    </xdr:from>
    <xdr:to>
      <xdr:col>24</xdr:col>
      <xdr:colOff>644525</xdr:colOff>
      <xdr:row>56</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111777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53</xdr:row>
      <xdr:rowOff>25400</xdr:rowOff>
    </xdr:from>
    <xdr:to>
      <xdr:col>24</xdr:col>
      <xdr:colOff>644525</xdr:colOff>
      <xdr:row>53</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51</xdr:row>
      <xdr:rowOff>82550</xdr:rowOff>
    </xdr:from>
    <xdr:to>
      <xdr:col>24</xdr:col>
      <xdr:colOff>644525</xdr:colOff>
      <xdr:row>51</xdr:row>
      <xdr:rowOff>82550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50</xdr:row>
      <xdr:rowOff>111777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49</xdr:row>
      <xdr:rowOff>139700</xdr:rowOff>
    </xdr:from>
    <xdr:to>
      <xdr:col>24</xdr:col>
      <xdr:colOff>644525</xdr:colOff>
      <xdr:row>49</xdr:row>
      <xdr:rowOff>139700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48</xdr:row>
      <xdr:rowOff>168927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82" name="教育費グラフ枠">
          <a:extLst>
            <a:ext uri="{FF2B5EF4-FFF2-40B4-BE49-F238E27FC236}">
              <a16:creationId xmlns:a16="http://schemas.microsoft.com/office/drawing/2014/main" id="{00000000-0008-0000-0700-00004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121598</xdr:rowOff>
    </xdr:from>
    <xdr:to>
      <xdr:col>23</xdr:col>
      <xdr:colOff>516889</xdr:colOff>
      <xdr:row>59</xdr:row>
      <xdr:rowOff>3469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6317595" y="8694098"/>
          <a:ext cx="1269" cy="1424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7296</xdr:rowOff>
    </xdr:from>
    <xdr:ext cx="534377" cy="259045"/>
    <xdr:sp macro="" textlink="">
      <xdr:nvSpPr>
        <xdr:cNvPr id="584" name="教育費最小値テキスト">
          <a:extLst>
            <a:ext uri="{FF2B5EF4-FFF2-40B4-BE49-F238E27FC236}">
              <a16:creationId xmlns:a16="http://schemas.microsoft.com/office/drawing/2014/main" id="{00000000-0008-0000-0700-000048020000}"/>
            </a:ext>
          </a:extLst>
        </xdr:cNvPr>
        <xdr:cNvSpPr txBox="1"/>
      </xdr:nvSpPr>
      <xdr:spPr>
        <a:xfrm>
          <a:off x="16370300" y="1012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29,535</a:t>
          </a:r>
          <a:endParaRPr kumimoji="1" lang="ja-JP" altLang="en-US" sz="1000" b="1">
            <a:latin typeface="ＭＳ Ｐゴシック"/>
          </a:endParaRPr>
        </a:p>
      </xdr:txBody>
    </xdr:sp>
    <xdr:clientData/>
  </xdr:oneCellAnchor>
  <xdr:twoCellAnchor>
    <xdr:from>
      <xdr:col>23</xdr:col>
      <xdr:colOff>428625</xdr:colOff>
      <xdr:row>59</xdr:row>
      <xdr:rowOff>3469</xdr:rowOff>
    </xdr:from>
    <xdr:to>
      <xdr:col>23</xdr:col>
      <xdr:colOff>606425</xdr:colOff>
      <xdr:row>59</xdr:row>
      <xdr:rowOff>3469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10119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68275</xdr:rowOff>
    </xdr:from>
    <xdr:ext cx="599010" cy="259045"/>
    <xdr:sp macro="" textlink="">
      <xdr:nvSpPr>
        <xdr:cNvPr id="586" name="教育費最大値テキスト">
          <a:extLst>
            <a:ext uri="{FF2B5EF4-FFF2-40B4-BE49-F238E27FC236}">
              <a16:creationId xmlns:a16="http://schemas.microsoft.com/office/drawing/2014/main" id="{00000000-0008-0000-0700-00004A020000}"/>
            </a:ext>
          </a:extLst>
        </xdr:cNvPr>
        <xdr:cNvSpPr txBox="1"/>
      </xdr:nvSpPr>
      <xdr:spPr>
        <a:xfrm>
          <a:off x="16370300" y="84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129,267</a:t>
          </a:r>
          <a:endParaRPr kumimoji="1" lang="ja-JP" altLang="en-US" sz="1000" b="1">
            <a:latin typeface="ＭＳ Ｐゴシック"/>
          </a:endParaRPr>
        </a:p>
      </xdr:txBody>
    </xdr:sp>
    <xdr:clientData/>
  </xdr:oneCellAnchor>
  <xdr:twoCellAnchor>
    <xdr:from>
      <xdr:col>23</xdr:col>
      <xdr:colOff>428625</xdr:colOff>
      <xdr:row>50</xdr:row>
      <xdr:rowOff>121598</xdr:rowOff>
    </xdr:from>
    <xdr:to>
      <xdr:col>23</xdr:col>
      <xdr:colOff>606425</xdr:colOff>
      <xdr:row>50</xdr:row>
      <xdr:rowOff>121598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6230600" y="86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19200</xdr:rowOff>
    </xdr:from>
    <xdr:to>
      <xdr:col>23</xdr:col>
      <xdr:colOff>517525</xdr:colOff>
      <xdr:row>57</xdr:row>
      <xdr:rowOff>86951</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5481300" y="9791850"/>
          <a:ext cx="838200" cy="67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162798</xdr:rowOff>
    </xdr:from>
    <xdr:ext cx="534377" cy="259045"/>
    <xdr:sp macro="" textlink="">
      <xdr:nvSpPr>
        <xdr:cNvPr id="589" name="教育費平均値テキスト">
          <a:extLst>
            <a:ext uri="{FF2B5EF4-FFF2-40B4-BE49-F238E27FC236}">
              <a16:creationId xmlns:a16="http://schemas.microsoft.com/office/drawing/2014/main" id="{00000000-0008-0000-0700-00004D020000}"/>
            </a:ext>
          </a:extLst>
        </xdr:cNvPr>
        <xdr:cNvSpPr txBox="1"/>
      </xdr:nvSpPr>
      <xdr:spPr>
        <a:xfrm>
          <a:off x="16370300" y="9592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52,429</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139921</xdr:rowOff>
    </xdr:from>
    <xdr:to>
      <xdr:col>23</xdr:col>
      <xdr:colOff>568325</xdr:colOff>
      <xdr:row>57</xdr:row>
      <xdr:rowOff>70071</xdr:rowOff>
    </xdr:to>
    <xdr:sp macro="" textlink="">
      <xdr:nvSpPr>
        <xdr:cNvPr id="590" name="フローチャート : 判断 589">
          <a:extLst>
            <a:ext uri="{FF2B5EF4-FFF2-40B4-BE49-F238E27FC236}">
              <a16:creationId xmlns:a16="http://schemas.microsoft.com/office/drawing/2014/main" id="{00000000-0008-0000-0700-00004E020000}"/>
            </a:ext>
          </a:extLst>
        </xdr:cNvPr>
        <xdr:cNvSpPr/>
      </xdr:nvSpPr>
      <xdr:spPr>
        <a:xfrm>
          <a:off x="16268700" y="9741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33658</xdr:rowOff>
    </xdr:from>
    <xdr:to>
      <xdr:col>22</xdr:col>
      <xdr:colOff>365125</xdr:colOff>
      <xdr:row>57</xdr:row>
      <xdr:rowOff>19200</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4592300" y="9291958"/>
          <a:ext cx="889000" cy="499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79742</xdr:rowOff>
    </xdr:from>
    <xdr:to>
      <xdr:col>22</xdr:col>
      <xdr:colOff>415925</xdr:colOff>
      <xdr:row>57</xdr:row>
      <xdr:rowOff>9892</xdr:rowOff>
    </xdr:to>
    <xdr:sp macro="" textlink="">
      <xdr:nvSpPr>
        <xdr:cNvPr id="592" name="フローチャート : 判断 591">
          <a:extLst>
            <a:ext uri="{FF2B5EF4-FFF2-40B4-BE49-F238E27FC236}">
              <a16:creationId xmlns:a16="http://schemas.microsoft.com/office/drawing/2014/main" id="{00000000-0008-0000-0700-000050020000}"/>
            </a:ext>
          </a:extLst>
        </xdr:cNvPr>
        <xdr:cNvSpPr/>
      </xdr:nvSpPr>
      <xdr:spPr>
        <a:xfrm>
          <a:off x="15430500" y="968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26419</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45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56,641</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33658</xdr:rowOff>
    </xdr:from>
    <xdr:to>
      <xdr:col>21</xdr:col>
      <xdr:colOff>161925</xdr:colOff>
      <xdr:row>56</xdr:row>
      <xdr:rowOff>111282</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3703300" y="9291958"/>
          <a:ext cx="889000" cy="420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21406</xdr:rowOff>
    </xdr:from>
    <xdr:to>
      <xdr:col>21</xdr:col>
      <xdr:colOff>212725</xdr:colOff>
      <xdr:row>56</xdr:row>
      <xdr:rowOff>123006</xdr:rowOff>
    </xdr:to>
    <xdr:sp macro="" textlink="">
      <xdr:nvSpPr>
        <xdr:cNvPr id="595" name="フローチャート : 判断 594">
          <a:extLst>
            <a:ext uri="{FF2B5EF4-FFF2-40B4-BE49-F238E27FC236}">
              <a16:creationId xmlns:a16="http://schemas.microsoft.com/office/drawing/2014/main" id="{00000000-0008-0000-0700-000053020000}"/>
            </a:ext>
          </a:extLst>
        </xdr:cNvPr>
        <xdr:cNvSpPr/>
      </xdr:nvSpPr>
      <xdr:spPr>
        <a:xfrm>
          <a:off x="14541500" y="962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114133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715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96351</xdr:rowOff>
    </xdr:from>
    <xdr:to>
      <xdr:col>19</xdr:col>
      <xdr:colOff>644525</xdr:colOff>
      <xdr:row>56</xdr:row>
      <xdr:rowOff>111282</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a:off x="12814300" y="9697551"/>
          <a:ext cx="889000" cy="1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97344</xdr:rowOff>
    </xdr:from>
    <xdr:to>
      <xdr:col>20</xdr:col>
      <xdr:colOff>9525</xdr:colOff>
      <xdr:row>57</xdr:row>
      <xdr:rowOff>27494</xdr:rowOff>
    </xdr:to>
    <xdr:sp macro="" textlink="">
      <xdr:nvSpPr>
        <xdr:cNvPr id="598" name="フローチャート : 判断 597">
          <a:extLst>
            <a:ext uri="{FF2B5EF4-FFF2-40B4-BE49-F238E27FC236}">
              <a16:creationId xmlns:a16="http://schemas.microsoft.com/office/drawing/2014/main" id="{00000000-0008-0000-0700-000056020000}"/>
            </a:ext>
          </a:extLst>
        </xdr:cNvPr>
        <xdr:cNvSpPr/>
      </xdr:nvSpPr>
      <xdr:spPr>
        <a:xfrm>
          <a:off x="13652500" y="969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18621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79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122861</xdr:rowOff>
    </xdr:from>
    <xdr:to>
      <xdr:col>18</xdr:col>
      <xdr:colOff>492125</xdr:colOff>
      <xdr:row>57</xdr:row>
      <xdr:rowOff>53011</xdr:rowOff>
    </xdr:to>
    <xdr:sp macro="" textlink="">
      <xdr:nvSpPr>
        <xdr:cNvPr id="600" name="フローチャート : 判断 599">
          <a:extLst>
            <a:ext uri="{FF2B5EF4-FFF2-40B4-BE49-F238E27FC236}">
              <a16:creationId xmlns:a16="http://schemas.microsoft.com/office/drawing/2014/main" id="{00000000-0008-0000-0700-000058020000}"/>
            </a:ext>
          </a:extLst>
        </xdr:cNvPr>
        <xdr:cNvSpPr/>
      </xdr:nvSpPr>
      <xdr:spPr>
        <a:xfrm>
          <a:off x="12763500" y="972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44138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81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36151</xdr:rowOff>
    </xdr:from>
    <xdr:to>
      <xdr:col>23</xdr:col>
      <xdr:colOff>568325</xdr:colOff>
      <xdr:row>57</xdr:row>
      <xdr:rowOff>137751</xdr:rowOff>
    </xdr:to>
    <xdr:sp macro="" textlink="">
      <xdr:nvSpPr>
        <xdr:cNvPr id="607" name="円/楕円 606">
          <a:extLst>
            <a:ext uri="{FF2B5EF4-FFF2-40B4-BE49-F238E27FC236}">
              <a16:creationId xmlns:a16="http://schemas.microsoft.com/office/drawing/2014/main" id="{00000000-0008-0000-0700-00005F020000}"/>
            </a:ext>
          </a:extLst>
        </xdr:cNvPr>
        <xdr:cNvSpPr/>
      </xdr:nvSpPr>
      <xdr:spPr>
        <a:xfrm>
          <a:off x="16268700" y="980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14578</xdr:rowOff>
    </xdr:from>
    <xdr:ext cx="534377" cy="259045"/>
    <xdr:sp macro="" textlink="">
      <xdr:nvSpPr>
        <xdr:cNvPr id="608" name="教育費該当値テキスト">
          <a:extLst>
            <a:ext uri="{FF2B5EF4-FFF2-40B4-BE49-F238E27FC236}">
              <a16:creationId xmlns:a16="http://schemas.microsoft.com/office/drawing/2014/main" id="{00000000-0008-0000-0700-000060020000}"/>
            </a:ext>
          </a:extLst>
        </xdr:cNvPr>
        <xdr:cNvSpPr txBox="1"/>
      </xdr:nvSpPr>
      <xdr:spPr>
        <a:xfrm>
          <a:off x="16370300" y="9787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47,692</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139850</xdr:rowOff>
    </xdr:from>
    <xdr:to>
      <xdr:col>22</xdr:col>
      <xdr:colOff>415925</xdr:colOff>
      <xdr:row>57</xdr:row>
      <xdr:rowOff>70000</xdr:rowOff>
    </xdr:to>
    <xdr:sp macro="" textlink="">
      <xdr:nvSpPr>
        <xdr:cNvPr id="609" name="円/楕円 608">
          <a:extLst>
            <a:ext uri="{FF2B5EF4-FFF2-40B4-BE49-F238E27FC236}">
              <a16:creationId xmlns:a16="http://schemas.microsoft.com/office/drawing/2014/main" id="{00000000-0008-0000-0700-000061020000}"/>
            </a:ext>
          </a:extLst>
        </xdr:cNvPr>
        <xdr:cNvSpPr/>
      </xdr:nvSpPr>
      <xdr:spPr>
        <a:xfrm>
          <a:off x="15430500" y="97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61127</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5214111" y="983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52,434</a:t>
          </a:r>
          <a:endParaRPr kumimoji="1" lang="ja-JP" altLang="en-US" sz="1000" b="1">
            <a:solidFill>
              <a:srgbClr val="FF0000"/>
            </a:solidFill>
            <a:latin typeface="ＭＳ Ｐゴシック"/>
          </a:endParaRPr>
        </a:p>
      </xdr:txBody>
    </xdr:sp>
    <xdr:clientData/>
  </xdr:oneCellAnchor>
  <xdr:twoCellAnchor>
    <xdr:from>
      <xdr:col>21</xdr:col>
      <xdr:colOff>111125</xdr:colOff>
      <xdr:row>53</xdr:row>
      <xdr:rowOff>154308</xdr:rowOff>
    </xdr:from>
    <xdr:to>
      <xdr:col>21</xdr:col>
      <xdr:colOff>212725</xdr:colOff>
      <xdr:row>54</xdr:row>
      <xdr:rowOff>84458</xdr:rowOff>
    </xdr:to>
    <xdr:sp macro="" textlink="">
      <xdr:nvSpPr>
        <xdr:cNvPr id="611" name="円/楕円 610">
          <a:extLst>
            <a:ext uri="{FF2B5EF4-FFF2-40B4-BE49-F238E27FC236}">
              <a16:creationId xmlns:a16="http://schemas.microsoft.com/office/drawing/2014/main" id="{00000000-0008-0000-0700-000063020000}"/>
            </a:ext>
          </a:extLst>
        </xdr:cNvPr>
        <xdr:cNvSpPr/>
      </xdr:nvSpPr>
      <xdr:spPr>
        <a:xfrm>
          <a:off x="14541500" y="924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52</xdr:row>
      <xdr:rowOff>100985</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4325111" y="901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87,422</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60482</xdr:rowOff>
    </xdr:from>
    <xdr:to>
      <xdr:col>20</xdr:col>
      <xdr:colOff>9525</xdr:colOff>
      <xdr:row>56</xdr:row>
      <xdr:rowOff>162082</xdr:rowOff>
    </xdr:to>
    <xdr:sp macro="" textlink="">
      <xdr:nvSpPr>
        <xdr:cNvPr id="613" name="円/楕円 612">
          <a:extLst>
            <a:ext uri="{FF2B5EF4-FFF2-40B4-BE49-F238E27FC236}">
              <a16:creationId xmlns:a16="http://schemas.microsoft.com/office/drawing/2014/main" id="{00000000-0008-0000-0700-000065020000}"/>
            </a:ext>
          </a:extLst>
        </xdr:cNvPr>
        <xdr:cNvSpPr/>
      </xdr:nvSpPr>
      <xdr:spPr>
        <a:xfrm>
          <a:off x="13652500" y="966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7159</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3436111" y="943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57,989</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45551</xdr:rowOff>
    </xdr:from>
    <xdr:to>
      <xdr:col>18</xdr:col>
      <xdr:colOff>492125</xdr:colOff>
      <xdr:row>56</xdr:row>
      <xdr:rowOff>147151</xdr:rowOff>
    </xdr:to>
    <xdr:sp macro="" textlink="">
      <xdr:nvSpPr>
        <xdr:cNvPr id="615" name="円/楕円 614">
          <a:extLst>
            <a:ext uri="{FF2B5EF4-FFF2-40B4-BE49-F238E27FC236}">
              <a16:creationId xmlns:a16="http://schemas.microsoft.com/office/drawing/2014/main" id="{00000000-0008-0000-0700-000067020000}"/>
            </a:ext>
          </a:extLst>
        </xdr:cNvPr>
        <xdr:cNvSpPr/>
      </xdr:nvSpPr>
      <xdr:spPr>
        <a:xfrm>
          <a:off x="12763500" y="964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163678</xdr:rowOff>
    </xdr:from>
    <xdr:ext cx="534377"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547111" y="9421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59,034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9" name="災害復旧費グラフ枠">
          <a:extLst>
            <a:ext uri="{FF2B5EF4-FFF2-40B4-BE49-F238E27FC236}">
              <a16:creationId xmlns:a16="http://schemas.microsoft.com/office/drawing/2014/main" id="{00000000-0008-0000-0700-00007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63092</xdr:rowOff>
    </xdr:from>
    <xdr:to>
      <xdr:col>23</xdr:col>
      <xdr:colOff>516889</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6317595" y="12236042"/>
          <a:ext cx="1269" cy="1352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91526</xdr:rowOff>
    </xdr:from>
    <xdr:ext cx="249299" cy="259045"/>
    <xdr:sp macro="" textlink="">
      <xdr:nvSpPr>
        <xdr:cNvPr id="641" name="災害復旧費最小値テキスト">
          <a:extLst>
            <a:ext uri="{FF2B5EF4-FFF2-40B4-BE49-F238E27FC236}">
              <a16:creationId xmlns:a16="http://schemas.microsoft.com/office/drawing/2014/main" id="{00000000-0008-0000-0700-000081020000}"/>
            </a:ext>
          </a:extLst>
        </xdr:cNvPr>
        <xdr:cNvSpPr txBox="1"/>
      </xdr:nvSpPr>
      <xdr:spPr>
        <a:xfrm>
          <a:off x="16370300" y="13636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9769</xdr:rowOff>
    </xdr:from>
    <xdr:ext cx="599010" cy="259045"/>
    <xdr:sp macro="" textlink="">
      <xdr:nvSpPr>
        <xdr:cNvPr id="643" name="災害復旧費最大値テキスト">
          <a:extLst>
            <a:ext uri="{FF2B5EF4-FFF2-40B4-BE49-F238E27FC236}">
              <a16:creationId xmlns:a16="http://schemas.microsoft.com/office/drawing/2014/main" id="{00000000-0008-0000-0700-000083020000}"/>
            </a:ext>
          </a:extLst>
        </xdr:cNvPr>
        <xdr:cNvSpPr txBox="1"/>
      </xdr:nvSpPr>
      <xdr:spPr>
        <a:xfrm>
          <a:off x="16370300" y="12011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355,107</a:t>
          </a:r>
          <a:endParaRPr kumimoji="1" lang="ja-JP" altLang="en-US" sz="1000" b="1">
            <a:latin typeface="ＭＳ Ｐゴシック"/>
          </a:endParaRPr>
        </a:p>
      </xdr:txBody>
    </xdr:sp>
    <xdr:clientData/>
  </xdr:oneCellAnchor>
  <xdr:twoCellAnchor>
    <xdr:from>
      <xdr:col>23</xdr:col>
      <xdr:colOff>428625</xdr:colOff>
      <xdr:row>71</xdr:row>
      <xdr:rowOff>63092</xdr:rowOff>
    </xdr:from>
    <xdr:to>
      <xdr:col>23</xdr:col>
      <xdr:colOff>606425</xdr:colOff>
      <xdr:row>71</xdr:row>
      <xdr:rowOff>63092</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6230600" y="1223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27499</xdr:rowOff>
    </xdr:from>
    <xdr:to>
      <xdr:col>23</xdr:col>
      <xdr:colOff>517525</xdr:colOff>
      <xdr:row>79</xdr:row>
      <xdr:rowOff>42050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5481300" y="13572049"/>
          <a:ext cx="838200" cy="14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8976</xdr:rowOff>
    </xdr:from>
    <xdr:ext cx="469744" cy="259045"/>
    <xdr:sp macro="" textlink="">
      <xdr:nvSpPr>
        <xdr:cNvPr id="646" name="災害復旧費平均値テキスト">
          <a:extLst>
            <a:ext uri="{FF2B5EF4-FFF2-40B4-BE49-F238E27FC236}">
              <a16:creationId xmlns:a16="http://schemas.microsoft.com/office/drawing/2014/main" id="{00000000-0008-0000-0700-000086020000}"/>
            </a:ext>
          </a:extLst>
        </xdr:cNvPr>
        <xdr:cNvSpPr txBox="1"/>
      </xdr:nvSpPr>
      <xdr:spPr>
        <a:xfrm>
          <a:off x="16370300" y="133820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1,982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157549</xdr:rowOff>
    </xdr:from>
    <xdr:to>
      <xdr:col>23</xdr:col>
      <xdr:colOff>568325</xdr:colOff>
      <xdr:row>79</xdr:row>
      <xdr:rowOff>87699</xdr:rowOff>
    </xdr:to>
    <xdr:sp macro="" textlink="">
      <xdr:nvSpPr>
        <xdr:cNvPr id="647" name="フローチャート : 判断 646">
          <a:extLst>
            <a:ext uri="{FF2B5EF4-FFF2-40B4-BE49-F238E27FC236}">
              <a16:creationId xmlns:a16="http://schemas.microsoft.com/office/drawing/2014/main" id="{00000000-0008-0000-0700-000087020000}"/>
            </a:ext>
          </a:extLst>
        </xdr:cNvPr>
        <xdr:cNvSpPr/>
      </xdr:nvSpPr>
      <xdr:spPr>
        <a:xfrm>
          <a:off x="16268700" y="13530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27499</xdr:rowOff>
    </xdr:from>
    <xdr:to>
      <xdr:col>22</xdr:col>
      <xdr:colOff>365125</xdr:colOff>
      <xdr:row>79</xdr:row>
      <xdr:rowOff>34998</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4592300" y="13572049"/>
          <a:ext cx="889000" cy="7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153978</xdr:rowOff>
    </xdr:from>
    <xdr:to>
      <xdr:col>22</xdr:col>
      <xdr:colOff>415925</xdr:colOff>
      <xdr:row>79</xdr:row>
      <xdr:rowOff>84128</xdr:rowOff>
    </xdr:to>
    <xdr:sp macro="" textlink="">
      <xdr:nvSpPr>
        <xdr:cNvPr id="649" name="フローチャート : 判断 648">
          <a:extLst>
            <a:ext uri="{FF2B5EF4-FFF2-40B4-BE49-F238E27FC236}">
              <a16:creationId xmlns:a16="http://schemas.microsoft.com/office/drawing/2014/main" id="{00000000-0008-0000-0700-000089020000}"/>
            </a:ext>
          </a:extLst>
        </xdr:cNvPr>
        <xdr:cNvSpPr/>
      </xdr:nvSpPr>
      <xdr:spPr>
        <a:xfrm>
          <a:off x="15430500" y="1352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75255</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7" y="13619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31671</xdr:rowOff>
    </xdr:from>
    <xdr:to>
      <xdr:col>21</xdr:col>
      <xdr:colOff>161925</xdr:colOff>
      <xdr:row>79</xdr:row>
      <xdr:rowOff>34998</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3703300" y="13576221"/>
          <a:ext cx="889000" cy="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134196</xdr:rowOff>
    </xdr:from>
    <xdr:to>
      <xdr:col>21</xdr:col>
      <xdr:colOff>212725</xdr:colOff>
      <xdr:row>79</xdr:row>
      <xdr:rowOff>64346</xdr:rowOff>
    </xdr:to>
    <xdr:sp macro="" textlink="">
      <xdr:nvSpPr>
        <xdr:cNvPr id="652" name="フローチャート : 判断 651">
          <a:extLst>
            <a:ext uri="{FF2B5EF4-FFF2-40B4-BE49-F238E27FC236}">
              <a16:creationId xmlns:a16="http://schemas.microsoft.com/office/drawing/2014/main" id="{00000000-0008-0000-0700-00008C020000}"/>
            </a:ext>
          </a:extLst>
        </xdr:cNvPr>
        <xdr:cNvSpPr/>
      </xdr:nvSpPr>
      <xdr:spPr>
        <a:xfrm>
          <a:off x="14541500" y="1350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80873</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427" y="1328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166720</xdr:rowOff>
    </xdr:from>
    <xdr:to>
      <xdr:col>19</xdr:col>
      <xdr:colOff>644525</xdr:colOff>
      <xdr:row>79</xdr:row>
      <xdr:rowOff>31671</xdr:rowOff>
    </xdr:to>
    <xdr:cxnSp macro="">
      <xdr:nvCxnSpPr>
        <xdr:cNvPr id="654" name="直線コネクタ 653">
          <a:extLst>
            <a:ext uri="{FF2B5EF4-FFF2-40B4-BE49-F238E27FC236}">
              <a16:creationId xmlns:a16="http://schemas.microsoft.com/office/drawing/2014/main" id="{00000000-0008-0000-0700-00008E020000}"/>
            </a:ext>
          </a:extLst>
        </xdr:cNvPr>
        <xdr:cNvCxnSpPr/>
      </xdr:nvCxnSpPr>
      <xdr:spPr>
        <a:xfrm>
          <a:off x="12814300" y="13539820"/>
          <a:ext cx="889000" cy="3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134967</xdr:rowOff>
    </xdr:from>
    <xdr:to>
      <xdr:col>20</xdr:col>
      <xdr:colOff>9525</xdr:colOff>
      <xdr:row>79</xdr:row>
      <xdr:rowOff>65117</xdr:rowOff>
    </xdr:to>
    <xdr:sp macro="" textlink="">
      <xdr:nvSpPr>
        <xdr:cNvPr id="655" name="フローチャート : 判断 654">
          <a:extLst>
            <a:ext uri="{FF2B5EF4-FFF2-40B4-BE49-F238E27FC236}">
              <a16:creationId xmlns:a16="http://schemas.microsoft.com/office/drawing/2014/main" id="{00000000-0008-0000-0700-00008F020000}"/>
            </a:ext>
          </a:extLst>
        </xdr:cNvPr>
        <xdr:cNvSpPr/>
      </xdr:nvSpPr>
      <xdr:spPr>
        <a:xfrm>
          <a:off x="13652500" y="1350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81644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7" y="13283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122410</xdr:rowOff>
    </xdr:from>
    <xdr:to>
      <xdr:col>18</xdr:col>
      <xdr:colOff>492125</xdr:colOff>
      <xdr:row>79</xdr:row>
      <xdr:rowOff>52560</xdr:rowOff>
    </xdr:to>
    <xdr:sp macro="" textlink="">
      <xdr:nvSpPr>
        <xdr:cNvPr id="657" name="フローチャート : 判断 656">
          <a:extLst>
            <a:ext uri="{FF2B5EF4-FFF2-40B4-BE49-F238E27FC236}">
              <a16:creationId xmlns:a16="http://schemas.microsoft.com/office/drawing/2014/main" id="{00000000-0008-0000-0700-000091020000}"/>
            </a:ext>
          </a:extLst>
        </xdr:cNvPr>
        <xdr:cNvSpPr/>
      </xdr:nvSpPr>
      <xdr:spPr>
        <a:xfrm>
          <a:off x="12763500" y="1349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79</xdr:row>
      <xdr:rowOff>43687</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47111" y="1358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162700</xdr:rowOff>
    </xdr:from>
    <xdr:to>
      <xdr:col>23</xdr:col>
      <xdr:colOff>568325</xdr:colOff>
      <xdr:row>79</xdr:row>
      <xdr:rowOff>92850</xdr:rowOff>
    </xdr:to>
    <xdr:sp macro="" textlink="">
      <xdr:nvSpPr>
        <xdr:cNvPr id="664" name="円/楕円 663">
          <a:extLst>
            <a:ext uri="{FF2B5EF4-FFF2-40B4-BE49-F238E27FC236}">
              <a16:creationId xmlns:a16="http://schemas.microsoft.com/office/drawing/2014/main" id="{00000000-0008-0000-0700-000098020000}"/>
            </a:ext>
          </a:extLst>
        </xdr:cNvPr>
        <xdr:cNvSpPr/>
      </xdr:nvSpPr>
      <xdr:spPr>
        <a:xfrm>
          <a:off x="16268700" y="135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135976</xdr:rowOff>
    </xdr:from>
    <xdr:ext cx="378565" cy="259045"/>
    <xdr:sp macro="" textlink="">
      <xdr:nvSpPr>
        <xdr:cNvPr id="665" name="災害復旧費該当値テキスト">
          <a:extLst>
            <a:ext uri="{FF2B5EF4-FFF2-40B4-BE49-F238E27FC236}">
              <a16:creationId xmlns:a16="http://schemas.microsoft.com/office/drawing/2014/main" id="{00000000-0008-0000-0700-000099020000}"/>
            </a:ext>
          </a:extLst>
        </xdr:cNvPr>
        <xdr:cNvSpPr txBox="1"/>
      </xdr:nvSpPr>
      <xdr:spPr>
        <a:xfrm>
          <a:off x="16370300" y="13509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148149</xdr:rowOff>
    </xdr:from>
    <xdr:to>
      <xdr:col>22</xdr:col>
      <xdr:colOff>415925</xdr:colOff>
      <xdr:row>79</xdr:row>
      <xdr:rowOff>78299</xdr:rowOff>
    </xdr:to>
    <xdr:sp macro="" textlink="">
      <xdr:nvSpPr>
        <xdr:cNvPr id="666" name="円/楕円 665">
          <a:extLst>
            <a:ext uri="{FF2B5EF4-FFF2-40B4-BE49-F238E27FC236}">
              <a16:creationId xmlns:a16="http://schemas.microsoft.com/office/drawing/2014/main" id="{00000000-0008-0000-0700-00009A020000}"/>
            </a:ext>
          </a:extLst>
        </xdr:cNvPr>
        <xdr:cNvSpPr/>
      </xdr:nvSpPr>
      <xdr:spPr>
        <a:xfrm>
          <a:off x="15430500" y="1352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94826</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5246427" y="13296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4,449</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155648</xdr:rowOff>
    </xdr:from>
    <xdr:to>
      <xdr:col>21</xdr:col>
      <xdr:colOff>212725</xdr:colOff>
      <xdr:row>79</xdr:row>
      <xdr:rowOff>85798</xdr:rowOff>
    </xdr:to>
    <xdr:sp macro="" textlink="">
      <xdr:nvSpPr>
        <xdr:cNvPr id="668" name="円/楕円 667">
          <a:extLst>
            <a:ext uri="{FF2B5EF4-FFF2-40B4-BE49-F238E27FC236}">
              <a16:creationId xmlns:a16="http://schemas.microsoft.com/office/drawing/2014/main" id="{00000000-0008-0000-0700-00009C020000}"/>
            </a:ext>
          </a:extLst>
        </xdr:cNvPr>
        <xdr:cNvSpPr/>
      </xdr:nvSpPr>
      <xdr:spPr>
        <a:xfrm>
          <a:off x="14541500" y="1352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76925</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4357427" y="13621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2,481</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152321</xdr:rowOff>
    </xdr:from>
    <xdr:to>
      <xdr:col>20</xdr:col>
      <xdr:colOff>9525</xdr:colOff>
      <xdr:row>79</xdr:row>
      <xdr:rowOff>82471</xdr:rowOff>
    </xdr:to>
    <xdr:sp macro="" textlink="">
      <xdr:nvSpPr>
        <xdr:cNvPr id="670" name="円/楕円 669">
          <a:extLst>
            <a:ext uri="{FF2B5EF4-FFF2-40B4-BE49-F238E27FC236}">
              <a16:creationId xmlns:a16="http://schemas.microsoft.com/office/drawing/2014/main" id="{00000000-0008-0000-0700-00009E020000}"/>
            </a:ext>
          </a:extLst>
        </xdr:cNvPr>
        <xdr:cNvSpPr/>
      </xdr:nvSpPr>
      <xdr:spPr>
        <a:xfrm>
          <a:off x="13652500" y="1352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73598</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3468427" y="13618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3,354</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115920</xdr:rowOff>
    </xdr:from>
    <xdr:to>
      <xdr:col>18</xdr:col>
      <xdr:colOff>492125</xdr:colOff>
      <xdr:row>79</xdr:row>
      <xdr:rowOff>46070</xdr:rowOff>
    </xdr:to>
    <xdr:sp macro="" textlink="">
      <xdr:nvSpPr>
        <xdr:cNvPr id="672" name="円/楕円 671">
          <a:extLst>
            <a:ext uri="{FF2B5EF4-FFF2-40B4-BE49-F238E27FC236}">
              <a16:creationId xmlns:a16="http://schemas.microsoft.com/office/drawing/2014/main" id="{00000000-0008-0000-0700-0000A0020000}"/>
            </a:ext>
          </a:extLst>
        </xdr:cNvPr>
        <xdr:cNvSpPr/>
      </xdr:nvSpPr>
      <xdr:spPr>
        <a:xfrm>
          <a:off x="12763500" y="1348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62597</xdr:rowOff>
    </xdr:from>
    <xdr:ext cx="534377"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547111" y="132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12,908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54,957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136051</xdr:rowOff>
    </xdr:from>
    <xdr:to>
      <xdr:col>23</xdr:col>
      <xdr:colOff>516889</xdr:colOff>
      <xdr:row>98</xdr:row>
      <xdr:rowOff>80812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909451"/>
          <a:ext cx="1269" cy="973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84639</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88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17,728</a:t>
          </a:r>
          <a:endParaRPr kumimoji="1" lang="ja-JP" altLang="en-US" sz="1000" b="1">
            <a:latin typeface="ＭＳ Ｐゴシック"/>
          </a:endParaRPr>
        </a:p>
      </xdr:txBody>
    </xdr:sp>
    <xdr:clientData/>
  </xdr:oneCellAnchor>
  <xdr:twoCellAnchor>
    <xdr:from>
      <xdr:col>23</xdr:col>
      <xdr:colOff>428625</xdr:colOff>
      <xdr:row>98</xdr:row>
      <xdr:rowOff>80812</xdr:rowOff>
    </xdr:from>
    <xdr:to>
      <xdr:col>23</xdr:col>
      <xdr:colOff>606425</xdr:colOff>
      <xdr:row>98</xdr:row>
      <xdr:rowOff>80812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88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91</xdr:row>
      <xdr:rowOff>82728</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684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145,479</a:t>
          </a:r>
          <a:endParaRPr kumimoji="1" lang="ja-JP" altLang="en-US" sz="1000" b="1">
            <a:latin typeface="ＭＳ Ｐゴシック"/>
          </a:endParaRPr>
        </a:p>
      </xdr:txBody>
    </xdr:sp>
    <xdr:clientData/>
  </xdr:oneCellAnchor>
  <xdr:twoCellAnchor>
    <xdr:from>
      <xdr:col>23</xdr:col>
      <xdr:colOff>428625</xdr:colOff>
      <xdr:row>92</xdr:row>
      <xdr:rowOff>136051</xdr:rowOff>
    </xdr:from>
    <xdr:to>
      <xdr:col>23</xdr:col>
      <xdr:colOff>606425</xdr:colOff>
      <xdr:row>92</xdr:row>
      <xdr:rowOff>136051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909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91</xdr:row>
      <xdr:rowOff>111765</xdr:rowOff>
    </xdr:from>
    <xdr:to>
      <xdr:col>23</xdr:col>
      <xdr:colOff>517525</xdr:colOff>
      <xdr:row>92</xdr:row>
      <xdr:rowOff>136051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5481300" y="15713715"/>
          <a:ext cx="838200" cy="19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85264</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544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52,646</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106837</xdr:rowOff>
    </xdr:from>
    <xdr:to>
      <xdr:col>23</xdr:col>
      <xdr:colOff>568325</xdr:colOff>
      <xdr:row>97</xdr:row>
      <xdr:rowOff>36987</xdr:rowOff>
    </xdr:to>
    <xdr:sp macro="" textlink="">
      <xdr:nvSpPr>
        <xdr:cNvPr id="704" name="フローチャート : 判断 703">
          <a:extLst>
            <a:ext uri="{FF2B5EF4-FFF2-40B4-BE49-F238E27FC236}">
              <a16:creationId xmlns:a16="http://schemas.microsoft.com/office/drawing/2014/main" id="{00000000-0008-0000-0700-0000C0020000}"/>
            </a:ext>
          </a:extLst>
        </xdr:cNvPr>
        <xdr:cNvSpPr/>
      </xdr:nvSpPr>
      <xdr:spPr>
        <a:xfrm>
          <a:off x="16268700" y="1656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90</xdr:row>
      <xdr:rowOff>154406</xdr:rowOff>
    </xdr:from>
    <xdr:to>
      <xdr:col>22</xdr:col>
      <xdr:colOff>365125</xdr:colOff>
      <xdr:row>91</xdr:row>
      <xdr:rowOff>111765</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4592300" y="15584906"/>
          <a:ext cx="889000" cy="12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87833</xdr:rowOff>
    </xdr:from>
    <xdr:to>
      <xdr:col>22</xdr:col>
      <xdr:colOff>415925</xdr:colOff>
      <xdr:row>97</xdr:row>
      <xdr:rowOff>17983</xdr:rowOff>
    </xdr:to>
    <xdr:sp macro="" textlink="">
      <xdr:nvSpPr>
        <xdr:cNvPr id="706" name="フローチャート : 判断 705">
          <a:extLst>
            <a:ext uri="{FF2B5EF4-FFF2-40B4-BE49-F238E27FC236}">
              <a16:creationId xmlns:a16="http://schemas.microsoft.com/office/drawing/2014/main" id="{00000000-0008-0000-0700-0000C2020000}"/>
            </a:ext>
          </a:extLst>
        </xdr:cNvPr>
        <xdr:cNvSpPr/>
      </xdr:nvSpPr>
      <xdr:spPr>
        <a:xfrm>
          <a:off x="15430500" y="1654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9110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639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55,140</a:t>
          </a:r>
          <a:endParaRPr kumimoji="1" lang="ja-JP" altLang="en-US" sz="1000" b="1">
            <a:solidFill>
              <a:srgbClr val="000080"/>
            </a:solidFill>
            <a:latin typeface="ＭＳ Ｐゴシック"/>
          </a:endParaRPr>
        </a:p>
      </xdr:txBody>
    </xdr:sp>
    <xdr:clientData/>
  </xdr:oneCellAnchor>
  <xdr:twoCellAnchor>
    <xdr:from>
      <xdr:col>19</xdr:col>
      <xdr:colOff>644525</xdr:colOff>
      <xdr:row>90</xdr:row>
      <xdr:rowOff>154406</xdr:rowOff>
    </xdr:from>
    <xdr:to>
      <xdr:col>21</xdr:col>
      <xdr:colOff>161925</xdr:colOff>
      <xdr:row>92</xdr:row>
      <xdr:rowOff>132012</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5584906"/>
          <a:ext cx="889000" cy="320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162638</xdr:rowOff>
    </xdr:from>
    <xdr:to>
      <xdr:col>21</xdr:col>
      <xdr:colOff>212725</xdr:colOff>
      <xdr:row>96</xdr:row>
      <xdr:rowOff>92788</xdr:rowOff>
    </xdr:to>
    <xdr:sp macro="" textlink="">
      <xdr:nvSpPr>
        <xdr:cNvPr id="709" name="フローチャート : 判断 708">
          <a:extLst>
            <a:ext uri="{FF2B5EF4-FFF2-40B4-BE49-F238E27FC236}">
              <a16:creationId xmlns:a16="http://schemas.microsoft.com/office/drawing/2014/main" id="{00000000-0008-0000-0700-0000C5020000}"/>
            </a:ext>
          </a:extLst>
        </xdr:cNvPr>
        <xdr:cNvSpPr/>
      </xdr:nvSpPr>
      <xdr:spPr>
        <a:xfrm>
          <a:off x="14541500" y="164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83915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54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18</xdr:col>
      <xdr:colOff>441325</xdr:colOff>
      <xdr:row>92</xdr:row>
      <xdr:rowOff>39306</xdr:rowOff>
    </xdr:from>
    <xdr:to>
      <xdr:col>19</xdr:col>
      <xdr:colOff>644525</xdr:colOff>
      <xdr:row>92</xdr:row>
      <xdr:rowOff>132012</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2814300" y="15812706"/>
          <a:ext cx="889000" cy="9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158638</xdr:rowOff>
    </xdr:from>
    <xdr:to>
      <xdr:col>20</xdr:col>
      <xdr:colOff>9525</xdr:colOff>
      <xdr:row>96</xdr:row>
      <xdr:rowOff>88788</xdr:rowOff>
    </xdr:to>
    <xdr:sp macro="" textlink="">
      <xdr:nvSpPr>
        <xdr:cNvPr id="712" name="フローチャート : 判断 711">
          <a:extLst>
            <a:ext uri="{FF2B5EF4-FFF2-40B4-BE49-F238E27FC236}">
              <a16:creationId xmlns:a16="http://schemas.microsoft.com/office/drawing/2014/main" id="{00000000-0008-0000-0700-0000C8020000}"/>
            </a:ext>
          </a:extLst>
        </xdr:cNvPr>
        <xdr:cNvSpPr/>
      </xdr:nvSpPr>
      <xdr:spPr>
        <a:xfrm>
          <a:off x="13652500" y="1644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79915</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53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157145</xdr:rowOff>
    </xdr:from>
    <xdr:to>
      <xdr:col>18</xdr:col>
      <xdr:colOff>492125</xdr:colOff>
      <xdr:row>96</xdr:row>
      <xdr:rowOff>87295</xdr:rowOff>
    </xdr:to>
    <xdr:sp macro="" textlink="">
      <xdr:nvSpPr>
        <xdr:cNvPr id="714" name="フローチャート : 判断 713">
          <a:extLst>
            <a:ext uri="{FF2B5EF4-FFF2-40B4-BE49-F238E27FC236}">
              <a16:creationId xmlns:a16="http://schemas.microsoft.com/office/drawing/2014/main" id="{00000000-0008-0000-0700-0000CA020000}"/>
            </a:ext>
          </a:extLst>
        </xdr:cNvPr>
        <xdr:cNvSpPr/>
      </xdr:nvSpPr>
      <xdr:spPr>
        <a:xfrm>
          <a:off x="12763500" y="1644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78422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53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92</xdr:row>
      <xdr:rowOff>85251</xdr:rowOff>
    </xdr:from>
    <xdr:to>
      <xdr:col>23</xdr:col>
      <xdr:colOff>568325</xdr:colOff>
      <xdr:row>93</xdr:row>
      <xdr:rowOff>15401</xdr:rowOff>
    </xdr:to>
    <xdr:sp macro="" textlink="">
      <xdr:nvSpPr>
        <xdr:cNvPr id="721" name="円/楕円 720">
          <a:extLst>
            <a:ext uri="{FF2B5EF4-FFF2-40B4-BE49-F238E27FC236}">
              <a16:creationId xmlns:a16="http://schemas.microsoft.com/office/drawing/2014/main" id="{00000000-0008-0000-0700-0000D1020000}"/>
            </a:ext>
          </a:extLst>
        </xdr:cNvPr>
        <xdr:cNvSpPr/>
      </xdr:nvSpPr>
      <xdr:spPr>
        <a:xfrm>
          <a:off x="16268700" y="1585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92</xdr:row>
      <xdr:rowOff>38278</xdr:rowOff>
    </xdr:from>
    <xdr:ext cx="599010"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5811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145,479</a:t>
          </a:r>
          <a:endParaRPr kumimoji="1" lang="ja-JP" altLang="en-US" sz="1000" b="1">
            <a:solidFill>
              <a:srgbClr val="FF0000"/>
            </a:solidFill>
            <a:latin typeface="ＭＳ Ｐゴシック"/>
          </a:endParaRPr>
        </a:p>
      </xdr:txBody>
    </xdr:sp>
    <xdr:clientData/>
  </xdr:oneCellAnchor>
  <xdr:twoCellAnchor>
    <xdr:from>
      <xdr:col>22</xdr:col>
      <xdr:colOff>314325</xdr:colOff>
      <xdr:row>91</xdr:row>
      <xdr:rowOff>60965</xdr:rowOff>
    </xdr:from>
    <xdr:to>
      <xdr:col>22</xdr:col>
      <xdr:colOff>415925</xdr:colOff>
      <xdr:row>91</xdr:row>
      <xdr:rowOff>162565</xdr:rowOff>
    </xdr:to>
    <xdr:sp macro="" textlink="">
      <xdr:nvSpPr>
        <xdr:cNvPr id="723" name="円/楕円 722">
          <a:extLst>
            <a:ext uri="{FF2B5EF4-FFF2-40B4-BE49-F238E27FC236}">
              <a16:creationId xmlns:a16="http://schemas.microsoft.com/office/drawing/2014/main" id="{00000000-0008-0000-0700-0000D3020000}"/>
            </a:ext>
          </a:extLst>
        </xdr:cNvPr>
        <xdr:cNvSpPr/>
      </xdr:nvSpPr>
      <xdr:spPr>
        <a:xfrm>
          <a:off x="15430500" y="1566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90</xdr:row>
      <xdr:rowOff>7642</xdr:rowOff>
    </xdr:from>
    <xdr:ext cx="59901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181794" y="15438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171,166</a:t>
          </a:r>
          <a:endParaRPr kumimoji="1" lang="ja-JP" altLang="en-US" sz="1000" b="1">
            <a:solidFill>
              <a:srgbClr val="FF0000"/>
            </a:solidFill>
            <a:latin typeface="ＭＳ Ｐゴシック"/>
          </a:endParaRPr>
        </a:p>
      </xdr:txBody>
    </xdr:sp>
    <xdr:clientData/>
  </xdr:oneCellAnchor>
  <xdr:twoCellAnchor>
    <xdr:from>
      <xdr:col>21</xdr:col>
      <xdr:colOff>111125</xdr:colOff>
      <xdr:row>90</xdr:row>
      <xdr:rowOff>103606</xdr:rowOff>
    </xdr:from>
    <xdr:to>
      <xdr:col>21</xdr:col>
      <xdr:colOff>212725</xdr:colOff>
      <xdr:row>91</xdr:row>
      <xdr:rowOff>33756</xdr:rowOff>
    </xdr:to>
    <xdr:sp macro="" textlink="">
      <xdr:nvSpPr>
        <xdr:cNvPr id="725" name="円/楕円 724">
          <a:extLst>
            <a:ext uri="{FF2B5EF4-FFF2-40B4-BE49-F238E27FC236}">
              <a16:creationId xmlns:a16="http://schemas.microsoft.com/office/drawing/2014/main" id="{00000000-0008-0000-0700-0000D5020000}"/>
            </a:ext>
          </a:extLst>
        </xdr:cNvPr>
        <xdr:cNvSpPr/>
      </xdr:nvSpPr>
      <xdr:spPr>
        <a:xfrm>
          <a:off x="14541500" y="1553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89</xdr:row>
      <xdr:rowOff>50283</xdr:rowOff>
    </xdr:from>
    <xdr:ext cx="599010"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292794" y="15309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188,070</a:t>
          </a:r>
          <a:endParaRPr kumimoji="1" lang="ja-JP" altLang="en-US" sz="1000" b="1">
            <a:solidFill>
              <a:srgbClr val="FF0000"/>
            </a:solidFill>
            <a:latin typeface="ＭＳ Ｐゴシック"/>
          </a:endParaRPr>
        </a:p>
      </xdr:txBody>
    </xdr:sp>
    <xdr:clientData/>
  </xdr:oneCellAnchor>
  <xdr:twoCellAnchor>
    <xdr:from>
      <xdr:col>19</xdr:col>
      <xdr:colOff>593725</xdr:colOff>
      <xdr:row>92</xdr:row>
      <xdr:rowOff>81212</xdr:rowOff>
    </xdr:from>
    <xdr:to>
      <xdr:col>20</xdr:col>
      <xdr:colOff>9525</xdr:colOff>
      <xdr:row>93</xdr:row>
      <xdr:rowOff>11362</xdr:rowOff>
    </xdr:to>
    <xdr:sp macro="" textlink="">
      <xdr:nvSpPr>
        <xdr:cNvPr id="727" name="円/楕円 726">
          <a:extLst>
            <a:ext uri="{FF2B5EF4-FFF2-40B4-BE49-F238E27FC236}">
              <a16:creationId xmlns:a16="http://schemas.microsoft.com/office/drawing/2014/main" id="{00000000-0008-0000-0700-0000D7020000}"/>
            </a:ext>
          </a:extLst>
        </xdr:cNvPr>
        <xdr:cNvSpPr/>
      </xdr:nvSpPr>
      <xdr:spPr>
        <a:xfrm>
          <a:off x="13652500" y="1585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91</xdr:row>
      <xdr:rowOff>27889</xdr:rowOff>
    </xdr:from>
    <xdr:ext cx="599010"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03794" y="15629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146,009</a:t>
          </a:r>
          <a:endParaRPr kumimoji="1" lang="ja-JP" altLang="en-US" sz="1000" b="1">
            <a:solidFill>
              <a:srgbClr val="FF0000"/>
            </a:solidFill>
            <a:latin typeface="ＭＳ Ｐゴシック"/>
          </a:endParaRPr>
        </a:p>
      </xdr:txBody>
    </xdr:sp>
    <xdr:clientData/>
  </xdr:oneCellAnchor>
  <xdr:twoCellAnchor>
    <xdr:from>
      <xdr:col>18</xdr:col>
      <xdr:colOff>390525</xdr:colOff>
      <xdr:row>91</xdr:row>
      <xdr:rowOff>159956</xdr:rowOff>
    </xdr:from>
    <xdr:to>
      <xdr:col>18</xdr:col>
      <xdr:colOff>492125</xdr:colOff>
      <xdr:row>92</xdr:row>
      <xdr:rowOff>90106</xdr:rowOff>
    </xdr:to>
    <xdr:sp macro="" textlink="">
      <xdr:nvSpPr>
        <xdr:cNvPr id="729" name="円/楕円 728">
          <a:extLst>
            <a:ext uri="{FF2B5EF4-FFF2-40B4-BE49-F238E27FC236}">
              <a16:creationId xmlns:a16="http://schemas.microsoft.com/office/drawing/2014/main" id="{00000000-0008-0000-0700-0000D9020000}"/>
            </a:ext>
          </a:extLst>
        </xdr:cNvPr>
        <xdr:cNvSpPr/>
      </xdr:nvSpPr>
      <xdr:spPr>
        <a:xfrm>
          <a:off x="12763500" y="1576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90</xdr:row>
      <xdr:rowOff>106633</xdr:rowOff>
    </xdr:from>
    <xdr:ext cx="599010"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14794" y="15537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158,175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53" name="諸支出金グラフ枠">
          <a:extLst>
            <a:ext uri="{FF2B5EF4-FFF2-40B4-BE49-F238E27FC236}">
              <a16:creationId xmlns:a16="http://schemas.microsoft.com/office/drawing/2014/main" id="{00000000-0008-0000-0700-0000F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137668</xdr:rowOff>
    </xdr:from>
    <xdr:to>
      <xdr:col>32</xdr:col>
      <xdr:colOff>186689</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2159595" y="5452618"/>
          <a:ext cx="1269" cy="1278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58564</xdr:rowOff>
    </xdr:from>
    <xdr:ext cx="249299" cy="259045"/>
    <xdr:sp macro="" textlink="">
      <xdr:nvSpPr>
        <xdr:cNvPr id="755" name="諸支出金最小値テキスト">
          <a:extLst>
            <a:ext uri="{FF2B5EF4-FFF2-40B4-BE49-F238E27FC236}">
              <a16:creationId xmlns:a16="http://schemas.microsoft.com/office/drawing/2014/main" id="{00000000-0008-0000-0700-0000F3020000}"/>
            </a:ext>
          </a:extLst>
        </xdr:cNvPr>
        <xdr:cNvSpPr txBox="1"/>
      </xdr:nvSpPr>
      <xdr:spPr>
        <a:xfrm>
          <a:off x="22212300" y="67451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84345</xdr:rowOff>
    </xdr:from>
    <xdr:ext cx="534377" cy="259045"/>
    <xdr:sp macro="" textlink="">
      <xdr:nvSpPr>
        <xdr:cNvPr id="757" name="諸支出金最大値テキスト">
          <a:extLst>
            <a:ext uri="{FF2B5EF4-FFF2-40B4-BE49-F238E27FC236}">
              <a16:creationId xmlns:a16="http://schemas.microsoft.com/office/drawing/2014/main" id="{00000000-0008-0000-0700-0000F5020000}"/>
            </a:ext>
          </a:extLst>
        </xdr:cNvPr>
        <xdr:cNvSpPr txBox="1"/>
      </xdr:nvSpPr>
      <xdr:spPr>
        <a:xfrm>
          <a:off x="22212300" y="522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10,066</a:t>
          </a:r>
          <a:endParaRPr kumimoji="1" lang="ja-JP" altLang="en-US" sz="1000" b="1">
            <a:latin typeface="ＭＳ Ｐゴシック"/>
          </a:endParaRPr>
        </a:p>
      </xdr:txBody>
    </xdr:sp>
    <xdr:clientData/>
  </xdr:oneCellAnchor>
  <xdr:twoCellAnchor>
    <xdr:from>
      <xdr:col>32</xdr:col>
      <xdr:colOff>98425</xdr:colOff>
      <xdr:row>31</xdr:row>
      <xdr:rowOff>137668</xdr:rowOff>
    </xdr:from>
    <xdr:to>
      <xdr:col>32</xdr:col>
      <xdr:colOff>276225</xdr:colOff>
      <xdr:row>31</xdr:row>
      <xdr:rowOff>137668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5452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147464</xdr:rowOff>
    </xdr:from>
    <xdr:ext cx="378565" cy="259045"/>
    <xdr:sp macro="" textlink="">
      <xdr:nvSpPr>
        <xdr:cNvPr id="760" name="諸支出金平均値テキスト">
          <a:extLst>
            <a:ext uri="{FF2B5EF4-FFF2-40B4-BE49-F238E27FC236}">
              <a16:creationId xmlns:a16="http://schemas.microsoft.com/office/drawing/2014/main" id="{00000000-0008-0000-0700-0000F8020000}"/>
            </a:ext>
          </a:extLst>
        </xdr:cNvPr>
        <xdr:cNvSpPr txBox="1"/>
      </xdr:nvSpPr>
      <xdr:spPr>
        <a:xfrm>
          <a:off x="22212300" y="64911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124587</xdr:rowOff>
    </xdr:from>
    <xdr:to>
      <xdr:col>32</xdr:col>
      <xdr:colOff>238125</xdr:colOff>
      <xdr:row>39</xdr:row>
      <xdr:rowOff>54737</xdr:rowOff>
    </xdr:to>
    <xdr:sp macro="" textlink="">
      <xdr:nvSpPr>
        <xdr:cNvPr id="761" name="フローチャート : 判断 760">
          <a:extLst>
            <a:ext uri="{FF2B5EF4-FFF2-40B4-BE49-F238E27FC236}">
              <a16:creationId xmlns:a16="http://schemas.microsoft.com/office/drawing/2014/main" id="{00000000-0008-0000-0700-0000F9020000}"/>
            </a:ext>
          </a:extLst>
        </xdr:cNvPr>
        <xdr:cNvSpPr/>
      </xdr:nvSpPr>
      <xdr:spPr>
        <a:xfrm>
          <a:off x="22110700" y="66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142113</xdr:rowOff>
    </xdr:from>
    <xdr:to>
      <xdr:col>31</xdr:col>
      <xdr:colOff>85725</xdr:colOff>
      <xdr:row>39</xdr:row>
      <xdr:rowOff>72263</xdr:rowOff>
    </xdr:to>
    <xdr:sp macro="" textlink="">
      <xdr:nvSpPr>
        <xdr:cNvPr id="763" name="フローチャート : 判断 762">
          <a:extLst>
            <a:ext uri="{FF2B5EF4-FFF2-40B4-BE49-F238E27FC236}">
              <a16:creationId xmlns:a16="http://schemas.microsoft.com/office/drawing/2014/main" id="{00000000-0008-0000-0700-0000FB020000}"/>
            </a:ext>
          </a:extLst>
        </xdr:cNvPr>
        <xdr:cNvSpPr/>
      </xdr:nvSpPr>
      <xdr:spPr>
        <a:xfrm>
          <a:off x="21272500" y="665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88790</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4017" y="6432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134366</xdr:rowOff>
    </xdr:from>
    <xdr:to>
      <xdr:col>29</xdr:col>
      <xdr:colOff>568325</xdr:colOff>
      <xdr:row>39</xdr:row>
      <xdr:rowOff>64516</xdr:rowOff>
    </xdr:to>
    <xdr:sp macro="" textlink="">
      <xdr:nvSpPr>
        <xdr:cNvPr id="766" name="フローチャート : 判断 765">
          <a:extLst>
            <a:ext uri="{FF2B5EF4-FFF2-40B4-BE49-F238E27FC236}">
              <a16:creationId xmlns:a16="http://schemas.microsoft.com/office/drawing/2014/main" id="{00000000-0008-0000-0700-0000FE020000}"/>
            </a:ext>
          </a:extLst>
        </xdr:cNvPr>
        <xdr:cNvSpPr/>
      </xdr:nvSpPr>
      <xdr:spPr>
        <a:xfrm>
          <a:off x="20383500" y="664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81043</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5017" y="64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82296</xdr:rowOff>
    </xdr:from>
    <xdr:to>
      <xdr:col>28</xdr:col>
      <xdr:colOff>365125</xdr:colOff>
      <xdr:row>39</xdr:row>
      <xdr:rowOff>12446</xdr:rowOff>
    </xdr:to>
    <xdr:sp macro="" textlink="">
      <xdr:nvSpPr>
        <xdr:cNvPr id="769" name="フローチャート : 判断 768">
          <a:extLst>
            <a:ext uri="{FF2B5EF4-FFF2-40B4-BE49-F238E27FC236}">
              <a16:creationId xmlns:a16="http://schemas.microsoft.com/office/drawing/2014/main" id="{00000000-0008-0000-0700-000001030000}"/>
            </a:ext>
          </a:extLst>
        </xdr:cNvPr>
        <xdr:cNvSpPr/>
      </xdr:nvSpPr>
      <xdr:spPr>
        <a:xfrm>
          <a:off x="19494500" y="65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28973</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6017" y="63726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101219</xdr:rowOff>
    </xdr:from>
    <xdr:to>
      <xdr:col>27</xdr:col>
      <xdr:colOff>161925</xdr:colOff>
      <xdr:row>39</xdr:row>
      <xdr:rowOff>31369</xdr:rowOff>
    </xdr:to>
    <xdr:sp macro="" textlink="">
      <xdr:nvSpPr>
        <xdr:cNvPr id="771" name="フローチャート : 判断 770">
          <a:extLst>
            <a:ext uri="{FF2B5EF4-FFF2-40B4-BE49-F238E27FC236}">
              <a16:creationId xmlns:a16="http://schemas.microsoft.com/office/drawing/2014/main" id="{00000000-0008-0000-0700-000003030000}"/>
            </a:ext>
          </a:extLst>
        </xdr:cNvPr>
        <xdr:cNvSpPr/>
      </xdr:nvSpPr>
      <xdr:spPr>
        <a:xfrm>
          <a:off x="18605500" y="661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47896</xdr:rowOff>
    </xdr:from>
    <xdr:ext cx="378565"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7017" y="639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8" name="円/楕円 777">
          <a:extLst>
            <a:ext uri="{FF2B5EF4-FFF2-40B4-BE49-F238E27FC236}">
              <a16:creationId xmlns:a16="http://schemas.microsoft.com/office/drawing/2014/main" id="{00000000-0008-0000-0700-00000A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103014</xdr:rowOff>
    </xdr:from>
    <xdr:ext cx="249299" cy="259045"/>
    <xdr:sp macro="" textlink="">
      <xdr:nvSpPr>
        <xdr:cNvPr id="779" name="諸支出金該当値テキスト">
          <a:extLst>
            <a:ext uri="{FF2B5EF4-FFF2-40B4-BE49-F238E27FC236}">
              <a16:creationId xmlns:a16="http://schemas.microsoft.com/office/drawing/2014/main" id="{00000000-0008-0000-0700-00000B030000}"/>
            </a:ext>
          </a:extLst>
        </xdr:cNvPr>
        <xdr:cNvSpPr txBox="1"/>
      </xdr:nvSpPr>
      <xdr:spPr>
        <a:xfrm>
          <a:off x="22212300" y="66181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80" name="円/楕円 779">
          <a:extLst>
            <a:ext uri="{FF2B5EF4-FFF2-40B4-BE49-F238E27FC236}">
              <a16:creationId xmlns:a16="http://schemas.microsoft.com/office/drawing/2014/main" id="{00000000-0008-0000-0700-00000C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82" name="円/楕円 781">
          <a:extLst>
            <a:ext uri="{FF2B5EF4-FFF2-40B4-BE49-F238E27FC236}">
              <a16:creationId xmlns:a16="http://schemas.microsoft.com/office/drawing/2014/main" id="{00000000-0008-0000-0700-00000E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84" name="円/楕円 783">
          <a:extLst>
            <a:ext uri="{FF2B5EF4-FFF2-40B4-BE49-F238E27FC236}">
              <a16:creationId xmlns:a16="http://schemas.microsoft.com/office/drawing/2014/main" id="{00000000-0008-0000-0700-00001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6" name="円/楕円 785">
          <a:extLst>
            <a:ext uri="{FF2B5EF4-FFF2-40B4-BE49-F238E27FC236}">
              <a16:creationId xmlns:a16="http://schemas.microsoft.com/office/drawing/2014/main" id="{00000000-0008-0000-0700-00001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55</xdr:row>
      <xdr:rowOff>54627</xdr:rowOff>
    </xdr:from>
    <xdr:ext cx="37702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7910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52</xdr:row>
      <xdr:rowOff>111777</xdr:rowOff>
    </xdr:from>
    <xdr:ext cx="37702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7910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49</xdr:row>
      <xdr:rowOff>168927</xdr:rowOff>
    </xdr:from>
    <xdr:ext cx="377026"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7910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47</xdr:row>
      <xdr:rowOff>54627</xdr:rowOff>
    </xdr:from>
    <xdr:ext cx="377026"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8" name="前年度繰上充用金グラフ枠">
          <a:extLst>
            <a:ext uri="{FF2B5EF4-FFF2-40B4-BE49-F238E27FC236}">
              <a16:creationId xmlns:a16="http://schemas.microsoft.com/office/drawing/2014/main" id="{00000000-0008-0000-0700-00002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75692</xdr:rowOff>
    </xdr:from>
    <xdr:to>
      <xdr:col>32</xdr:col>
      <xdr:colOff>186689</xdr:colOff>
      <xdr:row>58</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flipV="1">
          <a:off x="22159595" y="8991092"/>
          <a:ext cx="1269"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162323</xdr:rowOff>
    </xdr:from>
    <xdr:ext cx="249299" cy="259045"/>
    <xdr:sp macro="" textlink="">
      <xdr:nvSpPr>
        <xdr:cNvPr id="810" name="前年度繰上充用金最小値テキスト">
          <a:extLst>
            <a:ext uri="{FF2B5EF4-FFF2-40B4-BE49-F238E27FC236}">
              <a16:creationId xmlns:a16="http://schemas.microsoft.com/office/drawing/2014/main" id="{00000000-0008-0000-0700-00002A030000}"/>
            </a:ext>
          </a:extLst>
        </xdr:cNvPr>
        <xdr:cNvSpPr txBox="1"/>
      </xdr:nvSpPr>
      <xdr:spPr>
        <a:xfrm>
          <a:off x="22212300" y="10106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51</xdr:row>
      <xdr:rowOff>22369</xdr:rowOff>
    </xdr:from>
    <xdr:ext cx="378565" cy="259045"/>
    <xdr:sp macro="" textlink="">
      <xdr:nvSpPr>
        <xdr:cNvPr id="812" name="前年度繰上充用金最大値テキスト">
          <a:extLst>
            <a:ext uri="{FF2B5EF4-FFF2-40B4-BE49-F238E27FC236}">
              <a16:creationId xmlns:a16="http://schemas.microsoft.com/office/drawing/2014/main" id="{00000000-0008-0000-0700-00002C030000}"/>
            </a:ext>
          </a:extLst>
        </xdr:cNvPr>
        <xdr:cNvSpPr txBox="1"/>
      </xdr:nvSpPr>
      <xdr:spPr>
        <a:xfrm>
          <a:off x="22212300" y="8766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32</xdr:col>
      <xdr:colOff>98425</xdr:colOff>
      <xdr:row>52</xdr:row>
      <xdr:rowOff>75692</xdr:rowOff>
    </xdr:from>
    <xdr:to>
      <xdr:col>32</xdr:col>
      <xdr:colOff>276225</xdr:colOff>
      <xdr:row>52</xdr:row>
      <xdr:rowOff>75692</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2072600" y="899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79773</xdr:rowOff>
    </xdr:from>
    <xdr:ext cx="249299" cy="259045"/>
    <xdr:sp macro="" textlink="">
      <xdr:nvSpPr>
        <xdr:cNvPr id="815" name="前年度繰上充用金平均値テキスト">
          <a:extLst>
            <a:ext uri="{FF2B5EF4-FFF2-40B4-BE49-F238E27FC236}">
              <a16:creationId xmlns:a16="http://schemas.microsoft.com/office/drawing/2014/main" id="{00000000-0008-0000-0700-00002F030000}"/>
            </a:ext>
          </a:extLst>
        </xdr:cNvPr>
        <xdr:cNvSpPr txBox="1"/>
      </xdr:nvSpPr>
      <xdr:spPr>
        <a:xfrm>
          <a:off x="22212300" y="9852423"/>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56896</xdr:rowOff>
    </xdr:from>
    <xdr:to>
      <xdr:col>32</xdr:col>
      <xdr:colOff>238125</xdr:colOff>
      <xdr:row>58</xdr:row>
      <xdr:rowOff>158496</xdr:rowOff>
    </xdr:to>
    <xdr:sp macro="" textlink="">
      <xdr:nvSpPr>
        <xdr:cNvPr id="816" name="フローチャート : 判断 815">
          <a:extLst>
            <a:ext uri="{FF2B5EF4-FFF2-40B4-BE49-F238E27FC236}">
              <a16:creationId xmlns:a16="http://schemas.microsoft.com/office/drawing/2014/main" id="{00000000-0008-0000-0700-000030030000}"/>
            </a:ext>
          </a:extLst>
        </xdr:cNvPr>
        <xdr:cNvSpPr/>
      </xdr:nvSpPr>
      <xdr:spPr>
        <a:xfrm>
          <a:off x="22110700" y="1000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818" name="フローチャート : 判断 817">
          <a:extLst>
            <a:ext uri="{FF2B5EF4-FFF2-40B4-BE49-F238E27FC236}">
              <a16:creationId xmlns:a16="http://schemas.microsoft.com/office/drawing/2014/main" id="{00000000-0008-0000-0700-000032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820" name="直線コネクタ 819">
          <a:extLst>
            <a:ext uri="{FF2B5EF4-FFF2-40B4-BE49-F238E27FC236}">
              <a16:creationId xmlns:a16="http://schemas.microsoft.com/office/drawing/2014/main" id="{00000000-0008-0000-0700-000034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109474</xdr:rowOff>
    </xdr:from>
    <xdr:to>
      <xdr:col>29</xdr:col>
      <xdr:colOff>568325</xdr:colOff>
      <xdr:row>58</xdr:row>
      <xdr:rowOff>39624</xdr:rowOff>
    </xdr:to>
    <xdr:sp macro="" textlink="">
      <xdr:nvSpPr>
        <xdr:cNvPr id="821" name="フローチャート : 判断 820">
          <a:extLst>
            <a:ext uri="{FF2B5EF4-FFF2-40B4-BE49-F238E27FC236}">
              <a16:creationId xmlns:a16="http://schemas.microsoft.com/office/drawing/2014/main" id="{00000000-0008-0000-0700-000035030000}"/>
            </a:ext>
          </a:extLst>
        </xdr:cNvPr>
        <xdr:cNvSpPr/>
      </xdr:nvSpPr>
      <xdr:spPr>
        <a:xfrm>
          <a:off x="20383500" y="9882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56</xdr:row>
      <xdr:rowOff>56151</xdr:rowOff>
    </xdr:from>
    <xdr:ext cx="313932"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77333" y="96573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23" name="直線コネクタ 822">
          <a:extLst>
            <a:ext uri="{FF2B5EF4-FFF2-40B4-BE49-F238E27FC236}">
              <a16:creationId xmlns:a16="http://schemas.microsoft.com/office/drawing/2014/main" id="{00000000-0008-0000-0700-000037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141478</xdr:rowOff>
    </xdr:from>
    <xdr:to>
      <xdr:col>28</xdr:col>
      <xdr:colOff>365125</xdr:colOff>
      <xdr:row>58</xdr:row>
      <xdr:rowOff>71628</xdr:rowOff>
    </xdr:to>
    <xdr:sp macro="" textlink="">
      <xdr:nvSpPr>
        <xdr:cNvPr id="824" name="フローチャート : 判断 823">
          <a:extLst>
            <a:ext uri="{FF2B5EF4-FFF2-40B4-BE49-F238E27FC236}">
              <a16:creationId xmlns:a16="http://schemas.microsoft.com/office/drawing/2014/main" id="{00000000-0008-0000-0700-000038030000}"/>
            </a:ext>
          </a:extLst>
        </xdr:cNvPr>
        <xdr:cNvSpPr/>
      </xdr:nvSpPr>
      <xdr:spPr>
        <a:xfrm>
          <a:off x="19494500" y="9914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56</xdr:row>
      <xdr:rowOff>88155</xdr:rowOff>
    </xdr:from>
    <xdr:ext cx="313932"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388333" y="9689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15748</xdr:rowOff>
    </xdr:from>
    <xdr:to>
      <xdr:col>27</xdr:col>
      <xdr:colOff>161925</xdr:colOff>
      <xdr:row>58</xdr:row>
      <xdr:rowOff>117348</xdr:rowOff>
    </xdr:to>
    <xdr:sp macro="" textlink="">
      <xdr:nvSpPr>
        <xdr:cNvPr id="826" name="フローチャート : 判断 825">
          <a:extLst>
            <a:ext uri="{FF2B5EF4-FFF2-40B4-BE49-F238E27FC236}">
              <a16:creationId xmlns:a16="http://schemas.microsoft.com/office/drawing/2014/main" id="{00000000-0008-0000-0700-00003A030000}"/>
            </a:ext>
          </a:extLst>
        </xdr:cNvPr>
        <xdr:cNvSpPr/>
      </xdr:nvSpPr>
      <xdr:spPr>
        <a:xfrm>
          <a:off x="18605500" y="9959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56</xdr:row>
      <xdr:rowOff>133875</xdr:rowOff>
    </xdr:from>
    <xdr:ext cx="313932"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499333" y="97350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33" name="円/楕円 832">
          <a:extLst>
            <a:ext uri="{FF2B5EF4-FFF2-40B4-BE49-F238E27FC236}">
              <a16:creationId xmlns:a16="http://schemas.microsoft.com/office/drawing/2014/main" id="{00000000-0008-0000-0700-000041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35323</xdr:rowOff>
    </xdr:from>
    <xdr:ext cx="249299" cy="259045"/>
    <xdr:sp macro="" textlink="">
      <xdr:nvSpPr>
        <xdr:cNvPr id="834" name="前年度繰上充用金該当値テキスト">
          <a:extLst>
            <a:ext uri="{FF2B5EF4-FFF2-40B4-BE49-F238E27FC236}">
              <a16:creationId xmlns:a16="http://schemas.microsoft.com/office/drawing/2014/main" id="{00000000-0008-0000-0700-000042030000}"/>
            </a:ext>
          </a:extLst>
        </xdr:cNvPr>
        <xdr:cNvSpPr txBox="1"/>
      </xdr:nvSpPr>
      <xdr:spPr>
        <a:xfrm>
          <a:off x="22212300" y="9979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35" name="円/楕円 834">
          <a:extLst>
            <a:ext uri="{FF2B5EF4-FFF2-40B4-BE49-F238E27FC236}">
              <a16:creationId xmlns:a16="http://schemas.microsoft.com/office/drawing/2014/main" id="{00000000-0008-0000-0700-000043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37" name="円/楕円 836">
          <a:extLst>
            <a:ext uri="{FF2B5EF4-FFF2-40B4-BE49-F238E27FC236}">
              <a16:creationId xmlns:a16="http://schemas.microsoft.com/office/drawing/2014/main" id="{00000000-0008-0000-0700-000045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39" name="円/楕円 838">
          <a:extLst>
            <a:ext uri="{FF2B5EF4-FFF2-40B4-BE49-F238E27FC236}">
              <a16:creationId xmlns:a16="http://schemas.microsoft.com/office/drawing/2014/main" id="{00000000-0008-0000-0700-000047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41" name="円/楕円 840">
          <a:extLst>
            <a:ext uri="{FF2B5EF4-FFF2-40B4-BE49-F238E27FC236}">
              <a16:creationId xmlns:a16="http://schemas.microsoft.com/office/drawing/2014/main" id="{00000000-0008-0000-0700-000049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44" name="正方形/長方形 843">
          <a:extLst>
            <a:ext uri="{FF2B5EF4-FFF2-40B4-BE49-F238E27FC236}">
              <a16:creationId xmlns:a16="http://schemas.microsoft.com/office/drawing/2014/main" id="{00000000-0008-0000-0700-00004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45" name="テキスト ボックス 844">
          <a:extLst>
            <a:ext uri="{FF2B5EF4-FFF2-40B4-BE49-F238E27FC236}">
              <a16:creationId xmlns:a16="http://schemas.microsoft.com/office/drawing/2014/main" id="{00000000-0008-0000-0700-00004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性質別歳出決算同様に、全体として類似団体より高い水準となっている。</a:t>
          </a:r>
          <a:endParaRPr kumimoji="1" lang="en-US" altLang="ja-JP" sz="1300">
            <a:latin typeface="ＭＳ Ｐゴシック"/>
          </a:endParaRPr>
        </a:p>
        <a:p>
          <a:r>
            <a:rPr kumimoji="1" lang="ja-JP" altLang="en-US" sz="1300">
              <a:latin typeface="ＭＳ Ｐゴシック"/>
            </a:rPr>
            <a:t>　合併市であること、広い市域に集落が点在していることなどにより、類似団体に比べて行政コストが高くなっていると考えられる。</a:t>
          </a:r>
        </a:p>
        <a:p>
          <a:r>
            <a:rPr kumimoji="1" lang="ja-JP" altLang="en-US" sz="1300">
              <a:latin typeface="ＭＳ Ｐゴシック"/>
            </a:rPr>
            <a:t>　第４次行政改革大綱による行財政改革、公共施設等総合管理計画による公共施設適正化及び職員適正管理計画による職員数の適正化により、行政コストの適正化を図る。</a:t>
          </a:r>
          <a:endParaRPr kumimoji="1" lang="en-US" altLang="ja-JP" sz="1300">
            <a:latin typeface="ＭＳ Ｐゴシック"/>
          </a:endParaRPr>
        </a:p>
        <a:p>
          <a:r>
            <a:rPr kumimoji="1" lang="ja-JP" altLang="en-US" sz="1300">
              <a:latin typeface="ＭＳ Ｐゴシック"/>
            </a:rPr>
            <a:t>　また、実質公債費比率、将来負担比率は減少傾向で類似団体に近づいてきたが、住民一人当たりの公債費は、類似団体に比べて依然として高い水準にあるため、引き続き地方債発行抑制や繰上償還等により公債費の適正化を図る。</a:t>
          </a:r>
          <a:endParaRPr kumimoji="1" lang="en-US" altLang="ja-JP" sz="1300">
            <a:latin typeface="ＭＳ Ｐゴシック"/>
          </a:endParaRPr>
        </a:p>
        <a:p>
          <a:endParaRPr kumimoji="1" lang="en-US" altLang="ja-JP" sz="1300">
            <a:latin typeface="ＭＳ Ｐゴシック"/>
          </a:endParaRPr>
        </a:p>
        <a:p>
          <a:r>
            <a:rPr kumimoji="1" lang="ja-JP" altLang="en-US" sz="1300">
              <a:latin typeface="ＭＳ Ｐゴシック"/>
            </a:rPr>
            <a:t>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兵庫県養父市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22026" y="9788525"/>
          <a:ext cx="5613399" cy="2073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　財政調整基金残高については、普通交付税の合併算定替え終了後の収支不足への対応のため、計画的に基金を積み立てたため増加している。計画的な繰上償還と地方債発行抑制、人件費の適正化等の取組により、合併算定替え終了後の収支見通しが改善されてきているため、財政調整基金の活用についても検討する。</a:t>
          </a:r>
        </a:p>
        <a:p>
          <a:r>
            <a:rPr kumimoji="1" lang="ja-JP" altLang="en-US" sz="1400">
              <a:latin typeface="ＭＳ Ｐゴシック" panose="020B0600070205080204" pitchFamily="50" charset="-128"/>
              <a:ea typeface="ＭＳ Ｐゴシック" panose="020B0600070205080204" pitchFamily="50" charset="-128"/>
            </a:rPr>
            <a:t>　実質収支比率、実質単年度収支ともに黒字で推移しており、今後も安定的な財政運営に努めていく。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兵庫県養父市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全ての会計において、歳出の削減に努めていることや一般会計の繰出金等により、平成</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年度以降、赤字決算の会計はない。</a:t>
          </a:r>
        </a:p>
        <a:p>
          <a:r>
            <a:rPr kumimoji="1" lang="ja-JP" altLang="en-US" sz="1400">
              <a:latin typeface="ＭＳ ゴシック" pitchFamily="49" charset="-128"/>
              <a:ea typeface="ＭＳ ゴシック" pitchFamily="49" charset="-128"/>
            </a:rPr>
            <a:t>　今後も、引き続きコスト削減等に努め、安定的な財政運営を行う。</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282227_&#39178;&#29238;&#24066;_2016(3&#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H24</v>
          </cell>
          <cell r="L50" t="str">
            <v>H25</v>
          </cell>
          <cell r="M50" t="str">
            <v>H26</v>
          </cell>
          <cell r="N50" t="str">
            <v>H27</v>
          </cell>
          <cell r="O50" t="str">
            <v>H28</v>
          </cell>
        </row>
        <row r="51">
          <cell r="G51" t="str">
            <v>当該団体値</v>
          </cell>
        </row>
        <row r="55">
          <cell r="G55" t="str">
            <v>類似団体内平均値</v>
          </cell>
        </row>
        <row r="72">
          <cell r="K72" t="str">
            <v>H24</v>
          </cell>
          <cell r="L72" t="str">
            <v>H25</v>
          </cell>
          <cell r="M72" t="str">
            <v>H26</v>
          </cell>
          <cell r="N72" t="str">
            <v>H27</v>
          </cell>
          <cell r="O72" t="str">
            <v>H28</v>
          </cell>
        </row>
        <row r="73">
          <cell r="G73" t="str">
            <v>当該団体値</v>
          </cell>
          <cell r="K73">
            <v>91.7</v>
          </cell>
          <cell r="L73">
            <v>71.400000000000006</v>
          </cell>
          <cell r="M73">
            <v>47.5</v>
          </cell>
          <cell r="N73">
            <v>14.7</v>
          </cell>
        </row>
        <row r="75">
          <cell r="K75">
            <v>15.5</v>
          </cell>
          <cell r="L75">
            <v>14.6</v>
          </cell>
          <cell r="M75">
            <v>13.1</v>
          </cell>
          <cell r="N75">
            <v>10.8</v>
          </cell>
          <cell r="O75">
            <v>8.9</v>
          </cell>
        </row>
        <row r="77">
          <cell r="G77" t="str">
            <v>類似団体内平均値</v>
          </cell>
          <cell r="K77">
            <v>76.2</v>
          </cell>
          <cell r="L77">
            <v>65.3</v>
          </cell>
          <cell r="M77">
            <v>60.8</v>
          </cell>
          <cell r="N77">
            <v>56.8</v>
          </cell>
          <cell r="O77">
            <v>52.3</v>
          </cell>
        </row>
        <row r="79">
          <cell r="K79">
            <v>12.8</v>
          </cell>
          <cell r="L79">
            <v>12</v>
          </cell>
          <cell r="M79">
            <v>11.1</v>
          </cell>
          <cell r="N79">
            <v>10.199999999999999</v>
          </cell>
          <cell r="O79">
            <v>10</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19009253</v>
      </c>
      <c r="BO4" s="411"/>
      <c r="BP4" s="411"/>
      <c r="BQ4" s="411"/>
      <c r="BR4" s="411"/>
      <c r="BS4" s="411"/>
      <c r="BT4" s="411"/>
      <c r="BU4" s="412"/>
      <c r="BV4" s="410">
        <v>20779405</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5.0999999999999996</v>
      </c>
      <c r="CU4" s="588"/>
      <c r="CV4" s="588"/>
      <c r="CW4" s="588"/>
      <c r="CX4" s="588"/>
      <c r="CY4" s="588"/>
      <c r="CZ4" s="588"/>
      <c r="DA4" s="589"/>
      <c r="DB4" s="587">
        <v>5.7</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18226838</v>
      </c>
      <c r="BO5" s="416"/>
      <c r="BP5" s="416"/>
      <c r="BQ5" s="416"/>
      <c r="BR5" s="416"/>
      <c r="BS5" s="416"/>
      <c r="BT5" s="416"/>
      <c r="BU5" s="417"/>
      <c r="BV5" s="415">
        <v>19969613</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86.7</v>
      </c>
      <c r="CU5" s="386"/>
      <c r="CV5" s="386"/>
      <c r="CW5" s="386"/>
      <c r="CX5" s="386"/>
      <c r="CY5" s="386"/>
      <c r="CZ5" s="386"/>
      <c r="DA5" s="387"/>
      <c r="DB5" s="385">
        <v>82.5</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782415</v>
      </c>
      <c r="BO6" s="416"/>
      <c r="BP6" s="416"/>
      <c r="BQ6" s="416"/>
      <c r="BR6" s="416"/>
      <c r="BS6" s="416"/>
      <c r="BT6" s="416"/>
      <c r="BU6" s="417"/>
      <c r="BV6" s="415">
        <v>809792</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90.4</v>
      </c>
      <c r="CU6" s="562"/>
      <c r="CV6" s="562"/>
      <c r="CW6" s="562"/>
      <c r="CX6" s="562"/>
      <c r="CY6" s="562"/>
      <c r="CZ6" s="562"/>
      <c r="DA6" s="563"/>
      <c r="DB6" s="561">
        <v>86.1</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139097</v>
      </c>
      <c r="BO7" s="416"/>
      <c r="BP7" s="416"/>
      <c r="BQ7" s="416"/>
      <c r="BR7" s="416"/>
      <c r="BS7" s="416"/>
      <c r="BT7" s="416"/>
      <c r="BU7" s="417"/>
      <c r="BV7" s="415">
        <v>55656</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12554646</v>
      </c>
      <c r="CU7" s="416"/>
      <c r="CV7" s="416"/>
      <c r="CW7" s="416"/>
      <c r="CX7" s="416"/>
      <c r="CY7" s="416"/>
      <c r="CZ7" s="416"/>
      <c r="DA7" s="417"/>
      <c r="DB7" s="415">
        <v>13131791</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643318</v>
      </c>
      <c r="BO8" s="416"/>
      <c r="BP8" s="416"/>
      <c r="BQ8" s="416"/>
      <c r="BR8" s="416"/>
      <c r="BS8" s="416"/>
      <c r="BT8" s="416"/>
      <c r="BU8" s="417"/>
      <c r="BV8" s="415">
        <v>754136</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0.23</v>
      </c>
      <c r="CU8" s="525"/>
      <c r="CV8" s="525"/>
      <c r="CW8" s="525"/>
      <c r="CX8" s="525"/>
      <c r="CY8" s="525"/>
      <c r="CZ8" s="525"/>
      <c r="DA8" s="526"/>
      <c r="DB8" s="524">
        <v>0.25</v>
      </c>
      <c r="DC8" s="525"/>
      <c r="DD8" s="525"/>
      <c r="DE8" s="525"/>
      <c r="DF8" s="525"/>
      <c r="DG8" s="525"/>
      <c r="DH8" s="525"/>
      <c r="DI8" s="526"/>
      <c r="DJ8" s="139"/>
      <c r="DK8" s="139"/>
      <c r="DL8" s="139"/>
      <c r="DM8" s="139"/>
      <c r="DN8" s="139"/>
      <c r="DO8" s="139"/>
    </row>
    <row r="9" spans="1:119" ht="18.75" customHeight="1" thickBot="1" x14ac:dyDescent="0.2">
      <c r="A9" s="140"/>
      <c r="B9" s="550" t="s">
        <v>96</v>
      </c>
      <c r="C9" s="551"/>
      <c r="D9" s="551"/>
      <c r="E9" s="551"/>
      <c r="F9" s="551"/>
      <c r="G9" s="551"/>
      <c r="H9" s="551"/>
      <c r="I9" s="551"/>
      <c r="J9" s="551"/>
      <c r="K9" s="478"/>
      <c r="L9" s="552" t="s">
        <v>97</v>
      </c>
      <c r="M9" s="553"/>
      <c r="N9" s="553"/>
      <c r="O9" s="553"/>
      <c r="P9" s="553"/>
      <c r="Q9" s="554"/>
      <c r="R9" s="555">
        <v>24288</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-110818</v>
      </c>
      <c r="BO9" s="416"/>
      <c r="BP9" s="416"/>
      <c r="BQ9" s="416"/>
      <c r="BR9" s="416"/>
      <c r="BS9" s="416"/>
      <c r="BT9" s="416"/>
      <c r="BU9" s="417"/>
      <c r="BV9" s="415">
        <v>-57944</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24.7</v>
      </c>
      <c r="CU9" s="386"/>
      <c r="CV9" s="386"/>
      <c r="CW9" s="386"/>
      <c r="CX9" s="386"/>
      <c r="CY9" s="386"/>
      <c r="CZ9" s="386"/>
      <c r="DA9" s="387"/>
      <c r="DB9" s="385">
        <v>27.5</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102</v>
      </c>
      <c r="M10" s="389"/>
      <c r="N10" s="389"/>
      <c r="O10" s="389"/>
      <c r="P10" s="389"/>
      <c r="Q10" s="390"/>
      <c r="R10" s="391">
        <v>26501</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6042</v>
      </c>
      <c r="BO10" s="416"/>
      <c r="BP10" s="416"/>
      <c r="BQ10" s="416"/>
      <c r="BR10" s="416"/>
      <c r="BS10" s="416"/>
      <c r="BT10" s="416"/>
      <c r="BU10" s="417"/>
      <c r="BV10" s="415">
        <v>5570</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104</v>
      </c>
      <c r="AV11" s="473"/>
      <c r="AW11" s="473"/>
      <c r="AX11" s="473"/>
      <c r="AY11" s="395" t="s">
        <v>110</v>
      </c>
      <c r="AZ11" s="396"/>
      <c r="BA11" s="396"/>
      <c r="BB11" s="396"/>
      <c r="BC11" s="396"/>
      <c r="BD11" s="396"/>
      <c r="BE11" s="396"/>
      <c r="BF11" s="396"/>
      <c r="BG11" s="396"/>
      <c r="BH11" s="396"/>
      <c r="BI11" s="396"/>
      <c r="BJ11" s="396"/>
      <c r="BK11" s="396"/>
      <c r="BL11" s="396"/>
      <c r="BM11" s="397"/>
      <c r="BN11" s="415">
        <v>1162613</v>
      </c>
      <c r="BO11" s="416"/>
      <c r="BP11" s="416"/>
      <c r="BQ11" s="416"/>
      <c r="BR11" s="416"/>
      <c r="BS11" s="416"/>
      <c r="BT11" s="416"/>
      <c r="BU11" s="417"/>
      <c r="BV11" s="415">
        <v>1579931</v>
      </c>
      <c r="BW11" s="416"/>
      <c r="BX11" s="416"/>
      <c r="BY11" s="416"/>
      <c r="BZ11" s="416"/>
      <c r="CA11" s="416"/>
      <c r="CB11" s="416"/>
      <c r="CC11" s="417"/>
      <c r="CD11" s="424" t="s">
        <v>111</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x14ac:dyDescent="0.15">
      <c r="A12" s="140"/>
      <c r="B12" s="527" t="s">
        <v>113</v>
      </c>
      <c r="C12" s="528"/>
      <c r="D12" s="528"/>
      <c r="E12" s="528"/>
      <c r="F12" s="528"/>
      <c r="G12" s="528"/>
      <c r="H12" s="528"/>
      <c r="I12" s="528"/>
      <c r="J12" s="528"/>
      <c r="K12" s="529"/>
      <c r="L12" s="536" t="s">
        <v>114</v>
      </c>
      <c r="M12" s="537"/>
      <c r="N12" s="537"/>
      <c r="O12" s="537"/>
      <c r="P12" s="537"/>
      <c r="Q12" s="538"/>
      <c r="R12" s="539">
        <v>24778</v>
      </c>
      <c r="S12" s="540"/>
      <c r="T12" s="540"/>
      <c r="U12" s="540"/>
      <c r="V12" s="541"/>
      <c r="W12" s="542" t="s">
        <v>1</v>
      </c>
      <c r="X12" s="473"/>
      <c r="Y12" s="473"/>
      <c r="Z12" s="473"/>
      <c r="AA12" s="473"/>
      <c r="AB12" s="543"/>
      <c r="AC12" s="472" t="s">
        <v>115</v>
      </c>
      <c r="AD12" s="473"/>
      <c r="AE12" s="473"/>
      <c r="AF12" s="473"/>
      <c r="AG12" s="543"/>
      <c r="AH12" s="472" t="s">
        <v>116</v>
      </c>
      <c r="AI12" s="473"/>
      <c r="AJ12" s="473"/>
      <c r="AK12" s="473"/>
      <c r="AL12" s="544"/>
      <c r="AM12" s="484" t="s">
        <v>117</v>
      </c>
      <c r="AN12" s="389"/>
      <c r="AO12" s="389"/>
      <c r="AP12" s="389"/>
      <c r="AQ12" s="389"/>
      <c r="AR12" s="389"/>
      <c r="AS12" s="389"/>
      <c r="AT12" s="390"/>
      <c r="AU12" s="472" t="s">
        <v>118</v>
      </c>
      <c r="AV12" s="473"/>
      <c r="AW12" s="473"/>
      <c r="AX12" s="473"/>
      <c r="AY12" s="395" t="s">
        <v>119</v>
      </c>
      <c r="AZ12" s="396"/>
      <c r="BA12" s="396"/>
      <c r="BB12" s="396"/>
      <c r="BC12" s="396"/>
      <c r="BD12" s="396"/>
      <c r="BE12" s="396"/>
      <c r="BF12" s="396"/>
      <c r="BG12" s="396"/>
      <c r="BH12" s="396"/>
      <c r="BI12" s="396"/>
      <c r="BJ12" s="396"/>
      <c r="BK12" s="396"/>
      <c r="BL12" s="396"/>
      <c r="BM12" s="397"/>
      <c r="BN12" s="415">
        <v>25500</v>
      </c>
      <c r="BO12" s="416"/>
      <c r="BP12" s="416"/>
      <c r="BQ12" s="416"/>
      <c r="BR12" s="416"/>
      <c r="BS12" s="416"/>
      <c r="BT12" s="416"/>
      <c r="BU12" s="417"/>
      <c r="BV12" s="415" t="s">
        <v>120</v>
      </c>
      <c r="BW12" s="416"/>
      <c r="BX12" s="416"/>
      <c r="BY12" s="416"/>
      <c r="BZ12" s="416"/>
      <c r="CA12" s="416"/>
      <c r="CB12" s="416"/>
      <c r="CC12" s="417"/>
      <c r="CD12" s="424" t="s">
        <v>121</v>
      </c>
      <c r="CE12" s="425"/>
      <c r="CF12" s="425"/>
      <c r="CG12" s="425"/>
      <c r="CH12" s="425"/>
      <c r="CI12" s="425"/>
      <c r="CJ12" s="425"/>
      <c r="CK12" s="425"/>
      <c r="CL12" s="425"/>
      <c r="CM12" s="425"/>
      <c r="CN12" s="425"/>
      <c r="CO12" s="425"/>
      <c r="CP12" s="425"/>
      <c r="CQ12" s="425"/>
      <c r="CR12" s="425"/>
      <c r="CS12" s="426"/>
      <c r="CT12" s="524" t="s">
        <v>120</v>
      </c>
      <c r="CU12" s="525"/>
      <c r="CV12" s="525"/>
      <c r="CW12" s="525"/>
      <c r="CX12" s="525"/>
      <c r="CY12" s="525"/>
      <c r="CZ12" s="525"/>
      <c r="DA12" s="526"/>
      <c r="DB12" s="524" t="s">
        <v>120</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122</v>
      </c>
      <c r="N13" s="514"/>
      <c r="O13" s="514"/>
      <c r="P13" s="514"/>
      <c r="Q13" s="515"/>
      <c r="R13" s="516">
        <v>24666</v>
      </c>
      <c r="S13" s="517"/>
      <c r="T13" s="517"/>
      <c r="U13" s="517"/>
      <c r="V13" s="518"/>
      <c r="W13" s="504" t="s">
        <v>123</v>
      </c>
      <c r="X13" s="428"/>
      <c r="Y13" s="428"/>
      <c r="Z13" s="428"/>
      <c r="AA13" s="428"/>
      <c r="AB13" s="429"/>
      <c r="AC13" s="391">
        <v>948</v>
      </c>
      <c r="AD13" s="392"/>
      <c r="AE13" s="392"/>
      <c r="AF13" s="392"/>
      <c r="AG13" s="393"/>
      <c r="AH13" s="391">
        <v>965</v>
      </c>
      <c r="AI13" s="392"/>
      <c r="AJ13" s="392"/>
      <c r="AK13" s="392"/>
      <c r="AL13" s="394"/>
      <c r="AM13" s="484" t="s">
        <v>124</v>
      </c>
      <c r="AN13" s="389"/>
      <c r="AO13" s="389"/>
      <c r="AP13" s="389"/>
      <c r="AQ13" s="389"/>
      <c r="AR13" s="389"/>
      <c r="AS13" s="389"/>
      <c r="AT13" s="390"/>
      <c r="AU13" s="472" t="s">
        <v>118</v>
      </c>
      <c r="AV13" s="473"/>
      <c r="AW13" s="473"/>
      <c r="AX13" s="473"/>
      <c r="AY13" s="395" t="s">
        <v>125</v>
      </c>
      <c r="AZ13" s="396"/>
      <c r="BA13" s="396"/>
      <c r="BB13" s="396"/>
      <c r="BC13" s="396"/>
      <c r="BD13" s="396"/>
      <c r="BE13" s="396"/>
      <c r="BF13" s="396"/>
      <c r="BG13" s="396"/>
      <c r="BH13" s="396"/>
      <c r="BI13" s="396"/>
      <c r="BJ13" s="396"/>
      <c r="BK13" s="396"/>
      <c r="BL13" s="396"/>
      <c r="BM13" s="397"/>
      <c r="BN13" s="415">
        <v>1032337</v>
      </c>
      <c r="BO13" s="416"/>
      <c r="BP13" s="416"/>
      <c r="BQ13" s="416"/>
      <c r="BR13" s="416"/>
      <c r="BS13" s="416"/>
      <c r="BT13" s="416"/>
      <c r="BU13" s="417"/>
      <c r="BV13" s="415">
        <v>1527557</v>
      </c>
      <c r="BW13" s="416"/>
      <c r="BX13" s="416"/>
      <c r="BY13" s="416"/>
      <c r="BZ13" s="416"/>
      <c r="CA13" s="416"/>
      <c r="CB13" s="416"/>
      <c r="CC13" s="417"/>
      <c r="CD13" s="424" t="s">
        <v>126</v>
      </c>
      <c r="CE13" s="425"/>
      <c r="CF13" s="425"/>
      <c r="CG13" s="425"/>
      <c r="CH13" s="425"/>
      <c r="CI13" s="425"/>
      <c r="CJ13" s="425"/>
      <c r="CK13" s="425"/>
      <c r="CL13" s="425"/>
      <c r="CM13" s="425"/>
      <c r="CN13" s="425"/>
      <c r="CO13" s="425"/>
      <c r="CP13" s="425"/>
      <c r="CQ13" s="425"/>
      <c r="CR13" s="425"/>
      <c r="CS13" s="426"/>
      <c r="CT13" s="385">
        <v>8.9</v>
      </c>
      <c r="CU13" s="386"/>
      <c r="CV13" s="386"/>
      <c r="CW13" s="386"/>
      <c r="CX13" s="386"/>
      <c r="CY13" s="386"/>
      <c r="CZ13" s="386"/>
      <c r="DA13" s="387"/>
      <c r="DB13" s="385">
        <v>10.8</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127</v>
      </c>
      <c r="M14" s="545"/>
      <c r="N14" s="545"/>
      <c r="O14" s="545"/>
      <c r="P14" s="545"/>
      <c r="Q14" s="546"/>
      <c r="R14" s="516">
        <v>25139</v>
      </c>
      <c r="S14" s="517"/>
      <c r="T14" s="517"/>
      <c r="U14" s="517"/>
      <c r="V14" s="518"/>
      <c r="W14" s="519"/>
      <c r="X14" s="431"/>
      <c r="Y14" s="431"/>
      <c r="Z14" s="431"/>
      <c r="AA14" s="431"/>
      <c r="AB14" s="432"/>
      <c r="AC14" s="509">
        <v>8.6</v>
      </c>
      <c r="AD14" s="510"/>
      <c r="AE14" s="510"/>
      <c r="AF14" s="510"/>
      <c r="AG14" s="511"/>
      <c r="AH14" s="509">
        <v>8.3000000000000007</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128</v>
      </c>
      <c r="CE14" s="422"/>
      <c r="CF14" s="422"/>
      <c r="CG14" s="422"/>
      <c r="CH14" s="422"/>
      <c r="CI14" s="422"/>
      <c r="CJ14" s="422"/>
      <c r="CK14" s="422"/>
      <c r="CL14" s="422"/>
      <c r="CM14" s="422"/>
      <c r="CN14" s="422"/>
      <c r="CO14" s="422"/>
      <c r="CP14" s="422"/>
      <c r="CQ14" s="422"/>
      <c r="CR14" s="422"/>
      <c r="CS14" s="423"/>
      <c r="CT14" s="520" t="s">
        <v>120</v>
      </c>
      <c r="CU14" s="488"/>
      <c r="CV14" s="488"/>
      <c r="CW14" s="488"/>
      <c r="CX14" s="488"/>
      <c r="CY14" s="488"/>
      <c r="CZ14" s="488"/>
      <c r="DA14" s="489"/>
      <c r="DB14" s="520">
        <v>14.7</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122</v>
      </c>
      <c r="N15" s="514"/>
      <c r="O15" s="514"/>
      <c r="P15" s="514"/>
      <c r="Q15" s="515"/>
      <c r="R15" s="516">
        <v>25034</v>
      </c>
      <c r="S15" s="517"/>
      <c r="T15" s="517"/>
      <c r="U15" s="517"/>
      <c r="V15" s="518"/>
      <c r="W15" s="504" t="s">
        <v>129</v>
      </c>
      <c r="X15" s="428"/>
      <c r="Y15" s="428"/>
      <c r="Z15" s="428"/>
      <c r="AA15" s="428"/>
      <c r="AB15" s="429"/>
      <c r="AC15" s="391">
        <v>2981</v>
      </c>
      <c r="AD15" s="392"/>
      <c r="AE15" s="392"/>
      <c r="AF15" s="392"/>
      <c r="AG15" s="393"/>
      <c r="AH15" s="391">
        <v>3302</v>
      </c>
      <c r="AI15" s="392"/>
      <c r="AJ15" s="392"/>
      <c r="AK15" s="392"/>
      <c r="AL15" s="394"/>
      <c r="AM15" s="484"/>
      <c r="AN15" s="389"/>
      <c r="AO15" s="389"/>
      <c r="AP15" s="389"/>
      <c r="AQ15" s="389"/>
      <c r="AR15" s="389"/>
      <c r="AS15" s="389"/>
      <c r="AT15" s="390"/>
      <c r="AU15" s="472"/>
      <c r="AV15" s="473"/>
      <c r="AW15" s="473"/>
      <c r="AX15" s="473"/>
      <c r="AY15" s="407" t="s">
        <v>130</v>
      </c>
      <c r="AZ15" s="408"/>
      <c r="BA15" s="408"/>
      <c r="BB15" s="408"/>
      <c r="BC15" s="408"/>
      <c r="BD15" s="408"/>
      <c r="BE15" s="408"/>
      <c r="BF15" s="408"/>
      <c r="BG15" s="408"/>
      <c r="BH15" s="408"/>
      <c r="BI15" s="408"/>
      <c r="BJ15" s="408"/>
      <c r="BK15" s="408"/>
      <c r="BL15" s="408"/>
      <c r="BM15" s="409"/>
      <c r="BN15" s="410">
        <v>2411806</v>
      </c>
      <c r="BO15" s="411"/>
      <c r="BP15" s="411"/>
      <c r="BQ15" s="411"/>
      <c r="BR15" s="411"/>
      <c r="BS15" s="411"/>
      <c r="BT15" s="411"/>
      <c r="BU15" s="412"/>
      <c r="BV15" s="410">
        <v>2509463</v>
      </c>
      <c r="BW15" s="411"/>
      <c r="BX15" s="411"/>
      <c r="BY15" s="411"/>
      <c r="BZ15" s="411"/>
      <c r="CA15" s="411"/>
      <c r="CB15" s="411"/>
      <c r="CC15" s="412"/>
      <c r="CD15" s="521" t="s">
        <v>131</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132</v>
      </c>
      <c r="M16" s="507"/>
      <c r="N16" s="507"/>
      <c r="O16" s="507"/>
      <c r="P16" s="507"/>
      <c r="Q16" s="508"/>
      <c r="R16" s="501" t="s">
        <v>133</v>
      </c>
      <c r="S16" s="502"/>
      <c r="T16" s="502"/>
      <c r="U16" s="502"/>
      <c r="V16" s="503"/>
      <c r="W16" s="519"/>
      <c r="X16" s="431"/>
      <c r="Y16" s="431"/>
      <c r="Z16" s="431"/>
      <c r="AA16" s="431"/>
      <c r="AB16" s="432"/>
      <c r="AC16" s="509">
        <v>27</v>
      </c>
      <c r="AD16" s="510"/>
      <c r="AE16" s="510"/>
      <c r="AF16" s="510"/>
      <c r="AG16" s="511"/>
      <c r="AH16" s="509">
        <v>28.4</v>
      </c>
      <c r="AI16" s="510"/>
      <c r="AJ16" s="510"/>
      <c r="AK16" s="510"/>
      <c r="AL16" s="512"/>
      <c r="AM16" s="484"/>
      <c r="AN16" s="389"/>
      <c r="AO16" s="389"/>
      <c r="AP16" s="389"/>
      <c r="AQ16" s="389"/>
      <c r="AR16" s="389"/>
      <c r="AS16" s="389"/>
      <c r="AT16" s="390"/>
      <c r="AU16" s="472"/>
      <c r="AV16" s="473"/>
      <c r="AW16" s="473"/>
      <c r="AX16" s="473"/>
      <c r="AY16" s="395" t="s">
        <v>134</v>
      </c>
      <c r="AZ16" s="396"/>
      <c r="BA16" s="396"/>
      <c r="BB16" s="396"/>
      <c r="BC16" s="396"/>
      <c r="BD16" s="396"/>
      <c r="BE16" s="396"/>
      <c r="BF16" s="396"/>
      <c r="BG16" s="396"/>
      <c r="BH16" s="396"/>
      <c r="BI16" s="396"/>
      <c r="BJ16" s="396"/>
      <c r="BK16" s="396"/>
      <c r="BL16" s="396"/>
      <c r="BM16" s="397"/>
      <c r="BN16" s="415">
        <v>10643927</v>
      </c>
      <c r="BO16" s="416"/>
      <c r="BP16" s="416"/>
      <c r="BQ16" s="416"/>
      <c r="BR16" s="416"/>
      <c r="BS16" s="416"/>
      <c r="BT16" s="416"/>
      <c r="BU16" s="417"/>
      <c r="BV16" s="415">
        <v>10449673</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135</v>
      </c>
      <c r="N17" s="499"/>
      <c r="O17" s="499"/>
      <c r="P17" s="499"/>
      <c r="Q17" s="500"/>
      <c r="R17" s="501" t="s">
        <v>136</v>
      </c>
      <c r="S17" s="502"/>
      <c r="T17" s="502"/>
      <c r="U17" s="502"/>
      <c r="V17" s="503"/>
      <c r="W17" s="504" t="s">
        <v>137</v>
      </c>
      <c r="X17" s="428"/>
      <c r="Y17" s="428"/>
      <c r="Z17" s="428"/>
      <c r="AA17" s="428"/>
      <c r="AB17" s="429"/>
      <c r="AC17" s="391">
        <v>7128</v>
      </c>
      <c r="AD17" s="392"/>
      <c r="AE17" s="392"/>
      <c r="AF17" s="392"/>
      <c r="AG17" s="393"/>
      <c r="AH17" s="391">
        <v>7380</v>
      </c>
      <c r="AI17" s="392"/>
      <c r="AJ17" s="392"/>
      <c r="AK17" s="392"/>
      <c r="AL17" s="394"/>
      <c r="AM17" s="484"/>
      <c r="AN17" s="389"/>
      <c r="AO17" s="389"/>
      <c r="AP17" s="389"/>
      <c r="AQ17" s="389"/>
      <c r="AR17" s="389"/>
      <c r="AS17" s="389"/>
      <c r="AT17" s="390"/>
      <c r="AU17" s="472"/>
      <c r="AV17" s="473"/>
      <c r="AW17" s="473"/>
      <c r="AX17" s="473"/>
      <c r="AY17" s="395" t="s">
        <v>138</v>
      </c>
      <c r="AZ17" s="396"/>
      <c r="BA17" s="396"/>
      <c r="BB17" s="396"/>
      <c r="BC17" s="396"/>
      <c r="BD17" s="396"/>
      <c r="BE17" s="396"/>
      <c r="BF17" s="396"/>
      <c r="BG17" s="396"/>
      <c r="BH17" s="396"/>
      <c r="BI17" s="396"/>
      <c r="BJ17" s="396"/>
      <c r="BK17" s="396"/>
      <c r="BL17" s="396"/>
      <c r="BM17" s="397"/>
      <c r="BN17" s="415">
        <v>3032506</v>
      </c>
      <c r="BO17" s="416"/>
      <c r="BP17" s="416"/>
      <c r="BQ17" s="416"/>
      <c r="BR17" s="416"/>
      <c r="BS17" s="416"/>
      <c r="BT17" s="416"/>
      <c r="BU17" s="417"/>
      <c r="BV17" s="415">
        <v>3157399</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139</v>
      </c>
      <c r="C18" s="478"/>
      <c r="D18" s="478"/>
      <c r="E18" s="479"/>
      <c r="F18" s="479"/>
      <c r="G18" s="479"/>
      <c r="H18" s="479"/>
      <c r="I18" s="479"/>
      <c r="J18" s="479"/>
      <c r="K18" s="479"/>
      <c r="L18" s="480">
        <v>422.91</v>
      </c>
      <c r="M18" s="480"/>
      <c r="N18" s="480"/>
      <c r="O18" s="480"/>
      <c r="P18" s="480"/>
      <c r="Q18" s="480"/>
      <c r="R18" s="481"/>
      <c r="S18" s="481"/>
      <c r="T18" s="481"/>
      <c r="U18" s="481"/>
      <c r="V18" s="482"/>
      <c r="W18" s="496"/>
      <c r="X18" s="497"/>
      <c r="Y18" s="497"/>
      <c r="Z18" s="497"/>
      <c r="AA18" s="497"/>
      <c r="AB18" s="505"/>
      <c r="AC18" s="379">
        <v>64.5</v>
      </c>
      <c r="AD18" s="380"/>
      <c r="AE18" s="380"/>
      <c r="AF18" s="380"/>
      <c r="AG18" s="483"/>
      <c r="AH18" s="379">
        <v>63.4</v>
      </c>
      <c r="AI18" s="380"/>
      <c r="AJ18" s="380"/>
      <c r="AK18" s="380"/>
      <c r="AL18" s="381"/>
      <c r="AM18" s="484"/>
      <c r="AN18" s="389"/>
      <c r="AO18" s="389"/>
      <c r="AP18" s="389"/>
      <c r="AQ18" s="389"/>
      <c r="AR18" s="389"/>
      <c r="AS18" s="389"/>
      <c r="AT18" s="390"/>
      <c r="AU18" s="472"/>
      <c r="AV18" s="473"/>
      <c r="AW18" s="473"/>
      <c r="AX18" s="473"/>
      <c r="AY18" s="395" t="s">
        <v>140</v>
      </c>
      <c r="AZ18" s="396"/>
      <c r="BA18" s="396"/>
      <c r="BB18" s="396"/>
      <c r="BC18" s="396"/>
      <c r="BD18" s="396"/>
      <c r="BE18" s="396"/>
      <c r="BF18" s="396"/>
      <c r="BG18" s="396"/>
      <c r="BH18" s="396"/>
      <c r="BI18" s="396"/>
      <c r="BJ18" s="396"/>
      <c r="BK18" s="396"/>
      <c r="BL18" s="396"/>
      <c r="BM18" s="397"/>
      <c r="BN18" s="415">
        <v>10997305</v>
      </c>
      <c r="BO18" s="416"/>
      <c r="BP18" s="416"/>
      <c r="BQ18" s="416"/>
      <c r="BR18" s="416"/>
      <c r="BS18" s="416"/>
      <c r="BT18" s="416"/>
      <c r="BU18" s="417"/>
      <c r="BV18" s="415">
        <v>10867486</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141</v>
      </c>
      <c r="C19" s="478"/>
      <c r="D19" s="478"/>
      <c r="E19" s="479"/>
      <c r="F19" s="479"/>
      <c r="G19" s="479"/>
      <c r="H19" s="479"/>
      <c r="I19" s="479"/>
      <c r="J19" s="479"/>
      <c r="K19" s="479"/>
      <c r="L19" s="485">
        <v>57</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142</v>
      </c>
      <c r="AZ19" s="396"/>
      <c r="BA19" s="396"/>
      <c r="BB19" s="396"/>
      <c r="BC19" s="396"/>
      <c r="BD19" s="396"/>
      <c r="BE19" s="396"/>
      <c r="BF19" s="396"/>
      <c r="BG19" s="396"/>
      <c r="BH19" s="396"/>
      <c r="BI19" s="396"/>
      <c r="BJ19" s="396"/>
      <c r="BK19" s="396"/>
      <c r="BL19" s="396"/>
      <c r="BM19" s="397"/>
      <c r="BN19" s="415">
        <v>14297226</v>
      </c>
      <c r="BO19" s="416"/>
      <c r="BP19" s="416"/>
      <c r="BQ19" s="416"/>
      <c r="BR19" s="416"/>
      <c r="BS19" s="416"/>
      <c r="BT19" s="416"/>
      <c r="BU19" s="417"/>
      <c r="BV19" s="415">
        <v>15281257</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143</v>
      </c>
      <c r="C20" s="478"/>
      <c r="D20" s="478"/>
      <c r="E20" s="479"/>
      <c r="F20" s="479"/>
      <c r="G20" s="479"/>
      <c r="H20" s="479"/>
      <c r="I20" s="479"/>
      <c r="J20" s="479"/>
      <c r="K20" s="479"/>
      <c r="L20" s="485">
        <v>8713</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144</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145</v>
      </c>
      <c r="C22" s="445"/>
      <c r="D22" s="446"/>
      <c r="E22" s="453" t="s">
        <v>1</v>
      </c>
      <c r="F22" s="428"/>
      <c r="G22" s="428"/>
      <c r="H22" s="428"/>
      <c r="I22" s="428"/>
      <c r="J22" s="428"/>
      <c r="K22" s="429"/>
      <c r="L22" s="453" t="s">
        <v>146</v>
      </c>
      <c r="M22" s="428"/>
      <c r="N22" s="428"/>
      <c r="O22" s="428"/>
      <c r="P22" s="429"/>
      <c r="Q22" s="438" t="s">
        <v>147</v>
      </c>
      <c r="R22" s="439"/>
      <c r="S22" s="439"/>
      <c r="T22" s="439"/>
      <c r="U22" s="439"/>
      <c r="V22" s="454"/>
      <c r="W22" s="456" t="s">
        <v>148</v>
      </c>
      <c r="X22" s="445"/>
      <c r="Y22" s="446"/>
      <c r="Z22" s="453" t="s">
        <v>1</v>
      </c>
      <c r="AA22" s="428"/>
      <c r="AB22" s="428"/>
      <c r="AC22" s="428"/>
      <c r="AD22" s="428"/>
      <c r="AE22" s="428"/>
      <c r="AF22" s="428"/>
      <c r="AG22" s="429"/>
      <c r="AH22" s="427" t="s">
        <v>149</v>
      </c>
      <c r="AI22" s="428"/>
      <c r="AJ22" s="428"/>
      <c r="AK22" s="428"/>
      <c r="AL22" s="429"/>
      <c r="AM22" s="427" t="s">
        <v>150</v>
      </c>
      <c r="AN22" s="433"/>
      <c r="AO22" s="433"/>
      <c r="AP22" s="433"/>
      <c r="AQ22" s="433"/>
      <c r="AR22" s="434"/>
      <c r="AS22" s="438" t="s">
        <v>147</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151</v>
      </c>
      <c r="AZ23" s="408"/>
      <c r="BA23" s="408"/>
      <c r="BB23" s="408"/>
      <c r="BC23" s="408"/>
      <c r="BD23" s="408"/>
      <c r="BE23" s="408"/>
      <c r="BF23" s="408"/>
      <c r="BG23" s="408"/>
      <c r="BH23" s="408"/>
      <c r="BI23" s="408"/>
      <c r="BJ23" s="408"/>
      <c r="BK23" s="408"/>
      <c r="BL23" s="408"/>
      <c r="BM23" s="409"/>
      <c r="BN23" s="415">
        <v>18096179</v>
      </c>
      <c r="BO23" s="416"/>
      <c r="BP23" s="416"/>
      <c r="BQ23" s="416"/>
      <c r="BR23" s="416"/>
      <c r="BS23" s="416"/>
      <c r="BT23" s="416"/>
      <c r="BU23" s="417"/>
      <c r="BV23" s="415">
        <v>20345045</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152</v>
      </c>
      <c r="F24" s="389"/>
      <c r="G24" s="389"/>
      <c r="H24" s="389"/>
      <c r="I24" s="389"/>
      <c r="J24" s="389"/>
      <c r="K24" s="390"/>
      <c r="L24" s="391">
        <v>1</v>
      </c>
      <c r="M24" s="392"/>
      <c r="N24" s="392"/>
      <c r="O24" s="392"/>
      <c r="P24" s="393"/>
      <c r="Q24" s="391">
        <v>7830</v>
      </c>
      <c r="R24" s="392"/>
      <c r="S24" s="392"/>
      <c r="T24" s="392"/>
      <c r="U24" s="392"/>
      <c r="V24" s="393"/>
      <c r="W24" s="457"/>
      <c r="X24" s="448"/>
      <c r="Y24" s="449"/>
      <c r="Z24" s="388" t="s">
        <v>153</v>
      </c>
      <c r="AA24" s="389"/>
      <c r="AB24" s="389"/>
      <c r="AC24" s="389"/>
      <c r="AD24" s="389"/>
      <c r="AE24" s="389"/>
      <c r="AF24" s="389"/>
      <c r="AG24" s="390"/>
      <c r="AH24" s="391">
        <v>253</v>
      </c>
      <c r="AI24" s="392"/>
      <c r="AJ24" s="392"/>
      <c r="AK24" s="392"/>
      <c r="AL24" s="393"/>
      <c r="AM24" s="391">
        <v>800998</v>
      </c>
      <c r="AN24" s="392"/>
      <c r="AO24" s="392"/>
      <c r="AP24" s="392"/>
      <c r="AQ24" s="392"/>
      <c r="AR24" s="393"/>
      <c r="AS24" s="391">
        <v>3166</v>
      </c>
      <c r="AT24" s="392"/>
      <c r="AU24" s="392"/>
      <c r="AV24" s="392"/>
      <c r="AW24" s="392"/>
      <c r="AX24" s="394"/>
      <c r="AY24" s="382" t="s">
        <v>154</v>
      </c>
      <c r="AZ24" s="383"/>
      <c r="BA24" s="383"/>
      <c r="BB24" s="383"/>
      <c r="BC24" s="383"/>
      <c r="BD24" s="383"/>
      <c r="BE24" s="383"/>
      <c r="BF24" s="383"/>
      <c r="BG24" s="383"/>
      <c r="BH24" s="383"/>
      <c r="BI24" s="383"/>
      <c r="BJ24" s="383"/>
      <c r="BK24" s="383"/>
      <c r="BL24" s="383"/>
      <c r="BM24" s="384"/>
      <c r="BN24" s="415">
        <v>8847961</v>
      </c>
      <c r="BO24" s="416"/>
      <c r="BP24" s="416"/>
      <c r="BQ24" s="416"/>
      <c r="BR24" s="416"/>
      <c r="BS24" s="416"/>
      <c r="BT24" s="416"/>
      <c r="BU24" s="417"/>
      <c r="BV24" s="415">
        <v>10883772</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155</v>
      </c>
      <c r="F25" s="389"/>
      <c r="G25" s="389"/>
      <c r="H25" s="389"/>
      <c r="I25" s="389"/>
      <c r="J25" s="389"/>
      <c r="K25" s="390"/>
      <c r="L25" s="391">
        <v>1</v>
      </c>
      <c r="M25" s="392"/>
      <c r="N25" s="392"/>
      <c r="O25" s="392"/>
      <c r="P25" s="393"/>
      <c r="Q25" s="391">
        <v>6300</v>
      </c>
      <c r="R25" s="392"/>
      <c r="S25" s="392"/>
      <c r="T25" s="392"/>
      <c r="U25" s="392"/>
      <c r="V25" s="393"/>
      <c r="W25" s="457"/>
      <c r="X25" s="448"/>
      <c r="Y25" s="449"/>
      <c r="Z25" s="388" t="s">
        <v>156</v>
      </c>
      <c r="AA25" s="389"/>
      <c r="AB25" s="389"/>
      <c r="AC25" s="389"/>
      <c r="AD25" s="389"/>
      <c r="AE25" s="389"/>
      <c r="AF25" s="389"/>
      <c r="AG25" s="390"/>
      <c r="AH25" s="391" t="s">
        <v>120</v>
      </c>
      <c r="AI25" s="392"/>
      <c r="AJ25" s="392"/>
      <c r="AK25" s="392"/>
      <c r="AL25" s="393"/>
      <c r="AM25" s="391" t="s">
        <v>120</v>
      </c>
      <c r="AN25" s="392"/>
      <c r="AO25" s="392"/>
      <c r="AP25" s="392"/>
      <c r="AQ25" s="392"/>
      <c r="AR25" s="393"/>
      <c r="AS25" s="391" t="s">
        <v>120</v>
      </c>
      <c r="AT25" s="392"/>
      <c r="AU25" s="392"/>
      <c r="AV25" s="392"/>
      <c r="AW25" s="392"/>
      <c r="AX25" s="394"/>
      <c r="AY25" s="407" t="s">
        <v>157</v>
      </c>
      <c r="AZ25" s="408"/>
      <c r="BA25" s="408"/>
      <c r="BB25" s="408"/>
      <c r="BC25" s="408"/>
      <c r="BD25" s="408"/>
      <c r="BE25" s="408"/>
      <c r="BF25" s="408"/>
      <c r="BG25" s="408"/>
      <c r="BH25" s="408"/>
      <c r="BI25" s="408"/>
      <c r="BJ25" s="408"/>
      <c r="BK25" s="408"/>
      <c r="BL25" s="408"/>
      <c r="BM25" s="409"/>
      <c r="BN25" s="410">
        <v>378105</v>
      </c>
      <c r="BO25" s="411"/>
      <c r="BP25" s="411"/>
      <c r="BQ25" s="411"/>
      <c r="BR25" s="411"/>
      <c r="BS25" s="411"/>
      <c r="BT25" s="411"/>
      <c r="BU25" s="412"/>
      <c r="BV25" s="410">
        <v>567325</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158</v>
      </c>
      <c r="F26" s="389"/>
      <c r="G26" s="389"/>
      <c r="H26" s="389"/>
      <c r="I26" s="389"/>
      <c r="J26" s="389"/>
      <c r="K26" s="390"/>
      <c r="L26" s="391">
        <v>1</v>
      </c>
      <c r="M26" s="392"/>
      <c r="N26" s="392"/>
      <c r="O26" s="392"/>
      <c r="P26" s="393"/>
      <c r="Q26" s="391">
        <v>5850</v>
      </c>
      <c r="R26" s="392"/>
      <c r="S26" s="392"/>
      <c r="T26" s="392"/>
      <c r="U26" s="392"/>
      <c r="V26" s="393"/>
      <c r="W26" s="457"/>
      <c r="X26" s="448"/>
      <c r="Y26" s="449"/>
      <c r="Z26" s="388" t="s">
        <v>159</v>
      </c>
      <c r="AA26" s="470"/>
      <c r="AB26" s="470"/>
      <c r="AC26" s="470"/>
      <c r="AD26" s="470"/>
      <c r="AE26" s="470"/>
      <c r="AF26" s="470"/>
      <c r="AG26" s="471"/>
      <c r="AH26" s="391">
        <v>18</v>
      </c>
      <c r="AI26" s="392"/>
      <c r="AJ26" s="392"/>
      <c r="AK26" s="392"/>
      <c r="AL26" s="393"/>
      <c r="AM26" s="391">
        <v>59112</v>
      </c>
      <c r="AN26" s="392"/>
      <c r="AO26" s="392"/>
      <c r="AP26" s="392"/>
      <c r="AQ26" s="392"/>
      <c r="AR26" s="393"/>
      <c r="AS26" s="391">
        <v>3284</v>
      </c>
      <c r="AT26" s="392"/>
      <c r="AU26" s="392"/>
      <c r="AV26" s="392"/>
      <c r="AW26" s="392"/>
      <c r="AX26" s="394"/>
      <c r="AY26" s="424" t="s">
        <v>160</v>
      </c>
      <c r="AZ26" s="425"/>
      <c r="BA26" s="425"/>
      <c r="BB26" s="425"/>
      <c r="BC26" s="425"/>
      <c r="BD26" s="425"/>
      <c r="BE26" s="425"/>
      <c r="BF26" s="425"/>
      <c r="BG26" s="425"/>
      <c r="BH26" s="425"/>
      <c r="BI26" s="425"/>
      <c r="BJ26" s="425"/>
      <c r="BK26" s="425"/>
      <c r="BL26" s="425"/>
      <c r="BM26" s="426"/>
      <c r="BN26" s="415" t="s">
        <v>120</v>
      </c>
      <c r="BO26" s="416"/>
      <c r="BP26" s="416"/>
      <c r="BQ26" s="416"/>
      <c r="BR26" s="416"/>
      <c r="BS26" s="416"/>
      <c r="BT26" s="416"/>
      <c r="BU26" s="417"/>
      <c r="BV26" s="415" t="s">
        <v>120</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161</v>
      </c>
      <c r="F27" s="389"/>
      <c r="G27" s="389"/>
      <c r="H27" s="389"/>
      <c r="I27" s="389"/>
      <c r="J27" s="389"/>
      <c r="K27" s="390"/>
      <c r="L27" s="391">
        <v>1</v>
      </c>
      <c r="M27" s="392"/>
      <c r="N27" s="392"/>
      <c r="O27" s="392"/>
      <c r="P27" s="393"/>
      <c r="Q27" s="391">
        <v>4300</v>
      </c>
      <c r="R27" s="392"/>
      <c r="S27" s="392"/>
      <c r="T27" s="392"/>
      <c r="U27" s="392"/>
      <c r="V27" s="393"/>
      <c r="W27" s="457"/>
      <c r="X27" s="448"/>
      <c r="Y27" s="449"/>
      <c r="Z27" s="388" t="s">
        <v>162</v>
      </c>
      <c r="AA27" s="389"/>
      <c r="AB27" s="389"/>
      <c r="AC27" s="389"/>
      <c r="AD27" s="389"/>
      <c r="AE27" s="389"/>
      <c r="AF27" s="389"/>
      <c r="AG27" s="390"/>
      <c r="AH27" s="391">
        <v>2</v>
      </c>
      <c r="AI27" s="392"/>
      <c r="AJ27" s="392"/>
      <c r="AK27" s="392"/>
      <c r="AL27" s="393"/>
      <c r="AM27" s="391" t="s">
        <v>163</v>
      </c>
      <c r="AN27" s="392"/>
      <c r="AO27" s="392"/>
      <c r="AP27" s="392"/>
      <c r="AQ27" s="392"/>
      <c r="AR27" s="393"/>
      <c r="AS27" s="391" t="s">
        <v>163</v>
      </c>
      <c r="AT27" s="392"/>
      <c r="AU27" s="392"/>
      <c r="AV27" s="392"/>
      <c r="AW27" s="392"/>
      <c r="AX27" s="394"/>
      <c r="AY27" s="421" t="s">
        <v>164</v>
      </c>
      <c r="AZ27" s="422"/>
      <c r="BA27" s="422"/>
      <c r="BB27" s="422"/>
      <c r="BC27" s="422"/>
      <c r="BD27" s="422"/>
      <c r="BE27" s="422"/>
      <c r="BF27" s="422"/>
      <c r="BG27" s="422"/>
      <c r="BH27" s="422"/>
      <c r="BI27" s="422"/>
      <c r="BJ27" s="422"/>
      <c r="BK27" s="422"/>
      <c r="BL27" s="422"/>
      <c r="BM27" s="423"/>
      <c r="BN27" s="418">
        <v>485142</v>
      </c>
      <c r="BO27" s="419"/>
      <c r="BP27" s="419"/>
      <c r="BQ27" s="419"/>
      <c r="BR27" s="419"/>
      <c r="BS27" s="419"/>
      <c r="BT27" s="419"/>
      <c r="BU27" s="420"/>
      <c r="BV27" s="418">
        <v>485142</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165</v>
      </c>
      <c r="F28" s="389"/>
      <c r="G28" s="389"/>
      <c r="H28" s="389"/>
      <c r="I28" s="389"/>
      <c r="J28" s="389"/>
      <c r="K28" s="390"/>
      <c r="L28" s="391">
        <v>1</v>
      </c>
      <c r="M28" s="392"/>
      <c r="N28" s="392"/>
      <c r="O28" s="392"/>
      <c r="P28" s="393"/>
      <c r="Q28" s="391">
        <v>3400</v>
      </c>
      <c r="R28" s="392"/>
      <c r="S28" s="392"/>
      <c r="T28" s="392"/>
      <c r="U28" s="392"/>
      <c r="V28" s="393"/>
      <c r="W28" s="457"/>
      <c r="X28" s="448"/>
      <c r="Y28" s="449"/>
      <c r="Z28" s="388" t="s">
        <v>166</v>
      </c>
      <c r="AA28" s="389"/>
      <c r="AB28" s="389"/>
      <c r="AC28" s="389"/>
      <c r="AD28" s="389"/>
      <c r="AE28" s="389"/>
      <c r="AF28" s="389"/>
      <c r="AG28" s="390"/>
      <c r="AH28" s="391" t="s">
        <v>120</v>
      </c>
      <c r="AI28" s="392"/>
      <c r="AJ28" s="392"/>
      <c r="AK28" s="392"/>
      <c r="AL28" s="393"/>
      <c r="AM28" s="391" t="s">
        <v>120</v>
      </c>
      <c r="AN28" s="392"/>
      <c r="AO28" s="392"/>
      <c r="AP28" s="392"/>
      <c r="AQ28" s="392"/>
      <c r="AR28" s="393"/>
      <c r="AS28" s="391" t="s">
        <v>120</v>
      </c>
      <c r="AT28" s="392"/>
      <c r="AU28" s="392"/>
      <c r="AV28" s="392"/>
      <c r="AW28" s="392"/>
      <c r="AX28" s="394"/>
      <c r="AY28" s="398" t="s">
        <v>167</v>
      </c>
      <c r="AZ28" s="399"/>
      <c r="BA28" s="399"/>
      <c r="BB28" s="400"/>
      <c r="BC28" s="407" t="s">
        <v>168</v>
      </c>
      <c r="BD28" s="408"/>
      <c r="BE28" s="408"/>
      <c r="BF28" s="408"/>
      <c r="BG28" s="408"/>
      <c r="BH28" s="408"/>
      <c r="BI28" s="408"/>
      <c r="BJ28" s="408"/>
      <c r="BK28" s="408"/>
      <c r="BL28" s="408"/>
      <c r="BM28" s="409"/>
      <c r="BN28" s="410">
        <v>5684403</v>
      </c>
      <c r="BO28" s="411"/>
      <c r="BP28" s="411"/>
      <c r="BQ28" s="411"/>
      <c r="BR28" s="411"/>
      <c r="BS28" s="411"/>
      <c r="BT28" s="411"/>
      <c r="BU28" s="412"/>
      <c r="BV28" s="410">
        <v>5463861</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169</v>
      </c>
      <c r="F29" s="389"/>
      <c r="G29" s="389"/>
      <c r="H29" s="389"/>
      <c r="I29" s="389"/>
      <c r="J29" s="389"/>
      <c r="K29" s="390"/>
      <c r="L29" s="391">
        <v>14</v>
      </c>
      <c r="M29" s="392"/>
      <c r="N29" s="392"/>
      <c r="O29" s="392"/>
      <c r="P29" s="393"/>
      <c r="Q29" s="391">
        <v>3100</v>
      </c>
      <c r="R29" s="392"/>
      <c r="S29" s="392"/>
      <c r="T29" s="392"/>
      <c r="U29" s="392"/>
      <c r="V29" s="393"/>
      <c r="W29" s="458"/>
      <c r="X29" s="459"/>
      <c r="Y29" s="460"/>
      <c r="Z29" s="388" t="s">
        <v>170</v>
      </c>
      <c r="AA29" s="389"/>
      <c r="AB29" s="389"/>
      <c r="AC29" s="389"/>
      <c r="AD29" s="389"/>
      <c r="AE29" s="389"/>
      <c r="AF29" s="389"/>
      <c r="AG29" s="390"/>
      <c r="AH29" s="391">
        <v>255</v>
      </c>
      <c r="AI29" s="392"/>
      <c r="AJ29" s="392"/>
      <c r="AK29" s="392"/>
      <c r="AL29" s="393"/>
      <c r="AM29" s="391">
        <v>809750</v>
      </c>
      <c r="AN29" s="392"/>
      <c r="AO29" s="392"/>
      <c r="AP29" s="392"/>
      <c r="AQ29" s="392"/>
      <c r="AR29" s="393"/>
      <c r="AS29" s="391">
        <v>3175</v>
      </c>
      <c r="AT29" s="392"/>
      <c r="AU29" s="392"/>
      <c r="AV29" s="392"/>
      <c r="AW29" s="392"/>
      <c r="AX29" s="394"/>
      <c r="AY29" s="401"/>
      <c r="AZ29" s="402"/>
      <c r="BA29" s="402"/>
      <c r="BB29" s="403"/>
      <c r="BC29" s="395" t="s">
        <v>171</v>
      </c>
      <c r="BD29" s="396"/>
      <c r="BE29" s="396"/>
      <c r="BF29" s="396"/>
      <c r="BG29" s="396"/>
      <c r="BH29" s="396"/>
      <c r="BI29" s="396"/>
      <c r="BJ29" s="396"/>
      <c r="BK29" s="396"/>
      <c r="BL29" s="396"/>
      <c r="BM29" s="397"/>
      <c r="BN29" s="415">
        <v>1365575</v>
      </c>
      <c r="BO29" s="416"/>
      <c r="BP29" s="416"/>
      <c r="BQ29" s="416"/>
      <c r="BR29" s="416"/>
      <c r="BS29" s="416"/>
      <c r="BT29" s="416"/>
      <c r="BU29" s="417"/>
      <c r="BV29" s="415">
        <v>979606</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172</v>
      </c>
      <c r="X30" s="468"/>
      <c r="Y30" s="468"/>
      <c r="Z30" s="468"/>
      <c r="AA30" s="468"/>
      <c r="AB30" s="468"/>
      <c r="AC30" s="468"/>
      <c r="AD30" s="468"/>
      <c r="AE30" s="468"/>
      <c r="AF30" s="468"/>
      <c r="AG30" s="469"/>
      <c r="AH30" s="379">
        <v>95.7</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173</v>
      </c>
      <c r="BD30" s="383"/>
      <c r="BE30" s="383"/>
      <c r="BF30" s="383"/>
      <c r="BG30" s="383"/>
      <c r="BH30" s="383"/>
      <c r="BI30" s="383"/>
      <c r="BJ30" s="383"/>
      <c r="BK30" s="383"/>
      <c r="BL30" s="383"/>
      <c r="BM30" s="384"/>
      <c r="BN30" s="418">
        <v>5554407</v>
      </c>
      <c r="BO30" s="419"/>
      <c r="BP30" s="419"/>
      <c r="BQ30" s="419"/>
      <c r="BR30" s="419"/>
      <c r="BS30" s="419"/>
      <c r="BT30" s="419"/>
      <c r="BU30" s="420"/>
      <c r="BV30" s="418">
        <v>5134032</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180</v>
      </c>
      <c r="D33" s="378"/>
      <c r="E33" s="377" t="s">
        <v>181</v>
      </c>
      <c r="F33" s="377"/>
      <c r="G33" s="377"/>
      <c r="H33" s="377"/>
      <c r="I33" s="377"/>
      <c r="J33" s="377"/>
      <c r="K33" s="377"/>
      <c r="L33" s="377"/>
      <c r="M33" s="377"/>
      <c r="N33" s="377"/>
      <c r="O33" s="377"/>
      <c r="P33" s="377"/>
      <c r="Q33" s="377"/>
      <c r="R33" s="377"/>
      <c r="S33" s="377"/>
      <c r="T33" s="169"/>
      <c r="U33" s="378" t="s">
        <v>180</v>
      </c>
      <c r="V33" s="378"/>
      <c r="W33" s="377" t="s">
        <v>181</v>
      </c>
      <c r="X33" s="377"/>
      <c r="Y33" s="377"/>
      <c r="Z33" s="377"/>
      <c r="AA33" s="377"/>
      <c r="AB33" s="377"/>
      <c r="AC33" s="377"/>
      <c r="AD33" s="377"/>
      <c r="AE33" s="377"/>
      <c r="AF33" s="377"/>
      <c r="AG33" s="377"/>
      <c r="AH33" s="377"/>
      <c r="AI33" s="377"/>
      <c r="AJ33" s="377"/>
      <c r="AK33" s="377"/>
      <c r="AL33" s="169"/>
      <c r="AM33" s="378" t="s">
        <v>180</v>
      </c>
      <c r="AN33" s="378"/>
      <c r="AO33" s="377" t="s">
        <v>181</v>
      </c>
      <c r="AP33" s="377"/>
      <c r="AQ33" s="377"/>
      <c r="AR33" s="377"/>
      <c r="AS33" s="377"/>
      <c r="AT33" s="377"/>
      <c r="AU33" s="377"/>
      <c r="AV33" s="377"/>
      <c r="AW33" s="377"/>
      <c r="AX33" s="377"/>
      <c r="AY33" s="377"/>
      <c r="AZ33" s="377"/>
      <c r="BA33" s="377"/>
      <c r="BB33" s="377"/>
      <c r="BC33" s="377"/>
      <c r="BD33" s="170"/>
      <c r="BE33" s="377" t="s">
        <v>182</v>
      </c>
      <c r="BF33" s="377"/>
      <c r="BG33" s="377" t="s">
        <v>183</v>
      </c>
      <c r="BH33" s="377"/>
      <c r="BI33" s="377"/>
      <c r="BJ33" s="377"/>
      <c r="BK33" s="377"/>
      <c r="BL33" s="377"/>
      <c r="BM33" s="377"/>
      <c r="BN33" s="377"/>
      <c r="BO33" s="377"/>
      <c r="BP33" s="377"/>
      <c r="BQ33" s="377"/>
      <c r="BR33" s="377"/>
      <c r="BS33" s="377"/>
      <c r="BT33" s="377"/>
      <c r="BU33" s="377"/>
      <c r="BV33" s="170"/>
      <c r="BW33" s="378" t="s">
        <v>182</v>
      </c>
      <c r="BX33" s="378"/>
      <c r="BY33" s="377" t="s">
        <v>184</v>
      </c>
      <c r="BZ33" s="377"/>
      <c r="CA33" s="377"/>
      <c r="CB33" s="377"/>
      <c r="CC33" s="377"/>
      <c r="CD33" s="377"/>
      <c r="CE33" s="377"/>
      <c r="CF33" s="377"/>
      <c r="CG33" s="377"/>
      <c r="CH33" s="377"/>
      <c r="CI33" s="377"/>
      <c r="CJ33" s="377"/>
      <c r="CK33" s="377"/>
      <c r="CL33" s="377"/>
      <c r="CM33" s="377"/>
      <c r="CN33" s="169"/>
      <c r="CO33" s="378" t="s">
        <v>180</v>
      </c>
      <c r="CP33" s="378"/>
      <c r="CQ33" s="377" t="s">
        <v>185</v>
      </c>
      <c r="CR33" s="377"/>
      <c r="CS33" s="377"/>
      <c r="CT33" s="377"/>
      <c r="CU33" s="377"/>
      <c r="CV33" s="377"/>
      <c r="CW33" s="377"/>
      <c r="CX33" s="377"/>
      <c r="CY33" s="377"/>
      <c r="CZ33" s="377"/>
      <c r="DA33" s="377"/>
      <c r="DB33" s="377"/>
      <c r="DC33" s="377"/>
      <c r="DD33" s="377"/>
      <c r="DE33" s="377"/>
      <c r="DF33" s="169"/>
      <c r="DG33" s="377" t="s">
        <v>186</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3</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f>IF(AO34="","",MAX(C34:D43,U34:V43)+1)</f>
        <v>6</v>
      </c>
      <c r="AN34" s="375"/>
      <c r="AO34" s="374" t="str">
        <f>IF('各会計、関係団体の財政状況及び健全化判断比率'!B31="","",'各会計、関係団体の財政状況及び健全化判断比率'!B31)</f>
        <v>水道事業会計</v>
      </c>
      <c r="AP34" s="374"/>
      <c r="AQ34" s="374"/>
      <c r="AR34" s="374"/>
      <c r="AS34" s="374"/>
      <c r="AT34" s="374"/>
      <c r="AU34" s="374"/>
      <c r="AV34" s="374"/>
      <c r="AW34" s="374"/>
      <c r="AX34" s="374"/>
      <c r="AY34" s="374"/>
      <c r="AZ34" s="374"/>
      <c r="BA34" s="374"/>
      <c r="BB34" s="374"/>
      <c r="BC34" s="374"/>
      <c r="BD34" s="167"/>
      <c r="BE34" s="375">
        <f>IF(BG34="","",MAX(C34:D43,U34:V43,AM34:AN43)+1)</f>
        <v>7</v>
      </c>
      <c r="BF34" s="375"/>
      <c r="BG34" s="374" t="str">
        <f>IF('各会計、関係団体の財政状況及び健全化判断比率'!B32="","",'各会計、関係団体の財政状況及び健全化判断比率'!B32)</f>
        <v>簡易水道事業特別会計</v>
      </c>
      <c r="BH34" s="374"/>
      <c r="BI34" s="374"/>
      <c r="BJ34" s="374"/>
      <c r="BK34" s="374"/>
      <c r="BL34" s="374"/>
      <c r="BM34" s="374"/>
      <c r="BN34" s="374"/>
      <c r="BO34" s="374"/>
      <c r="BP34" s="374"/>
      <c r="BQ34" s="374"/>
      <c r="BR34" s="374"/>
      <c r="BS34" s="374"/>
      <c r="BT34" s="374"/>
      <c r="BU34" s="374"/>
      <c r="BV34" s="167"/>
      <c r="BW34" s="375">
        <f>IF(BY34="","",MAX(C34:D43,U34:V43,AM34:AN43,BE34:BF43)+1)</f>
        <v>9</v>
      </c>
      <c r="BX34" s="375"/>
      <c r="BY34" s="374" t="str">
        <f>IF('各会計、関係団体の財政状況及び健全化判断比率'!B68="","",'各会計、関係団体の財政状況及び健全化判断比率'!B68)</f>
        <v>兵庫県市町村職員退職手当組合</v>
      </c>
      <c r="BZ34" s="374"/>
      <c r="CA34" s="374"/>
      <c r="CB34" s="374"/>
      <c r="CC34" s="374"/>
      <c r="CD34" s="374"/>
      <c r="CE34" s="374"/>
      <c r="CF34" s="374"/>
      <c r="CG34" s="374"/>
      <c r="CH34" s="374"/>
      <c r="CI34" s="374"/>
      <c r="CJ34" s="374"/>
      <c r="CK34" s="374"/>
      <c r="CL34" s="374"/>
      <c r="CM34" s="374"/>
      <c r="CN34" s="167"/>
      <c r="CO34" s="375">
        <f>IF(CQ34="","",MAX(C34:D43,U34:V43,AM34:AN43,BE34:BF43,BW34:BX43)+1)</f>
        <v>17</v>
      </c>
      <c r="CP34" s="375"/>
      <c r="CQ34" s="374" t="str">
        <f>IF('各会計、関係団体の財政状況及び健全化判断比率'!BS7="","",'各会計、関係団体の財政状況及び健全化判断比率'!BS7)</f>
        <v>やぶ温泉観光</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f>IF(E35="","",C34+1)</f>
        <v>2</v>
      </c>
      <c r="D35" s="375"/>
      <c r="E35" s="374" t="str">
        <f>IF('各会計、関係団体の財政状況及び健全化判断比率'!B8="","",'各会計、関係団体の財政状況及び健全化判断比率'!B8)</f>
        <v>養父歯科診療所特別会計</v>
      </c>
      <c r="F35" s="374"/>
      <c r="G35" s="374"/>
      <c r="H35" s="374"/>
      <c r="I35" s="374"/>
      <c r="J35" s="374"/>
      <c r="K35" s="374"/>
      <c r="L35" s="374"/>
      <c r="M35" s="374"/>
      <c r="N35" s="374"/>
      <c r="O35" s="374"/>
      <c r="P35" s="374"/>
      <c r="Q35" s="374"/>
      <c r="R35" s="374"/>
      <c r="S35" s="374"/>
      <c r="T35" s="167"/>
      <c r="U35" s="375">
        <f>IF(W35="","",U34+1)</f>
        <v>4</v>
      </c>
      <c r="V35" s="375"/>
      <c r="W35" s="374" t="str">
        <f>IF('各会計、関係団体の財政状況及び健全化判断比率'!B29="","",'各会計、関係団体の財政状況及び健全化判断比率'!B29)</f>
        <v>介護保険特別会計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8</v>
      </c>
      <c r="BF35" s="375"/>
      <c r="BG35" s="374" t="str">
        <f>IF('各会計、関係団体の財政状況及び健全化判断比率'!B33="","",'各会計、関係団体の財政状況及び健全化判断比率'!B33)</f>
        <v>下水道事業特別会計</v>
      </c>
      <c r="BH35" s="374"/>
      <c r="BI35" s="374"/>
      <c r="BJ35" s="374"/>
      <c r="BK35" s="374"/>
      <c r="BL35" s="374"/>
      <c r="BM35" s="374"/>
      <c r="BN35" s="374"/>
      <c r="BO35" s="374"/>
      <c r="BP35" s="374"/>
      <c r="BQ35" s="374"/>
      <c r="BR35" s="374"/>
      <c r="BS35" s="374"/>
      <c r="BT35" s="374"/>
      <c r="BU35" s="374"/>
      <c r="BV35" s="167"/>
      <c r="BW35" s="375">
        <f t="shared" ref="BW35:BW43" si="2">IF(BY35="","",BW34+1)</f>
        <v>10</v>
      </c>
      <c r="BX35" s="375"/>
      <c r="BY35" s="374" t="str">
        <f>IF('各会計、関係団体の財政状況及び健全化判断比率'!B69="","",'各会計、関係団体の財政状況及び健全化判断比率'!B69)</f>
        <v>兵庫県町議会議員公務災害補償組合</v>
      </c>
      <c r="BZ35" s="374"/>
      <c r="CA35" s="374"/>
      <c r="CB35" s="374"/>
      <c r="CC35" s="374"/>
      <c r="CD35" s="374"/>
      <c r="CE35" s="374"/>
      <c r="CF35" s="374"/>
      <c r="CG35" s="374"/>
      <c r="CH35" s="374"/>
      <c r="CI35" s="374"/>
      <c r="CJ35" s="374"/>
      <c r="CK35" s="374"/>
      <c r="CL35" s="374"/>
      <c r="CM35" s="374"/>
      <c r="CN35" s="167"/>
      <c r="CO35" s="375">
        <f t="shared" ref="CO35:CO43" si="3">IF(CQ35="","",CO34+1)</f>
        <v>18</v>
      </c>
      <c r="CP35" s="375"/>
      <c r="CQ35" s="374" t="str">
        <f>IF('各会計、関係団体の財政状況及び健全化判断比率'!BS8="","",'各会計、関係団体の財政状況及び健全化判断比率'!BS8)</f>
        <v>養父町開発</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5</v>
      </c>
      <c r="V36" s="375"/>
      <c r="W36" s="374" t="str">
        <f>IF('各会計、関係団体の財政状況及び健全化判断比率'!B30="","",'各会計、関係団体の財政状況及び健全化判断比率'!B30)</f>
        <v>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11</v>
      </c>
      <c r="BX36" s="375"/>
      <c r="BY36" s="374" t="str">
        <f>IF('各会計、関係団体の財政状況及び健全化判断比率'!B70="","",'各会計、関係団体の財政状況及び健全化判断比率'!B70)</f>
        <v>兵庫県後期高齢者医療広域連合(一般会計)</v>
      </c>
      <c r="BZ36" s="374"/>
      <c r="CA36" s="374"/>
      <c r="CB36" s="374"/>
      <c r="CC36" s="374"/>
      <c r="CD36" s="374"/>
      <c r="CE36" s="374"/>
      <c r="CF36" s="374"/>
      <c r="CG36" s="374"/>
      <c r="CH36" s="374"/>
      <c r="CI36" s="374"/>
      <c r="CJ36" s="374"/>
      <c r="CK36" s="374"/>
      <c r="CL36" s="374"/>
      <c r="CM36" s="374"/>
      <c r="CN36" s="167"/>
      <c r="CO36" s="375">
        <f t="shared" si="3"/>
        <v>19</v>
      </c>
      <c r="CP36" s="375"/>
      <c r="CQ36" s="374" t="str">
        <f>IF('各会計、関係団体の財政状況及び健全化判断比率'!BS9="","",'各会計、関係団体の財政状況及び健全化判断比率'!BS9)</f>
        <v>養父市場開発</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12</v>
      </c>
      <c r="BX37" s="375"/>
      <c r="BY37" s="374" t="str">
        <f>IF('各会計、関係団体の財政状況及び健全化判断比率'!B71="","",'各会計、関係団体の財政状況及び健全化判断比率'!B71)</f>
        <v>兵庫県後期高齢者医療広域連合(特別会計)</v>
      </c>
      <c r="BZ37" s="374"/>
      <c r="CA37" s="374"/>
      <c r="CB37" s="374"/>
      <c r="CC37" s="374"/>
      <c r="CD37" s="374"/>
      <c r="CE37" s="374"/>
      <c r="CF37" s="374"/>
      <c r="CG37" s="374"/>
      <c r="CH37" s="374"/>
      <c r="CI37" s="374"/>
      <c r="CJ37" s="374"/>
      <c r="CK37" s="374"/>
      <c r="CL37" s="374"/>
      <c r="CM37" s="374"/>
      <c r="CN37" s="167"/>
      <c r="CO37" s="375">
        <f t="shared" si="3"/>
        <v>20</v>
      </c>
      <c r="CP37" s="375"/>
      <c r="CQ37" s="374" t="str">
        <f>IF('各会計、関係団体の財政状況及び健全化判断比率'!BS10="","",'各会計、関係団体の財政状況及び健全化判断比率'!BS10)</f>
        <v>おおや振興公社</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13</v>
      </c>
      <c r="BX38" s="375"/>
      <c r="BY38" s="374" t="str">
        <f>IF('各会計、関係団体の財政状況及び健全化判断比率'!B72="","",'各会計、関係団体の財政状況及び健全化判断比率'!B72)</f>
        <v>但馬広域行政事務組合</v>
      </c>
      <c r="BZ38" s="374"/>
      <c r="CA38" s="374"/>
      <c r="CB38" s="374"/>
      <c r="CC38" s="374"/>
      <c r="CD38" s="374"/>
      <c r="CE38" s="374"/>
      <c r="CF38" s="374"/>
      <c r="CG38" s="374"/>
      <c r="CH38" s="374"/>
      <c r="CI38" s="374"/>
      <c r="CJ38" s="374"/>
      <c r="CK38" s="374"/>
      <c r="CL38" s="374"/>
      <c r="CM38" s="374"/>
      <c r="CN38" s="167"/>
      <c r="CO38" s="375">
        <f t="shared" si="3"/>
        <v>21</v>
      </c>
      <c r="CP38" s="375"/>
      <c r="CQ38" s="374" t="str">
        <f>IF('各会計、関係団体の財政状況及び健全化判断比率'!BS11="","",'各会計、関係団体の財政状況及び健全化判断比率'!BS11)</f>
        <v>やぶパートナーズ</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14</v>
      </c>
      <c r="BX39" s="375"/>
      <c r="BY39" s="374" t="str">
        <f>IF('各会計、関係団体の財政状況及び健全化判断比率'!B73="","",'各会計、関係団体の財政状況及び健全化判断比率'!B73)</f>
        <v>南但広域行政事務組合(一般会計)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15</v>
      </c>
      <c r="BX40" s="375"/>
      <c r="BY40" s="374" t="str">
        <f>IF('各会計、関係団体の財政状況及び健全化判断比率'!B74="","",'各会計、関係団体の財政状況及び健全化判断比率'!B74)</f>
        <v>南但広域行政事務組合(特別会計)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16</v>
      </c>
      <c r="BX41" s="375"/>
      <c r="BY41" s="374" t="str">
        <f>IF('各会計、関係団体の財政状況及び健全化判断比率'!B75="","",'各会計、関係団体の財政状況及び健全化判断比率'!B75)</f>
        <v>公立八鹿病院組合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521</v>
      </c>
      <c r="G33" s="29" t="s">
        <v>522</v>
      </c>
      <c r="H33" s="29" t="s">
        <v>523</v>
      </c>
      <c r="I33" s="29" t="s">
        <v>524</v>
      </c>
      <c r="J33" s="30" t="s">
        <v>525</v>
      </c>
      <c r="K33" s="22"/>
      <c r="L33" s="22"/>
      <c r="M33" s="22"/>
      <c r="N33" s="22"/>
      <c r="O33" s="22"/>
      <c r="P33" s="22"/>
    </row>
    <row r="34" spans="1:16" ht="39" customHeight="1" x14ac:dyDescent="0.15">
      <c r="A34" s="22"/>
      <c r="B34" s="31"/>
      <c r="C34" s="1184" t="s">
        <v>526</v>
      </c>
      <c r="D34" s="1184"/>
      <c r="E34" s="1185"/>
      <c r="F34" s="32">
        <v>4.49</v>
      </c>
      <c r="G34" s="33">
        <v>4.74</v>
      </c>
      <c r="H34" s="33">
        <v>5.45</v>
      </c>
      <c r="I34" s="33">
        <v>5.88</v>
      </c>
      <c r="J34" s="34">
        <v>6.13</v>
      </c>
      <c r="K34" s="22"/>
      <c r="L34" s="22"/>
      <c r="M34" s="22"/>
      <c r="N34" s="22"/>
      <c r="O34" s="22"/>
      <c r="P34" s="22"/>
    </row>
    <row r="35" spans="1:16" ht="39" customHeight="1" x14ac:dyDescent="0.15">
      <c r="A35" s="22"/>
      <c r="B35" s="35"/>
      <c r="C35" s="1178" t="s">
        <v>527</v>
      </c>
      <c r="D35" s="1179"/>
      <c r="E35" s="1180"/>
      <c r="F35" s="36">
        <v>7.25</v>
      </c>
      <c r="G35" s="37">
        <v>6.78</v>
      </c>
      <c r="H35" s="37">
        <v>6.2</v>
      </c>
      <c r="I35" s="37">
        <v>5.74</v>
      </c>
      <c r="J35" s="38">
        <v>5.12</v>
      </c>
      <c r="K35" s="22"/>
      <c r="L35" s="22"/>
      <c r="M35" s="22"/>
      <c r="N35" s="22"/>
      <c r="O35" s="22"/>
      <c r="P35" s="22"/>
    </row>
    <row r="36" spans="1:16" ht="39" customHeight="1" x14ac:dyDescent="0.15">
      <c r="A36" s="22"/>
      <c r="B36" s="35"/>
      <c r="C36" s="1178" t="s">
        <v>528</v>
      </c>
      <c r="D36" s="1179"/>
      <c r="E36" s="1180"/>
      <c r="F36" s="36">
        <v>1.54</v>
      </c>
      <c r="G36" s="37">
        <v>1</v>
      </c>
      <c r="H36" s="37">
        <v>1.55</v>
      </c>
      <c r="I36" s="37">
        <v>1.24</v>
      </c>
      <c r="J36" s="38">
        <v>2.2799999999999998</v>
      </c>
      <c r="K36" s="22"/>
      <c r="L36" s="22"/>
      <c r="M36" s="22"/>
      <c r="N36" s="22"/>
      <c r="O36" s="22"/>
      <c r="P36" s="22"/>
    </row>
    <row r="37" spans="1:16" ht="39" customHeight="1" x14ac:dyDescent="0.15">
      <c r="A37" s="22"/>
      <c r="B37" s="35"/>
      <c r="C37" s="1178" t="s">
        <v>529</v>
      </c>
      <c r="D37" s="1179"/>
      <c r="E37" s="1180"/>
      <c r="F37" s="36">
        <v>0</v>
      </c>
      <c r="G37" s="37">
        <v>0</v>
      </c>
      <c r="H37" s="37">
        <v>0</v>
      </c>
      <c r="I37" s="37">
        <v>0</v>
      </c>
      <c r="J37" s="38">
        <v>0.93</v>
      </c>
      <c r="K37" s="22"/>
      <c r="L37" s="22"/>
      <c r="M37" s="22"/>
      <c r="N37" s="22"/>
      <c r="O37" s="22"/>
      <c r="P37" s="22"/>
    </row>
    <row r="38" spans="1:16" ht="39" customHeight="1" x14ac:dyDescent="0.15">
      <c r="A38" s="22"/>
      <c r="B38" s="35"/>
      <c r="C38" s="1178" t="s">
        <v>530</v>
      </c>
      <c r="D38" s="1179"/>
      <c r="E38" s="1180"/>
      <c r="F38" s="36">
        <v>0.16</v>
      </c>
      <c r="G38" s="37">
        <v>0.11</v>
      </c>
      <c r="H38" s="37">
        <v>0.17</v>
      </c>
      <c r="I38" s="37">
        <v>0.23</v>
      </c>
      <c r="J38" s="38">
        <v>0.36</v>
      </c>
      <c r="K38" s="22"/>
      <c r="L38" s="22"/>
      <c r="M38" s="22"/>
      <c r="N38" s="22"/>
      <c r="O38" s="22"/>
      <c r="P38" s="22"/>
    </row>
    <row r="39" spans="1:16" ht="39" customHeight="1" x14ac:dyDescent="0.15">
      <c r="A39" s="22"/>
      <c r="B39" s="35"/>
      <c r="C39" s="1178" t="s">
        <v>531</v>
      </c>
      <c r="D39" s="1179"/>
      <c r="E39" s="1180"/>
      <c r="F39" s="36">
        <v>0.06</v>
      </c>
      <c r="G39" s="37">
        <v>0.05</v>
      </c>
      <c r="H39" s="37">
        <v>0.06</v>
      </c>
      <c r="I39" s="37">
        <v>0.06</v>
      </c>
      <c r="J39" s="38">
        <v>7.0000000000000007E-2</v>
      </c>
      <c r="K39" s="22"/>
      <c r="L39" s="22"/>
      <c r="M39" s="22"/>
      <c r="N39" s="22"/>
      <c r="O39" s="22"/>
      <c r="P39" s="22"/>
    </row>
    <row r="40" spans="1:16" ht="39" customHeight="1" x14ac:dyDescent="0.15">
      <c r="A40" s="22"/>
      <c r="B40" s="35"/>
      <c r="C40" s="1178" t="s">
        <v>532</v>
      </c>
      <c r="D40" s="1179"/>
      <c r="E40" s="1180"/>
      <c r="F40" s="36">
        <v>0</v>
      </c>
      <c r="G40" s="37">
        <v>0</v>
      </c>
      <c r="H40" s="37">
        <v>0</v>
      </c>
      <c r="I40" s="37">
        <v>0</v>
      </c>
      <c r="J40" s="38">
        <v>0.01</v>
      </c>
      <c r="K40" s="22"/>
      <c r="L40" s="22"/>
      <c r="M40" s="22"/>
      <c r="N40" s="22"/>
      <c r="O40" s="22"/>
      <c r="P40" s="22"/>
    </row>
    <row r="41" spans="1:16" ht="39" customHeight="1" x14ac:dyDescent="0.15">
      <c r="A41" s="22"/>
      <c r="B41" s="35"/>
      <c r="C41" s="1178" t="s">
        <v>533</v>
      </c>
      <c r="D41" s="1179"/>
      <c r="E41" s="1180"/>
      <c r="F41" s="36">
        <v>0</v>
      </c>
      <c r="G41" s="37">
        <v>0</v>
      </c>
      <c r="H41" s="37">
        <v>0</v>
      </c>
      <c r="I41" s="37">
        <v>0</v>
      </c>
      <c r="J41" s="38">
        <v>0</v>
      </c>
      <c r="K41" s="22"/>
      <c r="L41" s="22"/>
      <c r="M41" s="22"/>
      <c r="N41" s="22"/>
      <c r="O41" s="22"/>
      <c r="P41" s="22"/>
    </row>
    <row r="42" spans="1:16" ht="39" customHeight="1" x14ac:dyDescent="0.15">
      <c r="A42" s="22"/>
      <c r="B42" s="39"/>
      <c r="C42" s="1178" t="s">
        <v>534</v>
      </c>
      <c r="D42" s="1179"/>
      <c r="E42" s="1180"/>
      <c r="F42" s="36" t="s">
        <v>481</v>
      </c>
      <c r="G42" s="37" t="s">
        <v>481</v>
      </c>
      <c r="H42" s="37" t="s">
        <v>481</v>
      </c>
      <c r="I42" s="37" t="s">
        <v>481</v>
      </c>
      <c r="J42" s="38" t="s">
        <v>481</v>
      </c>
      <c r="K42" s="22"/>
      <c r="L42" s="22"/>
      <c r="M42" s="22"/>
      <c r="N42" s="22"/>
      <c r="O42" s="22"/>
      <c r="P42" s="22"/>
    </row>
    <row r="43" spans="1:16" ht="39" customHeight="1" thickBot="1" x14ac:dyDescent="0.2">
      <c r="A43" s="22"/>
      <c r="B43" s="40"/>
      <c r="C43" s="1181" t="s">
        <v>535</v>
      </c>
      <c r="D43" s="1182"/>
      <c r="E43" s="1183"/>
      <c r="F43" s="41">
        <v>0.05</v>
      </c>
      <c r="G43" s="42">
        <v>0.03</v>
      </c>
      <c r="H43" s="42">
        <v>0</v>
      </c>
      <c r="I43" s="42">
        <v>0</v>
      </c>
      <c r="J43" s="43" t="s">
        <v>481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56"/>
  <sheetViews>
    <sheetView showGridLines="0" zoomScale="75" zoomScaleNormal="7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3206</v>
      </c>
      <c r="L45" s="60">
        <v>3049</v>
      </c>
      <c r="M45" s="60">
        <v>2973</v>
      </c>
      <c r="N45" s="60">
        <v>2660</v>
      </c>
      <c r="O45" s="61">
        <v>2401</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481</v>
      </c>
      <c r="L46" s="64" t="s">
        <v>481</v>
      </c>
      <c r="M46" s="64" t="s">
        <v>481</v>
      </c>
      <c r="N46" s="64" t="s">
        <v>481</v>
      </c>
      <c r="O46" s="65" t="s">
        <v>481</v>
      </c>
      <c r="P46" s="48"/>
      <c r="Q46" s="48"/>
      <c r="R46" s="48"/>
      <c r="S46" s="48"/>
      <c r="T46" s="48"/>
      <c r="U46" s="48"/>
    </row>
    <row r="47" spans="1:21" ht="30.75" customHeight="1" x14ac:dyDescent="0.15">
      <c r="A47" s="48"/>
      <c r="B47" s="1196"/>
      <c r="C47" s="1197"/>
      <c r="D47" s="62"/>
      <c r="E47" s="1188" t="s">
        <v>14</v>
      </c>
      <c r="F47" s="1188"/>
      <c r="G47" s="1188"/>
      <c r="H47" s="1188"/>
      <c r="I47" s="1188"/>
      <c r="J47" s="1189"/>
      <c r="K47" s="63">
        <v>3</v>
      </c>
      <c r="L47" s="64" t="s">
        <v>481</v>
      </c>
      <c r="M47" s="64" t="s">
        <v>481</v>
      </c>
      <c r="N47" s="64" t="s">
        <v>481</v>
      </c>
      <c r="O47" s="65" t="s">
        <v>481</v>
      </c>
      <c r="P47" s="48"/>
      <c r="Q47" s="48"/>
      <c r="R47" s="48"/>
      <c r="S47" s="48"/>
      <c r="T47" s="48"/>
      <c r="U47" s="48"/>
    </row>
    <row r="48" spans="1:21" ht="30.75" customHeight="1" x14ac:dyDescent="0.15">
      <c r="A48" s="48"/>
      <c r="B48" s="1196"/>
      <c r="C48" s="1197"/>
      <c r="D48" s="62"/>
      <c r="E48" s="1188" t="s">
        <v>15</v>
      </c>
      <c r="F48" s="1188"/>
      <c r="G48" s="1188"/>
      <c r="H48" s="1188"/>
      <c r="I48" s="1188"/>
      <c r="J48" s="1189"/>
      <c r="K48" s="63">
        <v>1523</v>
      </c>
      <c r="L48" s="64">
        <v>1422</v>
      </c>
      <c r="M48" s="64">
        <v>1325</v>
      </c>
      <c r="N48" s="64">
        <v>1258</v>
      </c>
      <c r="O48" s="65">
        <v>1239</v>
      </c>
      <c r="P48" s="48"/>
      <c r="Q48" s="48"/>
      <c r="R48" s="48"/>
      <c r="S48" s="48"/>
      <c r="T48" s="48"/>
      <c r="U48" s="48"/>
    </row>
    <row r="49" spans="1:21" ht="30.75" customHeight="1" x14ac:dyDescent="0.15">
      <c r="A49" s="48"/>
      <c r="B49" s="1196"/>
      <c r="C49" s="1197"/>
      <c r="D49" s="62"/>
      <c r="E49" s="1188" t="s">
        <v>16</v>
      </c>
      <c r="F49" s="1188"/>
      <c r="G49" s="1188"/>
      <c r="H49" s="1188"/>
      <c r="I49" s="1188"/>
      <c r="J49" s="1189"/>
      <c r="K49" s="63">
        <v>545</v>
      </c>
      <c r="L49" s="64">
        <v>482</v>
      </c>
      <c r="M49" s="64">
        <v>529</v>
      </c>
      <c r="N49" s="64">
        <v>549</v>
      </c>
      <c r="O49" s="65">
        <v>558</v>
      </c>
      <c r="P49" s="48"/>
      <c r="Q49" s="48"/>
      <c r="R49" s="48"/>
      <c r="S49" s="48"/>
      <c r="T49" s="48"/>
      <c r="U49" s="48"/>
    </row>
    <row r="50" spans="1:21" ht="30.75" customHeight="1" x14ac:dyDescent="0.15">
      <c r="A50" s="48"/>
      <c r="B50" s="1196"/>
      <c r="C50" s="1197"/>
      <c r="D50" s="62"/>
      <c r="E50" s="1188" t="s">
        <v>17</v>
      </c>
      <c r="F50" s="1188"/>
      <c r="G50" s="1188"/>
      <c r="H50" s="1188"/>
      <c r="I50" s="1188"/>
      <c r="J50" s="1189"/>
      <c r="K50" s="63">
        <v>9</v>
      </c>
      <c r="L50" s="64">
        <v>7</v>
      </c>
      <c r="M50" s="64">
        <v>7</v>
      </c>
      <c r="N50" s="64">
        <v>7</v>
      </c>
      <c r="O50" s="65">
        <v>7</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481</v>
      </c>
      <c r="L51" s="64" t="s">
        <v>481</v>
      </c>
      <c r="M51" s="64" t="s">
        <v>481</v>
      </c>
      <c r="N51" s="64">
        <v>0</v>
      </c>
      <c r="O51" s="65" t="s">
        <v>481</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3812</v>
      </c>
      <c r="L52" s="64">
        <v>3738</v>
      </c>
      <c r="M52" s="64">
        <v>3722</v>
      </c>
      <c r="N52" s="64">
        <v>3685</v>
      </c>
      <c r="O52" s="65">
        <v>3588</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1474</v>
      </c>
      <c r="L53" s="69">
        <v>1222</v>
      </c>
      <c r="M53" s="69">
        <v>1112</v>
      </c>
      <c r="N53" s="69">
        <v>789</v>
      </c>
      <c r="O53" s="70">
        <v>617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521</v>
      </c>
      <c r="J40" s="79" t="s">
        <v>522</v>
      </c>
      <c r="K40" s="79" t="s">
        <v>523</v>
      </c>
      <c r="L40" s="79" t="s">
        <v>524</v>
      </c>
      <c r="M40" s="80" t="s">
        <v>525</v>
      </c>
    </row>
    <row r="41" spans="2:13" ht="27.75" customHeight="1" x14ac:dyDescent="0.15">
      <c r="B41" s="1214" t="s">
        <v>24</v>
      </c>
      <c r="C41" s="1215"/>
      <c r="D41" s="81"/>
      <c r="E41" s="1216" t="s">
        <v>25</v>
      </c>
      <c r="F41" s="1216"/>
      <c r="G41" s="1216"/>
      <c r="H41" s="1217"/>
      <c r="I41" s="82">
        <v>26473</v>
      </c>
      <c r="J41" s="83">
        <v>24536</v>
      </c>
      <c r="K41" s="83">
        <v>22105</v>
      </c>
      <c r="L41" s="83">
        <v>20345</v>
      </c>
      <c r="M41" s="84">
        <v>18096</v>
      </c>
    </row>
    <row r="42" spans="2:13" ht="27.75" customHeight="1" x14ac:dyDescent="0.15">
      <c r="B42" s="1204"/>
      <c r="C42" s="1205"/>
      <c r="D42" s="85"/>
      <c r="E42" s="1208" t="s">
        <v>26</v>
      </c>
      <c r="F42" s="1208"/>
      <c r="G42" s="1208"/>
      <c r="H42" s="1209"/>
      <c r="I42" s="86">
        <v>292</v>
      </c>
      <c r="J42" s="87">
        <v>251</v>
      </c>
      <c r="K42" s="87">
        <v>205</v>
      </c>
      <c r="L42" s="87">
        <v>160</v>
      </c>
      <c r="M42" s="88">
        <v>114</v>
      </c>
    </row>
    <row r="43" spans="2:13" ht="27.75" customHeight="1" x14ac:dyDescent="0.15">
      <c r="B43" s="1204"/>
      <c r="C43" s="1205"/>
      <c r="D43" s="85"/>
      <c r="E43" s="1208" t="s">
        <v>27</v>
      </c>
      <c r="F43" s="1208"/>
      <c r="G43" s="1208"/>
      <c r="H43" s="1209"/>
      <c r="I43" s="86">
        <v>14826</v>
      </c>
      <c r="J43" s="87">
        <v>14547</v>
      </c>
      <c r="K43" s="87">
        <v>14010</v>
      </c>
      <c r="L43" s="87">
        <v>12947</v>
      </c>
      <c r="M43" s="88">
        <v>12129</v>
      </c>
    </row>
    <row r="44" spans="2:13" ht="27.75" customHeight="1" x14ac:dyDescent="0.15">
      <c r="B44" s="1204"/>
      <c r="C44" s="1205"/>
      <c r="D44" s="85"/>
      <c r="E44" s="1208" t="s">
        <v>28</v>
      </c>
      <c r="F44" s="1208"/>
      <c r="G44" s="1208"/>
      <c r="H44" s="1209"/>
      <c r="I44" s="86">
        <v>5805</v>
      </c>
      <c r="J44" s="87">
        <v>5528</v>
      </c>
      <c r="K44" s="87">
        <v>5440</v>
      </c>
      <c r="L44" s="87">
        <v>5178</v>
      </c>
      <c r="M44" s="88">
        <v>5046</v>
      </c>
    </row>
    <row r="45" spans="2:13" ht="27.75" customHeight="1" x14ac:dyDescent="0.15">
      <c r="B45" s="1204"/>
      <c r="C45" s="1205"/>
      <c r="D45" s="85"/>
      <c r="E45" s="1208" t="s">
        <v>29</v>
      </c>
      <c r="F45" s="1208"/>
      <c r="G45" s="1208"/>
      <c r="H45" s="1209"/>
      <c r="I45" s="86">
        <v>3544</v>
      </c>
      <c r="J45" s="87">
        <v>3532</v>
      </c>
      <c r="K45" s="87">
        <v>3299</v>
      </c>
      <c r="L45" s="87">
        <v>3074</v>
      </c>
      <c r="M45" s="88">
        <v>2976</v>
      </c>
    </row>
    <row r="46" spans="2:13" ht="27.75" customHeight="1" x14ac:dyDescent="0.15">
      <c r="B46" s="1204"/>
      <c r="C46" s="1205"/>
      <c r="D46" s="89"/>
      <c r="E46" s="1208" t="s">
        <v>30</v>
      </c>
      <c r="F46" s="1208"/>
      <c r="G46" s="1208"/>
      <c r="H46" s="1209"/>
      <c r="I46" s="86" t="s">
        <v>481</v>
      </c>
      <c r="J46" s="87" t="s">
        <v>481</v>
      </c>
      <c r="K46" s="87" t="s">
        <v>481</v>
      </c>
      <c r="L46" s="87">
        <v>1</v>
      </c>
      <c r="M46" s="88" t="s">
        <v>481</v>
      </c>
    </row>
    <row r="47" spans="2:13" ht="27.75" customHeight="1" x14ac:dyDescent="0.15">
      <c r="B47" s="1204"/>
      <c r="C47" s="1205"/>
      <c r="D47" s="90"/>
      <c r="E47" s="1218" t="s">
        <v>31</v>
      </c>
      <c r="F47" s="1219"/>
      <c r="G47" s="1219"/>
      <c r="H47" s="1220"/>
      <c r="I47" s="86" t="s">
        <v>481</v>
      </c>
      <c r="J47" s="87" t="s">
        <v>481</v>
      </c>
      <c r="K47" s="87" t="s">
        <v>481</v>
      </c>
      <c r="L47" s="87" t="s">
        <v>481</v>
      </c>
      <c r="M47" s="88" t="s">
        <v>481</v>
      </c>
    </row>
    <row r="48" spans="2:13" ht="27.75" customHeight="1" x14ac:dyDescent="0.15">
      <c r="B48" s="1204"/>
      <c r="C48" s="1205"/>
      <c r="D48" s="85"/>
      <c r="E48" s="1208" t="s">
        <v>32</v>
      </c>
      <c r="F48" s="1208"/>
      <c r="G48" s="1208"/>
      <c r="H48" s="1209"/>
      <c r="I48" s="86" t="s">
        <v>481</v>
      </c>
      <c r="J48" s="87" t="s">
        <v>481</v>
      </c>
      <c r="K48" s="87" t="s">
        <v>481</v>
      </c>
      <c r="L48" s="87" t="s">
        <v>481</v>
      </c>
      <c r="M48" s="88" t="s">
        <v>481</v>
      </c>
    </row>
    <row r="49" spans="2:13" ht="27.75" customHeight="1" x14ac:dyDescent="0.15">
      <c r="B49" s="1206"/>
      <c r="C49" s="1207"/>
      <c r="D49" s="85"/>
      <c r="E49" s="1208" t="s">
        <v>33</v>
      </c>
      <c r="F49" s="1208"/>
      <c r="G49" s="1208"/>
      <c r="H49" s="1209"/>
      <c r="I49" s="86" t="s">
        <v>481</v>
      </c>
      <c r="J49" s="87" t="s">
        <v>481</v>
      </c>
      <c r="K49" s="87" t="s">
        <v>481</v>
      </c>
      <c r="L49" s="87" t="s">
        <v>481</v>
      </c>
      <c r="M49" s="88" t="s">
        <v>481</v>
      </c>
    </row>
    <row r="50" spans="2:13" ht="27.75" customHeight="1" x14ac:dyDescent="0.15">
      <c r="B50" s="1202" t="s">
        <v>34</v>
      </c>
      <c r="C50" s="1203"/>
      <c r="D50" s="91"/>
      <c r="E50" s="1208" t="s">
        <v>35</v>
      </c>
      <c r="F50" s="1208"/>
      <c r="G50" s="1208"/>
      <c r="H50" s="1209"/>
      <c r="I50" s="86">
        <v>6649</v>
      </c>
      <c r="J50" s="87">
        <v>7700</v>
      </c>
      <c r="K50" s="87">
        <v>8284</v>
      </c>
      <c r="L50" s="87">
        <v>9504</v>
      </c>
      <c r="M50" s="88">
        <v>10491</v>
      </c>
    </row>
    <row r="51" spans="2:13" ht="27.75" customHeight="1" x14ac:dyDescent="0.15">
      <c r="B51" s="1204"/>
      <c r="C51" s="1205"/>
      <c r="D51" s="85"/>
      <c r="E51" s="1208" t="s">
        <v>36</v>
      </c>
      <c r="F51" s="1208"/>
      <c r="G51" s="1208"/>
      <c r="H51" s="1209"/>
      <c r="I51" s="86">
        <v>380</v>
      </c>
      <c r="J51" s="87">
        <v>408</v>
      </c>
      <c r="K51" s="87">
        <v>367</v>
      </c>
      <c r="L51" s="87">
        <v>227</v>
      </c>
      <c r="M51" s="88">
        <v>182</v>
      </c>
    </row>
    <row r="52" spans="2:13" ht="27.75" customHeight="1" x14ac:dyDescent="0.15">
      <c r="B52" s="1206"/>
      <c r="C52" s="1207"/>
      <c r="D52" s="85"/>
      <c r="E52" s="1208" t="s">
        <v>37</v>
      </c>
      <c r="F52" s="1208"/>
      <c r="G52" s="1208"/>
      <c r="H52" s="1209"/>
      <c r="I52" s="86">
        <v>35048</v>
      </c>
      <c r="J52" s="87">
        <v>33221</v>
      </c>
      <c r="K52" s="87">
        <v>31934</v>
      </c>
      <c r="L52" s="87">
        <v>30573</v>
      </c>
      <c r="M52" s="88">
        <v>29081</v>
      </c>
    </row>
    <row r="53" spans="2:13" ht="27.75" customHeight="1" thickBot="1" x14ac:dyDescent="0.2">
      <c r="B53" s="1210" t="s">
        <v>21</v>
      </c>
      <c r="C53" s="1211"/>
      <c r="D53" s="92"/>
      <c r="E53" s="1212" t="s">
        <v>38</v>
      </c>
      <c r="F53" s="1212"/>
      <c r="G53" s="1212"/>
      <c r="H53" s="1213"/>
      <c r="I53" s="93">
        <v>8863</v>
      </c>
      <c r="J53" s="94">
        <v>7065</v>
      </c>
      <c r="K53" s="94">
        <v>4474</v>
      </c>
      <c r="L53" s="94">
        <v>1401</v>
      </c>
      <c r="M53" s="95">
        <v>-1394</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96133A-2CFB-4592-979D-39D4A6FC1BFE}">
  <sheetPr>
    <pageSetUpPr fitToPage="1"/>
  </sheetPr>
  <dimension ref="A1:WVY191"/>
  <sheetViews>
    <sheetView showGridLines="0" tabSelected="1" topLeftCell="A61" zoomScaleNormal="100" zoomScaleSheetLayoutView="55" workbookViewId="0">
      <selection activeCell="L16" sqref="L16"/>
    </sheetView>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560</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560</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561</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562</v>
      </c>
      <c r="I42" s="354"/>
      <c r="J42" s="354"/>
      <c r="K42" s="354"/>
      <c r="L42" s="246"/>
      <c r="M42" s="246"/>
      <c r="N42" s="246"/>
      <c r="O42" s="246"/>
    </row>
    <row r="43" spans="2:17" x14ac:dyDescent="0.15">
      <c r="B43" s="250"/>
      <c r="C43" s="246"/>
      <c r="D43" s="246"/>
      <c r="E43" s="246"/>
      <c r="F43" s="246"/>
      <c r="G43" s="1235"/>
      <c r="H43" s="1236"/>
      <c r="I43" s="1236"/>
      <c r="J43" s="1236"/>
      <c r="K43" s="1236"/>
      <c r="L43" s="1236"/>
      <c r="M43" s="1236"/>
      <c r="N43" s="1236"/>
      <c r="O43" s="1237"/>
    </row>
    <row r="44" spans="2:17" x14ac:dyDescent="0.15">
      <c r="B44" s="250"/>
      <c r="C44" s="246"/>
      <c r="D44" s="246"/>
      <c r="E44" s="246"/>
      <c r="F44" s="246"/>
      <c r="G44" s="1238"/>
      <c r="H44" s="1239"/>
      <c r="I44" s="1239"/>
      <c r="J44" s="1239"/>
      <c r="K44" s="1239"/>
      <c r="L44" s="1239"/>
      <c r="M44" s="1239"/>
      <c r="N44" s="1239"/>
      <c r="O44" s="1240"/>
    </row>
    <row r="45" spans="2:17" x14ac:dyDescent="0.15">
      <c r="B45" s="250"/>
      <c r="C45" s="246"/>
      <c r="D45" s="246"/>
      <c r="E45" s="246"/>
      <c r="F45" s="246"/>
      <c r="G45" s="1238"/>
      <c r="H45" s="1239"/>
      <c r="I45" s="1239"/>
      <c r="J45" s="1239"/>
      <c r="K45" s="1239"/>
      <c r="L45" s="1239"/>
      <c r="M45" s="1239"/>
      <c r="N45" s="1239"/>
      <c r="O45" s="1240"/>
    </row>
    <row r="46" spans="2:17" x14ac:dyDescent="0.15">
      <c r="B46" s="250"/>
      <c r="C46" s="246"/>
      <c r="D46" s="246"/>
      <c r="E46" s="246"/>
      <c r="F46" s="246"/>
      <c r="G46" s="1238"/>
      <c r="H46" s="1239"/>
      <c r="I46" s="1239"/>
      <c r="J46" s="1239"/>
      <c r="K46" s="1239"/>
      <c r="L46" s="1239"/>
      <c r="M46" s="1239"/>
      <c r="N46" s="1239"/>
      <c r="O46" s="1240"/>
    </row>
    <row r="47" spans="2:17" x14ac:dyDescent="0.15">
      <c r="B47" s="250"/>
      <c r="C47" s="246"/>
      <c r="D47" s="246"/>
      <c r="E47" s="246"/>
      <c r="F47" s="246"/>
      <c r="G47" s="1241"/>
      <c r="H47" s="1242"/>
      <c r="I47" s="1242"/>
      <c r="J47" s="1242"/>
      <c r="K47" s="1242"/>
      <c r="L47" s="1242"/>
      <c r="M47" s="1242"/>
      <c r="N47" s="1242"/>
      <c r="O47" s="1243"/>
    </row>
    <row r="48" spans="2:17" x14ac:dyDescent="0.15">
      <c r="B48" s="250"/>
      <c r="C48" s="246"/>
      <c r="D48" s="246"/>
      <c r="E48" s="246"/>
      <c r="F48" s="246"/>
      <c r="G48" s="246"/>
      <c r="H48" s="355"/>
      <c r="I48" s="355"/>
      <c r="J48" s="355"/>
    </row>
    <row r="49" spans="1:17" x14ac:dyDescent="0.15">
      <c r="B49" s="250"/>
      <c r="C49" s="246"/>
      <c r="D49" s="246"/>
      <c r="E49" s="246"/>
      <c r="F49" s="246"/>
      <c r="G49" s="245" t="s">
        <v>563</v>
      </c>
    </row>
    <row r="50" spans="1:17" x14ac:dyDescent="0.15">
      <c r="B50" s="250"/>
      <c r="C50" s="246"/>
      <c r="D50" s="246"/>
      <c r="E50" s="246"/>
      <c r="F50" s="246"/>
      <c r="G50" s="1244"/>
      <c r="H50" s="1245"/>
      <c r="I50" s="1245"/>
      <c r="J50" s="1246"/>
      <c r="K50" s="356" t="s">
        <v>521</v>
      </c>
      <c r="L50" s="356" t="s">
        <v>522</v>
      </c>
      <c r="M50" s="356" t="s">
        <v>523</v>
      </c>
      <c r="N50" s="356" t="s">
        <v>524</v>
      </c>
      <c r="O50" s="356" t="s">
        <v>525</v>
      </c>
    </row>
    <row r="51" spans="1:17" x14ac:dyDescent="0.15">
      <c r="B51" s="250"/>
      <c r="C51" s="246"/>
      <c r="D51" s="246"/>
      <c r="E51" s="246"/>
      <c r="F51" s="246"/>
      <c r="G51" s="1247" t="s">
        <v>564</v>
      </c>
      <c r="H51" s="1248"/>
      <c r="I51" s="1253" t="s">
        <v>565</v>
      </c>
      <c r="J51" s="1253"/>
      <c r="K51" s="1255"/>
      <c r="L51" s="1255"/>
      <c r="M51" s="1255"/>
      <c r="N51" s="1255"/>
      <c r="O51" s="1255"/>
    </row>
    <row r="52" spans="1:17" x14ac:dyDescent="0.15">
      <c r="B52" s="250"/>
      <c r="C52" s="246"/>
      <c r="D52" s="246"/>
      <c r="E52" s="246"/>
      <c r="F52" s="246"/>
      <c r="G52" s="1249"/>
      <c r="H52" s="1250"/>
      <c r="I52" s="1254"/>
      <c r="J52" s="1254"/>
      <c r="K52" s="1221"/>
      <c r="L52" s="1221"/>
      <c r="M52" s="1221"/>
      <c r="N52" s="1221"/>
      <c r="O52" s="1221"/>
    </row>
    <row r="53" spans="1:17" x14ac:dyDescent="0.15">
      <c r="A53" s="357"/>
      <c r="B53" s="250"/>
      <c r="C53" s="246"/>
      <c r="D53" s="246"/>
      <c r="E53" s="246"/>
      <c r="F53" s="246"/>
      <c r="G53" s="1249"/>
      <c r="H53" s="1250"/>
      <c r="I53" s="1233" t="s">
        <v>566</v>
      </c>
      <c r="J53" s="1233"/>
      <c r="K53" s="1256"/>
      <c r="L53" s="1256"/>
      <c r="M53" s="1256"/>
      <c r="N53" s="1256"/>
      <c r="O53" s="1256"/>
    </row>
    <row r="54" spans="1:17" x14ac:dyDescent="0.15">
      <c r="A54" s="357"/>
      <c r="B54" s="250"/>
      <c r="C54" s="246"/>
      <c r="D54" s="246"/>
      <c r="E54" s="246"/>
      <c r="F54" s="246"/>
      <c r="G54" s="1251"/>
      <c r="H54" s="1252"/>
      <c r="I54" s="1233"/>
      <c r="J54" s="1233"/>
      <c r="K54" s="1226"/>
      <c r="L54" s="1226"/>
      <c r="M54" s="1226"/>
      <c r="N54" s="1226"/>
      <c r="O54" s="1226"/>
    </row>
    <row r="55" spans="1:17" x14ac:dyDescent="0.15">
      <c r="A55" s="357"/>
      <c r="B55" s="250"/>
      <c r="C55" s="246"/>
      <c r="D55" s="246"/>
      <c r="E55" s="246"/>
      <c r="F55" s="246"/>
      <c r="G55" s="1227" t="s">
        <v>567</v>
      </c>
      <c r="H55" s="1228"/>
      <c r="I55" s="1233" t="s">
        <v>565</v>
      </c>
      <c r="J55" s="1233"/>
      <c r="K55" s="1255"/>
      <c r="L55" s="1255"/>
      <c r="M55" s="1255"/>
      <c r="N55" s="1255"/>
      <c r="O55" s="1255"/>
    </row>
    <row r="56" spans="1:17" x14ac:dyDescent="0.15">
      <c r="A56" s="357"/>
      <c r="B56" s="250"/>
      <c r="C56" s="246"/>
      <c r="D56" s="246"/>
      <c r="E56" s="246"/>
      <c r="F56" s="246"/>
      <c r="G56" s="1229"/>
      <c r="H56" s="1230"/>
      <c r="I56" s="1233"/>
      <c r="J56" s="1233"/>
      <c r="K56" s="1221"/>
      <c r="L56" s="1221"/>
      <c r="M56" s="1221"/>
      <c r="N56" s="1221"/>
      <c r="O56" s="1221"/>
    </row>
    <row r="57" spans="1:17" s="357" customFormat="1" x14ac:dyDescent="0.15">
      <c r="B57" s="358"/>
      <c r="C57" s="354"/>
      <c r="D57" s="354"/>
      <c r="E57" s="354"/>
      <c r="F57" s="354"/>
      <c r="G57" s="1229"/>
      <c r="H57" s="1230"/>
      <c r="I57" s="1223" t="s">
        <v>566</v>
      </c>
      <c r="J57" s="1223"/>
      <c r="K57" s="1256"/>
      <c r="L57" s="1256"/>
      <c r="M57" s="1256"/>
      <c r="N57" s="1256"/>
      <c r="O57" s="1256"/>
      <c r="P57" s="359"/>
      <c r="Q57" s="358"/>
    </row>
    <row r="58" spans="1:17" s="357" customFormat="1" x14ac:dyDescent="0.15">
      <c r="A58" s="245"/>
      <c r="B58" s="358"/>
      <c r="C58" s="354"/>
      <c r="D58" s="354"/>
      <c r="E58" s="354"/>
      <c r="F58" s="354"/>
      <c r="G58" s="1231"/>
      <c r="H58" s="1232"/>
      <c r="I58" s="1223"/>
      <c r="J58" s="1223"/>
      <c r="K58" s="1226"/>
      <c r="L58" s="1226"/>
      <c r="M58" s="1226"/>
      <c r="N58" s="1226"/>
      <c r="O58" s="1226"/>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568</v>
      </c>
      <c r="C63" s="246"/>
      <c r="D63" s="246"/>
      <c r="E63" s="246"/>
      <c r="F63" s="246"/>
      <c r="G63" s="246"/>
      <c r="H63" s="246"/>
      <c r="I63" s="246"/>
      <c r="J63" s="246"/>
      <c r="K63" s="246"/>
      <c r="L63" s="246"/>
      <c r="M63" s="246"/>
      <c r="N63" s="246"/>
      <c r="O63" s="246"/>
    </row>
    <row r="64" spans="1:17" x14ac:dyDescent="0.15">
      <c r="B64" s="250"/>
      <c r="C64" s="246"/>
      <c r="D64" s="246"/>
      <c r="E64" s="246"/>
      <c r="F64" s="246"/>
      <c r="G64" s="353" t="s">
        <v>562</v>
      </c>
      <c r="I64" s="354"/>
      <c r="J64" s="354"/>
      <c r="K64" s="354"/>
      <c r="L64" s="246"/>
      <c r="M64" s="246"/>
      <c r="N64" s="246"/>
      <c r="O64" s="246"/>
    </row>
    <row r="65" spans="2:30" x14ac:dyDescent="0.15">
      <c r="B65" s="250"/>
      <c r="C65" s="246"/>
      <c r="D65" s="246"/>
      <c r="E65" s="246"/>
      <c r="F65" s="246"/>
      <c r="G65" s="1235" t="s">
        <v>571</v>
      </c>
      <c r="H65" s="1236"/>
      <c r="I65" s="1236"/>
      <c r="J65" s="1236"/>
      <c r="K65" s="1236"/>
      <c r="L65" s="1236"/>
      <c r="M65" s="1236"/>
      <c r="N65" s="1236"/>
      <c r="O65" s="1237"/>
    </row>
    <row r="66" spans="2:30" x14ac:dyDescent="0.15">
      <c r="B66" s="250"/>
      <c r="C66" s="246"/>
      <c r="D66" s="246"/>
      <c r="E66" s="246"/>
      <c r="F66" s="246"/>
      <c r="G66" s="1238"/>
      <c r="H66" s="1239"/>
      <c r="I66" s="1239"/>
      <c r="J66" s="1239"/>
      <c r="K66" s="1239"/>
      <c r="L66" s="1239"/>
      <c r="M66" s="1239"/>
      <c r="N66" s="1239"/>
      <c r="O66" s="1240"/>
    </row>
    <row r="67" spans="2:30" x14ac:dyDescent="0.15">
      <c r="B67" s="250"/>
      <c r="C67" s="246"/>
      <c r="D67" s="246"/>
      <c r="E67" s="246"/>
      <c r="F67" s="246"/>
      <c r="G67" s="1238"/>
      <c r="H67" s="1239"/>
      <c r="I67" s="1239"/>
      <c r="J67" s="1239"/>
      <c r="K67" s="1239"/>
      <c r="L67" s="1239"/>
      <c r="M67" s="1239"/>
      <c r="N67" s="1239"/>
      <c r="O67" s="1240"/>
    </row>
    <row r="68" spans="2:30" x14ac:dyDescent="0.15">
      <c r="B68" s="250"/>
      <c r="C68" s="246"/>
      <c r="D68" s="246"/>
      <c r="E68" s="246"/>
      <c r="F68" s="246"/>
      <c r="G68" s="1238"/>
      <c r="H68" s="1239"/>
      <c r="I68" s="1239"/>
      <c r="J68" s="1239"/>
      <c r="K68" s="1239"/>
      <c r="L68" s="1239"/>
      <c r="M68" s="1239"/>
      <c r="N68" s="1239"/>
      <c r="O68" s="1240"/>
    </row>
    <row r="69" spans="2:30" x14ac:dyDescent="0.15">
      <c r="B69" s="250"/>
      <c r="C69" s="246"/>
      <c r="D69" s="246"/>
      <c r="E69" s="246"/>
      <c r="F69" s="246"/>
      <c r="G69" s="1241"/>
      <c r="H69" s="1242"/>
      <c r="I69" s="1242"/>
      <c r="J69" s="1242"/>
      <c r="K69" s="1242"/>
      <c r="L69" s="1242"/>
      <c r="M69" s="1242"/>
      <c r="N69" s="1242"/>
      <c r="O69" s="1243"/>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569</v>
      </c>
      <c r="I71" s="370"/>
      <c r="J71" s="366"/>
      <c r="K71" s="366"/>
      <c r="L71" s="367"/>
      <c r="M71" s="366"/>
      <c r="N71" s="367"/>
      <c r="O71" s="368"/>
    </row>
    <row r="72" spans="2:30" x14ac:dyDescent="0.15">
      <c r="B72" s="250"/>
      <c r="C72" s="246"/>
      <c r="D72" s="246"/>
      <c r="E72" s="246"/>
      <c r="F72" s="246"/>
      <c r="G72" s="1244"/>
      <c r="H72" s="1245"/>
      <c r="I72" s="1245"/>
      <c r="J72" s="1246"/>
      <c r="K72" s="356" t="s">
        <v>521</v>
      </c>
      <c r="L72" s="356" t="s">
        <v>522</v>
      </c>
      <c r="M72" s="356" t="s">
        <v>523</v>
      </c>
      <c r="N72" s="356" t="s">
        <v>524</v>
      </c>
      <c r="O72" s="356" t="s">
        <v>525</v>
      </c>
    </row>
    <row r="73" spans="2:30" x14ac:dyDescent="0.15">
      <c r="B73" s="250"/>
      <c r="C73" s="246"/>
      <c r="D73" s="246"/>
      <c r="E73" s="246"/>
      <c r="F73" s="246"/>
      <c r="G73" s="1247" t="s">
        <v>564</v>
      </c>
      <c r="H73" s="1248"/>
      <c r="I73" s="1253" t="s">
        <v>565</v>
      </c>
      <c r="J73" s="1253"/>
      <c r="K73" s="1234">
        <v>91.7</v>
      </c>
      <c r="L73" s="1234">
        <v>71.400000000000006</v>
      </c>
      <c r="M73" s="1221">
        <v>47.5</v>
      </c>
      <c r="N73" s="1221">
        <v>14.7</v>
      </c>
      <c r="O73" s="1221"/>
      <c r="S73" s="245">
        <v>9.9</v>
      </c>
    </row>
    <row r="74" spans="2:30" x14ac:dyDescent="0.15">
      <c r="B74" s="250"/>
      <c r="C74" s="246"/>
      <c r="D74" s="246"/>
      <c r="E74" s="246"/>
      <c r="F74" s="246"/>
      <c r="G74" s="1249"/>
      <c r="H74" s="1250"/>
      <c r="I74" s="1254"/>
      <c r="J74" s="1254"/>
      <c r="K74" s="1234"/>
      <c r="L74" s="1234"/>
      <c r="M74" s="1221"/>
      <c r="N74" s="1221"/>
      <c r="O74" s="1221"/>
    </row>
    <row r="75" spans="2:30" x14ac:dyDescent="0.15">
      <c r="B75" s="250"/>
      <c r="C75" s="246"/>
      <c r="D75" s="246"/>
      <c r="E75" s="246"/>
      <c r="F75" s="246"/>
      <c r="G75" s="1249"/>
      <c r="H75" s="1250"/>
      <c r="I75" s="1233" t="s">
        <v>570</v>
      </c>
      <c r="J75" s="1233"/>
      <c r="K75" s="1225">
        <v>15.5</v>
      </c>
      <c r="L75" s="1225">
        <v>14.6</v>
      </c>
      <c r="M75" s="1225">
        <v>13.1</v>
      </c>
      <c r="N75" s="1225">
        <v>10.8</v>
      </c>
      <c r="O75" s="1225">
        <v>8.9</v>
      </c>
      <c r="U75" s="245">
        <v>81.2</v>
      </c>
      <c r="W75" s="245">
        <v>87.2</v>
      </c>
      <c r="Y75" s="245">
        <v>99.8</v>
      </c>
      <c r="AA75" s="245">
        <v>109.5</v>
      </c>
      <c r="AC75" s="245">
        <v>115.2</v>
      </c>
    </row>
    <row r="76" spans="2:30" x14ac:dyDescent="0.15">
      <c r="B76" s="250"/>
      <c r="C76" s="246"/>
      <c r="D76" s="246"/>
      <c r="E76" s="246"/>
      <c r="F76" s="246"/>
      <c r="G76" s="1251"/>
      <c r="H76" s="1252"/>
      <c r="I76" s="1233"/>
      <c r="J76" s="1233"/>
      <c r="K76" s="1226"/>
      <c r="L76" s="1226"/>
      <c r="M76" s="1226"/>
      <c r="N76" s="1226"/>
      <c r="O76" s="1226"/>
    </row>
    <row r="77" spans="2:30" x14ac:dyDescent="0.15">
      <c r="B77" s="250"/>
      <c r="C77" s="246"/>
      <c r="D77" s="246"/>
      <c r="E77" s="246"/>
      <c r="F77" s="246"/>
      <c r="G77" s="1227" t="s">
        <v>567</v>
      </c>
      <c r="H77" s="1228"/>
      <c r="I77" s="1233" t="s">
        <v>565</v>
      </c>
      <c r="J77" s="1233"/>
      <c r="K77" s="1234">
        <v>76.2</v>
      </c>
      <c r="L77" s="1234">
        <v>65.3</v>
      </c>
      <c r="M77" s="1221">
        <v>60.8</v>
      </c>
      <c r="N77" s="1221">
        <v>56.8</v>
      </c>
      <c r="O77" s="1221">
        <v>52.3</v>
      </c>
      <c r="R77" s="245">
        <v>12.3</v>
      </c>
      <c r="T77" s="245">
        <v>11.1</v>
      </c>
    </row>
    <row r="78" spans="2:30" x14ac:dyDescent="0.15">
      <c r="B78" s="250"/>
      <c r="C78" s="246"/>
      <c r="D78" s="246"/>
      <c r="E78" s="246"/>
      <c r="F78" s="246"/>
      <c r="G78" s="1229"/>
      <c r="H78" s="1230"/>
      <c r="I78" s="1233"/>
      <c r="J78" s="1233"/>
      <c r="K78" s="1234"/>
      <c r="L78" s="1234"/>
      <c r="M78" s="1221"/>
      <c r="N78" s="1221"/>
      <c r="O78" s="1221"/>
    </row>
    <row r="79" spans="2:30" x14ac:dyDescent="0.15">
      <c r="B79" s="250"/>
      <c r="C79" s="246"/>
      <c r="D79" s="246"/>
      <c r="E79" s="246"/>
      <c r="F79" s="246"/>
      <c r="G79" s="1229"/>
      <c r="H79" s="1230"/>
      <c r="I79" s="1222" t="s">
        <v>570</v>
      </c>
      <c r="J79" s="1223"/>
      <c r="K79" s="1224">
        <v>12.8</v>
      </c>
      <c r="L79" s="1224">
        <v>12</v>
      </c>
      <c r="M79" s="1224">
        <v>11.1</v>
      </c>
      <c r="N79" s="1224">
        <v>10.199999999999999</v>
      </c>
      <c r="O79" s="1224">
        <v>10</v>
      </c>
      <c r="V79" s="245">
        <v>53.5</v>
      </c>
      <c r="X79" s="245">
        <v>48.2</v>
      </c>
      <c r="Z79" s="245">
        <v>34.200000000000003</v>
      </c>
      <c r="AB79" s="245">
        <v>30.3</v>
      </c>
      <c r="AD79" s="245">
        <v>28.9</v>
      </c>
    </row>
    <row r="80" spans="2:30" x14ac:dyDescent="0.15">
      <c r="B80" s="250"/>
      <c r="C80" s="246"/>
      <c r="D80" s="246"/>
      <c r="E80" s="246"/>
      <c r="F80" s="246"/>
      <c r="G80" s="1231"/>
      <c r="H80" s="1232"/>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31496062992125984" header="0.39370078740157483" footer="0"/>
  <pageSetup paperSize="9" scale="48"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AH135"/>
  <sheetViews>
    <sheetView showGridLines="0" topLeftCell="A100" zoomScaleNormal="100" zoomScaleSheetLayoutView="70" workbookViewId="0">
      <selection activeCell="J62" sqref="J62"/>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AH135"/>
  <sheetViews>
    <sheetView showGridLines="0" topLeftCell="R1" zoomScaleNormal="100" zoomScaleSheetLayoutView="55" workbookViewId="0">
      <selection activeCell="J62" sqref="J62"/>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520</v>
      </c>
      <c r="G2" s="113"/>
      <c r="H2" s="114"/>
    </row>
    <row r="3" spans="1:8" x14ac:dyDescent="0.15">
      <c r="A3" s="110" t="s">
        <v>513</v>
      </c>
      <c r="B3" s="115"/>
      <c r="C3" s="116"/>
      <c r="D3" s="117">
        <v>43241</v>
      </c>
      <c r="E3" s="118"/>
      <c r="F3" s="119">
        <v>75709</v>
      </c>
      <c r="G3" s="120"/>
      <c r="H3" s="121"/>
    </row>
    <row r="4" spans="1:8" x14ac:dyDescent="0.15">
      <c r="A4" s="122"/>
      <c r="B4" s="123"/>
      <c r="C4" s="124"/>
      <c r="D4" s="125">
        <v>26222</v>
      </c>
      <c r="E4" s="126"/>
      <c r="F4" s="127">
        <v>35212</v>
      </c>
      <c r="G4" s="128"/>
      <c r="H4" s="129"/>
    </row>
    <row r="5" spans="1:8" x14ac:dyDescent="0.15">
      <c r="A5" s="110" t="s">
        <v>515</v>
      </c>
      <c r="B5" s="115"/>
      <c r="C5" s="116"/>
      <c r="D5" s="117">
        <v>40718</v>
      </c>
      <c r="E5" s="118"/>
      <c r="F5" s="119">
        <v>90961</v>
      </c>
      <c r="G5" s="120"/>
      <c r="H5" s="121"/>
    </row>
    <row r="6" spans="1:8" x14ac:dyDescent="0.15">
      <c r="A6" s="122"/>
      <c r="B6" s="123"/>
      <c r="C6" s="124"/>
      <c r="D6" s="125">
        <v>27909</v>
      </c>
      <c r="E6" s="126"/>
      <c r="F6" s="127">
        <v>37720</v>
      </c>
      <c r="G6" s="128"/>
      <c r="H6" s="129"/>
    </row>
    <row r="7" spans="1:8" x14ac:dyDescent="0.15">
      <c r="A7" s="110" t="s">
        <v>516</v>
      </c>
      <c r="B7" s="115"/>
      <c r="C7" s="116"/>
      <c r="D7" s="117">
        <v>96350</v>
      </c>
      <c r="E7" s="118"/>
      <c r="F7" s="119">
        <v>106614</v>
      </c>
      <c r="G7" s="120"/>
      <c r="H7" s="121"/>
    </row>
    <row r="8" spans="1:8" x14ac:dyDescent="0.15">
      <c r="A8" s="122"/>
      <c r="B8" s="123"/>
      <c r="C8" s="124"/>
      <c r="D8" s="125">
        <v>57442</v>
      </c>
      <c r="E8" s="126"/>
      <c r="F8" s="127">
        <v>45545</v>
      </c>
      <c r="G8" s="128"/>
      <c r="H8" s="129"/>
    </row>
    <row r="9" spans="1:8" x14ac:dyDescent="0.15">
      <c r="A9" s="110" t="s">
        <v>517</v>
      </c>
      <c r="B9" s="115"/>
      <c r="C9" s="116"/>
      <c r="D9" s="117">
        <v>91303</v>
      </c>
      <c r="E9" s="118"/>
      <c r="F9" s="119">
        <v>81768</v>
      </c>
      <c r="G9" s="120"/>
      <c r="H9" s="121"/>
    </row>
    <row r="10" spans="1:8" x14ac:dyDescent="0.15">
      <c r="A10" s="122"/>
      <c r="B10" s="123"/>
      <c r="C10" s="124"/>
      <c r="D10" s="125">
        <v>65107</v>
      </c>
      <c r="E10" s="126"/>
      <c r="F10" s="127">
        <v>37917</v>
      </c>
      <c r="G10" s="128"/>
      <c r="H10" s="129"/>
    </row>
    <row r="11" spans="1:8" x14ac:dyDescent="0.15">
      <c r="A11" s="110" t="s">
        <v>518</v>
      </c>
      <c r="B11" s="115"/>
      <c r="C11" s="116"/>
      <c r="D11" s="117">
        <v>45689</v>
      </c>
      <c r="E11" s="118"/>
      <c r="F11" s="119">
        <v>65876</v>
      </c>
      <c r="G11" s="120"/>
      <c r="H11" s="121"/>
    </row>
    <row r="12" spans="1:8" x14ac:dyDescent="0.15">
      <c r="A12" s="122"/>
      <c r="B12" s="123"/>
      <c r="C12" s="130"/>
      <c r="D12" s="125">
        <v>28101</v>
      </c>
      <c r="E12" s="126"/>
      <c r="F12" s="127">
        <v>36484</v>
      </c>
      <c r="G12" s="128"/>
      <c r="H12" s="129"/>
    </row>
    <row r="13" spans="1:8" x14ac:dyDescent="0.15">
      <c r="A13" s="110"/>
      <c r="B13" s="115"/>
      <c r="C13" s="131"/>
      <c r="D13" s="132">
        <v>63460</v>
      </c>
      <c r="E13" s="133"/>
      <c r="F13" s="134">
        <v>84186</v>
      </c>
      <c r="G13" s="135"/>
      <c r="H13" s="121"/>
    </row>
    <row r="14" spans="1:8" x14ac:dyDescent="0.15">
      <c r="A14" s="122"/>
      <c r="B14" s="123"/>
      <c r="C14" s="124"/>
      <c r="D14" s="125">
        <v>40956</v>
      </c>
      <c r="E14" s="126"/>
      <c r="F14" s="127">
        <v>38576</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7.25</v>
      </c>
      <c r="C19" s="136">
        <f>ROUND(VALUE(SUBSTITUTE(実質収支比率等に係る経年分析!G$48,"▲","-")),2)</f>
        <v>6.79</v>
      </c>
      <c r="D19" s="136">
        <f>ROUND(VALUE(SUBSTITUTE(実質収支比率等に係る経年分析!H$48,"▲","-")),2)</f>
        <v>6.21</v>
      </c>
      <c r="E19" s="136">
        <f>ROUND(VALUE(SUBSTITUTE(実質収支比率等に係る経年分析!I$48,"▲","-")),2)</f>
        <v>5.74</v>
      </c>
      <c r="F19" s="136">
        <f>ROUND(VALUE(SUBSTITUTE(実質収支比率等に係る経年分析!J$48,"▲","-")),2)</f>
        <v>5.12</v>
      </c>
    </row>
    <row r="20" spans="1:11" x14ac:dyDescent="0.15">
      <c r="A20" s="136" t="s">
        <v>43</v>
      </c>
      <c r="B20" s="136">
        <f>ROUND(VALUE(SUBSTITUTE(実質収支比率等に係る経年分析!F$47,"▲","-")),2)</f>
        <v>26.93</v>
      </c>
      <c r="C20" s="136">
        <f>ROUND(VALUE(SUBSTITUTE(実質収支比率等に係る経年分析!G$47,"▲","-")),2)</f>
        <v>32.630000000000003</v>
      </c>
      <c r="D20" s="136">
        <f>ROUND(VALUE(SUBSTITUTE(実質収支比率等に係る経年分析!H$47,"▲","-")),2)</f>
        <v>39.64</v>
      </c>
      <c r="E20" s="136">
        <f>ROUND(VALUE(SUBSTITUTE(実質収支比率等に係る経年分析!I$47,"▲","-")),2)</f>
        <v>41.61</v>
      </c>
      <c r="F20" s="136">
        <f>ROUND(VALUE(SUBSTITUTE(実質収支比率等に係る経年分析!J$47,"▲","-")),2)</f>
        <v>45.28</v>
      </c>
    </row>
    <row r="21" spans="1:11" x14ac:dyDescent="0.15">
      <c r="A21" s="136" t="s">
        <v>44</v>
      </c>
      <c r="B21" s="136">
        <f>IF(ISNUMBER(VALUE(SUBSTITUTE(実質収支比率等に係る経年分析!F$49,"▲","-"))),ROUND(VALUE(SUBSTITUTE(実質収支比率等に係る経年分析!F$49,"▲","-")),2),NA())</f>
        <v>11.31</v>
      </c>
      <c r="C21" s="136">
        <f>IF(ISNUMBER(VALUE(SUBSTITUTE(実質収支比率等に係る経年分析!G$49,"▲","-"))),ROUND(VALUE(SUBSTITUTE(実質収支比率等に係る経年分析!G$49,"▲","-")),2),NA())</f>
        <v>5.75</v>
      </c>
      <c r="D21" s="136">
        <f>IF(ISNUMBER(VALUE(SUBSTITUTE(実質収支比率等に係る経年分析!H$49,"▲","-"))),ROUND(VALUE(SUBSTITUTE(実質収支比率等に係る経年分析!H$49,"▲","-")),2),NA())</f>
        <v>15.13</v>
      </c>
      <c r="E21" s="136">
        <f>IF(ISNUMBER(VALUE(SUBSTITUTE(実質収支比率等に係る経年分析!I$49,"▲","-"))),ROUND(VALUE(SUBSTITUTE(実質収支比率等に係る経年分析!I$49,"▲","-")),2),NA())</f>
        <v>11.63</v>
      </c>
      <c r="F21" s="136">
        <f>IF(ISNUMBER(VALUE(SUBSTITUTE(実質収支比率等に係る経年分析!J$49,"▲","-"))),ROUND(VALUE(SUBSTITUTE(実質収支比率等に係る経年分析!J$49,"▲","-")),2),NA())</f>
        <v>8.2200000000000006</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0.05</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0.03</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養父歯科診療所特別会計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簡易水道事業特別会計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0.01</v>
      </c>
    </row>
    <row r="31" spans="1:11" x14ac:dyDescent="0.15">
      <c r="A31" s="137" t="str">
        <f>IF(連結実質赤字比率に係る赤字・黒字の構成分析!C$39="",NA(),連結実質赤字比率に係る赤字・黒字の構成分析!C$39)</f>
        <v>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0.06</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0.05</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0.06</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0.06</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7.0000000000000007E-2</v>
      </c>
    </row>
    <row r="32" spans="1:11" x14ac:dyDescent="0.15">
      <c r="A32" s="137" t="str">
        <f>IF(連結実質赤字比率に係る赤字・黒字の構成分析!C$38="",NA(),連結実質赤字比率に係る赤字・黒字の構成分析!C$38)</f>
        <v>介護保険特別会計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0.16</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0.11</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0.17</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0.23</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0.36</v>
      </c>
    </row>
    <row r="33" spans="1:16" x14ac:dyDescent="0.15">
      <c r="A33" s="137" t="str">
        <f>IF(連結実質赤字比率に係る赤字・黒字の構成分析!C$37="",NA(),連結実質赤字比率に係る赤字・黒字の構成分析!C$37)</f>
        <v>下水道事業特別会計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0.93</v>
      </c>
    </row>
    <row r="34" spans="1:16" x14ac:dyDescent="0.15">
      <c r="A34" s="137" t="str">
        <f>IF(連結実質赤字比率に係る赤字・黒字の構成分析!C$36="",NA(),連結実質赤字比率に係る赤字・黒字の構成分析!C$36)</f>
        <v>国民健康保険特別会計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1.54</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1.55</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1.24</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2.2799999999999998</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7.25</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6.78</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6.2</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5.74</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5.12</v>
      </c>
    </row>
    <row r="36" spans="1:16" x14ac:dyDescent="0.15">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4.49</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4.74</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5.45</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5.88</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6.13</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3812</v>
      </c>
      <c r="E42" s="138"/>
      <c r="F42" s="138"/>
      <c r="G42" s="138">
        <f>'実質公債費比率（分子）の構造'!L$52</f>
        <v>3738</v>
      </c>
      <c r="H42" s="138"/>
      <c r="I42" s="138"/>
      <c r="J42" s="138">
        <f>'実質公債費比率（分子）の構造'!M$52</f>
        <v>3722</v>
      </c>
      <c r="K42" s="138"/>
      <c r="L42" s="138"/>
      <c r="M42" s="138">
        <f>'実質公債費比率（分子）の構造'!N$52</f>
        <v>3685</v>
      </c>
      <c r="N42" s="138"/>
      <c r="O42" s="138"/>
      <c r="P42" s="138">
        <f>'実質公債費比率（分子）の構造'!O$52</f>
        <v>3588</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f>'実質公債費比率（分子）の構造'!N$51</f>
        <v>0</v>
      </c>
      <c r="L43" s="138"/>
      <c r="M43" s="138"/>
      <c r="N43" s="138" t="str">
        <f>'実質公債費比率（分子）の構造'!O$51</f>
        <v>-</v>
      </c>
      <c r="O43" s="138"/>
      <c r="P43" s="138"/>
    </row>
    <row r="44" spans="1:16" x14ac:dyDescent="0.15">
      <c r="A44" s="138" t="s">
        <v>53</v>
      </c>
      <c r="B44" s="138">
        <f>'実質公債費比率（分子）の構造'!K$50</f>
        <v>9</v>
      </c>
      <c r="C44" s="138"/>
      <c r="D44" s="138"/>
      <c r="E44" s="138">
        <f>'実質公債費比率（分子）の構造'!L$50</f>
        <v>7</v>
      </c>
      <c r="F44" s="138"/>
      <c r="G44" s="138"/>
      <c r="H44" s="138">
        <f>'実質公債費比率（分子）の構造'!M$50</f>
        <v>7</v>
      </c>
      <c r="I44" s="138"/>
      <c r="J44" s="138"/>
      <c r="K44" s="138">
        <f>'実質公債費比率（分子）の構造'!N$50</f>
        <v>7</v>
      </c>
      <c r="L44" s="138"/>
      <c r="M44" s="138"/>
      <c r="N44" s="138">
        <f>'実質公債費比率（分子）の構造'!O$50</f>
        <v>7</v>
      </c>
      <c r="O44" s="138"/>
      <c r="P44" s="138"/>
    </row>
    <row r="45" spans="1:16" x14ac:dyDescent="0.15">
      <c r="A45" s="138" t="s">
        <v>54</v>
      </c>
      <c r="B45" s="138">
        <f>'実質公債費比率（分子）の構造'!K$49</f>
        <v>545</v>
      </c>
      <c r="C45" s="138"/>
      <c r="D45" s="138"/>
      <c r="E45" s="138">
        <f>'実質公債費比率（分子）の構造'!L$49</f>
        <v>482</v>
      </c>
      <c r="F45" s="138"/>
      <c r="G45" s="138"/>
      <c r="H45" s="138">
        <f>'実質公債費比率（分子）の構造'!M$49</f>
        <v>529</v>
      </c>
      <c r="I45" s="138"/>
      <c r="J45" s="138"/>
      <c r="K45" s="138">
        <f>'実質公債費比率（分子）の構造'!N$49</f>
        <v>549</v>
      </c>
      <c r="L45" s="138"/>
      <c r="M45" s="138"/>
      <c r="N45" s="138">
        <f>'実質公債費比率（分子）の構造'!O$49</f>
        <v>558</v>
      </c>
      <c r="O45" s="138"/>
      <c r="P45" s="138"/>
    </row>
    <row r="46" spans="1:16" x14ac:dyDescent="0.15">
      <c r="A46" s="138" t="s">
        <v>55</v>
      </c>
      <c r="B46" s="138">
        <f>'実質公債費比率（分子）の構造'!K$48</f>
        <v>1523</v>
      </c>
      <c r="C46" s="138"/>
      <c r="D46" s="138"/>
      <c r="E46" s="138">
        <f>'実質公債費比率（分子）の構造'!L$48</f>
        <v>1422</v>
      </c>
      <c r="F46" s="138"/>
      <c r="G46" s="138"/>
      <c r="H46" s="138">
        <f>'実質公債費比率（分子）の構造'!M$48</f>
        <v>1325</v>
      </c>
      <c r="I46" s="138"/>
      <c r="J46" s="138"/>
      <c r="K46" s="138">
        <f>'実質公債費比率（分子）の構造'!N$48</f>
        <v>1258</v>
      </c>
      <c r="L46" s="138"/>
      <c r="M46" s="138"/>
      <c r="N46" s="138">
        <f>'実質公債費比率（分子）の構造'!O$48</f>
        <v>1239</v>
      </c>
      <c r="O46" s="138"/>
      <c r="P46" s="138"/>
    </row>
    <row r="47" spans="1:16" x14ac:dyDescent="0.15">
      <c r="A47" s="138" t="s">
        <v>56</v>
      </c>
      <c r="B47" s="138">
        <f>'実質公債費比率（分子）の構造'!K$47</f>
        <v>3</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3206</v>
      </c>
      <c r="C49" s="138"/>
      <c r="D49" s="138"/>
      <c r="E49" s="138">
        <f>'実質公債費比率（分子）の構造'!L$45</f>
        <v>3049</v>
      </c>
      <c r="F49" s="138"/>
      <c r="G49" s="138"/>
      <c r="H49" s="138">
        <f>'実質公債費比率（分子）の構造'!M$45</f>
        <v>2973</v>
      </c>
      <c r="I49" s="138"/>
      <c r="J49" s="138"/>
      <c r="K49" s="138">
        <f>'実質公債費比率（分子）の構造'!N$45</f>
        <v>2660</v>
      </c>
      <c r="L49" s="138"/>
      <c r="M49" s="138"/>
      <c r="N49" s="138">
        <f>'実質公債費比率（分子）の構造'!O$45</f>
        <v>2401</v>
      </c>
      <c r="O49" s="138"/>
      <c r="P49" s="138"/>
    </row>
    <row r="50" spans="1:16" x14ac:dyDescent="0.15">
      <c r="A50" s="138" t="s">
        <v>59</v>
      </c>
      <c r="B50" s="138" t="e">
        <f>NA()</f>
        <v>#N/A</v>
      </c>
      <c r="C50" s="138">
        <f>IF(ISNUMBER('実質公債費比率（分子）の構造'!K$53),'実質公債費比率（分子）の構造'!K$53,NA())</f>
        <v>1474</v>
      </c>
      <c r="D50" s="138" t="e">
        <f>NA()</f>
        <v>#N/A</v>
      </c>
      <c r="E50" s="138" t="e">
        <f>NA()</f>
        <v>#N/A</v>
      </c>
      <c r="F50" s="138">
        <f>IF(ISNUMBER('実質公債費比率（分子）の構造'!L$53),'実質公債費比率（分子）の構造'!L$53,NA())</f>
        <v>1222</v>
      </c>
      <c r="G50" s="138" t="e">
        <f>NA()</f>
        <v>#N/A</v>
      </c>
      <c r="H50" s="138" t="e">
        <f>NA()</f>
        <v>#N/A</v>
      </c>
      <c r="I50" s="138">
        <f>IF(ISNUMBER('実質公債費比率（分子）の構造'!M$53),'実質公債費比率（分子）の構造'!M$53,NA())</f>
        <v>1112</v>
      </c>
      <c r="J50" s="138" t="e">
        <f>NA()</f>
        <v>#N/A</v>
      </c>
      <c r="K50" s="138" t="e">
        <f>NA()</f>
        <v>#N/A</v>
      </c>
      <c r="L50" s="138">
        <f>IF(ISNUMBER('実質公債費比率（分子）の構造'!N$53),'実質公債費比率（分子）の構造'!N$53,NA())</f>
        <v>789</v>
      </c>
      <c r="M50" s="138" t="e">
        <f>NA()</f>
        <v>#N/A</v>
      </c>
      <c r="N50" s="138" t="e">
        <f>NA()</f>
        <v>#N/A</v>
      </c>
      <c r="O50" s="138">
        <f>IF(ISNUMBER('実質公債費比率（分子）の構造'!O$53),'実質公債費比率（分子）の構造'!O$53,NA())</f>
        <v>617</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35048</v>
      </c>
      <c r="E56" s="137"/>
      <c r="F56" s="137"/>
      <c r="G56" s="137">
        <f>'将来負担比率（分子）の構造'!J$52</f>
        <v>33221</v>
      </c>
      <c r="H56" s="137"/>
      <c r="I56" s="137"/>
      <c r="J56" s="137">
        <f>'将来負担比率（分子）の構造'!K$52</f>
        <v>31934</v>
      </c>
      <c r="K56" s="137"/>
      <c r="L56" s="137"/>
      <c r="M56" s="137">
        <f>'将来負担比率（分子）の構造'!L$52</f>
        <v>30573</v>
      </c>
      <c r="N56" s="137"/>
      <c r="O56" s="137"/>
      <c r="P56" s="137">
        <f>'将来負担比率（分子）の構造'!M$52</f>
        <v>29081</v>
      </c>
    </row>
    <row r="57" spans="1:16" x14ac:dyDescent="0.15">
      <c r="A57" s="137" t="s">
        <v>36</v>
      </c>
      <c r="B57" s="137"/>
      <c r="C57" s="137"/>
      <c r="D57" s="137">
        <f>'将来負担比率（分子）の構造'!I$51</f>
        <v>380</v>
      </c>
      <c r="E57" s="137"/>
      <c r="F57" s="137"/>
      <c r="G57" s="137">
        <f>'将来負担比率（分子）の構造'!J$51</f>
        <v>408</v>
      </c>
      <c r="H57" s="137"/>
      <c r="I57" s="137"/>
      <c r="J57" s="137">
        <f>'将来負担比率（分子）の構造'!K$51</f>
        <v>367</v>
      </c>
      <c r="K57" s="137"/>
      <c r="L57" s="137"/>
      <c r="M57" s="137">
        <f>'将来負担比率（分子）の構造'!L$51</f>
        <v>227</v>
      </c>
      <c r="N57" s="137"/>
      <c r="O57" s="137"/>
      <c r="P57" s="137">
        <f>'将来負担比率（分子）の構造'!M$51</f>
        <v>182</v>
      </c>
    </row>
    <row r="58" spans="1:16" x14ac:dyDescent="0.15">
      <c r="A58" s="137" t="s">
        <v>35</v>
      </c>
      <c r="B58" s="137"/>
      <c r="C58" s="137"/>
      <c r="D58" s="137">
        <f>'将来負担比率（分子）の構造'!I$50</f>
        <v>6649</v>
      </c>
      <c r="E58" s="137"/>
      <c r="F58" s="137"/>
      <c r="G58" s="137">
        <f>'将来負担比率（分子）の構造'!J$50</f>
        <v>7700</v>
      </c>
      <c r="H58" s="137"/>
      <c r="I58" s="137"/>
      <c r="J58" s="137">
        <f>'将来負担比率（分子）の構造'!K$50</f>
        <v>8284</v>
      </c>
      <c r="K58" s="137"/>
      <c r="L58" s="137"/>
      <c r="M58" s="137">
        <f>'将来負担比率（分子）の構造'!L$50</f>
        <v>9504</v>
      </c>
      <c r="N58" s="137"/>
      <c r="O58" s="137"/>
      <c r="P58" s="137">
        <f>'将来負担比率（分子）の構造'!M$50</f>
        <v>10491</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f>'将来負担比率（分子）の構造'!L$46</f>
        <v>1</v>
      </c>
      <c r="L61" s="137"/>
      <c r="M61" s="137"/>
      <c r="N61" s="137" t="str">
        <f>'将来負担比率（分子）の構造'!M$46</f>
        <v>-</v>
      </c>
      <c r="O61" s="137"/>
      <c r="P61" s="137"/>
    </row>
    <row r="62" spans="1:16" x14ac:dyDescent="0.15">
      <c r="A62" s="137" t="s">
        <v>29</v>
      </c>
      <c r="B62" s="137">
        <f>'将来負担比率（分子）の構造'!I$45</f>
        <v>3544</v>
      </c>
      <c r="C62" s="137"/>
      <c r="D62" s="137"/>
      <c r="E62" s="137">
        <f>'将来負担比率（分子）の構造'!J$45</f>
        <v>3532</v>
      </c>
      <c r="F62" s="137"/>
      <c r="G62" s="137"/>
      <c r="H62" s="137">
        <f>'将来負担比率（分子）の構造'!K$45</f>
        <v>3299</v>
      </c>
      <c r="I62" s="137"/>
      <c r="J62" s="137"/>
      <c r="K62" s="137">
        <f>'将来負担比率（分子）の構造'!L$45</f>
        <v>3074</v>
      </c>
      <c r="L62" s="137"/>
      <c r="M62" s="137"/>
      <c r="N62" s="137">
        <f>'将来負担比率（分子）の構造'!M$45</f>
        <v>2976</v>
      </c>
      <c r="O62" s="137"/>
      <c r="P62" s="137"/>
    </row>
    <row r="63" spans="1:16" x14ac:dyDescent="0.15">
      <c r="A63" s="137" t="s">
        <v>28</v>
      </c>
      <c r="B63" s="137">
        <f>'将来負担比率（分子）の構造'!I$44</f>
        <v>5805</v>
      </c>
      <c r="C63" s="137"/>
      <c r="D63" s="137"/>
      <c r="E63" s="137">
        <f>'将来負担比率（分子）の構造'!J$44</f>
        <v>5528</v>
      </c>
      <c r="F63" s="137"/>
      <c r="G63" s="137"/>
      <c r="H63" s="137">
        <f>'将来負担比率（分子）の構造'!K$44</f>
        <v>5440</v>
      </c>
      <c r="I63" s="137"/>
      <c r="J63" s="137"/>
      <c r="K63" s="137">
        <f>'将来負担比率（分子）の構造'!L$44</f>
        <v>5178</v>
      </c>
      <c r="L63" s="137"/>
      <c r="M63" s="137"/>
      <c r="N63" s="137">
        <f>'将来負担比率（分子）の構造'!M$44</f>
        <v>5046</v>
      </c>
      <c r="O63" s="137"/>
      <c r="P63" s="137"/>
    </row>
    <row r="64" spans="1:16" x14ac:dyDescent="0.15">
      <c r="A64" s="137" t="s">
        <v>27</v>
      </c>
      <c r="B64" s="137">
        <f>'将来負担比率（分子）の構造'!I$43</f>
        <v>14826</v>
      </c>
      <c r="C64" s="137"/>
      <c r="D64" s="137"/>
      <c r="E64" s="137">
        <f>'将来負担比率（分子）の構造'!J$43</f>
        <v>14547</v>
      </c>
      <c r="F64" s="137"/>
      <c r="G64" s="137"/>
      <c r="H64" s="137">
        <f>'将来負担比率（分子）の構造'!K$43</f>
        <v>14010</v>
      </c>
      <c r="I64" s="137"/>
      <c r="J64" s="137"/>
      <c r="K64" s="137">
        <f>'将来負担比率（分子）の構造'!L$43</f>
        <v>12947</v>
      </c>
      <c r="L64" s="137"/>
      <c r="M64" s="137"/>
      <c r="N64" s="137">
        <f>'将来負担比率（分子）の構造'!M$43</f>
        <v>12129</v>
      </c>
      <c r="O64" s="137"/>
      <c r="P64" s="137"/>
    </row>
    <row r="65" spans="1:16" x14ac:dyDescent="0.15">
      <c r="A65" s="137" t="s">
        <v>26</v>
      </c>
      <c r="B65" s="137">
        <f>'将来負担比率（分子）の構造'!I$42</f>
        <v>292</v>
      </c>
      <c r="C65" s="137"/>
      <c r="D65" s="137"/>
      <c r="E65" s="137">
        <f>'将来負担比率（分子）の構造'!J$42</f>
        <v>251</v>
      </c>
      <c r="F65" s="137"/>
      <c r="G65" s="137"/>
      <c r="H65" s="137">
        <f>'将来負担比率（分子）の構造'!K$42</f>
        <v>205</v>
      </c>
      <c r="I65" s="137"/>
      <c r="J65" s="137"/>
      <c r="K65" s="137">
        <f>'将来負担比率（分子）の構造'!L$42</f>
        <v>160</v>
      </c>
      <c r="L65" s="137"/>
      <c r="M65" s="137"/>
      <c r="N65" s="137">
        <f>'将来負担比率（分子）の構造'!M$42</f>
        <v>114</v>
      </c>
      <c r="O65" s="137"/>
      <c r="P65" s="137"/>
    </row>
    <row r="66" spans="1:16" x14ac:dyDescent="0.15">
      <c r="A66" s="137" t="s">
        <v>25</v>
      </c>
      <c r="B66" s="137">
        <f>'将来負担比率（分子）の構造'!I$41</f>
        <v>26473</v>
      </c>
      <c r="C66" s="137"/>
      <c r="D66" s="137"/>
      <c r="E66" s="137">
        <f>'将来負担比率（分子）の構造'!J$41</f>
        <v>24536</v>
      </c>
      <c r="F66" s="137"/>
      <c r="G66" s="137"/>
      <c r="H66" s="137">
        <f>'将来負担比率（分子）の構造'!K$41</f>
        <v>22105</v>
      </c>
      <c r="I66" s="137"/>
      <c r="J66" s="137"/>
      <c r="K66" s="137">
        <f>'将来負担比率（分子）の構造'!L$41</f>
        <v>20345</v>
      </c>
      <c r="L66" s="137"/>
      <c r="M66" s="137"/>
      <c r="N66" s="137">
        <f>'将来負担比率（分子）の構造'!M$41</f>
        <v>18096</v>
      </c>
      <c r="O66" s="137"/>
      <c r="P66" s="137"/>
    </row>
    <row r="67" spans="1:16" x14ac:dyDescent="0.15">
      <c r="A67" s="137" t="s">
        <v>63</v>
      </c>
      <c r="B67" s="137" t="e">
        <f>NA()</f>
        <v>#N/A</v>
      </c>
      <c r="C67" s="137">
        <f>IF(ISNUMBER('将来負担比率（分子）の構造'!I$53), IF('将来負担比率（分子）の構造'!I$53 &lt; 0, 0, '将来負担比率（分子）の構造'!I$53), NA())</f>
        <v>8863</v>
      </c>
      <c r="D67" s="137" t="e">
        <f>NA()</f>
        <v>#N/A</v>
      </c>
      <c r="E67" s="137" t="e">
        <f>NA()</f>
        <v>#N/A</v>
      </c>
      <c r="F67" s="137">
        <f>IF(ISNUMBER('将来負担比率（分子）の構造'!J$53), IF('将来負担比率（分子）の構造'!J$53 &lt; 0, 0, '将来負担比率（分子）の構造'!J$53), NA())</f>
        <v>7065</v>
      </c>
      <c r="G67" s="137" t="e">
        <f>NA()</f>
        <v>#N/A</v>
      </c>
      <c r="H67" s="137" t="e">
        <f>NA()</f>
        <v>#N/A</v>
      </c>
      <c r="I67" s="137">
        <f>IF(ISNUMBER('将来負担比率（分子）の構造'!K$53), IF('将来負担比率（分子）の構造'!K$53 &lt; 0, 0, '将来負担比率（分子）の構造'!K$53), NA())</f>
        <v>4474</v>
      </c>
      <c r="J67" s="137" t="e">
        <f>NA()</f>
        <v>#N/A</v>
      </c>
      <c r="K67" s="137" t="e">
        <f>NA()</f>
        <v>#N/A</v>
      </c>
      <c r="L67" s="137">
        <f>IF(ISNUMBER('将来負担比率（分子）の構造'!L$53), IF('将来負担比率（分子）の構造'!L$53 &lt; 0, 0, '将来負担比率（分子）の構造'!L$53), NA())</f>
        <v>1401</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195</v>
      </c>
      <c r="DI1" s="734"/>
      <c r="DJ1" s="734"/>
      <c r="DK1" s="734"/>
      <c r="DL1" s="734"/>
      <c r="DM1" s="734"/>
      <c r="DN1" s="735"/>
      <c r="DP1" s="733" t="s">
        <v>196</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198</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199</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200</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201</v>
      </c>
      <c r="S4" s="681"/>
      <c r="T4" s="681"/>
      <c r="U4" s="681"/>
      <c r="V4" s="681"/>
      <c r="W4" s="681"/>
      <c r="X4" s="681"/>
      <c r="Y4" s="682"/>
      <c r="Z4" s="680" t="s">
        <v>202</v>
      </c>
      <c r="AA4" s="681"/>
      <c r="AB4" s="681"/>
      <c r="AC4" s="682"/>
      <c r="AD4" s="680" t="s">
        <v>203</v>
      </c>
      <c r="AE4" s="681"/>
      <c r="AF4" s="681"/>
      <c r="AG4" s="681"/>
      <c r="AH4" s="681"/>
      <c r="AI4" s="681"/>
      <c r="AJ4" s="681"/>
      <c r="AK4" s="682"/>
      <c r="AL4" s="680" t="s">
        <v>202</v>
      </c>
      <c r="AM4" s="681"/>
      <c r="AN4" s="681"/>
      <c r="AO4" s="682"/>
      <c r="AP4" s="736" t="s">
        <v>204</v>
      </c>
      <c r="AQ4" s="736"/>
      <c r="AR4" s="736"/>
      <c r="AS4" s="736"/>
      <c r="AT4" s="736"/>
      <c r="AU4" s="736"/>
      <c r="AV4" s="736"/>
      <c r="AW4" s="736"/>
      <c r="AX4" s="736"/>
      <c r="AY4" s="736"/>
      <c r="AZ4" s="736"/>
      <c r="BA4" s="736"/>
      <c r="BB4" s="736"/>
      <c r="BC4" s="736"/>
      <c r="BD4" s="736"/>
      <c r="BE4" s="736"/>
      <c r="BF4" s="736"/>
      <c r="BG4" s="736" t="s">
        <v>205</v>
      </c>
      <c r="BH4" s="736"/>
      <c r="BI4" s="736"/>
      <c r="BJ4" s="736"/>
      <c r="BK4" s="736"/>
      <c r="BL4" s="736"/>
      <c r="BM4" s="736"/>
      <c r="BN4" s="736"/>
      <c r="BO4" s="736" t="s">
        <v>202</v>
      </c>
      <c r="BP4" s="736"/>
      <c r="BQ4" s="736"/>
      <c r="BR4" s="736"/>
      <c r="BS4" s="736" t="s">
        <v>206</v>
      </c>
      <c r="BT4" s="736"/>
      <c r="BU4" s="736"/>
      <c r="BV4" s="736"/>
      <c r="BW4" s="736"/>
      <c r="BX4" s="736"/>
      <c r="BY4" s="736"/>
      <c r="BZ4" s="736"/>
      <c r="CA4" s="736"/>
      <c r="CB4" s="736"/>
      <c r="CD4" s="725" t="s">
        <v>207</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208</v>
      </c>
      <c r="C5" s="708"/>
      <c r="D5" s="708"/>
      <c r="E5" s="708"/>
      <c r="F5" s="708"/>
      <c r="G5" s="708"/>
      <c r="H5" s="708"/>
      <c r="I5" s="708"/>
      <c r="J5" s="708"/>
      <c r="K5" s="708"/>
      <c r="L5" s="708"/>
      <c r="M5" s="708"/>
      <c r="N5" s="708"/>
      <c r="O5" s="708"/>
      <c r="P5" s="708"/>
      <c r="Q5" s="709"/>
      <c r="R5" s="670">
        <v>2420508</v>
      </c>
      <c r="S5" s="671"/>
      <c r="T5" s="671"/>
      <c r="U5" s="671"/>
      <c r="V5" s="671"/>
      <c r="W5" s="671"/>
      <c r="X5" s="671"/>
      <c r="Y5" s="718"/>
      <c r="Z5" s="731">
        <v>12.7</v>
      </c>
      <c r="AA5" s="731"/>
      <c r="AB5" s="731"/>
      <c r="AC5" s="731"/>
      <c r="AD5" s="732">
        <v>2420508</v>
      </c>
      <c r="AE5" s="732"/>
      <c r="AF5" s="732"/>
      <c r="AG5" s="732"/>
      <c r="AH5" s="732"/>
      <c r="AI5" s="732"/>
      <c r="AJ5" s="732"/>
      <c r="AK5" s="732"/>
      <c r="AL5" s="719">
        <v>19.899999999999999</v>
      </c>
      <c r="AM5" s="688"/>
      <c r="AN5" s="688"/>
      <c r="AO5" s="720"/>
      <c r="AP5" s="707" t="s">
        <v>209</v>
      </c>
      <c r="AQ5" s="708"/>
      <c r="AR5" s="708"/>
      <c r="AS5" s="708"/>
      <c r="AT5" s="708"/>
      <c r="AU5" s="708"/>
      <c r="AV5" s="708"/>
      <c r="AW5" s="708"/>
      <c r="AX5" s="708"/>
      <c r="AY5" s="708"/>
      <c r="AZ5" s="708"/>
      <c r="BA5" s="708"/>
      <c r="BB5" s="708"/>
      <c r="BC5" s="708"/>
      <c r="BD5" s="708"/>
      <c r="BE5" s="708"/>
      <c r="BF5" s="709"/>
      <c r="BG5" s="620">
        <v>2419551</v>
      </c>
      <c r="BH5" s="621"/>
      <c r="BI5" s="621"/>
      <c r="BJ5" s="621"/>
      <c r="BK5" s="621"/>
      <c r="BL5" s="621"/>
      <c r="BM5" s="621"/>
      <c r="BN5" s="622"/>
      <c r="BO5" s="673">
        <v>100</v>
      </c>
      <c r="BP5" s="673"/>
      <c r="BQ5" s="673"/>
      <c r="BR5" s="673"/>
      <c r="BS5" s="674" t="s">
        <v>210</v>
      </c>
      <c r="BT5" s="674"/>
      <c r="BU5" s="674"/>
      <c r="BV5" s="674"/>
      <c r="BW5" s="674"/>
      <c r="BX5" s="674"/>
      <c r="BY5" s="674"/>
      <c r="BZ5" s="674"/>
      <c r="CA5" s="674"/>
      <c r="CB5" s="710"/>
      <c r="CD5" s="725" t="s">
        <v>204</v>
      </c>
      <c r="CE5" s="726"/>
      <c r="CF5" s="726"/>
      <c r="CG5" s="726"/>
      <c r="CH5" s="726"/>
      <c r="CI5" s="726"/>
      <c r="CJ5" s="726"/>
      <c r="CK5" s="726"/>
      <c r="CL5" s="726"/>
      <c r="CM5" s="726"/>
      <c r="CN5" s="726"/>
      <c r="CO5" s="726"/>
      <c r="CP5" s="726"/>
      <c r="CQ5" s="727"/>
      <c r="CR5" s="725" t="s">
        <v>211</v>
      </c>
      <c r="CS5" s="726"/>
      <c r="CT5" s="726"/>
      <c r="CU5" s="726"/>
      <c r="CV5" s="726"/>
      <c r="CW5" s="726"/>
      <c r="CX5" s="726"/>
      <c r="CY5" s="727"/>
      <c r="CZ5" s="725" t="s">
        <v>202</v>
      </c>
      <c r="DA5" s="726"/>
      <c r="DB5" s="726"/>
      <c r="DC5" s="727"/>
      <c r="DD5" s="725" t="s">
        <v>212</v>
      </c>
      <c r="DE5" s="726"/>
      <c r="DF5" s="726"/>
      <c r="DG5" s="726"/>
      <c r="DH5" s="726"/>
      <c r="DI5" s="726"/>
      <c r="DJ5" s="726"/>
      <c r="DK5" s="726"/>
      <c r="DL5" s="726"/>
      <c r="DM5" s="726"/>
      <c r="DN5" s="726"/>
      <c r="DO5" s="726"/>
      <c r="DP5" s="727"/>
      <c r="DQ5" s="725" t="s">
        <v>213</v>
      </c>
      <c r="DR5" s="726"/>
      <c r="DS5" s="726"/>
      <c r="DT5" s="726"/>
      <c r="DU5" s="726"/>
      <c r="DV5" s="726"/>
      <c r="DW5" s="726"/>
      <c r="DX5" s="726"/>
      <c r="DY5" s="726"/>
      <c r="DZ5" s="726"/>
      <c r="EA5" s="726"/>
      <c r="EB5" s="726"/>
      <c r="EC5" s="727"/>
    </row>
    <row r="6" spans="2:143" ht="11.25" customHeight="1" x14ac:dyDescent="0.15">
      <c r="B6" s="617" t="s">
        <v>214</v>
      </c>
      <c r="C6" s="618"/>
      <c r="D6" s="618"/>
      <c r="E6" s="618"/>
      <c r="F6" s="618"/>
      <c r="G6" s="618"/>
      <c r="H6" s="618"/>
      <c r="I6" s="618"/>
      <c r="J6" s="618"/>
      <c r="K6" s="618"/>
      <c r="L6" s="618"/>
      <c r="M6" s="618"/>
      <c r="N6" s="618"/>
      <c r="O6" s="618"/>
      <c r="P6" s="618"/>
      <c r="Q6" s="619"/>
      <c r="R6" s="620">
        <v>151637</v>
      </c>
      <c r="S6" s="621"/>
      <c r="T6" s="621"/>
      <c r="U6" s="621"/>
      <c r="V6" s="621"/>
      <c r="W6" s="621"/>
      <c r="X6" s="621"/>
      <c r="Y6" s="622"/>
      <c r="Z6" s="673">
        <v>0.8</v>
      </c>
      <c r="AA6" s="673"/>
      <c r="AB6" s="673"/>
      <c r="AC6" s="673"/>
      <c r="AD6" s="674">
        <v>151637</v>
      </c>
      <c r="AE6" s="674"/>
      <c r="AF6" s="674"/>
      <c r="AG6" s="674"/>
      <c r="AH6" s="674"/>
      <c r="AI6" s="674"/>
      <c r="AJ6" s="674"/>
      <c r="AK6" s="674"/>
      <c r="AL6" s="643">
        <v>1.2</v>
      </c>
      <c r="AM6" s="675"/>
      <c r="AN6" s="675"/>
      <c r="AO6" s="676"/>
      <c r="AP6" s="617" t="s">
        <v>215</v>
      </c>
      <c r="AQ6" s="618"/>
      <c r="AR6" s="618"/>
      <c r="AS6" s="618"/>
      <c r="AT6" s="618"/>
      <c r="AU6" s="618"/>
      <c r="AV6" s="618"/>
      <c r="AW6" s="618"/>
      <c r="AX6" s="618"/>
      <c r="AY6" s="618"/>
      <c r="AZ6" s="618"/>
      <c r="BA6" s="618"/>
      <c r="BB6" s="618"/>
      <c r="BC6" s="618"/>
      <c r="BD6" s="618"/>
      <c r="BE6" s="618"/>
      <c r="BF6" s="619"/>
      <c r="BG6" s="620">
        <v>2419551</v>
      </c>
      <c r="BH6" s="621"/>
      <c r="BI6" s="621"/>
      <c r="BJ6" s="621"/>
      <c r="BK6" s="621"/>
      <c r="BL6" s="621"/>
      <c r="BM6" s="621"/>
      <c r="BN6" s="622"/>
      <c r="BO6" s="673">
        <v>100</v>
      </c>
      <c r="BP6" s="673"/>
      <c r="BQ6" s="673"/>
      <c r="BR6" s="673"/>
      <c r="BS6" s="674" t="s">
        <v>210</v>
      </c>
      <c r="BT6" s="674"/>
      <c r="BU6" s="674"/>
      <c r="BV6" s="674"/>
      <c r="BW6" s="674"/>
      <c r="BX6" s="674"/>
      <c r="BY6" s="674"/>
      <c r="BZ6" s="674"/>
      <c r="CA6" s="674"/>
      <c r="CB6" s="710"/>
      <c r="CD6" s="677" t="s">
        <v>216</v>
      </c>
      <c r="CE6" s="678"/>
      <c r="CF6" s="678"/>
      <c r="CG6" s="678"/>
      <c r="CH6" s="678"/>
      <c r="CI6" s="678"/>
      <c r="CJ6" s="678"/>
      <c r="CK6" s="678"/>
      <c r="CL6" s="678"/>
      <c r="CM6" s="678"/>
      <c r="CN6" s="678"/>
      <c r="CO6" s="678"/>
      <c r="CP6" s="678"/>
      <c r="CQ6" s="679"/>
      <c r="CR6" s="620">
        <v>148143</v>
      </c>
      <c r="CS6" s="621"/>
      <c r="CT6" s="621"/>
      <c r="CU6" s="621"/>
      <c r="CV6" s="621"/>
      <c r="CW6" s="621"/>
      <c r="CX6" s="621"/>
      <c r="CY6" s="622"/>
      <c r="CZ6" s="673">
        <v>0.8</v>
      </c>
      <c r="DA6" s="673"/>
      <c r="DB6" s="673"/>
      <c r="DC6" s="673"/>
      <c r="DD6" s="626" t="s">
        <v>210</v>
      </c>
      <c r="DE6" s="621"/>
      <c r="DF6" s="621"/>
      <c r="DG6" s="621"/>
      <c r="DH6" s="621"/>
      <c r="DI6" s="621"/>
      <c r="DJ6" s="621"/>
      <c r="DK6" s="621"/>
      <c r="DL6" s="621"/>
      <c r="DM6" s="621"/>
      <c r="DN6" s="621"/>
      <c r="DO6" s="621"/>
      <c r="DP6" s="622"/>
      <c r="DQ6" s="626">
        <v>148143</v>
      </c>
      <c r="DR6" s="621"/>
      <c r="DS6" s="621"/>
      <c r="DT6" s="621"/>
      <c r="DU6" s="621"/>
      <c r="DV6" s="621"/>
      <c r="DW6" s="621"/>
      <c r="DX6" s="621"/>
      <c r="DY6" s="621"/>
      <c r="DZ6" s="621"/>
      <c r="EA6" s="621"/>
      <c r="EB6" s="621"/>
      <c r="EC6" s="656"/>
    </row>
    <row r="7" spans="2:143" ht="11.25" customHeight="1" x14ac:dyDescent="0.15">
      <c r="B7" s="617" t="s">
        <v>217</v>
      </c>
      <c r="C7" s="618"/>
      <c r="D7" s="618"/>
      <c r="E7" s="618"/>
      <c r="F7" s="618"/>
      <c r="G7" s="618"/>
      <c r="H7" s="618"/>
      <c r="I7" s="618"/>
      <c r="J7" s="618"/>
      <c r="K7" s="618"/>
      <c r="L7" s="618"/>
      <c r="M7" s="618"/>
      <c r="N7" s="618"/>
      <c r="O7" s="618"/>
      <c r="P7" s="618"/>
      <c r="Q7" s="619"/>
      <c r="R7" s="620">
        <v>3335</v>
      </c>
      <c r="S7" s="621"/>
      <c r="T7" s="621"/>
      <c r="U7" s="621"/>
      <c r="V7" s="621"/>
      <c r="W7" s="621"/>
      <c r="X7" s="621"/>
      <c r="Y7" s="622"/>
      <c r="Z7" s="673">
        <v>0</v>
      </c>
      <c r="AA7" s="673"/>
      <c r="AB7" s="673"/>
      <c r="AC7" s="673"/>
      <c r="AD7" s="674">
        <v>3335</v>
      </c>
      <c r="AE7" s="674"/>
      <c r="AF7" s="674"/>
      <c r="AG7" s="674"/>
      <c r="AH7" s="674"/>
      <c r="AI7" s="674"/>
      <c r="AJ7" s="674"/>
      <c r="AK7" s="674"/>
      <c r="AL7" s="643">
        <v>0</v>
      </c>
      <c r="AM7" s="675"/>
      <c r="AN7" s="675"/>
      <c r="AO7" s="676"/>
      <c r="AP7" s="617" t="s">
        <v>218</v>
      </c>
      <c r="AQ7" s="618"/>
      <c r="AR7" s="618"/>
      <c r="AS7" s="618"/>
      <c r="AT7" s="618"/>
      <c r="AU7" s="618"/>
      <c r="AV7" s="618"/>
      <c r="AW7" s="618"/>
      <c r="AX7" s="618"/>
      <c r="AY7" s="618"/>
      <c r="AZ7" s="618"/>
      <c r="BA7" s="618"/>
      <c r="BB7" s="618"/>
      <c r="BC7" s="618"/>
      <c r="BD7" s="618"/>
      <c r="BE7" s="618"/>
      <c r="BF7" s="619"/>
      <c r="BG7" s="620">
        <v>1001235</v>
      </c>
      <c r="BH7" s="621"/>
      <c r="BI7" s="621"/>
      <c r="BJ7" s="621"/>
      <c r="BK7" s="621"/>
      <c r="BL7" s="621"/>
      <c r="BM7" s="621"/>
      <c r="BN7" s="622"/>
      <c r="BO7" s="673">
        <v>41.4</v>
      </c>
      <c r="BP7" s="673"/>
      <c r="BQ7" s="673"/>
      <c r="BR7" s="673"/>
      <c r="BS7" s="674" t="s">
        <v>210</v>
      </c>
      <c r="BT7" s="674"/>
      <c r="BU7" s="674"/>
      <c r="BV7" s="674"/>
      <c r="BW7" s="674"/>
      <c r="BX7" s="674"/>
      <c r="BY7" s="674"/>
      <c r="BZ7" s="674"/>
      <c r="CA7" s="674"/>
      <c r="CB7" s="710"/>
      <c r="CD7" s="657" t="s">
        <v>219</v>
      </c>
      <c r="CE7" s="654"/>
      <c r="CF7" s="654"/>
      <c r="CG7" s="654"/>
      <c r="CH7" s="654"/>
      <c r="CI7" s="654"/>
      <c r="CJ7" s="654"/>
      <c r="CK7" s="654"/>
      <c r="CL7" s="654"/>
      <c r="CM7" s="654"/>
      <c r="CN7" s="654"/>
      <c r="CO7" s="654"/>
      <c r="CP7" s="654"/>
      <c r="CQ7" s="655"/>
      <c r="CR7" s="620">
        <v>2793741</v>
      </c>
      <c r="CS7" s="621"/>
      <c r="CT7" s="621"/>
      <c r="CU7" s="621"/>
      <c r="CV7" s="621"/>
      <c r="CW7" s="621"/>
      <c r="CX7" s="621"/>
      <c r="CY7" s="622"/>
      <c r="CZ7" s="673">
        <v>15.3</v>
      </c>
      <c r="DA7" s="673"/>
      <c r="DB7" s="673"/>
      <c r="DC7" s="673"/>
      <c r="DD7" s="626">
        <v>49184</v>
      </c>
      <c r="DE7" s="621"/>
      <c r="DF7" s="621"/>
      <c r="DG7" s="621"/>
      <c r="DH7" s="621"/>
      <c r="DI7" s="621"/>
      <c r="DJ7" s="621"/>
      <c r="DK7" s="621"/>
      <c r="DL7" s="621"/>
      <c r="DM7" s="621"/>
      <c r="DN7" s="621"/>
      <c r="DO7" s="621"/>
      <c r="DP7" s="622"/>
      <c r="DQ7" s="626">
        <v>1774514</v>
      </c>
      <c r="DR7" s="621"/>
      <c r="DS7" s="621"/>
      <c r="DT7" s="621"/>
      <c r="DU7" s="621"/>
      <c r="DV7" s="621"/>
      <c r="DW7" s="621"/>
      <c r="DX7" s="621"/>
      <c r="DY7" s="621"/>
      <c r="DZ7" s="621"/>
      <c r="EA7" s="621"/>
      <c r="EB7" s="621"/>
      <c r="EC7" s="656"/>
    </row>
    <row r="8" spans="2:143" ht="11.25" customHeight="1" x14ac:dyDescent="0.15">
      <c r="B8" s="617" t="s">
        <v>220</v>
      </c>
      <c r="C8" s="618"/>
      <c r="D8" s="618"/>
      <c r="E8" s="618"/>
      <c r="F8" s="618"/>
      <c r="G8" s="618"/>
      <c r="H8" s="618"/>
      <c r="I8" s="618"/>
      <c r="J8" s="618"/>
      <c r="K8" s="618"/>
      <c r="L8" s="618"/>
      <c r="M8" s="618"/>
      <c r="N8" s="618"/>
      <c r="O8" s="618"/>
      <c r="P8" s="618"/>
      <c r="Q8" s="619"/>
      <c r="R8" s="620">
        <v>13308</v>
      </c>
      <c r="S8" s="621"/>
      <c r="T8" s="621"/>
      <c r="U8" s="621"/>
      <c r="V8" s="621"/>
      <c r="W8" s="621"/>
      <c r="X8" s="621"/>
      <c r="Y8" s="622"/>
      <c r="Z8" s="673">
        <v>0.1</v>
      </c>
      <c r="AA8" s="673"/>
      <c r="AB8" s="673"/>
      <c r="AC8" s="673"/>
      <c r="AD8" s="674">
        <v>13308</v>
      </c>
      <c r="AE8" s="674"/>
      <c r="AF8" s="674"/>
      <c r="AG8" s="674"/>
      <c r="AH8" s="674"/>
      <c r="AI8" s="674"/>
      <c r="AJ8" s="674"/>
      <c r="AK8" s="674"/>
      <c r="AL8" s="643">
        <v>0.1</v>
      </c>
      <c r="AM8" s="675"/>
      <c r="AN8" s="675"/>
      <c r="AO8" s="676"/>
      <c r="AP8" s="617" t="s">
        <v>221</v>
      </c>
      <c r="AQ8" s="618"/>
      <c r="AR8" s="618"/>
      <c r="AS8" s="618"/>
      <c r="AT8" s="618"/>
      <c r="AU8" s="618"/>
      <c r="AV8" s="618"/>
      <c r="AW8" s="618"/>
      <c r="AX8" s="618"/>
      <c r="AY8" s="618"/>
      <c r="AZ8" s="618"/>
      <c r="BA8" s="618"/>
      <c r="BB8" s="618"/>
      <c r="BC8" s="618"/>
      <c r="BD8" s="618"/>
      <c r="BE8" s="618"/>
      <c r="BF8" s="619"/>
      <c r="BG8" s="620">
        <v>40503</v>
      </c>
      <c r="BH8" s="621"/>
      <c r="BI8" s="621"/>
      <c r="BJ8" s="621"/>
      <c r="BK8" s="621"/>
      <c r="BL8" s="621"/>
      <c r="BM8" s="621"/>
      <c r="BN8" s="622"/>
      <c r="BO8" s="673">
        <v>1.7</v>
      </c>
      <c r="BP8" s="673"/>
      <c r="BQ8" s="673"/>
      <c r="BR8" s="673"/>
      <c r="BS8" s="626" t="s">
        <v>222</v>
      </c>
      <c r="BT8" s="621"/>
      <c r="BU8" s="621"/>
      <c r="BV8" s="621"/>
      <c r="BW8" s="621"/>
      <c r="BX8" s="621"/>
      <c r="BY8" s="621"/>
      <c r="BZ8" s="621"/>
      <c r="CA8" s="621"/>
      <c r="CB8" s="656"/>
      <c r="CD8" s="657" t="s">
        <v>223</v>
      </c>
      <c r="CE8" s="654"/>
      <c r="CF8" s="654"/>
      <c r="CG8" s="654"/>
      <c r="CH8" s="654"/>
      <c r="CI8" s="654"/>
      <c r="CJ8" s="654"/>
      <c r="CK8" s="654"/>
      <c r="CL8" s="654"/>
      <c r="CM8" s="654"/>
      <c r="CN8" s="654"/>
      <c r="CO8" s="654"/>
      <c r="CP8" s="654"/>
      <c r="CQ8" s="655"/>
      <c r="CR8" s="620">
        <v>4355824</v>
      </c>
      <c r="CS8" s="621"/>
      <c r="CT8" s="621"/>
      <c r="CU8" s="621"/>
      <c r="CV8" s="621"/>
      <c r="CW8" s="621"/>
      <c r="CX8" s="621"/>
      <c r="CY8" s="622"/>
      <c r="CZ8" s="673">
        <v>23.9</v>
      </c>
      <c r="DA8" s="673"/>
      <c r="DB8" s="673"/>
      <c r="DC8" s="673"/>
      <c r="DD8" s="626">
        <v>35280</v>
      </c>
      <c r="DE8" s="621"/>
      <c r="DF8" s="621"/>
      <c r="DG8" s="621"/>
      <c r="DH8" s="621"/>
      <c r="DI8" s="621"/>
      <c r="DJ8" s="621"/>
      <c r="DK8" s="621"/>
      <c r="DL8" s="621"/>
      <c r="DM8" s="621"/>
      <c r="DN8" s="621"/>
      <c r="DO8" s="621"/>
      <c r="DP8" s="622"/>
      <c r="DQ8" s="626">
        <v>2551131</v>
      </c>
      <c r="DR8" s="621"/>
      <c r="DS8" s="621"/>
      <c r="DT8" s="621"/>
      <c r="DU8" s="621"/>
      <c r="DV8" s="621"/>
      <c r="DW8" s="621"/>
      <c r="DX8" s="621"/>
      <c r="DY8" s="621"/>
      <c r="DZ8" s="621"/>
      <c r="EA8" s="621"/>
      <c r="EB8" s="621"/>
      <c r="EC8" s="656"/>
    </row>
    <row r="9" spans="2:143" ht="11.25" customHeight="1" x14ac:dyDescent="0.15">
      <c r="B9" s="617" t="s">
        <v>224</v>
      </c>
      <c r="C9" s="618"/>
      <c r="D9" s="618"/>
      <c r="E9" s="618"/>
      <c r="F9" s="618"/>
      <c r="G9" s="618"/>
      <c r="H9" s="618"/>
      <c r="I9" s="618"/>
      <c r="J9" s="618"/>
      <c r="K9" s="618"/>
      <c r="L9" s="618"/>
      <c r="M9" s="618"/>
      <c r="N9" s="618"/>
      <c r="O9" s="618"/>
      <c r="P9" s="618"/>
      <c r="Q9" s="619"/>
      <c r="R9" s="620">
        <v>8330</v>
      </c>
      <c r="S9" s="621"/>
      <c r="T9" s="621"/>
      <c r="U9" s="621"/>
      <c r="V9" s="621"/>
      <c r="W9" s="621"/>
      <c r="X9" s="621"/>
      <c r="Y9" s="622"/>
      <c r="Z9" s="673">
        <v>0</v>
      </c>
      <c r="AA9" s="673"/>
      <c r="AB9" s="673"/>
      <c r="AC9" s="673"/>
      <c r="AD9" s="674">
        <v>8330</v>
      </c>
      <c r="AE9" s="674"/>
      <c r="AF9" s="674"/>
      <c r="AG9" s="674"/>
      <c r="AH9" s="674"/>
      <c r="AI9" s="674"/>
      <c r="AJ9" s="674"/>
      <c r="AK9" s="674"/>
      <c r="AL9" s="643">
        <v>0.1</v>
      </c>
      <c r="AM9" s="675"/>
      <c r="AN9" s="675"/>
      <c r="AO9" s="676"/>
      <c r="AP9" s="617" t="s">
        <v>225</v>
      </c>
      <c r="AQ9" s="618"/>
      <c r="AR9" s="618"/>
      <c r="AS9" s="618"/>
      <c r="AT9" s="618"/>
      <c r="AU9" s="618"/>
      <c r="AV9" s="618"/>
      <c r="AW9" s="618"/>
      <c r="AX9" s="618"/>
      <c r="AY9" s="618"/>
      <c r="AZ9" s="618"/>
      <c r="BA9" s="618"/>
      <c r="BB9" s="618"/>
      <c r="BC9" s="618"/>
      <c r="BD9" s="618"/>
      <c r="BE9" s="618"/>
      <c r="BF9" s="619"/>
      <c r="BG9" s="620">
        <v>846848</v>
      </c>
      <c r="BH9" s="621"/>
      <c r="BI9" s="621"/>
      <c r="BJ9" s="621"/>
      <c r="BK9" s="621"/>
      <c r="BL9" s="621"/>
      <c r="BM9" s="621"/>
      <c r="BN9" s="622"/>
      <c r="BO9" s="673">
        <v>35</v>
      </c>
      <c r="BP9" s="673"/>
      <c r="BQ9" s="673"/>
      <c r="BR9" s="673"/>
      <c r="BS9" s="626" t="s">
        <v>222</v>
      </c>
      <c r="BT9" s="621"/>
      <c r="BU9" s="621"/>
      <c r="BV9" s="621"/>
      <c r="BW9" s="621"/>
      <c r="BX9" s="621"/>
      <c r="BY9" s="621"/>
      <c r="BZ9" s="621"/>
      <c r="CA9" s="621"/>
      <c r="CB9" s="656"/>
      <c r="CD9" s="657" t="s">
        <v>226</v>
      </c>
      <c r="CE9" s="654"/>
      <c r="CF9" s="654"/>
      <c r="CG9" s="654"/>
      <c r="CH9" s="654"/>
      <c r="CI9" s="654"/>
      <c r="CJ9" s="654"/>
      <c r="CK9" s="654"/>
      <c r="CL9" s="654"/>
      <c r="CM9" s="654"/>
      <c r="CN9" s="654"/>
      <c r="CO9" s="654"/>
      <c r="CP9" s="654"/>
      <c r="CQ9" s="655"/>
      <c r="CR9" s="620">
        <v>2151524</v>
      </c>
      <c r="CS9" s="621"/>
      <c r="CT9" s="621"/>
      <c r="CU9" s="621"/>
      <c r="CV9" s="621"/>
      <c r="CW9" s="621"/>
      <c r="CX9" s="621"/>
      <c r="CY9" s="622"/>
      <c r="CZ9" s="673">
        <v>11.8</v>
      </c>
      <c r="DA9" s="673"/>
      <c r="DB9" s="673"/>
      <c r="DC9" s="673"/>
      <c r="DD9" s="626">
        <v>22559</v>
      </c>
      <c r="DE9" s="621"/>
      <c r="DF9" s="621"/>
      <c r="DG9" s="621"/>
      <c r="DH9" s="621"/>
      <c r="DI9" s="621"/>
      <c r="DJ9" s="621"/>
      <c r="DK9" s="621"/>
      <c r="DL9" s="621"/>
      <c r="DM9" s="621"/>
      <c r="DN9" s="621"/>
      <c r="DO9" s="621"/>
      <c r="DP9" s="622"/>
      <c r="DQ9" s="626">
        <v>1959111</v>
      </c>
      <c r="DR9" s="621"/>
      <c r="DS9" s="621"/>
      <c r="DT9" s="621"/>
      <c r="DU9" s="621"/>
      <c r="DV9" s="621"/>
      <c r="DW9" s="621"/>
      <c r="DX9" s="621"/>
      <c r="DY9" s="621"/>
      <c r="DZ9" s="621"/>
      <c r="EA9" s="621"/>
      <c r="EB9" s="621"/>
      <c r="EC9" s="656"/>
    </row>
    <row r="10" spans="2:143" ht="11.25" customHeight="1" x14ac:dyDescent="0.15">
      <c r="B10" s="617" t="s">
        <v>227</v>
      </c>
      <c r="C10" s="618"/>
      <c r="D10" s="618"/>
      <c r="E10" s="618"/>
      <c r="F10" s="618"/>
      <c r="G10" s="618"/>
      <c r="H10" s="618"/>
      <c r="I10" s="618"/>
      <c r="J10" s="618"/>
      <c r="K10" s="618"/>
      <c r="L10" s="618"/>
      <c r="M10" s="618"/>
      <c r="N10" s="618"/>
      <c r="O10" s="618"/>
      <c r="P10" s="618"/>
      <c r="Q10" s="619"/>
      <c r="R10" s="620">
        <v>406454</v>
      </c>
      <c r="S10" s="621"/>
      <c r="T10" s="621"/>
      <c r="U10" s="621"/>
      <c r="V10" s="621"/>
      <c r="W10" s="621"/>
      <c r="X10" s="621"/>
      <c r="Y10" s="622"/>
      <c r="Z10" s="673">
        <v>2.1</v>
      </c>
      <c r="AA10" s="673"/>
      <c r="AB10" s="673"/>
      <c r="AC10" s="673"/>
      <c r="AD10" s="674">
        <v>406454</v>
      </c>
      <c r="AE10" s="674"/>
      <c r="AF10" s="674"/>
      <c r="AG10" s="674"/>
      <c r="AH10" s="674"/>
      <c r="AI10" s="674"/>
      <c r="AJ10" s="674"/>
      <c r="AK10" s="674"/>
      <c r="AL10" s="643">
        <v>3.3</v>
      </c>
      <c r="AM10" s="675"/>
      <c r="AN10" s="675"/>
      <c r="AO10" s="676"/>
      <c r="AP10" s="617" t="s">
        <v>228</v>
      </c>
      <c r="AQ10" s="618"/>
      <c r="AR10" s="618"/>
      <c r="AS10" s="618"/>
      <c r="AT10" s="618"/>
      <c r="AU10" s="618"/>
      <c r="AV10" s="618"/>
      <c r="AW10" s="618"/>
      <c r="AX10" s="618"/>
      <c r="AY10" s="618"/>
      <c r="AZ10" s="618"/>
      <c r="BA10" s="618"/>
      <c r="BB10" s="618"/>
      <c r="BC10" s="618"/>
      <c r="BD10" s="618"/>
      <c r="BE10" s="618"/>
      <c r="BF10" s="619"/>
      <c r="BG10" s="620">
        <v>59275</v>
      </c>
      <c r="BH10" s="621"/>
      <c r="BI10" s="621"/>
      <c r="BJ10" s="621"/>
      <c r="BK10" s="621"/>
      <c r="BL10" s="621"/>
      <c r="BM10" s="621"/>
      <c r="BN10" s="622"/>
      <c r="BO10" s="673">
        <v>2.4</v>
      </c>
      <c r="BP10" s="673"/>
      <c r="BQ10" s="673"/>
      <c r="BR10" s="673"/>
      <c r="BS10" s="626" t="s">
        <v>222</v>
      </c>
      <c r="BT10" s="621"/>
      <c r="BU10" s="621"/>
      <c r="BV10" s="621"/>
      <c r="BW10" s="621"/>
      <c r="BX10" s="621"/>
      <c r="BY10" s="621"/>
      <c r="BZ10" s="621"/>
      <c r="CA10" s="621"/>
      <c r="CB10" s="656"/>
      <c r="CD10" s="657" t="s">
        <v>229</v>
      </c>
      <c r="CE10" s="654"/>
      <c r="CF10" s="654"/>
      <c r="CG10" s="654"/>
      <c r="CH10" s="654"/>
      <c r="CI10" s="654"/>
      <c r="CJ10" s="654"/>
      <c r="CK10" s="654"/>
      <c r="CL10" s="654"/>
      <c r="CM10" s="654"/>
      <c r="CN10" s="654"/>
      <c r="CO10" s="654"/>
      <c r="CP10" s="654"/>
      <c r="CQ10" s="655"/>
      <c r="CR10" s="620">
        <v>22607</v>
      </c>
      <c r="CS10" s="621"/>
      <c r="CT10" s="621"/>
      <c r="CU10" s="621"/>
      <c r="CV10" s="621"/>
      <c r="CW10" s="621"/>
      <c r="CX10" s="621"/>
      <c r="CY10" s="622"/>
      <c r="CZ10" s="673">
        <v>0.1</v>
      </c>
      <c r="DA10" s="673"/>
      <c r="DB10" s="673"/>
      <c r="DC10" s="673"/>
      <c r="DD10" s="626" t="s">
        <v>222</v>
      </c>
      <c r="DE10" s="621"/>
      <c r="DF10" s="621"/>
      <c r="DG10" s="621"/>
      <c r="DH10" s="621"/>
      <c r="DI10" s="621"/>
      <c r="DJ10" s="621"/>
      <c r="DK10" s="621"/>
      <c r="DL10" s="621"/>
      <c r="DM10" s="621"/>
      <c r="DN10" s="621"/>
      <c r="DO10" s="621"/>
      <c r="DP10" s="622"/>
      <c r="DQ10" s="626">
        <v>12607</v>
      </c>
      <c r="DR10" s="621"/>
      <c r="DS10" s="621"/>
      <c r="DT10" s="621"/>
      <c r="DU10" s="621"/>
      <c r="DV10" s="621"/>
      <c r="DW10" s="621"/>
      <c r="DX10" s="621"/>
      <c r="DY10" s="621"/>
      <c r="DZ10" s="621"/>
      <c r="EA10" s="621"/>
      <c r="EB10" s="621"/>
      <c r="EC10" s="656"/>
    </row>
    <row r="11" spans="2:143" ht="11.25" customHeight="1" x14ac:dyDescent="0.15">
      <c r="B11" s="617" t="s">
        <v>230</v>
      </c>
      <c r="C11" s="618"/>
      <c r="D11" s="618"/>
      <c r="E11" s="618"/>
      <c r="F11" s="618"/>
      <c r="G11" s="618"/>
      <c r="H11" s="618"/>
      <c r="I11" s="618"/>
      <c r="J11" s="618"/>
      <c r="K11" s="618"/>
      <c r="L11" s="618"/>
      <c r="M11" s="618"/>
      <c r="N11" s="618"/>
      <c r="O11" s="618"/>
      <c r="P11" s="618"/>
      <c r="Q11" s="619"/>
      <c r="R11" s="620" t="s">
        <v>222</v>
      </c>
      <c r="S11" s="621"/>
      <c r="T11" s="621"/>
      <c r="U11" s="621"/>
      <c r="V11" s="621"/>
      <c r="W11" s="621"/>
      <c r="X11" s="621"/>
      <c r="Y11" s="622"/>
      <c r="Z11" s="673" t="s">
        <v>222</v>
      </c>
      <c r="AA11" s="673"/>
      <c r="AB11" s="673"/>
      <c r="AC11" s="673"/>
      <c r="AD11" s="674" t="s">
        <v>222</v>
      </c>
      <c r="AE11" s="674"/>
      <c r="AF11" s="674"/>
      <c r="AG11" s="674"/>
      <c r="AH11" s="674"/>
      <c r="AI11" s="674"/>
      <c r="AJ11" s="674"/>
      <c r="AK11" s="674"/>
      <c r="AL11" s="643" t="s">
        <v>222</v>
      </c>
      <c r="AM11" s="675"/>
      <c r="AN11" s="675"/>
      <c r="AO11" s="676"/>
      <c r="AP11" s="617" t="s">
        <v>231</v>
      </c>
      <c r="AQ11" s="618"/>
      <c r="AR11" s="618"/>
      <c r="AS11" s="618"/>
      <c r="AT11" s="618"/>
      <c r="AU11" s="618"/>
      <c r="AV11" s="618"/>
      <c r="AW11" s="618"/>
      <c r="AX11" s="618"/>
      <c r="AY11" s="618"/>
      <c r="AZ11" s="618"/>
      <c r="BA11" s="618"/>
      <c r="BB11" s="618"/>
      <c r="BC11" s="618"/>
      <c r="BD11" s="618"/>
      <c r="BE11" s="618"/>
      <c r="BF11" s="619"/>
      <c r="BG11" s="620">
        <v>54609</v>
      </c>
      <c r="BH11" s="621"/>
      <c r="BI11" s="621"/>
      <c r="BJ11" s="621"/>
      <c r="BK11" s="621"/>
      <c r="BL11" s="621"/>
      <c r="BM11" s="621"/>
      <c r="BN11" s="622"/>
      <c r="BO11" s="673">
        <v>2.2999999999999998</v>
      </c>
      <c r="BP11" s="673"/>
      <c r="BQ11" s="673"/>
      <c r="BR11" s="673"/>
      <c r="BS11" s="626" t="s">
        <v>222</v>
      </c>
      <c r="BT11" s="621"/>
      <c r="BU11" s="621"/>
      <c r="BV11" s="621"/>
      <c r="BW11" s="621"/>
      <c r="BX11" s="621"/>
      <c r="BY11" s="621"/>
      <c r="BZ11" s="621"/>
      <c r="CA11" s="621"/>
      <c r="CB11" s="656"/>
      <c r="CD11" s="657" t="s">
        <v>232</v>
      </c>
      <c r="CE11" s="654"/>
      <c r="CF11" s="654"/>
      <c r="CG11" s="654"/>
      <c r="CH11" s="654"/>
      <c r="CI11" s="654"/>
      <c r="CJ11" s="654"/>
      <c r="CK11" s="654"/>
      <c r="CL11" s="654"/>
      <c r="CM11" s="654"/>
      <c r="CN11" s="654"/>
      <c r="CO11" s="654"/>
      <c r="CP11" s="654"/>
      <c r="CQ11" s="655"/>
      <c r="CR11" s="620">
        <v>1137286</v>
      </c>
      <c r="CS11" s="621"/>
      <c r="CT11" s="621"/>
      <c r="CU11" s="621"/>
      <c r="CV11" s="621"/>
      <c r="CW11" s="621"/>
      <c r="CX11" s="621"/>
      <c r="CY11" s="622"/>
      <c r="CZ11" s="673">
        <v>6.2</v>
      </c>
      <c r="DA11" s="673"/>
      <c r="DB11" s="673"/>
      <c r="DC11" s="673"/>
      <c r="DD11" s="626">
        <v>162679</v>
      </c>
      <c r="DE11" s="621"/>
      <c r="DF11" s="621"/>
      <c r="DG11" s="621"/>
      <c r="DH11" s="621"/>
      <c r="DI11" s="621"/>
      <c r="DJ11" s="621"/>
      <c r="DK11" s="621"/>
      <c r="DL11" s="621"/>
      <c r="DM11" s="621"/>
      <c r="DN11" s="621"/>
      <c r="DO11" s="621"/>
      <c r="DP11" s="622"/>
      <c r="DQ11" s="626">
        <v>646639</v>
      </c>
      <c r="DR11" s="621"/>
      <c r="DS11" s="621"/>
      <c r="DT11" s="621"/>
      <c r="DU11" s="621"/>
      <c r="DV11" s="621"/>
      <c r="DW11" s="621"/>
      <c r="DX11" s="621"/>
      <c r="DY11" s="621"/>
      <c r="DZ11" s="621"/>
      <c r="EA11" s="621"/>
      <c r="EB11" s="621"/>
      <c r="EC11" s="656"/>
    </row>
    <row r="12" spans="2:143" ht="11.25" customHeight="1" x14ac:dyDescent="0.15">
      <c r="B12" s="617" t="s">
        <v>233</v>
      </c>
      <c r="C12" s="618"/>
      <c r="D12" s="618"/>
      <c r="E12" s="618"/>
      <c r="F12" s="618"/>
      <c r="G12" s="618"/>
      <c r="H12" s="618"/>
      <c r="I12" s="618"/>
      <c r="J12" s="618"/>
      <c r="K12" s="618"/>
      <c r="L12" s="618"/>
      <c r="M12" s="618"/>
      <c r="N12" s="618"/>
      <c r="O12" s="618"/>
      <c r="P12" s="618"/>
      <c r="Q12" s="619"/>
      <c r="R12" s="620" t="s">
        <v>222</v>
      </c>
      <c r="S12" s="621"/>
      <c r="T12" s="621"/>
      <c r="U12" s="621"/>
      <c r="V12" s="621"/>
      <c r="W12" s="621"/>
      <c r="X12" s="621"/>
      <c r="Y12" s="622"/>
      <c r="Z12" s="673" t="s">
        <v>222</v>
      </c>
      <c r="AA12" s="673"/>
      <c r="AB12" s="673"/>
      <c r="AC12" s="673"/>
      <c r="AD12" s="674" t="s">
        <v>222</v>
      </c>
      <c r="AE12" s="674"/>
      <c r="AF12" s="674"/>
      <c r="AG12" s="674"/>
      <c r="AH12" s="674"/>
      <c r="AI12" s="674"/>
      <c r="AJ12" s="674"/>
      <c r="AK12" s="674"/>
      <c r="AL12" s="643" t="s">
        <v>222</v>
      </c>
      <c r="AM12" s="675"/>
      <c r="AN12" s="675"/>
      <c r="AO12" s="676"/>
      <c r="AP12" s="617" t="s">
        <v>234</v>
      </c>
      <c r="AQ12" s="618"/>
      <c r="AR12" s="618"/>
      <c r="AS12" s="618"/>
      <c r="AT12" s="618"/>
      <c r="AU12" s="618"/>
      <c r="AV12" s="618"/>
      <c r="AW12" s="618"/>
      <c r="AX12" s="618"/>
      <c r="AY12" s="618"/>
      <c r="AZ12" s="618"/>
      <c r="BA12" s="618"/>
      <c r="BB12" s="618"/>
      <c r="BC12" s="618"/>
      <c r="BD12" s="618"/>
      <c r="BE12" s="618"/>
      <c r="BF12" s="619"/>
      <c r="BG12" s="620">
        <v>1200390</v>
      </c>
      <c r="BH12" s="621"/>
      <c r="BI12" s="621"/>
      <c r="BJ12" s="621"/>
      <c r="BK12" s="621"/>
      <c r="BL12" s="621"/>
      <c r="BM12" s="621"/>
      <c r="BN12" s="622"/>
      <c r="BO12" s="673">
        <v>49.6</v>
      </c>
      <c r="BP12" s="673"/>
      <c r="BQ12" s="673"/>
      <c r="BR12" s="673"/>
      <c r="BS12" s="626" t="s">
        <v>222</v>
      </c>
      <c r="BT12" s="621"/>
      <c r="BU12" s="621"/>
      <c r="BV12" s="621"/>
      <c r="BW12" s="621"/>
      <c r="BX12" s="621"/>
      <c r="BY12" s="621"/>
      <c r="BZ12" s="621"/>
      <c r="CA12" s="621"/>
      <c r="CB12" s="656"/>
      <c r="CD12" s="657" t="s">
        <v>235</v>
      </c>
      <c r="CE12" s="654"/>
      <c r="CF12" s="654"/>
      <c r="CG12" s="654"/>
      <c r="CH12" s="654"/>
      <c r="CI12" s="654"/>
      <c r="CJ12" s="654"/>
      <c r="CK12" s="654"/>
      <c r="CL12" s="654"/>
      <c r="CM12" s="654"/>
      <c r="CN12" s="654"/>
      <c r="CO12" s="654"/>
      <c r="CP12" s="654"/>
      <c r="CQ12" s="655"/>
      <c r="CR12" s="620">
        <v>539624</v>
      </c>
      <c r="CS12" s="621"/>
      <c r="CT12" s="621"/>
      <c r="CU12" s="621"/>
      <c r="CV12" s="621"/>
      <c r="CW12" s="621"/>
      <c r="CX12" s="621"/>
      <c r="CY12" s="622"/>
      <c r="CZ12" s="673">
        <v>3</v>
      </c>
      <c r="DA12" s="673"/>
      <c r="DB12" s="673"/>
      <c r="DC12" s="673"/>
      <c r="DD12" s="626">
        <v>154276</v>
      </c>
      <c r="DE12" s="621"/>
      <c r="DF12" s="621"/>
      <c r="DG12" s="621"/>
      <c r="DH12" s="621"/>
      <c r="DI12" s="621"/>
      <c r="DJ12" s="621"/>
      <c r="DK12" s="621"/>
      <c r="DL12" s="621"/>
      <c r="DM12" s="621"/>
      <c r="DN12" s="621"/>
      <c r="DO12" s="621"/>
      <c r="DP12" s="622"/>
      <c r="DQ12" s="626">
        <v>334436</v>
      </c>
      <c r="DR12" s="621"/>
      <c r="DS12" s="621"/>
      <c r="DT12" s="621"/>
      <c r="DU12" s="621"/>
      <c r="DV12" s="621"/>
      <c r="DW12" s="621"/>
      <c r="DX12" s="621"/>
      <c r="DY12" s="621"/>
      <c r="DZ12" s="621"/>
      <c r="EA12" s="621"/>
      <c r="EB12" s="621"/>
      <c r="EC12" s="656"/>
    </row>
    <row r="13" spans="2:143" ht="11.25" customHeight="1" x14ac:dyDescent="0.15">
      <c r="B13" s="617" t="s">
        <v>236</v>
      </c>
      <c r="C13" s="618"/>
      <c r="D13" s="618"/>
      <c r="E13" s="618"/>
      <c r="F13" s="618"/>
      <c r="G13" s="618"/>
      <c r="H13" s="618"/>
      <c r="I13" s="618"/>
      <c r="J13" s="618"/>
      <c r="K13" s="618"/>
      <c r="L13" s="618"/>
      <c r="M13" s="618"/>
      <c r="N13" s="618"/>
      <c r="O13" s="618"/>
      <c r="P13" s="618"/>
      <c r="Q13" s="619"/>
      <c r="R13" s="620">
        <v>43522</v>
      </c>
      <c r="S13" s="621"/>
      <c r="T13" s="621"/>
      <c r="U13" s="621"/>
      <c r="V13" s="621"/>
      <c r="W13" s="621"/>
      <c r="X13" s="621"/>
      <c r="Y13" s="622"/>
      <c r="Z13" s="673">
        <v>0.2</v>
      </c>
      <c r="AA13" s="673"/>
      <c r="AB13" s="673"/>
      <c r="AC13" s="673"/>
      <c r="AD13" s="674">
        <v>43522</v>
      </c>
      <c r="AE13" s="674"/>
      <c r="AF13" s="674"/>
      <c r="AG13" s="674"/>
      <c r="AH13" s="674"/>
      <c r="AI13" s="674"/>
      <c r="AJ13" s="674"/>
      <c r="AK13" s="674"/>
      <c r="AL13" s="643">
        <v>0.4</v>
      </c>
      <c r="AM13" s="675"/>
      <c r="AN13" s="675"/>
      <c r="AO13" s="676"/>
      <c r="AP13" s="617" t="s">
        <v>237</v>
      </c>
      <c r="AQ13" s="618"/>
      <c r="AR13" s="618"/>
      <c r="AS13" s="618"/>
      <c r="AT13" s="618"/>
      <c r="AU13" s="618"/>
      <c r="AV13" s="618"/>
      <c r="AW13" s="618"/>
      <c r="AX13" s="618"/>
      <c r="AY13" s="618"/>
      <c r="AZ13" s="618"/>
      <c r="BA13" s="618"/>
      <c r="BB13" s="618"/>
      <c r="BC13" s="618"/>
      <c r="BD13" s="618"/>
      <c r="BE13" s="618"/>
      <c r="BF13" s="619"/>
      <c r="BG13" s="620">
        <v>1195174</v>
      </c>
      <c r="BH13" s="621"/>
      <c r="BI13" s="621"/>
      <c r="BJ13" s="621"/>
      <c r="BK13" s="621"/>
      <c r="BL13" s="621"/>
      <c r="BM13" s="621"/>
      <c r="BN13" s="622"/>
      <c r="BO13" s="673">
        <v>49.4</v>
      </c>
      <c r="BP13" s="673"/>
      <c r="BQ13" s="673"/>
      <c r="BR13" s="673"/>
      <c r="BS13" s="626" t="s">
        <v>222</v>
      </c>
      <c r="BT13" s="621"/>
      <c r="BU13" s="621"/>
      <c r="BV13" s="621"/>
      <c r="BW13" s="621"/>
      <c r="BX13" s="621"/>
      <c r="BY13" s="621"/>
      <c r="BZ13" s="621"/>
      <c r="CA13" s="621"/>
      <c r="CB13" s="656"/>
      <c r="CD13" s="657" t="s">
        <v>238</v>
      </c>
      <c r="CE13" s="654"/>
      <c r="CF13" s="654"/>
      <c r="CG13" s="654"/>
      <c r="CH13" s="654"/>
      <c r="CI13" s="654"/>
      <c r="CJ13" s="654"/>
      <c r="CK13" s="654"/>
      <c r="CL13" s="654"/>
      <c r="CM13" s="654"/>
      <c r="CN13" s="654"/>
      <c r="CO13" s="654"/>
      <c r="CP13" s="654"/>
      <c r="CQ13" s="655"/>
      <c r="CR13" s="620">
        <v>1405403</v>
      </c>
      <c r="CS13" s="621"/>
      <c r="CT13" s="621"/>
      <c r="CU13" s="621"/>
      <c r="CV13" s="621"/>
      <c r="CW13" s="621"/>
      <c r="CX13" s="621"/>
      <c r="CY13" s="622"/>
      <c r="CZ13" s="673">
        <v>7.7</v>
      </c>
      <c r="DA13" s="673"/>
      <c r="DB13" s="673"/>
      <c r="DC13" s="673"/>
      <c r="DD13" s="626">
        <v>318339</v>
      </c>
      <c r="DE13" s="621"/>
      <c r="DF13" s="621"/>
      <c r="DG13" s="621"/>
      <c r="DH13" s="621"/>
      <c r="DI13" s="621"/>
      <c r="DJ13" s="621"/>
      <c r="DK13" s="621"/>
      <c r="DL13" s="621"/>
      <c r="DM13" s="621"/>
      <c r="DN13" s="621"/>
      <c r="DO13" s="621"/>
      <c r="DP13" s="622"/>
      <c r="DQ13" s="626">
        <v>1061962</v>
      </c>
      <c r="DR13" s="621"/>
      <c r="DS13" s="621"/>
      <c r="DT13" s="621"/>
      <c r="DU13" s="621"/>
      <c r="DV13" s="621"/>
      <c r="DW13" s="621"/>
      <c r="DX13" s="621"/>
      <c r="DY13" s="621"/>
      <c r="DZ13" s="621"/>
      <c r="EA13" s="621"/>
      <c r="EB13" s="621"/>
      <c r="EC13" s="656"/>
    </row>
    <row r="14" spans="2:143" ht="11.25" customHeight="1" x14ac:dyDescent="0.15">
      <c r="B14" s="617" t="s">
        <v>239</v>
      </c>
      <c r="C14" s="618"/>
      <c r="D14" s="618"/>
      <c r="E14" s="618"/>
      <c r="F14" s="618"/>
      <c r="G14" s="618"/>
      <c r="H14" s="618"/>
      <c r="I14" s="618"/>
      <c r="J14" s="618"/>
      <c r="K14" s="618"/>
      <c r="L14" s="618"/>
      <c r="M14" s="618"/>
      <c r="N14" s="618"/>
      <c r="O14" s="618"/>
      <c r="P14" s="618"/>
      <c r="Q14" s="619"/>
      <c r="R14" s="620" t="s">
        <v>222</v>
      </c>
      <c r="S14" s="621"/>
      <c r="T14" s="621"/>
      <c r="U14" s="621"/>
      <c r="V14" s="621"/>
      <c r="W14" s="621"/>
      <c r="X14" s="621"/>
      <c r="Y14" s="622"/>
      <c r="Z14" s="673" t="s">
        <v>222</v>
      </c>
      <c r="AA14" s="673"/>
      <c r="AB14" s="673"/>
      <c r="AC14" s="673"/>
      <c r="AD14" s="674" t="s">
        <v>222</v>
      </c>
      <c r="AE14" s="674"/>
      <c r="AF14" s="674"/>
      <c r="AG14" s="674"/>
      <c r="AH14" s="674"/>
      <c r="AI14" s="674"/>
      <c r="AJ14" s="674"/>
      <c r="AK14" s="674"/>
      <c r="AL14" s="643" t="s">
        <v>222</v>
      </c>
      <c r="AM14" s="675"/>
      <c r="AN14" s="675"/>
      <c r="AO14" s="676"/>
      <c r="AP14" s="617" t="s">
        <v>240</v>
      </c>
      <c r="AQ14" s="618"/>
      <c r="AR14" s="618"/>
      <c r="AS14" s="618"/>
      <c r="AT14" s="618"/>
      <c r="AU14" s="618"/>
      <c r="AV14" s="618"/>
      <c r="AW14" s="618"/>
      <c r="AX14" s="618"/>
      <c r="AY14" s="618"/>
      <c r="AZ14" s="618"/>
      <c r="BA14" s="618"/>
      <c r="BB14" s="618"/>
      <c r="BC14" s="618"/>
      <c r="BD14" s="618"/>
      <c r="BE14" s="618"/>
      <c r="BF14" s="619"/>
      <c r="BG14" s="620">
        <v>77420</v>
      </c>
      <c r="BH14" s="621"/>
      <c r="BI14" s="621"/>
      <c r="BJ14" s="621"/>
      <c r="BK14" s="621"/>
      <c r="BL14" s="621"/>
      <c r="BM14" s="621"/>
      <c r="BN14" s="622"/>
      <c r="BO14" s="673">
        <v>3.2</v>
      </c>
      <c r="BP14" s="673"/>
      <c r="BQ14" s="673"/>
      <c r="BR14" s="673"/>
      <c r="BS14" s="626" t="s">
        <v>222</v>
      </c>
      <c r="BT14" s="621"/>
      <c r="BU14" s="621"/>
      <c r="BV14" s="621"/>
      <c r="BW14" s="621"/>
      <c r="BX14" s="621"/>
      <c r="BY14" s="621"/>
      <c r="BZ14" s="621"/>
      <c r="CA14" s="621"/>
      <c r="CB14" s="656"/>
      <c r="CD14" s="657" t="s">
        <v>241</v>
      </c>
      <c r="CE14" s="654"/>
      <c r="CF14" s="654"/>
      <c r="CG14" s="654"/>
      <c r="CH14" s="654"/>
      <c r="CI14" s="654"/>
      <c r="CJ14" s="654"/>
      <c r="CK14" s="654"/>
      <c r="CL14" s="654"/>
      <c r="CM14" s="654"/>
      <c r="CN14" s="654"/>
      <c r="CO14" s="654"/>
      <c r="CP14" s="654"/>
      <c r="CQ14" s="655"/>
      <c r="CR14" s="620">
        <v>870674</v>
      </c>
      <c r="CS14" s="621"/>
      <c r="CT14" s="621"/>
      <c r="CU14" s="621"/>
      <c r="CV14" s="621"/>
      <c r="CW14" s="621"/>
      <c r="CX14" s="621"/>
      <c r="CY14" s="622"/>
      <c r="CZ14" s="673">
        <v>4.8</v>
      </c>
      <c r="DA14" s="673"/>
      <c r="DB14" s="673"/>
      <c r="DC14" s="673"/>
      <c r="DD14" s="626">
        <v>296890</v>
      </c>
      <c r="DE14" s="621"/>
      <c r="DF14" s="621"/>
      <c r="DG14" s="621"/>
      <c r="DH14" s="621"/>
      <c r="DI14" s="621"/>
      <c r="DJ14" s="621"/>
      <c r="DK14" s="621"/>
      <c r="DL14" s="621"/>
      <c r="DM14" s="621"/>
      <c r="DN14" s="621"/>
      <c r="DO14" s="621"/>
      <c r="DP14" s="622"/>
      <c r="DQ14" s="626">
        <v>543058</v>
      </c>
      <c r="DR14" s="621"/>
      <c r="DS14" s="621"/>
      <c r="DT14" s="621"/>
      <c r="DU14" s="621"/>
      <c r="DV14" s="621"/>
      <c r="DW14" s="621"/>
      <c r="DX14" s="621"/>
      <c r="DY14" s="621"/>
      <c r="DZ14" s="621"/>
      <c r="EA14" s="621"/>
      <c r="EB14" s="621"/>
      <c r="EC14" s="656"/>
    </row>
    <row r="15" spans="2:143" ht="11.25" customHeight="1" x14ac:dyDescent="0.15">
      <c r="B15" s="617" t="s">
        <v>242</v>
      </c>
      <c r="C15" s="618"/>
      <c r="D15" s="618"/>
      <c r="E15" s="618"/>
      <c r="F15" s="618"/>
      <c r="G15" s="618"/>
      <c r="H15" s="618"/>
      <c r="I15" s="618"/>
      <c r="J15" s="618"/>
      <c r="K15" s="618"/>
      <c r="L15" s="618"/>
      <c r="M15" s="618"/>
      <c r="N15" s="618"/>
      <c r="O15" s="618"/>
      <c r="P15" s="618"/>
      <c r="Q15" s="619"/>
      <c r="R15" s="620">
        <v>7505</v>
      </c>
      <c r="S15" s="621"/>
      <c r="T15" s="621"/>
      <c r="U15" s="621"/>
      <c r="V15" s="621"/>
      <c r="W15" s="621"/>
      <c r="X15" s="621"/>
      <c r="Y15" s="622"/>
      <c r="Z15" s="673">
        <v>0</v>
      </c>
      <c r="AA15" s="673"/>
      <c r="AB15" s="673"/>
      <c r="AC15" s="673"/>
      <c r="AD15" s="674">
        <v>7505</v>
      </c>
      <c r="AE15" s="674"/>
      <c r="AF15" s="674"/>
      <c r="AG15" s="674"/>
      <c r="AH15" s="674"/>
      <c r="AI15" s="674"/>
      <c r="AJ15" s="674"/>
      <c r="AK15" s="674"/>
      <c r="AL15" s="643">
        <v>0.1</v>
      </c>
      <c r="AM15" s="675"/>
      <c r="AN15" s="675"/>
      <c r="AO15" s="676"/>
      <c r="AP15" s="617" t="s">
        <v>243</v>
      </c>
      <c r="AQ15" s="618"/>
      <c r="AR15" s="618"/>
      <c r="AS15" s="618"/>
      <c r="AT15" s="618"/>
      <c r="AU15" s="618"/>
      <c r="AV15" s="618"/>
      <c r="AW15" s="618"/>
      <c r="AX15" s="618"/>
      <c r="AY15" s="618"/>
      <c r="AZ15" s="618"/>
      <c r="BA15" s="618"/>
      <c r="BB15" s="618"/>
      <c r="BC15" s="618"/>
      <c r="BD15" s="618"/>
      <c r="BE15" s="618"/>
      <c r="BF15" s="619"/>
      <c r="BG15" s="620">
        <v>140387</v>
      </c>
      <c r="BH15" s="621"/>
      <c r="BI15" s="621"/>
      <c r="BJ15" s="621"/>
      <c r="BK15" s="621"/>
      <c r="BL15" s="621"/>
      <c r="BM15" s="621"/>
      <c r="BN15" s="622"/>
      <c r="BO15" s="673">
        <v>5.8</v>
      </c>
      <c r="BP15" s="673"/>
      <c r="BQ15" s="673"/>
      <c r="BR15" s="673"/>
      <c r="BS15" s="626" t="s">
        <v>222</v>
      </c>
      <c r="BT15" s="621"/>
      <c r="BU15" s="621"/>
      <c r="BV15" s="621"/>
      <c r="BW15" s="621"/>
      <c r="BX15" s="621"/>
      <c r="BY15" s="621"/>
      <c r="BZ15" s="621"/>
      <c r="CA15" s="621"/>
      <c r="CB15" s="656"/>
      <c r="CD15" s="657" t="s">
        <v>244</v>
      </c>
      <c r="CE15" s="654"/>
      <c r="CF15" s="654"/>
      <c r="CG15" s="654"/>
      <c r="CH15" s="654"/>
      <c r="CI15" s="654"/>
      <c r="CJ15" s="654"/>
      <c r="CK15" s="654"/>
      <c r="CL15" s="654"/>
      <c r="CM15" s="654"/>
      <c r="CN15" s="654"/>
      <c r="CO15" s="654"/>
      <c r="CP15" s="654"/>
      <c r="CQ15" s="655"/>
      <c r="CR15" s="620">
        <v>1181723</v>
      </c>
      <c r="CS15" s="621"/>
      <c r="CT15" s="621"/>
      <c r="CU15" s="621"/>
      <c r="CV15" s="621"/>
      <c r="CW15" s="621"/>
      <c r="CX15" s="621"/>
      <c r="CY15" s="622"/>
      <c r="CZ15" s="673">
        <v>6.5</v>
      </c>
      <c r="DA15" s="673"/>
      <c r="DB15" s="673"/>
      <c r="DC15" s="673"/>
      <c r="DD15" s="626">
        <v>92884</v>
      </c>
      <c r="DE15" s="621"/>
      <c r="DF15" s="621"/>
      <c r="DG15" s="621"/>
      <c r="DH15" s="621"/>
      <c r="DI15" s="621"/>
      <c r="DJ15" s="621"/>
      <c r="DK15" s="621"/>
      <c r="DL15" s="621"/>
      <c r="DM15" s="621"/>
      <c r="DN15" s="621"/>
      <c r="DO15" s="621"/>
      <c r="DP15" s="622"/>
      <c r="DQ15" s="626">
        <v>895640</v>
      </c>
      <c r="DR15" s="621"/>
      <c r="DS15" s="621"/>
      <c r="DT15" s="621"/>
      <c r="DU15" s="621"/>
      <c r="DV15" s="621"/>
      <c r="DW15" s="621"/>
      <c r="DX15" s="621"/>
      <c r="DY15" s="621"/>
      <c r="DZ15" s="621"/>
      <c r="EA15" s="621"/>
      <c r="EB15" s="621"/>
      <c r="EC15" s="656"/>
    </row>
    <row r="16" spans="2:143" ht="11.25" customHeight="1" x14ac:dyDescent="0.15">
      <c r="B16" s="617" t="s">
        <v>245</v>
      </c>
      <c r="C16" s="618"/>
      <c r="D16" s="618"/>
      <c r="E16" s="618"/>
      <c r="F16" s="618"/>
      <c r="G16" s="618"/>
      <c r="H16" s="618"/>
      <c r="I16" s="618"/>
      <c r="J16" s="618"/>
      <c r="K16" s="618"/>
      <c r="L16" s="618"/>
      <c r="M16" s="618"/>
      <c r="N16" s="618"/>
      <c r="O16" s="618"/>
      <c r="P16" s="618"/>
      <c r="Q16" s="619"/>
      <c r="R16" s="620">
        <v>10284633</v>
      </c>
      <c r="S16" s="621"/>
      <c r="T16" s="621"/>
      <c r="U16" s="621"/>
      <c r="V16" s="621"/>
      <c r="W16" s="621"/>
      <c r="X16" s="621"/>
      <c r="Y16" s="622"/>
      <c r="Z16" s="673">
        <v>54.1</v>
      </c>
      <c r="AA16" s="673"/>
      <c r="AB16" s="673"/>
      <c r="AC16" s="673"/>
      <c r="AD16" s="674">
        <v>9001581</v>
      </c>
      <c r="AE16" s="674"/>
      <c r="AF16" s="674"/>
      <c r="AG16" s="674"/>
      <c r="AH16" s="674"/>
      <c r="AI16" s="674"/>
      <c r="AJ16" s="674"/>
      <c r="AK16" s="674"/>
      <c r="AL16" s="643">
        <v>74</v>
      </c>
      <c r="AM16" s="675"/>
      <c r="AN16" s="675"/>
      <c r="AO16" s="676"/>
      <c r="AP16" s="617" t="s">
        <v>246</v>
      </c>
      <c r="AQ16" s="618"/>
      <c r="AR16" s="618"/>
      <c r="AS16" s="618"/>
      <c r="AT16" s="618"/>
      <c r="AU16" s="618"/>
      <c r="AV16" s="618"/>
      <c r="AW16" s="618"/>
      <c r="AX16" s="618"/>
      <c r="AY16" s="618"/>
      <c r="AZ16" s="618"/>
      <c r="BA16" s="618"/>
      <c r="BB16" s="618"/>
      <c r="BC16" s="618"/>
      <c r="BD16" s="618"/>
      <c r="BE16" s="618"/>
      <c r="BF16" s="619"/>
      <c r="BG16" s="620">
        <v>119</v>
      </c>
      <c r="BH16" s="621"/>
      <c r="BI16" s="621"/>
      <c r="BJ16" s="621"/>
      <c r="BK16" s="621"/>
      <c r="BL16" s="621"/>
      <c r="BM16" s="621"/>
      <c r="BN16" s="622"/>
      <c r="BO16" s="673">
        <v>0</v>
      </c>
      <c r="BP16" s="673"/>
      <c r="BQ16" s="673"/>
      <c r="BR16" s="673"/>
      <c r="BS16" s="626" t="s">
        <v>222</v>
      </c>
      <c r="BT16" s="621"/>
      <c r="BU16" s="621"/>
      <c r="BV16" s="621"/>
      <c r="BW16" s="621"/>
      <c r="BX16" s="621"/>
      <c r="BY16" s="621"/>
      <c r="BZ16" s="621"/>
      <c r="CA16" s="621"/>
      <c r="CB16" s="656"/>
      <c r="CD16" s="657" t="s">
        <v>247</v>
      </c>
      <c r="CE16" s="654"/>
      <c r="CF16" s="654"/>
      <c r="CG16" s="654"/>
      <c r="CH16" s="654"/>
      <c r="CI16" s="654"/>
      <c r="CJ16" s="654"/>
      <c r="CK16" s="654"/>
      <c r="CL16" s="654"/>
      <c r="CM16" s="654"/>
      <c r="CN16" s="654"/>
      <c r="CO16" s="654"/>
      <c r="CP16" s="654"/>
      <c r="CQ16" s="655"/>
      <c r="CR16" s="620">
        <v>15599</v>
      </c>
      <c r="CS16" s="621"/>
      <c r="CT16" s="621"/>
      <c r="CU16" s="621"/>
      <c r="CV16" s="621"/>
      <c r="CW16" s="621"/>
      <c r="CX16" s="621"/>
      <c r="CY16" s="622"/>
      <c r="CZ16" s="673">
        <v>0.1</v>
      </c>
      <c r="DA16" s="673"/>
      <c r="DB16" s="673"/>
      <c r="DC16" s="673"/>
      <c r="DD16" s="626" t="s">
        <v>222</v>
      </c>
      <c r="DE16" s="621"/>
      <c r="DF16" s="621"/>
      <c r="DG16" s="621"/>
      <c r="DH16" s="621"/>
      <c r="DI16" s="621"/>
      <c r="DJ16" s="621"/>
      <c r="DK16" s="621"/>
      <c r="DL16" s="621"/>
      <c r="DM16" s="621"/>
      <c r="DN16" s="621"/>
      <c r="DO16" s="621"/>
      <c r="DP16" s="622"/>
      <c r="DQ16" s="626">
        <v>11328</v>
      </c>
      <c r="DR16" s="621"/>
      <c r="DS16" s="621"/>
      <c r="DT16" s="621"/>
      <c r="DU16" s="621"/>
      <c r="DV16" s="621"/>
      <c r="DW16" s="621"/>
      <c r="DX16" s="621"/>
      <c r="DY16" s="621"/>
      <c r="DZ16" s="621"/>
      <c r="EA16" s="621"/>
      <c r="EB16" s="621"/>
      <c r="EC16" s="656"/>
    </row>
    <row r="17" spans="2:133" ht="11.25" customHeight="1" x14ac:dyDescent="0.15">
      <c r="B17" s="617" t="s">
        <v>248</v>
      </c>
      <c r="C17" s="618"/>
      <c r="D17" s="618"/>
      <c r="E17" s="618"/>
      <c r="F17" s="618"/>
      <c r="G17" s="618"/>
      <c r="H17" s="618"/>
      <c r="I17" s="618"/>
      <c r="J17" s="618"/>
      <c r="K17" s="618"/>
      <c r="L17" s="618"/>
      <c r="M17" s="618"/>
      <c r="N17" s="618"/>
      <c r="O17" s="618"/>
      <c r="P17" s="618"/>
      <c r="Q17" s="619"/>
      <c r="R17" s="620">
        <v>9001581</v>
      </c>
      <c r="S17" s="621"/>
      <c r="T17" s="621"/>
      <c r="U17" s="621"/>
      <c r="V17" s="621"/>
      <c r="W17" s="621"/>
      <c r="X17" s="621"/>
      <c r="Y17" s="622"/>
      <c r="Z17" s="673">
        <v>47.4</v>
      </c>
      <c r="AA17" s="673"/>
      <c r="AB17" s="673"/>
      <c r="AC17" s="673"/>
      <c r="AD17" s="674">
        <v>9001581</v>
      </c>
      <c r="AE17" s="674"/>
      <c r="AF17" s="674"/>
      <c r="AG17" s="674"/>
      <c r="AH17" s="674"/>
      <c r="AI17" s="674"/>
      <c r="AJ17" s="674"/>
      <c r="AK17" s="674"/>
      <c r="AL17" s="643">
        <v>74</v>
      </c>
      <c r="AM17" s="675"/>
      <c r="AN17" s="675"/>
      <c r="AO17" s="676"/>
      <c r="AP17" s="617" t="s">
        <v>249</v>
      </c>
      <c r="AQ17" s="618"/>
      <c r="AR17" s="618"/>
      <c r="AS17" s="618"/>
      <c r="AT17" s="618"/>
      <c r="AU17" s="618"/>
      <c r="AV17" s="618"/>
      <c r="AW17" s="618"/>
      <c r="AX17" s="618"/>
      <c r="AY17" s="618"/>
      <c r="AZ17" s="618"/>
      <c r="BA17" s="618"/>
      <c r="BB17" s="618"/>
      <c r="BC17" s="618"/>
      <c r="BD17" s="618"/>
      <c r="BE17" s="618"/>
      <c r="BF17" s="619"/>
      <c r="BG17" s="620" t="s">
        <v>222</v>
      </c>
      <c r="BH17" s="621"/>
      <c r="BI17" s="621"/>
      <c r="BJ17" s="621"/>
      <c r="BK17" s="621"/>
      <c r="BL17" s="621"/>
      <c r="BM17" s="621"/>
      <c r="BN17" s="622"/>
      <c r="BO17" s="673" t="s">
        <v>222</v>
      </c>
      <c r="BP17" s="673"/>
      <c r="BQ17" s="673"/>
      <c r="BR17" s="673"/>
      <c r="BS17" s="626" t="s">
        <v>222</v>
      </c>
      <c r="BT17" s="621"/>
      <c r="BU17" s="621"/>
      <c r="BV17" s="621"/>
      <c r="BW17" s="621"/>
      <c r="BX17" s="621"/>
      <c r="BY17" s="621"/>
      <c r="BZ17" s="621"/>
      <c r="CA17" s="621"/>
      <c r="CB17" s="656"/>
      <c r="CD17" s="657" t="s">
        <v>250</v>
      </c>
      <c r="CE17" s="654"/>
      <c r="CF17" s="654"/>
      <c r="CG17" s="654"/>
      <c r="CH17" s="654"/>
      <c r="CI17" s="654"/>
      <c r="CJ17" s="654"/>
      <c r="CK17" s="654"/>
      <c r="CL17" s="654"/>
      <c r="CM17" s="654"/>
      <c r="CN17" s="654"/>
      <c r="CO17" s="654"/>
      <c r="CP17" s="654"/>
      <c r="CQ17" s="655"/>
      <c r="CR17" s="620">
        <v>3604690</v>
      </c>
      <c r="CS17" s="621"/>
      <c r="CT17" s="621"/>
      <c r="CU17" s="621"/>
      <c r="CV17" s="621"/>
      <c r="CW17" s="621"/>
      <c r="CX17" s="621"/>
      <c r="CY17" s="622"/>
      <c r="CZ17" s="673">
        <v>19.8</v>
      </c>
      <c r="DA17" s="673"/>
      <c r="DB17" s="673"/>
      <c r="DC17" s="673"/>
      <c r="DD17" s="626" t="s">
        <v>222</v>
      </c>
      <c r="DE17" s="621"/>
      <c r="DF17" s="621"/>
      <c r="DG17" s="621"/>
      <c r="DH17" s="621"/>
      <c r="DI17" s="621"/>
      <c r="DJ17" s="621"/>
      <c r="DK17" s="621"/>
      <c r="DL17" s="621"/>
      <c r="DM17" s="621"/>
      <c r="DN17" s="621"/>
      <c r="DO17" s="621"/>
      <c r="DP17" s="622"/>
      <c r="DQ17" s="626">
        <v>3576242</v>
      </c>
      <c r="DR17" s="621"/>
      <c r="DS17" s="621"/>
      <c r="DT17" s="621"/>
      <c r="DU17" s="621"/>
      <c r="DV17" s="621"/>
      <c r="DW17" s="621"/>
      <c r="DX17" s="621"/>
      <c r="DY17" s="621"/>
      <c r="DZ17" s="621"/>
      <c r="EA17" s="621"/>
      <c r="EB17" s="621"/>
      <c r="EC17" s="656"/>
    </row>
    <row r="18" spans="2:133" ht="11.25" customHeight="1" x14ac:dyDescent="0.15">
      <c r="B18" s="617" t="s">
        <v>251</v>
      </c>
      <c r="C18" s="618"/>
      <c r="D18" s="618"/>
      <c r="E18" s="618"/>
      <c r="F18" s="618"/>
      <c r="G18" s="618"/>
      <c r="H18" s="618"/>
      <c r="I18" s="618"/>
      <c r="J18" s="618"/>
      <c r="K18" s="618"/>
      <c r="L18" s="618"/>
      <c r="M18" s="618"/>
      <c r="N18" s="618"/>
      <c r="O18" s="618"/>
      <c r="P18" s="618"/>
      <c r="Q18" s="619"/>
      <c r="R18" s="620">
        <v>1283052</v>
      </c>
      <c r="S18" s="621"/>
      <c r="T18" s="621"/>
      <c r="U18" s="621"/>
      <c r="V18" s="621"/>
      <c r="W18" s="621"/>
      <c r="X18" s="621"/>
      <c r="Y18" s="622"/>
      <c r="Z18" s="673">
        <v>6.7</v>
      </c>
      <c r="AA18" s="673"/>
      <c r="AB18" s="673"/>
      <c r="AC18" s="673"/>
      <c r="AD18" s="674" t="s">
        <v>222</v>
      </c>
      <c r="AE18" s="674"/>
      <c r="AF18" s="674"/>
      <c r="AG18" s="674"/>
      <c r="AH18" s="674"/>
      <c r="AI18" s="674"/>
      <c r="AJ18" s="674"/>
      <c r="AK18" s="674"/>
      <c r="AL18" s="643" t="s">
        <v>222</v>
      </c>
      <c r="AM18" s="675"/>
      <c r="AN18" s="675"/>
      <c r="AO18" s="676"/>
      <c r="AP18" s="617" t="s">
        <v>252</v>
      </c>
      <c r="AQ18" s="618"/>
      <c r="AR18" s="618"/>
      <c r="AS18" s="618"/>
      <c r="AT18" s="618"/>
      <c r="AU18" s="618"/>
      <c r="AV18" s="618"/>
      <c r="AW18" s="618"/>
      <c r="AX18" s="618"/>
      <c r="AY18" s="618"/>
      <c r="AZ18" s="618"/>
      <c r="BA18" s="618"/>
      <c r="BB18" s="618"/>
      <c r="BC18" s="618"/>
      <c r="BD18" s="618"/>
      <c r="BE18" s="618"/>
      <c r="BF18" s="619"/>
      <c r="BG18" s="620" t="s">
        <v>222</v>
      </c>
      <c r="BH18" s="621"/>
      <c r="BI18" s="621"/>
      <c r="BJ18" s="621"/>
      <c r="BK18" s="621"/>
      <c r="BL18" s="621"/>
      <c r="BM18" s="621"/>
      <c r="BN18" s="622"/>
      <c r="BO18" s="673" t="s">
        <v>222</v>
      </c>
      <c r="BP18" s="673"/>
      <c r="BQ18" s="673"/>
      <c r="BR18" s="673"/>
      <c r="BS18" s="626" t="s">
        <v>222</v>
      </c>
      <c r="BT18" s="621"/>
      <c r="BU18" s="621"/>
      <c r="BV18" s="621"/>
      <c r="BW18" s="621"/>
      <c r="BX18" s="621"/>
      <c r="BY18" s="621"/>
      <c r="BZ18" s="621"/>
      <c r="CA18" s="621"/>
      <c r="CB18" s="656"/>
      <c r="CD18" s="657" t="s">
        <v>253</v>
      </c>
      <c r="CE18" s="654"/>
      <c r="CF18" s="654"/>
      <c r="CG18" s="654"/>
      <c r="CH18" s="654"/>
      <c r="CI18" s="654"/>
      <c r="CJ18" s="654"/>
      <c r="CK18" s="654"/>
      <c r="CL18" s="654"/>
      <c r="CM18" s="654"/>
      <c r="CN18" s="654"/>
      <c r="CO18" s="654"/>
      <c r="CP18" s="654"/>
      <c r="CQ18" s="655"/>
      <c r="CR18" s="620" t="s">
        <v>222</v>
      </c>
      <c r="CS18" s="621"/>
      <c r="CT18" s="621"/>
      <c r="CU18" s="621"/>
      <c r="CV18" s="621"/>
      <c r="CW18" s="621"/>
      <c r="CX18" s="621"/>
      <c r="CY18" s="622"/>
      <c r="CZ18" s="673" t="s">
        <v>222</v>
      </c>
      <c r="DA18" s="673"/>
      <c r="DB18" s="673"/>
      <c r="DC18" s="673"/>
      <c r="DD18" s="626" t="s">
        <v>222</v>
      </c>
      <c r="DE18" s="621"/>
      <c r="DF18" s="621"/>
      <c r="DG18" s="621"/>
      <c r="DH18" s="621"/>
      <c r="DI18" s="621"/>
      <c r="DJ18" s="621"/>
      <c r="DK18" s="621"/>
      <c r="DL18" s="621"/>
      <c r="DM18" s="621"/>
      <c r="DN18" s="621"/>
      <c r="DO18" s="621"/>
      <c r="DP18" s="622"/>
      <c r="DQ18" s="626" t="s">
        <v>222</v>
      </c>
      <c r="DR18" s="621"/>
      <c r="DS18" s="621"/>
      <c r="DT18" s="621"/>
      <c r="DU18" s="621"/>
      <c r="DV18" s="621"/>
      <c r="DW18" s="621"/>
      <c r="DX18" s="621"/>
      <c r="DY18" s="621"/>
      <c r="DZ18" s="621"/>
      <c r="EA18" s="621"/>
      <c r="EB18" s="621"/>
      <c r="EC18" s="656"/>
    </row>
    <row r="19" spans="2:133" ht="11.25" customHeight="1" x14ac:dyDescent="0.15">
      <c r="B19" s="617" t="s">
        <v>254</v>
      </c>
      <c r="C19" s="618"/>
      <c r="D19" s="618"/>
      <c r="E19" s="618"/>
      <c r="F19" s="618"/>
      <c r="G19" s="618"/>
      <c r="H19" s="618"/>
      <c r="I19" s="618"/>
      <c r="J19" s="618"/>
      <c r="K19" s="618"/>
      <c r="L19" s="618"/>
      <c r="M19" s="618"/>
      <c r="N19" s="618"/>
      <c r="O19" s="618"/>
      <c r="P19" s="618"/>
      <c r="Q19" s="619"/>
      <c r="R19" s="620" t="s">
        <v>222</v>
      </c>
      <c r="S19" s="621"/>
      <c r="T19" s="621"/>
      <c r="U19" s="621"/>
      <c r="V19" s="621"/>
      <c r="W19" s="621"/>
      <c r="X19" s="621"/>
      <c r="Y19" s="622"/>
      <c r="Z19" s="673" t="s">
        <v>222</v>
      </c>
      <c r="AA19" s="673"/>
      <c r="AB19" s="673"/>
      <c r="AC19" s="673"/>
      <c r="AD19" s="674" t="s">
        <v>222</v>
      </c>
      <c r="AE19" s="674"/>
      <c r="AF19" s="674"/>
      <c r="AG19" s="674"/>
      <c r="AH19" s="674"/>
      <c r="AI19" s="674"/>
      <c r="AJ19" s="674"/>
      <c r="AK19" s="674"/>
      <c r="AL19" s="643" t="s">
        <v>222</v>
      </c>
      <c r="AM19" s="675"/>
      <c r="AN19" s="675"/>
      <c r="AO19" s="676"/>
      <c r="AP19" s="617" t="s">
        <v>255</v>
      </c>
      <c r="AQ19" s="618"/>
      <c r="AR19" s="618"/>
      <c r="AS19" s="618"/>
      <c r="AT19" s="618"/>
      <c r="AU19" s="618"/>
      <c r="AV19" s="618"/>
      <c r="AW19" s="618"/>
      <c r="AX19" s="618"/>
      <c r="AY19" s="618"/>
      <c r="AZ19" s="618"/>
      <c r="BA19" s="618"/>
      <c r="BB19" s="618"/>
      <c r="BC19" s="618"/>
      <c r="BD19" s="618"/>
      <c r="BE19" s="618"/>
      <c r="BF19" s="619"/>
      <c r="BG19" s="620">
        <v>957</v>
      </c>
      <c r="BH19" s="621"/>
      <c r="BI19" s="621"/>
      <c r="BJ19" s="621"/>
      <c r="BK19" s="621"/>
      <c r="BL19" s="621"/>
      <c r="BM19" s="621"/>
      <c r="BN19" s="622"/>
      <c r="BO19" s="673">
        <v>0</v>
      </c>
      <c r="BP19" s="673"/>
      <c r="BQ19" s="673"/>
      <c r="BR19" s="673"/>
      <c r="BS19" s="626" t="s">
        <v>222</v>
      </c>
      <c r="BT19" s="621"/>
      <c r="BU19" s="621"/>
      <c r="BV19" s="621"/>
      <c r="BW19" s="621"/>
      <c r="BX19" s="621"/>
      <c r="BY19" s="621"/>
      <c r="BZ19" s="621"/>
      <c r="CA19" s="621"/>
      <c r="CB19" s="656"/>
      <c r="CD19" s="657" t="s">
        <v>256</v>
      </c>
      <c r="CE19" s="654"/>
      <c r="CF19" s="654"/>
      <c r="CG19" s="654"/>
      <c r="CH19" s="654"/>
      <c r="CI19" s="654"/>
      <c r="CJ19" s="654"/>
      <c r="CK19" s="654"/>
      <c r="CL19" s="654"/>
      <c r="CM19" s="654"/>
      <c r="CN19" s="654"/>
      <c r="CO19" s="654"/>
      <c r="CP19" s="654"/>
      <c r="CQ19" s="655"/>
      <c r="CR19" s="620" t="s">
        <v>222</v>
      </c>
      <c r="CS19" s="621"/>
      <c r="CT19" s="621"/>
      <c r="CU19" s="621"/>
      <c r="CV19" s="621"/>
      <c r="CW19" s="621"/>
      <c r="CX19" s="621"/>
      <c r="CY19" s="622"/>
      <c r="CZ19" s="673" t="s">
        <v>222</v>
      </c>
      <c r="DA19" s="673"/>
      <c r="DB19" s="673"/>
      <c r="DC19" s="673"/>
      <c r="DD19" s="626" t="s">
        <v>222</v>
      </c>
      <c r="DE19" s="621"/>
      <c r="DF19" s="621"/>
      <c r="DG19" s="621"/>
      <c r="DH19" s="621"/>
      <c r="DI19" s="621"/>
      <c r="DJ19" s="621"/>
      <c r="DK19" s="621"/>
      <c r="DL19" s="621"/>
      <c r="DM19" s="621"/>
      <c r="DN19" s="621"/>
      <c r="DO19" s="621"/>
      <c r="DP19" s="622"/>
      <c r="DQ19" s="626" t="s">
        <v>222</v>
      </c>
      <c r="DR19" s="621"/>
      <c r="DS19" s="621"/>
      <c r="DT19" s="621"/>
      <c r="DU19" s="621"/>
      <c r="DV19" s="621"/>
      <c r="DW19" s="621"/>
      <c r="DX19" s="621"/>
      <c r="DY19" s="621"/>
      <c r="DZ19" s="621"/>
      <c r="EA19" s="621"/>
      <c r="EB19" s="621"/>
      <c r="EC19" s="656"/>
    </row>
    <row r="20" spans="2:133" ht="11.25" customHeight="1" x14ac:dyDescent="0.15">
      <c r="B20" s="617" t="s">
        <v>257</v>
      </c>
      <c r="C20" s="618"/>
      <c r="D20" s="618"/>
      <c r="E20" s="618"/>
      <c r="F20" s="618"/>
      <c r="G20" s="618"/>
      <c r="H20" s="618"/>
      <c r="I20" s="618"/>
      <c r="J20" s="618"/>
      <c r="K20" s="618"/>
      <c r="L20" s="618"/>
      <c r="M20" s="618"/>
      <c r="N20" s="618"/>
      <c r="O20" s="618"/>
      <c r="P20" s="618"/>
      <c r="Q20" s="619"/>
      <c r="R20" s="620">
        <v>13339232</v>
      </c>
      <c r="S20" s="621"/>
      <c r="T20" s="621"/>
      <c r="U20" s="621"/>
      <c r="V20" s="621"/>
      <c r="W20" s="621"/>
      <c r="X20" s="621"/>
      <c r="Y20" s="622"/>
      <c r="Z20" s="673">
        <v>70.2</v>
      </c>
      <c r="AA20" s="673"/>
      <c r="AB20" s="673"/>
      <c r="AC20" s="673"/>
      <c r="AD20" s="674">
        <v>12056180</v>
      </c>
      <c r="AE20" s="674"/>
      <c r="AF20" s="674"/>
      <c r="AG20" s="674"/>
      <c r="AH20" s="674"/>
      <c r="AI20" s="674"/>
      <c r="AJ20" s="674"/>
      <c r="AK20" s="674"/>
      <c r="AL20" s="643">
        <v>99.2</v>
      </c>
      <c r="AM20" s="675"/>
      <c r="AN20" s="675"/>
      <c r="AO20" s="676"/>
      <c r="AP20" s="617" t="s">
        <v>258</v>
      </c>
      <c r="AQ20" s="618"/>
      <c r="AR20" s="618"/>
      <c r="AS20" s="618"/>
      <c r="AT20" s="618"/>
      <c r="AU20" s="618"/>
      <c r="AV20" s="618"/>
      <c r="AW20" s="618"/>
      <c r="AX20" s="618"/>
      <c r="AY20" s="618"/>
      <c r="AZ20" s="618"/>
      <c r="BA20" s="618"/>
      <c r="BB20" s="618"/>
      <c r="BC20" s="618"/>
      <c r="BD20" s="618"/>
      <c r="BE20" s="618"/>
      <c r="BF20" s="619"/>
      <c r="BG20" s="620">
        <v>957</v>
      </c>
      <c r="BH20" s="621"/>
      <c r="BI20" s="621"/>
      <c r="BJ20" s="621"/>
      <c r="BK20" s="621"/>
      <c r="BL20" s="621"/>
      <c r="BM20" s="621"/>
      <c r="BN20" s="622"/>
      <c r="BO20" s="673">
        <v>0</v>
      </c>
      <c r="BP20" s="673"/>
      <c r="BQ20" s="673"/>
      <c r="BR20" s="673"/>
      <c r="BS20" s="626" t="s">
        <v>222</v>
      </c>
      <c r="BT20" s="621"/>
      <c r="BU20" s="621"/>
      <c r="BV20" s="621"/>
      <c r="BW20" s="621"/>
      <c r="BX20" s="621"/>
      <c r="BY20" s="621"/>
      <c r="BZ20" s="621"/>
      <c r="CA20" s="621"/>
      <c r="CB20" s="656"/>
      <c r="CD20" s="657" t="s">
        <v>259</v>
      </c>
      <c r="CE20" s="654"/>
      <c r="CF20" s="654"/>
      <c r="CG20" s="654"/>
      <c r="CH20" s="654"/>
      <c r="CI20" s="654"/>
      <c r="CJ20" s="654"/>
      <c r="CK20" s="654"/>
      <c r="CL20" s="654"/>
      <c r="CM20" s="654"/>
      <c r="CN20" s="654"/>
      <c r="CO20" s="654"/>
      <c r="CP20" s="654"/>
      <c r="CQ20" s="655"/>
      <c r="CR20" s="620">
        <v>18226838</v>
      </c>
      <c r="CS20" s="621"/>
      <c r="CT20" s="621"/>
      <c r="CU20" s="621"/>
      <c r="CV20" s="621"/>
      <c r="CW20" s="621"/>
      <c r="CX20" s="621"/>
      <c r="CY20" s="622"/>
      <c r="CZ20" s="673">
        <v>100</v>
      </c>
      <c r="DA20" s="673"/>
      <c r="DB20" s="673"/>
      <c r="DC20" s="673"/>
      <c r="DD20" s="626">
        <v>1132091</v>
      </c>
      <c r="DE20" s="621"/>
      <c r="DF20" s="621"/>
      <c r="DG20" s="621"/>
      <c r="DH20" s="621"/>
      <c r="DI20" s="621"/>
      <c r="DJ20" s="621"/>
      <c r="DK20" s="621"/>
      <c r="DL20" s="621"/>
      <c r="DM20" s="621"/>
      <c r="DN20" s="621"/>
      <c r="DO20" s="621"/>
      <c r="DP20" s="622"/>
      <c r="DQ20" s="626">
        <v>13514811</v>
      </c>
      <c r="DR20" s="621"/>
      <c r="DS20" s="621"/>
      <c r="DT20" s="621"/>
      <c r="DU20" s="621"/>
      <c r="DV20" s="621"/>
      <c r="DW20" s="621"/>
      <c r="DX20" s="621"/>
      <c r="DY20" s="621"/>
      <c r="DZ20" s="621"/>
      <c r="EA20" s="621"/>
      <c r="EB20" s="621"/>
      <c r="EC20" s="656"/>
    </row>
    <row r="21" spans="2:133" ht="11.25" customHeight="1" x14ac:dyDescent="0.15">
      <c r="B21" s="617" t="s">
        <v>260</v>
      </c>
      <c r="C21" s="618"/>
      <c r="D21" s="618"/>
      <c r="E21" s="618"/>
      <c r="F21" s="618"/>
      <c r="G21" s="618"/>
      <c r="H21" s="618"/>
      <c r="I21" s="618"/>
      <c r="J21" s="618"/>
      <c r="K21" s="618"/>
      <c r="L21" s="618"/>
      <c r="M21" s="618"/>
      <c r="N21" s="618"/>
      <c r="O21" s="618"/>
      <c r="P21" s="618"/>
      <c r="Q21" s="619"/>
      <c r="R21" s="620">
        <v>4773</v>
      </c>
      <c r="S21" s="621"/>
      <c r="T21" s="621"/>
      <c r="U21" s="621"/>
      <c r="V21" s="621"/>
      <c r="W21" s="621"/>
      <c r="X21" s="621"/>
      <c r="Y21" s="622"/>
      <c r="Z21" s="673">
        <v>0</v>
      </c>
      <c r="AA21" s="673"/>
      <c r="AB21" s="673"/>
      <c r="AC21" s="673"/>
      <c r="AD21" s="674">
        <v>4773</v>
      </c>
      <c r="AE21" s="674"/>
      <c r="AF21" s="674"/>
      <c r="AG21" s="674"/>
      <c r="AH21" s="674"/>
      <c r="AI21" s="674"/>
      <c r="AJ21" s="674"/>
      <c r="AK21" s="674"/>
      <c r="AL21" s="643">
        <v>0</v>
      </c>
      <c r="AM21" s="675"/>
      <c r="AN21" s="675"/>
      <c r="AO21" s="676"/>
      <c r="AP21" s="711" t="s">
        <v>261</v>
      </c>
      <c r="AQ21" s="721"/>
      <c r="AR21" s="721"/>
      <c r="AS21" s="721"/>
      <c r="AT21" s="721"/>
      <c r="AU21" s="721"/>
      <c r="AV21" s="721"/>
      <c r="AW21" s="721"/>
      <c r="AX21" s="721"/>
      <c r="AY21" s="721"/>
      <c r="AZ21" s="721"/>
      <c r="BA21" s="721"/>
      <c r="BB21" s="721"/>
      <c r="BC21" s="721"/>
      <c r="BD21" s="721"/>
      <c r="BE21" s="721"/>
      <c r="BF21" s="713"/>
      <c r="BG21" s="620">
        <v>957</v>
      </c>
      <c r="BH21" s="621"/>
      <c r="BI21" s="621"/>
      <c r="BJ21" s="621"/>
      <c r="BK21" s="621"/>
      <c r="BL21" s="621"/>
      <c r="BM21" s="621"/>
      <c r="BN21" s="622"/>
      <c r="BO21" s="673">
        <v>0</v>
      </c>
      <c r="BP21" s="673"/>
      <c r="BQ21" s="673"/>
      <c r="BR21" s="673"/>
      <c r="BS21" s="626" t="s">
        <v>222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262</v>
      </c>
      <c r="C22" s="618"/>
      <c r="D22" s="618"/>
      <c r="E22" s="618"/>
      <c r="F22" s="618"/>
      <c r="G22" s="618"/>
      <c r="H22" s="618"/>
      <c r="I22" s="618"/>
      <c r="J22" s="618"/>
      <c r="K22" s="618"/>
      <c r="L22" s="618"/>
      <c r="M22" s="618"/>
      <c r="N22" s="618"/>
      <c r="O22" s="618"/>
      <c r="P22" s="618"/>
      <c r="Q22" s="619"/>
      <c r="R22" s="620">
        <v>204118</v>
      </c>
      <c r="S22" s="621"/>
      <c r="T22" s="621"/>
      <c r="U22" s="621"/>
      <c r="V22" s="621"/>
      <c r="W22" s="621"/>
      <c r="X22" s="621"/>
      <c r="Y22" s="622"/>
      <c r="Z22" s="673">
        <v>1.1000000000000001</v>
      </c>
      <c r="AA22" s="673"/>
      <c r="AB22" s="673"/>
      <c r="AC22" s="673"/>
      <c r="AD22" s="674" t="s">
        <v>222</v>
      </c>
      <c r="AE22" s="674"/>
      <c r="AF22" s="674"/>
      <c r="AG22" s="674"/>
      <c r="AH22" s="674"/>
      <c r="AI22" s="674"/>
      <c r="AJ22" s="674"/>
      <c r="AK22" s="674"/>
      <c r="AL22" s="643" t="s">
        <v>222</v>
      </c>
      <c r="AM22" s="675"/>
      <c r="AN22" s="675"/>
      <c r="AO22" s="676"/>
      <c r="AP22" s="711" t="s">
        <v>263</v>
      </c>
      <c r="AQ22" s="721"/>
      <c r="AR22" s="721"/>
      <c r="AS22" s="721"/>
      <c r="AT22" s="721"/>
      <c r="AU22" s="721"/>
      <c r="AV22" s="721"/>
      <c r="AW22" s="721"/>
      <c r="AX22" s="721"/>
      <c r="AY22" s="721"/>
      <c r="AZ22" s="721"/>
      <c r="BA22" s="721"/>
      <c r="BB22" s="721"/>
      <c r="BC22" s="721"/>
      <c r="BD22" s="721"/>
      <c r="BE22" s="721"/>
      <c r="BF22" s="713"/>
      <c r="BG22" s="620" t="s">
        <v>222</v>
      </c>
      <c r="BH22" s="621"/>
      <c r="BI22" s="621"/>
      <c r="BJ22" s="621"/>
      <c r="BK22" s="621"/>
      <c r="BL22" s="621"/>
      <c r="BM22" s="621"/>
      <c r="BN22" s="622"/>
      <c r="BO22" s="673" t="s">
        <v>222</v>
      </c>
      <c r="BP22" s="673"/>
      <c r="BQ22" s="673"/>
      <c r="BR22" s="673"/>
      <c r="BS22" s="626" t="s">
        <v>222</v>
      </c>
      <c r="BT22" s="621"/>
      <c r="BU22" s="621"/>
      <c r="BV22" s="621"/>
      <c r="BW22" s="621"/>
      <c r="BX22" s="621"/>
      <c r="BY22" s="621"/>
      <c r="BZ22" s="621"/>
      <c r="CA22" s="621"/>
      <c r="CB22" s="656"/>
      <c r="CD22" s="725" t="s">
        <v>264</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265</v>
      </c>
      <c r="C23" s="618"/>
      <c r="D23" s="618"/>
      <c r="E23" s="618"/>
      <c r="F23" s="618"/>
      <c r="G23" s="618"/>
      <c r="H23" s="618"/>
      <c r="I23" s="618"/>
      <c r="J23" s="618"/>
      <c r="K23" s="618"/>
      <c r="L23" s="618"/>
      <c r="M23" s="618"/>
      <c r="N23" s="618"/>
      <c r="O23" s="618"/>
      <c r="P23" s="618"/>
      <c r="Q23" s="619"/>
      <c r="R23" s="620">
        <v>390642</v>
      </c>
      <c r="S23" s="621"/>
      <c r="T23" s="621"/>
      <c r="U23" s="621"/>
      <c r="V23" s="621"/>
      <c r="W23" s="621"/>
      <c r="X23" s="621"/>
      <c r="Y23" s="622"/>
      <c r="Z23" s="673">
        <v>2.1</v>
      </c>
      <c r="AA23" s="673"/>
      <c r="AB23" s="673"/>
      <c r="AC23" s="673"/>
      <c r="AD23" s="674">
        <v>17062</v>
      </c>
      <c r="AE23" s="674"/>
      <c r="AF23" s="674"/>
      <c r="AG23" s="674"/>
      <c r="AH23" s="674"/>
      <c r="AI23" s="674"/>
      <c r="AJ23" s="674"/>
      <c r="AK23" s="674"/>
      <c r="AL23" s="643">
        <v>0.1</v>
      </c>
      <c r="AM23" s="675"/>
      <c r="AN23" s="675"/>
      <c r="AO23" s="676"/>
      <c r="AP23" s="711" t="s">
        <v>266</v>
      </c>
      <c r="AQ23" s="721"/>
      <c r="AR23" s="721"/>
      <c r="AS23" s="721"/>
      <c r="AT23" s="721"/>
      <c r="AU23" s="721"/>
      <c r="AV23" s="721"/>
      <c r="AW23" s="721"/>
      <c r="AX23" s="721"/>
      <c r="AY23" s="721"/>
      <c r="AZ23" s="721"/>
      <c r="BA23" s="721"/>
      <c r="BB23" s="721"/>
      <c r="BC23" s="721"/>
      <c r="BD23" s="721"/>
      <c r="BE23" s="721"/>
      <c r="BF23" s="713"/>
      <c r="BG23" s="620" t="s">
        <v>222</v>
      </c>
      <c r="BH23" s="621"/>
      <c r="BI23" s="621"/>
      <c r="BJ23" s="621"/>
      <c r="BK23" s="621"/>
      <c r="BL23" s="621"/>
      <c r="BM23" s="621"/>
      <c r="BN23" s="622"/>
      <c r="BO23" s="673" t="s">
        <v>222</v>
      </c>
      <c r="BP23" s="673"/>
      <c r="BQ23" s="673"/>
      <c r="BR23" s="673"/>
      <c r="BS23" s="626" t="s">
        <v>222</v>
      </c>
      <c r="BT23" s="621"/>
      <c r="BU23" s="621"/>
      <c r="BV23" s="621"/>
      <c r="BW23" s="621"/>
      <c r="BX23" s="621"/>
      <c r="BY23" s="621"/>
      <c r="BZ23" s="621"/>
      <c r="CA23" s="621"/>
      <c r="CB23" s="656"/>
      <c r="CD23" s="725" t="s">
        <v>204</v>
      </c>
      <c r="CE23" s="726"/>
      <c r="CF23" s="726"/>
      <c r="CG23" s="726"/>
      <c r="CH23" s="726"/>
      <c r="CI23" s="726"/>
      <c r="CJ23" s="726"/>
      <c r="CK23" s="726"/>
      <c r="CL23" s="726"/>
      <c r="CM23" s="726"/>
      <c r="CN23" s="726"/>
      <c r="CO23" s="726"/>
      <c r="CP23" s="726"/>
      <c r="CQ23" s="727"/>
      <c r="CR23" s="725" t="s">
        <v>267</v>
      </c>
      <c r="CS23" s="726"/>
      <c r="CT23" s="726"/>
      <c r="CU23" s="726"/>
      <c r="CV23" s="726"/>
      <c r="CW23" s="726"/>
      <c r="CX23" s="726"/>
      <c r="CY23" s="727"/>
      <c r="CZ23" s="725" t="s">
        <v>268</v>
      </c>
      <c r="DA23" s="726"/>
      <c r="DB23" s="726"/>
      <c r="DC23" s="727"/>
      <c r="DD23" s="725" t="s">
        <v>269</v>
      </c>
      <c r="DE23" s="726"/>
      <c r="DF23" s="726"/>
      <c r="DG23" s="726"/>
      <c r="DH23" s="726"/>
      <c r="DI23" s="726"/>
      <c r="DJ23" s="726"/>
      <c r="DK23" s="727"/>
      <c r="DL23" s="728" t="s">
        <v>270</v>
      </c>
      <c r="DM23" s="729"/>
      <c r="DN23" s="729"/>
      <c r="DO23" s="729"/>
      <c r="DP23" s="729"/>
      <c r="DQ23" s="729"/>
      <c r="DR23" s="729"/>
      <c r="DS23" s="729"/>
      <c r="DT23" s="729"/>
      <c r="DU23" s="729"/>
      <c r="DV23" s="730"/>
      <c r="DW23" s="725" t="s">
        <v>271</v>
      </c>
      <c r="DX23" s="726"/>
      <c r="DY23" s="726"/>
      <c r="DZ23" s="726"/>
      <c r="EA23" s="726"/>
      <c r="EB23" s="726"/>
      <c r="EC23" s="727"/>
    </row>
    <row r="24" spans="2:133" ht="11.25" customHeight="1" x14ac:dyDescent="0.15">
      <c r="B24" s="617" t="s">
        <v>272</v>
      </c>
      <c r="C24" s="618"/>
      <c r="D24" s="618"/>
      <c r="E24" s="618"/>
      <c r="F24" s="618"/>
      <c r="G24" s="618"/>
      <c r="H24" s="618"/>
      <c r="I24" s="618"/>
      <c r="J24" s="618"/>
      <c r="K24" s="618"/>
      <c r="L24" s="618"/>
      <c r="M24" s="618"/>
      <c r="N24" s="618"/>
      <c r="O24" s="618"/>
      <c r="P24" s="618"/>
      <c r="Q24" s="619"/>
      <c r="R24" s="620">
        <v>41389</v>
      </c>
      <c r="S24" s="621"/>
      <c r="T24" s="621"/>
      <c r="U24" s="621"/>
      <c r="V24" s="621"/>
      <c r="W24" s="621"/>
      <c r="X24" s="621"/>
      <c r="Y24" s="622"/>
      <c r="Z24" s="673">
        <v>0.2</v>
      </c>
      <c r="AA24" s="673"/>
      <c r="AB24" s="673"/>
      <c r="AC24" s="673"/>
      <c r="AD24" s="674" t="s">
        <v>222</v>
      </c>
      <c r="AE24" s="674"/>
      <c r="AF24" s="674"/>
      <c r="AG24" s="674"/>
      <c r="AH24" s="674"/>
      <c r="AI24" s="674"/>
      <c r="AJ24" s="674"/>
      <c r="AK24" s="674"/>
      <c r="AL24" s="643" t="s">
        <v>222</v>
      </c>
      <c r="AM24" s="675"/>
      <c r="AN24" s="675"/>
      <c r="AO24" s="676"/>
      <c r="AP24" s="711" t="s">
        <v>273</v>
      </c>
      <c r="AQ24" s="721"/>
      <c r="AR24" s="721"/>
      <c r="AS24" s="721"/>
      <c r="AT24" s="721"/>
      <c r="AU24" s="721"/>
      <c r="AV24" s="721"/>
      <c r="AW24" s="721"/>
      <c r="AX24" s="721"/>
      <c r="AY24" s="721"/>
      <c r="AZ24" s="721"/>
      <c r="BA24" s="721"/>
      <c r="BB24" s="721"/>
      <c r="BC24" s="721"/>
      <c r="BD24" s="721"/>
      <c r="BE24" s="721"/>
      <c r="BF24" s="713"/>
      <c r="BG24" s="620" t="s">
        <v>222</v>
      </c>
      <c r="BH24" s="621"/>
      <c r="BI24" s="621"/>
      <c r="BJ24" s="621"/>
      <c r="BK24" s="621"/>
      <c r="BL24" s="621"/>
      <c r="BM24" s="621"/>
      <c r="BN24" s="622"/>
      <c r="BO24" s="673" t="s">
        <v>222</v>
      </c>
      <c r="BP24" s="673"/>
      <c r="BQ24" s="673"/>
      <c r="BR24" s="673"/>
      <c r="BS24" s="626" t="s">
        <v>222</v>
      </c>
      <c r="BT24" s="621"/>
      <c r="BU24" s="621"/>
      <c r="BV24" s="621"/>
      <c r="BW24" s="621"/>
      <c r="BX24" s="621"/>
      <c r="BY24" s="621"/>
      <c r="BZ24" s="621"/>
      <c r="CA24" s="621"/>
      <c r="CB24" s="656"/>
      <c r="CD24" s="677" t="s">
        <v>274</v>
      </c>
      <c r="CE24" s="678"/>
      <c r="CF24" s="678"/>
      <c r="CG24" s="678"/>
      <c r="CH24" s="678"/>
      <c r="CI24" s="678"/>
      <c r="CJ24" s="678"/>
      <c r="CK24" s="678"/>
      <c r="CL24" s="678"/>
      <c r="CM24" s="678"/>
      <c r="CN24" s="678"/>
      <c r="CO24" s="678"/>
      <c r="CP24" s="678"/>
      <c r="CQ24" s="679"/>
      <c r="CR24" s="670">
        <v>8211296</v>
      </c>
      <c r="CS24" s="671"/>
      <c r="CT24" s="671"/>
      <c r="CU24" s="671"/>
      <c r="CV24" s="671"/>
      <c r="CW24" s="671"/>
      <c r="CX24" s="671"/>
      <c r="CY24" s="718"/>
      <c r="CZ24" s="722">
        <v>45.1</v>
      </c>
      <c r="DA24" s="723"/>
      <c r="DB24" s="723"/>
      <c r="DC24" s="724"/>
      <c r="DD24" s="717">
        <v>6397756</v>
      </c>
      <c r="DE24" s="671"/>
      <c r="DF24" s="671"/>
      <c r="DG24" s="671"/>
      <c r="DH24" s="671"/>
      <c r="DI24" s="671"/>
      <c r="DJ24" s="671"/>
      <c r="DK24" s="718"/>
      <c r="DL24" s="717">
        <v>5114873</v>
      </c>
      <c r="DM24" s="671"/>
      <c r="DN24" s="671"/>
      <c r="DO24" s="671"/>
      <c r="DP24" s="671"/>
      <c r="DQ24" s="671"/>
      <c r="DR24" s="671"/>
      <c r="DS24" s="671"/>
      <c r="DT24" s="671"/>
      <c r="DU24" s="671"/>
      <c r="DV24" s="718"/>
      <c r="DW24" s="719">
        <v>40.299999999999997</v>
      </c>
      <c r="DX24" s="688"/>
      <c r="DY24" s="688"/>
      <c r="DZ24" s="688"/>
      <c r="EA24" s="688"/>
      <c r="EB24" s="688"/>
      <c r="EC24" s="720"/>
    </row>
    <row r="25" spans="2:133" ht="11.25" customHeight="1" x14ac:dyDescent="0.15">
      <c r="B25" s="617" t="s">
        <v>275</v>
      </c>
      <c r="C25" s="618"/>
      <c r="D25" s="618"/>
      <c r="E25" s="618"/>
      <c r="F25" s="618"/>
      <c r="G25" s="618"/>
      <c r="H25" s="618"/>
      <c r="I25" s="618"/>
      <c r="J25" s="618"/>
      <c r="K25" s="618"/>
      <c r="L25" s="618"/>
      <c r="M25" s="618"/>
      <c r="N25" s="618"/>
      <c r="O25" s="618"/>
      <c r="P25" s="618"/>
      <c r="Q25" s="619"/>
      <c r="R25" s="620">
        <v>1369667</v>
      </c>
      <c r="S25" s="621"/>
      <c r="T25" s="621"/>
      <c r="U25" s="621"/>
      <c r="V25" s="621"/>
      <c r="W25" s="621"/>
      <c r="X25" s="621"/>
      <c r="Y25" s="622"/>
      <c r="Z25" s="673">
        <v>7.2</v>
      </c>
      <c r="AA25" s="673"/>
      <c r="AB25" s="673"/>
      <c r="AC25" s="673"/>
      <c r="AD25" s="674" t="s">
        <v>222</v>
      </c>
      <c r="AE25" s="674"/>
      <c r="AF25" s="674"/>
      <c r="AG25" s="674"/>
      <c r="AH25" s="674"/>
      <c r="AI25" s="674"/>
      <c r="AJ25" s="674"/>
      <c r="AK25" s="674"/>
      <c r="AL25" s="643" t="s">
        <v>222</v>
      </c>
      <c r="AM25" s="675"/>
      <c r="AN25" s="675"/>
      <c r="AO25" s="676"/>
      <c r="AP25" s="711" t="s">
        <v>276</v>
      </c>
      <c r="AQ25" s="721"/>
      <c r="AR25" s="721"/>
      <c r="AS25" s="721"/>
      <c r="AT25" s="721"/>
      <c r="AU25" s="721"/>
      <c r="AV25" s="721"/>
      <c r="AW25" s="721"/>
      <c r="AX25" s="721"/>
      <c r="AY25" s="721"/>
      <c r="AZ25" s="721"/>
      <c r="BA25" s="721"/>
      <c r="BB25" s="721"/>
      <c r="BC25" s="721"/>
      <c r="BD25" s="721"/>
      <c r="BE25" s="721"/>
      <c r="BF25" s="713"/>
      <c r="BG25" s="620" t="s">
        <v>222</v>
      </c>
      <c r="BH25" s="621"/>
      <c r="BI25" s="621"/>
      <c r="BJ25" s="621"/>
      <c r="BK25" s="621"/>
      <c r="BL25" s="621"/>
      <c r="BM25" s="621"/>
      <c r="BN25" s="622"/>
      <c r="BO25" s="673" t="s">
        <v>222</v>
      </c>
      <c r="BP25" s="673"/>
      <c r="BQ25" s="673"/>
      <c r="BR25" s="673"/>
      <c r="BS25" s="626" t="s">
        <v>222</v>
      </c>
      <c r="BT25" s="621"/>
      <c r="BU25" s="621"/>
      <c r="BV25" s="621"/>
      <c r="BW25" s="621"/>
      <c r="BX25" s="621"/>
      <c r="BY25" s="621"/>
      <c r="BZ25" s="621"/>
      <c r="CA25" s="621"/>
      <c r="CB25" s="656"/>
      <c r="CD25" s="657" t="s">
        <v>277</v>
      </c>
      <c r="CE25" s="654"/>
      <c r="CF25" s="654"/>
      <c r="CG25" s="654"/>
      <c r="CH25" s="654"/>
      <c r="CI25" s="654"/>
      <c r="CJ25" s="654"/>
      <c r="CK25" s="654"/>
      <c r="CL25" s="654"/>
      <c r="CM25" s="654"/>
      <c r="CN25" s="654"/>
      <c r="CO25" s="654"/>
      <c r="CP25" s="654"/>
      <c r="CQ25" s="655"/>
      <c r="CR25" s="620">
        <v>2374997</v>
      </c>
      <c r="CS25" s="639"/>
      <c r="CT25" s="639"/>
      <c r="CU25" s="639"/>
      <c r="CV25" s="639"/>
      <c r="CW25" s="639"/>
      <c r="CX25" s="639"/>
      <c r="CY25" s="640"/>
      <c r="CZ25" s="623">
        <v>13</v>
      </c>
      <c r="DA25" s="641"/>
      <c r="DB25" s="641"/>
      <c r="DC25" s="642"/>
      <c r="DD25" s="626">
        <v>1956940</v>
      </c>
      <c r="DE25" s="639"/>
      <c r="DF25" s="639"/>
      <c r="DG25" s="639"/>
      <c r="DH25" s="639"/>
      <c r="DI25" s="639"/>
      <c r="DJ25" s="639"/>
      <c r="DK25" s="640"/>
      <c r="DL25" s="626">
        <v>1836754</v>
      </c>
      <c r="DM25" s="639"/>
      <c r="DN25" s="639"/>
      <c r="DO25" s="639"/>
      <c r="DP25" s="639"/>
      <c r="DQ25" s="639"/>
      <c r="DR25" s="639"/>
      <c r="DS25" s="639"/>
      <c r="DT25" s="639"/>
      <c r="DU25" s="639"/>
      <c r="DV25" s="640"/>
      <c r="DW25" s="643">
        <v>14.5</v>
      </c>
      <c r="DX25" s="644"/>
      <c r="DY25" s="644"/>
      <c r="DZ25" s="644"/>
      <c r="EA25" s="644"/>
      <c r="EB25" s="644"/>
      <c r="EC25" s="645"/>
    </row>
    <row r="26" spans="2:133" ht="11.25" customHeight="1" x14ac:dyDescent="0.15">
      <c r="B26" s="714" t="s">
        <v>278</v>
      </c>
      <c r="C26" s="715"/>
      <c r="D26" s="715"/>
      <c r="E26" s="715"/>
      <c r="F26" s="715"/>
      <c r="G26" s="715"/>
      <c r="H26" s="715"/>
      <c r="I26" s="715"/>
      <c r="J26" s="715"/>
      <c r="K26" s="715"/>
      <c r="L26" s="715"/>
      <c r="M26" s="715"/>
      <c r="N26" s="715"/>
      <c r="O26" s="715"/>
      <c r="P26" s="715"/>
      <c r="Q26" s="716"/>
      <c r="R26" s="620" t="s">
        <v>222</v>
      </c>
      <c r="S26" s="621"/>
      <c r="T26" s="621"/>
      <c r="U26" s="621"/>
      <c r="V26" s="621"/>
      <c r="W26" s="621"/>
      <c r="X26" s="621"/>
      <c r="Y26" s="622"/>
      <c r="Z26" s="673" t="s">
        <v>222</v>
      </c>
      <c r="AA26" s="673"/>
      <c r="AB26" s="673"/>
      <c r="AC26" s="673"/>
      <c r="AD26" s="674" t="s">
        <v>222</v>
      </c>
      <c r="AE26" s="674"/>
      <c r="AF26" s="674"/>
      <c r="AG26" s="674"/>
      <c r="AH26" s="674"/>
      <c r="AI26" s="674"/>
      <c r="AJ26" s="674"/>
      <c r="AK26" s="674"/>
      <c r="AL26" s="643" t="s">
        <v>222</v>
      </c>
      <c r="AM26" s="675"/>
      <c r="AN26" s="675"/>
      <c r="AO26" s="676"/>
      <c r="AP26" s="711" t="s">
        <v>279</v>
      </c>
      <c r="AQ26" s="712"/>
      <c r="AR26" s="712"/>
      <c r="AS26" s="712"/>
      <c r="AT26" s="712"/>
      <c r="AU26" s="712"/>
      <c r="AV26" s="712"/>
      <c r="AW26" s="712"/>
      <c r="AX26" s="712"/>
      <c r="AY26" s="712"/>
      <c r="AZ26" s="712"/>
      <c r="BA26" s="712"/>
      <c r="BB26" s="712"/>
      <c r="BC26" s="712"/>
      <c r="BD26" s="712"/>
      <c r="BE26" s="712"/>
      <c r="BF26" s="713"/>
      <c r="BG26" s="620" t="s">
        <v>222</v>
      </c>
      <c r="BH26" s="621"/>
      <c r="BI26" s="621"/>
      <c r="BJ26" s="621"/>
      <c r="BK26" s="621"/>
      <c r="BL26" s="621"/>
      <c r="BM26" s="621"/>
      <c r="BN26" s="622"/>
      <c r="BO26" s="673" t="s">
        <v>222</v>
      </c>
      <c r="BP26" s="673"/>
      <c r="BQ26" s="673"/>
      <c r="BR26" s="673"/>
      <c r="BS26" s="626" t="s">
        <v>222</v>
      </c>
      <c r="BT26" s="621"/>
      <c r="BU26" s="621"/>
      <c r="BV26" s="621"/>
      <c r="BW26" s="621"/>
      <c r="BX26" s="621"/>
      <c r="BY26" s="621"/>
      <c r="BZ26" s="621"/>
      <c r="CA26" s="621"/>
      <c r="CB26" s="656"/>
      <c r="CD26" s="657" t="s">
        <v>280</v>
      </c>
      <c r="CE26" s="654"/>
      <c r="CF26" s="654"/>
      <c r="CG26" s="654"/>
      <c r="CH26" s="654"/>
      <c r="CI26" s="654"/>
      <c r="CJ26" s="654"/>
      <c r="CK26" s="654"/>
      <c r="CL26" s="654"/>
      <c r="CM26" s="654"/>
      <c r="CN26" s="654"/>
      <c r="CO26" s="654"/>
      <c r="CP26" s="654"/>
      <c r="CQ26" s="655"/>
      <c r="CR26" s="620">
        <v>1526757</v>
      </c>
      <c r="CS26" s="621"/>
      <c r="CT26" s="621"/>
      <c r="CU26" s="621"/>
      <c r="CV26" s="621"/>
      <c r="CW26" s="621"/>
      <c r="CX26" s="621"/>
      <c r="CY26" s="622"/>
      <c r="CZ26" s="623">
        <v>8.4</v>
      </c>
      <c r="DA26" s="641"/>
      <c r="DB26" s="641"/>
      <c r="DC26" s="642"/>
      <c r="DD26" s="626">
        <v>1142886</v>
      </c>
      <c r="DE26" s="621"/>
      <c r="DF26" s="621"/>
      <c r="DG26" s="621"/>
      <c r="DH26" s="621"/>
      <c r="DI26" s="621"/>
      <c r="DJ26" s="621"/>
      <c r="DK26" s="622"/>
      <c r="DL26" s="626" t="s">
        <v>210</v>
      </c>
      <c r="DM26" s="621"/>
      <c r="DN26" s="621"/>
      <c r="DO26" s="621"/>
      <c r="DP26" s="621"/>
      <c r="DQ26" s="621"/>
      <c r="DR26" s="621"/>
      <c r="DS26" s="621"/>
      <c r="DT26" s="621"/>
      <c r="DU26" s="621"/>
      <c r="DV26" s="622"/>
      <c r="DW26" s="643" t="s">
        <v>210</v>
      </c>
      <c r="DX26" s="644"/>
      <c r="DY26" s="644"/>
      <c r="DZ26" s="644"/>
      <c r="EA26" s="644"/>
      <c r="EB26" s="644"/>
      <c r="EC26" s="645"/>
    </row>
    <row r="27" spans="2:133" ht="11.25" customHeight="1" x14ac:dyDescent="0.15">
      <c r="B27" s="617" t="s">
        <v>281</v>
      </c>
      <c r="C27" s="618"/>
      <c r="D27" s="618"/>
      <c r="E27" s="618"/>
      <c r="F27" s="618"/>
      <c r="G27" s="618"/>
      <c r="H27" s="618"/>
      <c r="I27" s="618"/>
      <c r="J27" s="618"/>
      <c r="K27" s="618"/>
      <c r="L27" s="618"/>
      <c r="M27" s="618"/>
      <c r="N27" s="618"/>
      <c r="O27" s="618"/>
      <c r="P27" s="618"/>
      <c r="Q27" s="619"/>
      <c r="R27" s="620">
        <v>1141037</v>
      </c>
      <c r="S27" s="621"/>
      <c r="T27" s="621"/>
      <c r="U27" s="621"/>
      <c r="V27" s="621"/>
      <c r="W27" s="621"/>
      <c r="X27" s="621"/>
      <c r="Y27" s="622"/>
      <c r="Z27" s="673">
        <v>6</v>
      </c>
      <c r="AA27" s="673"/>
      <c r="AB27" s="673"/>
      <c r="AC27" s="673"/>
      <c r="AD27" s="674" t="s">
        <v>222</v>
      </c>
      <c r="AE27" s="674"/>
      <c r="AF27" s="674"/>
      <c r="AG27" s="674"/>
      <c r="AH27" s="674"/>
      <c r="AI27" s="674"/>
      <c r="AJ27" s="674"/>
      <c r="AK27" s="674"/>
      <c r="AL27" s="643" t="s">
        <v>222</v>
      </c>
      <c r="AM27" s="675"/>
      <c r="AN27" s="675"/>
      <c r="AO27" s="676"/>
      <c r="AP27" s="617" t="s">
        <v>282</v>
      </c>
      <c r="AQ27" s="618"/>
      <c r="AR27" s="618"/>
      <c r="AS27" s="618"/>
      <c r="AT27" s="618"/>
      <c r="AU27" s="618"/>
      <c r="AV27" s="618"/>
      <c r="AW27" s="618"/>
      <c r="AX27" s="618"/>
      <c r="AY27" s="618"/>
      <c r="AZ27" s="618"/>
      <c r="BA27" s="618"/>
      <c r="BB27" s="618"/>
      <c r="BC27" s="618"/>
      <c r="BD27" s="618"/>
      <c r="BE27" s="618"/>
      <c r="BF27" s="619"/>
      <c r="BG27" s="620">
        <v>2420508</v>
      </c>
      <c r="BH27" s="621"/>
      <c r="BI27" s="621"/>
      <c r="BJ27" s="621"/>
      <c r="BK27" s="621"/>
      <c r="BL27" s="621"/>
      <c r="BM27" s="621"/>
      <c r="BN27" s="622"/>
      <c r="BO27" s="673">
        <v>100</v>
      </c>
      <c r="BP27" s="673"/>
      <c r="BQ27" s="673"/>
      <c r="BR27" s="673"/>
      <c r="BS27" s="626" t="s">
        <v>222</v>
      </c>
      <c r="BT27" s="621"/>
      <c r="BU27" s="621"/>
      <c r="BV27" s="621"/>
      <c r="BW27" s="621"/>
      <c r="BX27" s="621"/>
      <c r="BY27" s="621"/>
      <c r="BZ27" s="621"/>
      <c r="CA27" s="621"/>
      <c r="CB27" s="656"/>
      <c r="CD27" s="657" t="s">
        <v>283</v>
      </c>
      <c r="CE27" s="654"/>
      <c r="CF27" s="654"/>
      <c r="CG27" s="654"/>
      <c r="CH27" s="654"/>
      <c r="CI27" s="654"/>
      <c r="CJ27" s="654"/>
      <c r="CK27" s="654"/>
      <c r="CL27" s="654"/>
      <c r="CM27" s="654"/>
      <c r="CN27" s="654"/>
      <c r="CO27" s="654"/>
      <c r="CP27" s="654"/>
      <c r="CQ27" s="655"/>
      <c r="CR27" s="620">
        <v>2273097</v>
      </c>
      <c r="CS27" s="639"/>
      <c r="CT27" s="639"/>
      <c r="CU27" s="639"/>
      <c r="CV27" s="639"/>
      <c r="CW27" s="639"/>
      <c r="CX27" s="639"/>
      <c r="CY27" s="640"/>
      <c r="CZ27" s="623">
        <v>12.5</v>
      </c>
      <c r="DA27" s="641"/>
      <c r="DB27" s="641"/>
      <c r="DC27" s="642"/>
      <c r="DD27" s="626">
        <v>906062</v>
      </c>
      <c r="DE27" s="639"/>
      <c r="DF27" s="639"/>
      <c r="DG27" s="639"/>
      <c r="DH27" s="639"/>
      <c r="DI27" s="639"/>
      <c r="DJ27" s="639"/>
      <c r="DK27" s="640"/>
      <c r="DL27" s="626">
        <v>905978</v>
      </c>
      <c r="DM27" s="639"/>
      <c r="DN27" s="639"/>
      <c r="DO27" s="639"/>
      <c r="DP27" s="639"/>
      <c r="DQ27" s="639"/>
      <c r="DR27" s="639"/>
      <c r="DS27" s="639"/>
      <c r="DT27" s="639"/>
      <c r="DU27" s="639"/>
      <c r="DV27" s="640"/>
      <c r="DW27" s="643">
        <v>7.1</v>
      </c>
      <c r="DX27" s="644"/>
      <c r="DY27" s="644"/>
      <c r="DZ27" s="644"/>
      <c r="EA27" s="644"/>
      <c r="EB27" s="644"/>
      <c r="EC27" s="645"/>
    </row>
    <row r="28" spans="2:133" ht="11.25" customHeight="1" x14ac:dyDescent="0.15">
      <c r="B28" s="617" t="s">
        <v>284</v>
      </c>
      <c r="C28" s="618"/>
      <c r="D28" s="618"/>
      <c r="E28" s="618"/>
      <c r="F28" s="618"/>
      <c r="G28" s="618"/>
      <c r="H28" s="618"/>
      <c r="I28" s="618"/>
      <c r="J28" s="618"/>
      <c r="K28" s="618"/>
      <c r="L28" s="618"/>
      <c r="M28" s="618"/>
      <c r="N28" s="618"/>
      <c r="O28" s="618"/>
      <c r="P28" s="618"/>
      <c r="Q28" s="619"/>
      <c r="R28" s="620">
        <v>219343</v>
      </c>
      <c r="S28" s="621"/>
      <c r="T28" s="621"/>
      <c r="U28" s="621"/>
      <c r="V28" s="621"/>
      <c r="W28" s="621"/>
      <c r="X28" s="621"/>
      <c r="Y28" s="622"/>
      <c r="Z28" s="673">
        <v>1.2</v>
      </c>
      <c r="AA28" s="673"/>
      <c r="AB28" s="673"/>
      <c r="AC28" s="673"/>
      <c r="AD28" s="674">
        <v>80625</v>
      </c>
      <c r="AE28" s="674"/>
      <c r="AF28" s="674"/>
      <c r="AG28" s="674"/>
      <c r="AH28" s="674"/>
      <c r="AI28" s="674"/>
      <c r="AJ28" s="674"/>
      <c r="AK28" s="674"/>
      <c r="AL28" s="643">
        <v>0.7</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285</v>
      </c>
      <c r="CE28" s="654"/>
      <c r="CF28" s="654"/>
      <c r="CG28" s="654"/>
      <c r="CH28" s="654"/>
      <c r="CI28" s="654"/>
      <c r="CJ28" s="654"/>
      <c r="CK28" s="654"/>
      <c r="CL28" s="654"/>
      <c r="CM28" s="654"/>
      <c r="CN28" s="654"/>
      <c r="CO28" s="654"/>
      <c r="CP28" s="654"/>
      <c r="CQ28" s="655"/>
      <c r="CR28" s="620">
        <v>3563202</v>
      </c>
      <c r="CS28" s="621"/>
      <c r="CT28" s="621"/>
      <c r="CU28" s="621"/>
      <c r="CV28" s="621"/>
      <c r="CW28" s="621"/>
      <c r="CX28" s="621"/>
      <c r="CY28" s="622"/>
      <c r="CZ28" s="623">
        <v>19.5</v>
      </c>
      <c r="DA28" s="641"/>
      <c r="DB28" s="641"/>
      <c r="DC28" s="642"/>
      <c r="DD28" s="626">
        <v>3534754</v>
      </c>
      <c r="DE28" s="621"/>
      <c r="DF28" s="621"/>
      <c r="DG28" s="621"/>
      <c r="DH28" s="621"/>
      <c r="DI28" s="621"/>
      <c r="DJ28" s="621"/>
      <c r="DK28" s="622"/>
      <c r="DL28" s="626">
        <v>2372141</v>
      </c>
      <c r="DM28" s="621"/>
      <c r="DN28" s="621"/>
      <c r="DO28" s="621"/>
      <c r="DP28" s="621"/>
      <c r="DQ28" s="621"/>
      <c r="DR28" s="621"/>
      <c r="DS28" s="621"/>
      <c r="DT28" s="621"/>
      <c r="DU28" s="621"/>
      <c r="DV28" s="622"/>
      <c r="DW28" s="643">
        <v>18.7</v>
      </c>
      <c r="DX28" s="644"/>
      <c r="DY28" s="644"/>
      <c r="DZ28" s="644"/>
      <c r="EA28" s="644"/>
      <c r="EB28" s="644"/>
      <c r="EC28" s="645"/>
    </row>
    <row r="29" spans="2:133" ht="11.25" customHeight="1" x14ac:dyDescent="0.15">
      <c r="B29" s="617" t="s">
        <v>286</v>
      </c>
      <c r="C29" s="618"/>
      <c r="D29" s="618"/>
      <c r="E29" s="618"/>
      <c r="F29" s="618"/>
      <c r="G29" s="618"/>
      <c r="H29" s="618"/>
      <c r="I29" s="618"/>
      <c r="J29" s="618"/>
      <c r="K29" s="618"/>
      <c r="L29" s="618"/>
      <c r="M29" s="618"/>
      <c r="N29" s="618"/>
      <c r="O29" s="618"/>
      <c r="P29" s="618"/>
      <c r="Q29" s="619"/>
      <c r="R29" s="620">
        <v>250188</v>
      </c>
      <c r="S29" s="621"/>
      <c r="T29" s="621"/>
      <c r="U29" s="621"/>
      <c r="V29" s="621"/>
      <c r="W29" s="621"/>
      <c r="X29" s="621"/>
      <c r="Y29" s="622"/>
      <c r="Z29" s="673">
        <v>1.3</v>
      </c>
      <c r="AA29" s="673"/>
      <c r="AB29" s="673"/>
      <c r="AC29" s="673"/>
      <c r="AD29" s="674" t="s">
        <v>222</v>
      </c>
      <c r="AE29" s="674"/>
      <c r="AF29" s="674"/>
      <c r="AG29" s="674"/>
      <c r="AH29" s="674"/>
      <c r="AI29" s="674"/>
      <c r="AJ29" s="674"/>
      <c r="AK29" s="674"/>
      <c r="AL29" s="643" t="s">
        <v>222</v>
      </c>
      <c r="AM29" s="675"/>
      <c r="AN29" s="675"/>
      <c r="AO29" s="676"/>
      <c r="AP29" s="680" t="s">
        <v>204</v>
      </c>
      <c r="AQ29" s="681"/>
      <c r="AR29" s="681"/>
      <c r="AS29" s="681"/>
      <c r="AT29" s="681"/>
      <c r="AU29" s="681"/>
      <c r="AV29" s="681"/>
      <c r="AW29" s="681"/>
      <c r="AX29" s="681"/>
      <c r="AY29" s="681"/>
      <c r="AZ29" s="681"/>
      <c r="BA29" s="681"/>
      <c r="BB29" s="681"/>
      <c r="BC29" s="681"/>
      <c r="BD29" s="681"/>
      <c r="BE29" s="681"/>
      <c r="BF29" s="682"/>
      <c r="BG29" s="680" t="s">
        <v>287</v>
      </c>
      <c r="BH29" s="696"/>
      <c r="BI29" s="696"/>
      <c r="BJ29" s="696"/>
      <c r="BK29" s="696"/>
      <c r="BL29" s="696"/>
      <c r="BM29" s="696"/>
      <c r="BN29" s="696"/>
      <c r="BO29" s="696"/>
      <c r="BP29" s="696"/>
      <c r="BQ29" s="697"/>
      <c r="BR29" s="680" t="s">
        <v>288</v>
      </c>
      <c r="BS29" s="696"/>
      <c r="BT29" s="696"/>
      <c r="BU29" s="696"/>
      <c r="BV29" s="696"/>
      <c r="BW29" s="696"/>
      <c r="BX29" s="696"/>
      <c r="BY29" s="696"/>
      <c r="BZ29" s="696"/>
      <c r="CA29" s="696"/>
      <c r="CB29" s="697"/>
      <c r="CD29" s="690" t="s">
        <v>289</v>
      </c>
      <c r="CE29" s="691"/>
      <c r="CF29" s="657" t="s">
        <v>58</v>
      </c>
      <c r="CG29" s="654"/>
      <c r="CH29" s="654"/>
      <c r="CI29" s="654"/>
      <c r="CJ29" s="654"/>
      <c r="CK29" s="654"/>
      <c r="CL29" s="654"/>
      <c r="CM29" s="654"/>
      <c r="CN29" s="654"/>
      <c r="CO29" s="654"/>
      <c r="CP29" s="654"/>
      <c r="CQ29" s="655"/>
      <c r="CR29" s="620">
        <v>3563202</v>
      </c>
      <c r="CS29" s="639"/>
      <c r="CT29" s="639"/>
      <c r="CU29" s="639"/>
      <c r="CV29" s="639"/>
      <c r="CW29" s="639"/>
      <c r="CX29" s="639"/>
      <c r="CY29" s="640"/>
      <c r="CZ29" s="623">
        <v>19.5</v>
      </c>
      <c r="DA29" s="641"/>
      <c r="DB29" s="641"/>
      <c r="DC29" s="642"/>
      <c r="DD29" s="626">
        <v>3534754</v>
      </c>
      <c r="DE29" s="639"/>
      <c r="DF29" s="639"/>
      <c r="DG29" s="639"/>
      <c r="DH29" s="639"/>
      <c r="DI29" s="639"/>
      <c r="DJ29" s="639"/>
      <c r="DK29" s="640"/>
      <c r="DL29" s="626">
        <v>2372141</v>
      </c>
      <c r="DM29" s="639"/>
      <c r="DN29" s="639"/>
      <c r="DO29" s="639"/>
      <c r="DP29" s="639"/>
      <c r="DQ29" s="639"/>
      <c r="DR29" s="639"/>
      <c r="DS29" s="639"/>
      <c r="DT29" s="639"/>
      <c r="DU29" s="639"/>
      <c r="DV29" s="640"/>
      <c r="DW29" s="643">
        <v>18.7</v>
      </c>
      <c r="DX29" s="644"/>
      <c r="DY29" s="644"/>
      <c r="DZ29" s="644"/>
      <c r="EA29" s="644"/>
      <c r="EB29" s="644"/>
      <c r="EC29" s="645"/>
    </row>
    <row r="30" spans="2:133" ht="11.25" customHeight="1" x14ac:dyDescent="0.15">
      <c r="B30" s="617" t="s">
        <v>290</v>
      </c>
      <c r="C30" s="618"/>
      <c r="D30" s="618"/>
      <c r="E30" s="618"/>
      <c r="F30" s="618"/>
      <c r="G30" s="618"/>
      <c r="H30" s="618"/>
      <c r="I30" s="618"/>
      <c r="J30" s="618"/>
      <c r="K30" s="618"/>
      <c r="L30" s="618"/>
      <c r="M30" s="618"/>
      <c r="N30" s="618"/>
      <c r="O30" s="618"/>
      <c r="P30" s="618"/>
      <c r="Q30" s="619"/>
      <c r="R30" s="620">
        <v>277318</v>
      </c>
      <c r="S30" s="621"/>
      <c r="T30" s="621"/>
      <c r="U30" s="621"/>
      <c r="V30" s="621"/>
      <c r="W30" s="621"/>
      <c r="X30" s="621"/>
      <c r="Y30" s="622"/>
      <c r="Z30" s="673">
        <v>1.5</v>
      </c>
      <c r="AA30" s="673"/>
      <c r="AB30" s="673"/>
      <c r="AC30" s="673"/>
      <c r="AD30" s="674" t="s">
        <v>222</v>
      </c>
      <c r="AE30" s="674"/>
      <c r="AF30" s="674"/>
      <c r="AG30" s="674"/>
      <c r="AH30" s="674"/>
      <c r="AI30" s="674"/>
      <c r="AJ30" s="674"/>
      <c r="AK30" s="674"/>
      <c r="AL30" s="643" t="s">
        <v>222</v>
      </c>
      <c r="AM30" s="675"/>
      <c r="AN30" s="675"/>
      <c r="AO30" s="676"/>
      <c r="AP30" s="698" t="s">
        <v>291</v>
      </c>
      <c r="AQ30" s="699"/>
      <c r="AR30" s="699"/>
      <c r="AS30" s="699"/>
      <c r="AT30" s="704" t="s">
        <v>292</v>
      </c>
      <c r="AU30" s="184"/>
      <c r="AV30" s="184"/>
      <c r="AW30" s="184"/>
      <c r="AX30" s="707" t="s">
        <v>170</v>
      </c>
      <c r="AY30" s="708"/>
      <c r="AZ30" s="708"/>
      <c r="BA30" s="708"/>
      <c r="BB30" s="708"/>
      <c r="BC30" s="708"/>
      <c r="BD30" s="708"/>
      <c r="BE30" s="708"/>
      <c r="BF30" s="709"/>
      <c r="BG30" s="686">
        <v>98.7</v>
      </c>
      <c r="BH30" s="687"/>
      <c r="BI30" s="687"/>
      <c r="BJ30" s="687"/>
      <c r="BK30" s="687"/>
      <c r="BL30" s="687"/>
      <c r="BM30" s="688">
        <v>92.9</v>
      </c>
      <c r="BN30" s="687"/>
      <c r="BO30" s="687"/>
      <c r="BP30" s="687"/>
      <c r="BQ30" s="689"/>
      <c r="BR30" s="686">
        <v>98.7</v>
      </c>
      <c r="BS30" s="687"/>
      <c r="BT30" s="687"/>
      <c r="BU30" s="687"/>
      <c r="BV30" s="687"/>
      <c r="BW30" s="687"/>
      <c r="BX30" s="688">
        <v>92</v>
      </c>
      <c r="BY30" s="687"/>
      <c r="BZ30" s="687"/>
      <c r="CA30" s="687"/>
      <c r="CB30" s="689"/>
      <c r="CD30" s="692"/>
      <c r="CE30" s="693"/>
      <c r="CF30" s="657" t="s">
        <v>293</v>
      </c>
      <c r="CG30" s="654"/>
      <c r="CH30" s="654"/>
      <c r="CI30" s="654"/>
      <c r="CJ30" s="654"/>
      <c r="CK30" s="654"/>
      <c r="CL30" s="654"/>
      <c r="CM30" s="654"/>
      <c r="CN30" s="654"/>
      <c r="CO30" s="654"/>
      <c r="CP30" s="654"/>
      <c r="CQ30" s="655"/>
      <c r="CR30" s="620">
        <v>3370766</v>
      </c>
      <c r="CS30" s="621"/>
      <c r="CT30" s="621"/>
      <c r="CU30" s="621"/>
      <c r="CV30" s="621"/>
      <c r="CW30" s="621"/>
      <c r="CX30" s="621"/>
      <c r="CY30" s="622"/>
      <c r="CZ30" s="623">
        <v>18.5</v>
      </c>
      <c r="DA30" s="641"/>
      <c r="DB30" s="641"/>
      <c r="DC30" s="642"/>
      <c r="DD30" s="626">
        <v>3342318</v>
      </c>
      <c r="DE30" s="621"/>
      <c r="DF30" s="621"/>
      <c r="DG30" s="621"/>
      <c r="DH30" s="621"/>
      <c r="DI30" s="621"/>
      <c r="DJ30" s="621"/>
      <c r="DK30" s="622"/>
      <c r="DL30" s="626">
        <v>2179705</v>
      </c>
      <c r="DM30" s="621"/>
      <c r="DN30" s="621"/>
      <c r="DO30" s="621"/>
      <c r="DP30" s="621"/>
      <c r="DQ30" s="621"/>
      <c r="DR30" s="621"/>
      <c r="DS30" s="621"/>
      <c r="DT30" s="621"/>
      <c r="DU30" s="621"/>
      <c r="DV30" s="622"/>
      <c r="DW30" s="643">
        <v>17.2</v>
      </c>
      <c r="DX30" s="644"/>
      <c r="DY30" s="644"/>
      <c r="DZ30" s="644"/>
      <c r="EA30" s="644"/>
      <c r="EB30" s="644"/>
      <c r="EC30" s="645"/>
    </row>
    <row r="31" spans="2:133" ht="11.25" customHeight="1" x14ac:dyDescent="0.15">
      <c r="B31" s="617" t="s">
        <v>294</v>
      </c>
      <c r="C31" s="618"/>
      <c r="D31" s="618"/>
      <c r="E31" s="618"/>
      <c r="F31" s="618"/>
      <c r="G31" s="618"/>
      <c r="H31" s="618"/>
      <c r="I31" s="618"/>
      <c r="J31" s="618"/>
      <c r="K31" s="618"/>
      <c r="L31" s="618"/>
      <c r="M31" s="618"/>
      <c r="N31" s="618"/>
      <c r="O31" s="618"/>
      <c r="P31" s="618"/>
      <c r="Q31" s="619"/>
      <c r="R31" s="620">
        <v>309792</v>
      </c>
      <c r="S31" s="621"/>
      <c r="T31" s="621"/>
      <c r="U31" s="621"/>
      <c r="V31" s="621"/>
      <c r="W31" s="621"/>
      <c r="X31" s="621"/>
      <c r="Y31" s="622"/>
      <c r="Z31" s="673">
        <v>1.6</v>
      </c>
      <c r="AA31" s="673"/>
      <c r="AB31" s="673"/>
      <c r="AC31" s="673"/>
      <c r="AD31" s="674" t="s">
        <v>222</v>
      </c>
      <c r="AE31" s="674"/>
      <c r="AF31" s="674"/>
      <c r="AG31" s="674"/>
      <c r="AH31" s="674"/>
      <c r="AI31" s="674"/>
      <c r="AJ31" s="674"/>
      <c r="AK31" s="674"/>
      <c r="AL31" s="643" t="s">
        <v>222</v>
      </c>
      <c r="AM31" s="675"/>
      <c r="AN31" s="675"/>
      <c r="AO31" s="676"/>
      <c r="AP31" s="700"/>
      <c r="AQ31" s="701"/>
      <c r="AR31" s="701"/>
      <c r="AS31" s="701"/>
      <c r="AT31" s="705"/>
      <c r="AU31" s="183" t="s">
        <v>295</v>
      </c>
      <c r="AV31" s="183"/>
      <c r="AW31" s="183"/>
      <c r="AX31" s="617" t="s">
        <v>296</v>
      </c>
      <c r="AY31" s="618"/>
      <c r="AZ31" s="618"/>
      <c r="BA31" s="618"/>
      <c r="BB31" s="618"/>
      <c r="BC31" s="618"/>
      <c r="BD31" s="618"/>
      <c r="BE31" s="618"/>
      <c r="BF31" s="619"/>
      <c r="BG31" s="684">
        <v>99.4</v>
      </c>
      <c r="BH31" s="639"/>
      <c r="BI31" s="639"/>
      <c r="BJ31" s="639"/>
      <c r="BK31" s="639"/>
      <c r="BL31" s="639"/>
      <c r="BM31" s="675">
        <v>96.3</v>
      </c>
      <c r="BN31" s="685"/>
      <c r="BO31" s="685"/>
      <c r="BP31" s="685"/>
      <c r="BQ31" s="649"/>
      <c r="BR31" s="684">
        <v>99.1</v>
      </c>
      <c r="BS31" s="639"/>
      <c r="BT31" s="639"/>
      <c r="BU31" s="639"/>
      <c r="BV31" s="639"/>
      <c r="BW31" s="639"/>
      <c r="BX31" s="675">
        <v>95.8</v>
      </c>
      <c r="BY31" s="685"/>
      <c r="BZ31" s="685"/>
      <c r="CA31" s="685"/>
      <c r="CB31" s="649"/>
      <c r="CD31" s="692"/>
      <c r="CE31" s="693"/>
      <c r="CF31" s="657" t="s">
        <v>297</v>
      </c>
      <c r="CG31" s="654"/>
      <c r="CH31" s="654"/>
      <c r="CI31" s="654"/>
      <c r="CJ31" s="654"/>
      <c r="CK31" s="654"/>
      <c r="CL31" s="654"/>
      <c r="CM31" s="654"/>
      <c r="CN31" s="654"/>
      <c r="CO31" s="654"/>
      <c r="CP31" s="654"/>
      <c r="CQ31" s="655"/>
      <c r="CR31" s="620">
        <v>192436</v>
      </c>
      <c r="CS31" s="639"/>
      <c r="CT31" s="639"/>
      <c r="CU31" s="639"/>
      <c r="CV31" s="639"/>
      <c r="CW31" s="639"/>
      <c r="CX31" s="639"/>
      <c r="CY31" s="640"/>
      <c r="CZ31" s="623">
        <v>1.1000000000000001</v>
      </c>
      <c r="DA31" s="641"/>
      <c r="DB31" s="641"/>
      <c r="DC31" s="642"/>
      <c r="DD31" s="626">
        <v>192436</v>
      </c>
      <c r="DE31" s="639"/>
      <c r="DF31" s="639"/>
      <c r="DG31" s="639"/>
      <c r="DH31" s="639"/>
      <c r="DI31" s="639"/>
      <c r="DJ31" s="639"/>
      <c r="DK31" s="640"/>
      <c r="DL31" s="626">
        <v>192436</v>
      </c>
      <c r="DM31" s="639"/>
      <c r="DN31" s="639"/>
      <c r="DO31" s="639"/>
      <c r="DP31" s="639"/>
      <c r="DQ31" s="639"/>
      <c r="DR31" s="639"/>
      <c r="DS31" s="639"/>
      <c r="DT31" s="639"/>
      <c r="DU31" s="639"/>
      <c r="DV31" s="640"/>
      <c r="DW31" s="643">
        <v>1.5</v>
      </c>
      <c r="DX31" s="644"/>
      <c r="DY31" s="644"/>
      <c r="DZ31" s="644"/>
      <c r="EA31" s="644"/>
      <c r="EB31" s="644"/>
      <c r="EC31" s="645"/>
    </row>
    <row r="32" spans="2:133" ht="11.25" customHeight="1" x14ac:dyDescent="0.15">
      <c r="B32" s="617" t="s">
        <v>298</v>
      </c>
      <c r="C32" s="618"/>
      <c r="D32" s="618"/>
      <c r="E32" s="618"/>
      <c r="F32" s="618"/>
      <c r="G32" s="618"/>
      <c r="H32" s="618"/>
      <c r="I32" s="618"/>
      <c r="J32" s="618"/>
      <c r="K32" s="618"/>
      <c r="L32" s="618"/>
      <c r="M32" s="618"/>
      <c r="N32" s="618"/>
      <c r="O32" s="618"/>
      <c r="P32" s="618"/>
      <c r="Q32" s="619"/>
      <c r="R32" s="620">
        <v>339854</v>
      </c>
      <c r="S32" s="621"/>
      <c r="T32" s="621"/>
      <c r="U32" s="621"/>
      <c r="V32" s="621"/>
      <c r="W32" s="621"/>
      <c r="X32" s="621"/>
      <c r="Y32" s="622"/>
      <c r="Z32" s="673">
        <v>1.8</v>
      </c>
      <c r="AA32" s="673"/>
      <c r="AB32" s="673"/>
      <c r="AC32" s="673"/>
      <c r="AD32" s="674">
        <v>705</v>
      </c>
      <c r="AE32" s="674"/>
      <c r="AF32" s="674"/>
      <c r="AG32" s="674"/>
      <c r="AH32" s="674"/>
      <c r="AI32" s="674"/>
      <c r="AJ32" s="674"/>
      <c r="AK32" s="674"/>
      <c r="AL32" s="643">
        <v>0</v>
      </c>
      <c r="AM32" s="675"/>
      <c r="AN32" s="675"/>
      <c r="AO32" s="676"/>
      <c r="AP32" s="702"/>
      <c r="AQ32" s="703"/>
      <c r="AR32" s="703"/>
      <c r="AS32" s="703"/>
      <c r="AT32" s="706"/>
      <c r="AU32" s="185"/>
      <c r="AV32" s="185"/>
      <c r="AW32" s="185"/>
      <c r="AX32" s="601" t="s">
        <v>299</v>
      </c>
      <c r="AY32" s="602"/>
      <c r="AZ32" s="602"/>
      <c r="BA32" s="602"/>
      <c r="BB32" s="602"/>
      <c r="BC32" s="602"/>
      <c r="BD32" s="602"/>
      <c r="BE32" s="602"/>
      <c r="BF32" s="603"/>
      <c r="BG32" s="683">
        <v>98.1</v>
      </c>
      <c r="BH32" s="605"/>
      <c r="BI32" s="605"/>
      <c r="BJ32" s="605"/>
      <c r="BK32" s="605"/>
      <c r="BL32" s="605"/>
      <c r="BM32" s="668">
        <v>89.6</v>
      </c>
      <c r="BN32" s="605"/>
      <c r="BO32" s="605"/>
      <c r="BP32" s="605"/>
      <c r="BQ32" s="662"/>
      <c r="BR32" s="683">
        <v>98.2</v>
      </c>
      <c r="BS32" s="605"/>
      <c r="BT32" s="605"/>
      <c r="BU32" s="605"/>
      <c r="BV32" s="605"/>
      <c r="BW32" s="605"/>
      <c r="BX32" s="668">
        <v>87.9</v>
      </c>
      <c r="BY32" s="605"/>
      <c r="BZ32" s="605"/>
      <c r="CA32" s="605"/>
      <c r="CB32" s="662"/>
      <c r="CD32" s="694"/>
      <c r="CE32" s="695"/>
      <c r="CF32" s="657" t="s">
        <v>300</v>
      </c>
      <c r="CG32" s="654"/>
      <c r="CH32" s="654"/>
      <c r="CI32" s="654"/>
      <c r="CJ32" s="654"/>
      <c r="CK32" s="654"/>
      <c r="CL32" s="654"/>
      <c r="CM32" s="654"/>
      <c r="CN32" s="654"/>
      <c r="CO32" s="654"/>
      <c r="CP32" s="654"/>
      <c r="CQ32" s="655"/>
      <c r="CR32" s="620" t="s">
        <v>222</v>
      </c>
      <c r="CS32" s="621"/>
      <c r="CT32" s="621"/>
      <c r="CU32" s="621"/>
      <c r="CV32" s="621"/>
      <c r="CW32" s="621"/>
      <c r="CX32" s="621"/>
      <c r="CY32" s="622"/>
      <c r="CZ32" s="623" t="s">
        <v>222</v>
      </c>
      <c r="DA32" s="641"/>
      <c r="DB32" s="641"/>
      <c r="DC32" s="642"/>
      <c r="DD32" s="626" t="s">
        <v>222</v>
      </c>
      <c r="DE32" s="621"/>
      <c r="DF32" s="621"/>
      <c r="DG32" s="621"/>
      <c r="DH32" s="621"/>
      <c r="DI32" s="621"/>
      <c r="DJ32" s="621"/>
      <c r="DK32" s="622"/>
      <c r="DL32" s="626" t="s">
        <v>222</v>
      </c>
      <c r="DM32" s="621"/>
      <c r="DN32" s="621"/>
      <c r="DO32" s="621"/>
      <c r="DP32" s="621"/>
      <c r="DQ32" s="621"/>
      <c r="DR32" s="621"/>
      <c r="DS32" s="621"/>
      <c r="DT32" s="621"/>
      <c r="DU32" s="621"/>
      <c r="DV32" s="622"/>
      <c r="DW32" s="643" t="s">
        <v>222</v>
      </c>
      <c r="DX32" s="644"/>
      <c r="DY32" s="644"/>
      <c r="DZ32" s="644"/>
      <c r="EA32" s="644"/>
      <c r="EB32" s="644"/>
      <c r="EC32" s="645"/>
    </row>
    <row r="33" spans="2:133" ht="11.25" customHeight="1" x14ac:dyDescent="0.15">
      <c r="B33" s="617" t="s">
        <v>301</v>
      </c>
      <c r="C33" s="618"/>
      <c r="D33" s="618"/>
      <c r="E33" s="618"/>
      <c r="F33" s="618"/>
      <c r="G33" s="618"/>
      <c r="H33" s="618"/>
      <c r="I33" s="618"/>
      <c r="J33" s="618"/>
      <c r="K33" s="618"/>
      <c r="L33" s="618"/>
      <c r="M33" s="618"/>
      <c r="N33" s="618"/>
      <c r="O33" s="618"/>
      <c r="P33" s="618"/>
      <c r="Q33" s="619"/>
      <c r="R33" s="620">
        <v>1121900</v>
      </c>
      <c r="S33" s="621"/>
      <c r="T33" s="621"/>
      <c r="U33" s="621"/>
      <c r="V33" s="621"/>
      <c r="W33" s="621"/>
      <c r="X33" s="621"/>
      <c r="Y33" s="622"/>
      <c r="Z33" s="673">
        <v>5.9</v>
      </c>
      <c r="AA33" s="673"/>
      <c r="AB33" s="673"/>
      <c r="AC33" s="673"/>
      <c r="AD33" s="674" t="s">
        <v>222</v>
      </c>
      <c r="AE33" s="674"/>
      <c r="AF33" s="674"/>
      <c r="AG33" s="674"/>
      <c r="AH33" s="674"/>
      <c r="AI33" s="674"/>
      <c r="AJ33" s="674"/>
      <c r="AK33" s="674"/>
      <c r="AL33" s="643" t="s">
        <v>222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302</v>
      </c>
      <c r="CE33" s="654"/>
      <c r="CF33" s="654"/>
      <c r="CG33" s="654"/>
      <c r="CH33" s="654"/>
      <c r="CI33" s="654"/>
      <c r="CJ33" s="654"/>
      <c r="CK33" s="654"/>
      <c r="CL33" s="654"/>
      <c r="CM33" s="654"/>
      <c r="CN33" s="654"/>
      <c r="CO33" s="654"/>
      <c r="CP33" s="654"/>
      <c r="CQ33" s="655"/>
      <c r="CR33" s="620">
        <v>8867852</v>
      </c>
      <c r="CS33" s="639"/>
      <c r="CT33" s="639"/>
      <c r="CU33" s="639"/>
      <c r="CV33" s="639"/>
      <c r="CW33" s="639"/>
      <c r="CX33" s="639"/>
      <c r="CY33" s="640"/>
      <c r="CZ33" s="623">
        <v>48.7</v>
      </c>
      <c r="DA33" s="641"/>
      <c r="DB33" s="641"/>
      <c r="DC33" s="642"/>
      <c r="DD33" s="626">
        <v>6704137</v>
      </c>
      <c r="DE33" s="639"/>
      <c r="DF33" s="639"/>
      <c r="DG33" s="639"/>
      <c r="DH33" s="639"/>
      <c r="DI33" s="639"/>
      <c r="DJ33" s="639"/>
      <c r="DK33" s="640"/>
      <c r="DL33" s="626">
        <v>5882432</v>
      </c>
      <c r="DM33" s="639"/>
      <c r="DN33" s="639"/>
      <c r="DO33" s="639"/>
      <c r="DP33" s="639"/>
      <c r="DQ33" s="639"/>
      <c r="DR33" s="639"/>
      <c r="DS33" s="639"/>
      <c r="DT33" s="639"/>
      <c r="DU33" s="639"/>
      <c r="DV33" s="640"/>
      <c r="DW33" s="643">
        <v>46.4</v>
      </c>
      <c r="DX33" s="644"/>
      <c r="DY33" s="644"/>
      <c r="DZ33" s="644"/>
      <c r="EA33" s="644"/>
      <c r="EB33" s="644"/>
      <c r="EC33" s="645"/>
    </row>
    <row r="34" spans="2:133" ht="11.25" customHeight="1" x14ac:dyDescent="0.15">
      <c r="B34" s="617" t="s">
        <v>303</v>
      </c>
      <c r="C34" s="618"/>
      <c r="D34" s="618"/>
      <c r="E34" s="618"/>
      <c r="F34" s="618"/>
      <c r="G34" s="618"/>
      <c r="H34" s="618"/>
      <c r="I34" s="618"/>
      <c r="J34" s="618"/>
      <c r="K34" s="618"/>
      <c r="L34" s="618"/>
      <c r="M34" s="618"/>
      <c r="N34" s="618"/>
      <c r="O34" s="618"/>
      <c r="P34" s="618"/>
      <c r="Q34" s="619"/>
      <c r="R34" s="620" t="s">
        <v>222</v>
      </c>
      <c r="S34" s="621"/>
      <c r="T34" s="621"/>
      <c r="U34" s="621"/>
      <c r="V34" s="621"/>
      <c r="W34" s="621"/>
      <c r="X34" s="621"/>
      <c r="Y34" s="622"/>
      <c r="Z34" s="673" t="s">
        <v>222</v>
      </c>
      <c r="AA34" s="673"/>
      <c r="AB34" s="673"/>
      <c r="AC34" s="673"/>
      <c r="AD34" s="674" t="s">
        <v>222</v>
      </c>
      <c r="AE34" s="674"/>
      <c r="AF34" s="674"/>
      <c r="AG34" s="674"/>
      <c r="AH34" s="674"/>
      <c r="AI34" s="674"/>
      <c r="AJ34" s="674"/>
      <c r="AK34" s="674"/>
      <c r="AL34" s="643" t="s">
        <v>222</v>
      </c>
      <c r="AM34" s="675"/>
      <c r="AN34" s="675"/>
      <c r="AO34" s="676"/>
      <c r="AP34" s="188"/>
      <c r="AQ34" s="680" t="s">
        <v>304</v>
      </c>
      <c r="AR34" s="681"/>
      <c r="AS34" s="681"/>
      <c r="AT34" s="681"/>
      <c r="AU34" s="681"/>
      <c r="AV34" s="681"/>
      <c r="AW34" s="681"/>
      <c r="AX34" s="681"/>
      <c r="AY34" s="681"/>
      <c r="AZ34" s="681"/>
      <c r="BA34" s="681"/>
      <c r="BB34" s="681"/>
      <c r="BC34" s="681"/>
      <c r="BD34" s="681"/>
      <c r="BE34" s="681"/>
      <c r="BF34" s="682"/>
      <c r="BG34" s="680" t="s">
        <v>305</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306</v>
      </c>
      <c r="CE34" s="654"/>
      <c r="CF34" s="654"/>
      <c r="CG34" s="654"/>
      <c r="CH34" s="654"/>
      <c r="CI34" s="654"/>
      <c r="CJ34" s="654"/>
      <c r="CK34" s="654"/>
      <c r="CL34" s="654"/>
      <c r="CM34" s="654"/>
      <c r="CN34" s="654"/>
      <c r="CO34" s="654"/>
      <c r="CP34" s="654"/>
      <c r="CQ34" s="655"/>
      <c r="CR34" s="620">
        <v>2181993</v>
      </c>
      <c r="CS34" s="621"/>
      <c r="CT34" s="621"/>
      <c r="CU34" s="621"/>
      <c r="CV34" s="621"/>
      <c r="CW34" s="621"/>
      <c r="CX34" s="621"/>
      <c r="CY34" s="622"/>
      <c r="CZ34" s="623">
        <v>12</v>
      </c>
      <c r="DA34" s="641"/>
      <c r="DB34" s="641"/>
      <c r="DC34" s="642"/>
      <c r="DD34" s="626">
        <v>1297253</v>
      </c>
      <c r="DE34" s="621"/>
      <c r="DF34" s="621"/>
      <c r="DG34" s="621"/>
      <c r="DH34" s="621"/>
      <c r="DI34" s="621"/>
      <c r="DJ34" s="621"/>
      <c r="DK34" s="622"/>
      <c r="DL34" s="626">
        <v>1204183</v>
      </c>
      <c r="DM34" s="621"/>
      <c r="DN34" s="621"/>
      <c r="DO34" s="621"/>
      <c r="DP34" s="621"/>
      <c r="DQ34" s="621"/>
      <c r="DR34" s="621"/>
      <c r="DS34" s="621"/>
      <c r="DT34" s="621"/>
      <c r="DU34" s="621"/>
      <c r="DV34" s="622"/>
      <c r="DW34" s="643">
        <v>9.5</v>
      </c>
      <c r="DX34" s="644"/>
      <c r="DY34" s="644"/>
      <c r="DZ34" s="644"/>
      <c r="EA34" s="644"/>
      <c r="EB34" s="644"/>
      <c r="EC34" s="645"/>
    </row>
    <row r="35" spans="2:133" ht="11.25" customHeight="1" x14ac:dyDescent="0.15">
      <c r="B35" s="617" t="s">
        <v>307</v>
      </c>
      <c r="C35" s="618"/>
      <c r="D35" s="618"/>
      <c r="E35" s="618"/>
      <c r="F35" s="618"/>
      <c r="G35" s="618"/>
      <c r="H35" s="618"/>
      <c r="I35" s="618"/>
      <c r="J35" s="618"/>
      <c r="K35" s="618"/>
      <c r="L35" s="618"/>
      <c r="M35" s="618"/>
      <c r="N35" s="618"/>
      <c r="O35" s="618"/>
      <c r="P35" s="618"/>
      <c r="Q35" s="619"/>
      <c r="R35" s="620">
        <v>520000</v>
      </c>
      <c r="S35" s="621"/>
      <c r="T35" s="621"/>
      <c r="U35" s="621"/>
      <c r="V35" s="621"/>
      <c r="W35" s="621"/>
      <c r="X35" s="621"/>
      <c r="Y35" s="622"/>
      <c r="Z35" s="673">
        <v>2.7</v>
      </c>
      <c r="AA35" s="673"/>
      <c r="AB35" s="673"/>
      <c r="AC35" s="673"/>
      <c r="AD35" s="674" t="s">
        <v>222</v>
      </c>
      <c r="AE35" s="674"/>
      <c r="AF35" s="674"/>
      <c r="AG35" s="674"/>
      <c r="AH35" s="674"/>
      <c r="AI35" s="674"/>
      <c r="AJ35" s="674"/>
      <c r="AK35" s="674"/>
      <c r="AL35" s="643" t="s">
        <v>222</v>
      </c>
      <c r="AM35" s="675"/>
      <c r="AN35" s="675"/>
      <c r="AO35" s="676"/>
      <c r="AP35" s="188"/>
      <c r="AQ35" s="677" t="s">
        <v>308</v>
      </c>
      <c r="AR35" s="678"/>
      <c r="AS35" s="678"/>
      <c r="AT35" s="678"/>
      <c r="AU35" s="678"/>
      <c r="AV35" s="678"/>
      <c r="AW35" s="678"/>
      <c r="AX35" s="678"/>
      <c r="AY35" s="679"/>
      <c r="AZ35" s="670">
        <v>3434747</v>
      </c>
      <c r="BA35" s="671"/>
      <c r="BB35" s="671"/>
      <c r="BC35" s="671"/>
      <c r="BD35" s="671"/>
      <c r="BE35" s="671"/>
      <c r="BF35" s="672"/>
      <c r="BG35" s="677" t="s">
        <v>309</v>
      </c>
      <c r="BH35" s="678"/>
      <c r="BI35" s="678"/>
      <c r="BJ35" s="678"/>
      <c r="BK35" s="678"/>
      <c r="BL35" s="678"/>
      <c r="BM35" s="678"/>
      <c r="BN35" s="678"/>
      <c r="BO35" s="678"/>
      <c r="BP35" s="678"/>
      <c r="BQ35" s="678"/>
      <c r="BR35" s="678"/>
      <c r="BS35" s="678"/>
      <c r="BT35" s="678"/>
      <c r="BU35" s="679"/>
      <c r="BV35" s="670">
        <v>209288</v>
      </c>
      <c r="BW35" s="671"/>
      <c r="BX35" s="671"/>
      <c r="BY35" s="671"/>
      <c r="BZ35" s="671"/>
      <c r="CA35" s="671"/>
      <c r="CB35" s="672"/>
      <c r="CD35" s="657" t="s">
        <v>310</v>
      </c>
      <c r="CE35" s="654"/>
      <c r="CF35" s="654"/>
      <c r="CG35" s="654"/>
      <c r="CH35" s="654"/>
      <c r="CI35" s="654"/>
      <c r="CJ35" s="654"/>
      <c r="CK35" s="654"/>
      <c r="CL35" s="654"/>
      <c r="CM35" s="654"/>
      <c r="CN35" s="654"/>
      <c r="CO35" s="654"/>
      <c r="CP35" s="654"/>
      <c r="CQ35" s="655"/>
      <c r="CR35" s="620">
        <v>399456</v>
      </c>
      <c r="CS35" s="639"/>
      <c r="CT35" s="639"/>
      <c r="CU35" s="639"/>
      <c r="CV35" s="639"/>
      <c r="CW35" s="639"/>
      <c r="CX35" s="639"/>
      <c r="CY35" s="640"/>
      <c r="CZ35" s="623">
        <v>2.2000000000000002</v>
      </c>
      <c r="DA35" s="641"/>
      <c r="DB35" s="641"/>
      <c r="DC35" s="642"/>
      <c r="DD35" s="626">
        <v>300483</v>
      </c>
      <c r="DE35" s="639"/>
      <c r="DF35" s="639"/>
      <c r="DG35" s="639"/>
      <c r="DH35" s="639"/>
      <c r="DI35" s="639"/>
      <c r="DJ35" s="639"/>
      <c r="DK35" s="640"/>
      <c r="DL35" s="626">
        <v>300483</v>
      </c>
      <c r="DM35" s="639"/>
      <c r="DN35" s="639"/>
      <c r="DO35" s="639"/>
      <c r="DP35" s="639"/>
      <c r="DQ35" s="639"/>
      <c r="DR35" s="639"/>
      <c r="DS35" s="639"/>
      <c r="DT35" s="639"/>
      <c r="DU35" s="639"/>
      <c r="DV35" s="640"/>
      <c r="DW35" s="643">
        <v>2.4</v>
      </c>
      <c r="DX35" s="644"/>
      <c r="DY35" s="644"/>
      <c r="DZ35" s="644"/>
      <c r="EA35" s="644"/>
      <c r="EB35" s="644"/>
      <c r="EC35" s="645"/>
    </row>
    <row r="36" spans="2:133" ht="11.25" customHeight="1" x14ac:dyDescent="0.15">
      <c r="B36" s="601" t="s">
        <v>311</v>
      </c>
      <c r="C36" s="602"/>
      <c r="D36" s="602"/>
      <c r="E36" s="602"/>
      <c r="F36" s="602"/>
      <c r="G36" s="602"/>
      <c r="H36" s="602"/>
      <c r="I36" s="602"/>
      <c r="J36" s="602"/>
      <c r="K36" s="602"/>
      <c r="L36" s="602"/>
      <c r="M36" s="602"/>
      <c r="N36" s="602"/>
      <c r="O36" s="602"/>
      <c r="P36" s="602"/>
      <c r="Q36" s="603"/>
      <c r="R36" s="604">
        <v>19009253</v>
      </c>
      <c r="S36" s="661"/>
      <c r="T36" s="661"/>
      <c r="U36" s="661"/>
      <c r="V36" s="661"/>
      <c r="W36" s="661"/>
      <c r="X36" s="661"/>
      <c r="Y36" s="664"/>
      <c r="Z36" s="665">
        <v>100</v>
      </c>
      <c r="AA36" s="665"/>
      <c r="AB36" s="665"/>
      <c r="AC36" s="665"/>
      <c r="AD36" s="666">
        <v>12159345</v>
      </c>
      <c r="AE36" s="666"/>
      <c r="AF36" s="666"/>
      <c r="AG36" s="666"/>
      <c r="AH36" s="666"/>
      <c r="AI36" s="666"/>
      <c r="AJ36" s="666"/>
      <c r="AK36" s="666"/>
      <c r="AL36" s="667">
        <v>100</v>
      </c>
      <c r="AM36" s="668"/>
      <c r="AN36" s="668"/>
      <c r="AO36" s="669"/>
      <c r="AQ36" s="646" t="s">
        <v>312</v>
      </c>
      <c r="AR36" s="647"/>
      <c r="AS36" s="647"/>
      <c r="AT36" s="647"/>
      <c r="AU36" s="647"/>
      <c r="AV36" s="647"/>
      <c r="AW36" s="647"/>
      <c r="AX36" s="647"/>
      <c r="AY36" s="648"/>
      <c r="AZ36" s="620">
        <v>880909</v>
      </c>
      <c r="BA36" s="621"/>
      <c r="BB36" s="621"/>
      <c r="BC36" s="621"/>
      <c r="BD36" s="639"/>
      <c r="BE36" s="639"/>
      <c r="BF36" s="649"/>
      <c r="BG36" s="657" t="s">
        <v>313</v>
      </c>
      <c r="BH36" s="654"/>
      <c r="BI36" s="654"/>
      <c r="BJ36" s="654"/>
      <c r="BK36" s="654"/>
      <c r="BL36" s="654"/>
      <c r="BM36" s="654"/>
      <c r="BN36" s="654"/>
      <c r="BO36" s="654"/>
      <c r="BP36" s="654"/>
      <c r="BQ36" s="654"/>
      <c r="BR36" s="654"/>
      <c r="BS36" s="654"/>
      <c r="BT36" s="654"/>
      <c r="BU36" s="655"/>
      <c r="BV36" s="620">
        <v>168897</v>
      </c>
      <c r="BW36" s="621"/>
      <c r="BX36" s="621"/>
      <c r="BY36" s="621"/>
      <c r="BZ36" s="621"/>
      <c r="CA36" s="621"/>
      <c r="CB36" s="656"/>
      <c r="CD36" s="657" t="s">
        <v>314</v>
      </c>
      <c r="CE36" s="654"/>
      <c r="CF36" s="654"/>
      <c r="CG36" s="654"/>
      <c r="CH36" s="654"/>
      <c r="CI36" s="654"/>
      <c r="CJ36" s="654"/>
      <c r="CK36" s="654"/>
      <c r="CL36" s="654"/>
      <c r="CM36" s="654"/>
      <c r="CN36" s="654"/>
      <c r="CO36" s="654"/>
      <c r="CP36" s="654"/>
      <c r="CQ36" s="655"/>
      <c r="CR36" s="620">
        <v>2913603</v>
      </c>
      <c r="CS36" s="621"/>
      <c r="CT36" s="621"/>
      <c r="CU36" s="621"/>
      <c r="CV36" s="621"/>
      <c r="CW36" s="621"/>
      <c r="CX36" s="621"/>
      <c r="CY36" s="622"/>
      <c r="CZ36" s="623">
        <v>16</v>
      </c>
      <c r="DA36" s="641"/>
      <c r="DB36" s="641"/>
      <c r="DC36" s="642"/>
      <c r="DD36" s="626">
        <v>2361757</v>
      </c>
      <c r="DE36" s="621"/>
      <c r="DF36" s="621"/>
      <c r="DG36" s="621"/>
      <c r="DH36" s="621"/>
      <c r="DI36" s="621"/>
      <c r="DJ36" s="621"/>
      <c r="DK36" s="622"/>
      <c r="DL36" s="626">
        <v>2133612</v>
      </c>
      <c r="DM36" s="621"/>
      <c r="DN36" s="621"/>
      <c r="DO36" s="621"/>
      <c r="DP36" s="621"/>
      <c r="DQ36" s="621"/>
      <c r="DR36" s="621"/>
      <c r="DS36" s="621"/>
      <c r="DT36" s="621"/>
      <c r="DU36" s="621"/>
      <c r="DV36" s="622"/>
      <c r="DW36" s="643">
        <v>16.8</v>
      </c>
      <c r="DX36" s="644"/>
      <c r="DY36" s="644"/>
      <c r="DZ36" s="644"/>
      <c r="EA36" s="644"/>
      <c r="EB36" s="644"/>
      <c r="EC36" s="645"/>
    </row>
    <row r="37" spans="2:133" ht="11.25" customHeight="1" x14ac:dyDescent="0.15">
      <c r="AQ37" s="646" t="s">
        <v>315</v>
      </c>
      <c r="AR37" s="647"/>
      <c r="AS37" s="647"/>
      <c r="AT37" s="647"/>
      <c r="AU37" s="647"/>
      <c r="AV37" s="647"/>
      <c r="AW37" s="647"/>
      <c r="AX37" s="647"/>
      <c r="AY37" s="648"/>
      <c r="AZ37" s="620">
        <v>858211</v>
      </c>
      <c r="BA37" s="621"/>
      <c r="BB37" s="621"/>
      <c r="BC37" s="621"/>
      <c r="BD37" s="639"/>
      <c r="BE37" s="639"/>
      <c r="BF37" s="649"/>
      <c r="BG37" s="657" t="s">
        <v>316</v>
      </c>
      <c r="BH37" s="654"/>
      <c r="BI37" s="654"/>
      <c r="BJ37" s="654"/>
      <c r="BK37" s="654"/>
      <c r="BL37" s="654"/>
      <c r="BM37" s="654"/>
      <c r="BN37" s="654"/>
      <c r="BO37" s="654"/>
      <c r="BP37" s="654"/>
      <c r="BQ37" s="654"/>
      <c r="BR37" s="654"/>
      <c r="BS37" s="654"/>
      <c r="BT37" s="654"/>
      <c r="BU37" s="655"/>
      <c r="BV37" s="620">
        <v>3621</v>
      </c>
      <c r="BW37" s="621"/>
      <c r="BX37" s="621"/>
      <c r="BY37" s="621"/>
      <c r="BZ37" s="621"/>
      <c r="CA37" s="621"/>
      <c r="CB37" s="656"/>
      <c r="CD37" s="657" t="s">
        <v>317</v>
      </c>
      <c r="CE37" s="654"/>
      <c r="CF37" s="654"/>
      <c r="CG37" s="654"/>
      <c r="CH37" s="654"/>
      <c r="CI37" s="654"/>
      <c r="CJ37" s="654"/>
      <c r="CK37" s="654"/>
      <c r="CL37" s="654"/>
      <c r="CM37" s="654"/>
      <c r="CN37" s="654"/>
      <c r="CO37" s="654"/>
      <c r="CP37" s="654"/>
      <c r="CQ37" s="655"/>
      <c r="CR37" s="620">
        <v>820485</v>
      </c>
      <c r="CS37" s="639"/>
      <c r="CT37" s="639"/>
      <c r="CU37" s="639"/>
      <c r="CV37" s="639"/>
      <c r="CW37" s="639"/>
      <c r="CX37" s="639"/>
      <c r="CY37" s="640"/>
      <c r="CZ37" s="623">
        <v>4.5</v>
      </c>
      <c r="DA37" s="641"/>
      <c r="DB37" s="641"/>
      <c r="DC37" s="642"/>
      <c r="DD37" s="626">
        <v>808287</v>
      </c>
      <c r="DE37" s="639"/>
      <c r="DF37" s="639"/>
      <c r="DG37" s="639"/>
      <c r="DH37" s="639"/>
      <c r="DI37" s="639"/>
      <c r="DJ37" s="639"/>
      <c r="DK37" s="640"/>
      <c r="DL37" s="626">
        <v>791412</v>
      </c>
      <c r="DM37" s="639"/>
      <c r="DN37" s="639"/>
      <c r="DO37" s="639"/>
      <c r="DP37" s="639"/>
      <c r="DQ37" s="639"/>
      <c r="DR37" s="639"/>
      <c r="DS37" s="639"/>
      <c r="DT37" s="639"/>
      <c r="DU37" s="639"/>
      <c r="DV37" s="640"/>
      <c r="DW37" s="643">
        <v>6.2</v>
      </c>
      <c r="DX37" s="644"/>
      <c r="DY37" s="644"/>
      <c r="DZ37" s="644"/>
      <c r="EA37" s="644"/>
      <c r="EB37" s="644"/>
      <c r="EC37" s="645"/>
    </row>
    <row r="38" spans="2:133" ht="11.25" customHeight="1" x14ac:dyDescent="0.15">
      <c r="AQ38" s="646" t="s">
        <v>318</v>
      </c>
      <c r="AR38" s="647"/>
      <c r="AS38" s="647"/>
      <c r="AT38" s="647"/>
      <c r="AU38" s="647"/>
      <c r="AV38" s="647"/>
      <c r="AW38" s="647"/>
      <c r="AX38" s="647"/>
      <c r="AY38" s="648"/>
      <c r="AZ38" s="620">
        <v>379437</v>
      </c>
      <c r="BA38" s="621"/>
      <c r="BB38" s="621"/>
      <c r="BC38" s="621"/>
      <c r="BD38" s="639"/>
      <c r="BE38" s="639"/>
      <c r="BF38" s="649"/>
      <c r="BG38" s="657" t="s">
        <v>319</v>
      </c>
      <c r="BH38" s="654"/>
      <c r="BI38" s="654"/>
      <c r="BJ38" s="654"/>
      <c r="BK38" s="654"/>
      <c r="BL38" s="654"/>
      <c r="BM38" s="654"/>
      <c r="BN38" s="654"/>
      <c r="BO38" s="654"/>
      <c r="BP38" s="654"/>
      <c r="BQ38" s="654"/>
      <c r="BR38" s="654"/>
      <c r="BS38" s="654"/>
      <c r="BT38" s="654"/>
      <c r="BU38" s="655"/>
      <c r="BV38" s="620">
        <v>6026</v>
      </c>
      <c r="BW38" s="621"/>
      <c r="BX38" s="621"/>
      <c r="BY38" s="621"/>
      <c r="BZ38" s="621"/>
      <c r="CA38" s="621"/>
      <c r="CB38" s="656"/>
      <c r="CD38" s="657" t="s">
        <v>320</v>
      </c>
      <c r="CE38" s="654"/>
      <c r="CF38" s="654"/>
      <c r="CG38" s="654"/>
      <c r="CH38" s="654"/>
      <c r="CI38" s="654"/>
      <c r="CJ38" s="654"/>
      <c r="CK38" s="654"/>
      <c r="CL38" s="654"/>
      <c r="CM38" s="654"/>
      <c r="CN38" s="654"/>
      <c r="CO38" s="654"/>
      <c r="CP38" s="654"/>
      <c r="CQ38" s="655"/>
      <c r="CR38" s="620">
        <v>2552996</v>
      </c>
      <c r="CS38" s="621"/>
      <c r="CT38" s="621"/>
      <c r="CU38" s="621"/>
      <c r="CV38" s="621"/>
      <c r="CW38" s="621"/>
      <c r="CX38" s="621"/>
      <c r="CY38" s="622"/>
      <c r="CZ38" s="623">
        <v>14</v>
      </c>
      <c r="DA38" s="641"/>
      <c r="DB38" s="641"/>
      <c r="DC38" s="642"/>
      <c r="DD38" s="626">
        <v>2358643</v>
      </c>
      <c r="DE38" s="621"/>
      <c r="DF38" s="621"/>
      <c r="DG38" s="621"/>
      <c r="DH38" s="621"/>
      <c r="DI38" s="621"/>
      <c r="DJ38" s="621"/>
      <c r="DK38" s="622"/>
      <c r="DL38" s="626">
        <v>2244154</v>
      </c>
      <c r="DM38" s="621"/>
      <c r="DN38" s="621"/>
      <c r="DO38" s="621"/>
      <c r="DP38" s="621"/>
      <c r="DQ38" s="621"/>
      <c r="DR38" s="621"/>
      <c r="DS38" s="621"/>
      <c r="DT38" s="621"/>
      <c r="DU38" s="621"/>
      <c r="DV38" s="622"/>
      <c r="DW38" s="643">
        <v>17.7</v>
      </c>
      <c r="DX38" s="644"/>
      <c r="DY38" s="644"/>
      <c r="DZ38" s="644"/>
      <c r="EA38" s="644"/>
      <c r="EB38" s="644"/>
      <c r="EC38" s="645"/>
    </row>
    <row r="39" spans="2:133" ht="11.25" customHeight="1" x14ac:dyDescent="0.15">
      <c r="AQ39" s="646" t="s">
        <v>321</v>
      </c>
      <c r="AR39" s="647"/>
      <c r="AS39" s="647"/>
      <c r="AT39" s="647"/>
      <c r="AU39" s="647"/>
      <c r="AV39" s="647"/>
      <c r="AW39" s="647"/>
      <c r="AX39" s="647"/>
      <c r="AY39" s="648"/>
      <c r="AZ39" s="620">
        <v>842</v>
      </c>
      <c r="BA39" s="621"/>
      <c r="BB39" s="621"/>
      <c r="BC39" s="621"/>
      <c r="BD39" s="639"/>
      <c r="BE39" s="639"/>
      <c r="BF39" s="649"/>
      <c r="BG39" s="650" t="s">
        <v>322</v>
      </c>
      <c r="BH39" s="651"/>
      <c r="BI39" s="651"/>
      <c r="BJ39" s="651"/>
      <c r="BK39" s="651"/>
      <c r="BL39" s="189"/>
      <c r="BM39" s="654" t="s">
        <v>323</v>
      </c>
      <c r="BN39" s="654"/>
      <c r="BO39" s="654"/>
      <c r="BP39" s="654"/>
      <c r="BQ39" s="654"/>
      <c r="BR39" s="654"/>
      <c r="BS39" s="654"/>
      <c r="BT39" s="654"/>
      <c r="BU39" s="655"/>
      <c r="BV39" s="620">
        <v>93</v>
      </c>
      <c r="BW39" s="621"/>
      <c r="BX39" s="621"/>
      <c r="BY39" s="621"/>
      <c r="BZ39" s="621"/>
      <c r="CA39" s="621"/>
      <c r="CB39" s="656"/>
      <c r="CD39" s="657" t="s">
        <v>324</v>
      </c>
      <c r="CE39" s="654"/>
      <c r="CF39" s="654"/>
      <c r="CG39" s="654"/>
      <c r="CH39" s="654"/>
      <c r="CI39" s="654"/>
      <c r="CJ39" s="654"/>
      <c r="CK39" s="654"/>
      <c r="CL39" s="654"/>
      <c r="CM39" s="654"/>
      <c r="CN39" s="654"/>
      <c r="CO39" s="654"/>
      <c r="CP39" s="654"/>
      <c r="CQ39" s="655"/>
      <c r="CR39" s="620">
        <v>804204</v>
      </c>
      <c r="CS39" s="639"/>
      <c r="CT39" s="639"/>
      <c r="CU39" s="639"/>
      <c r="CV39" s="639"/>
      <c r="CW39" s="639"/>
      <c r="CX39" s="639"/>
      <c r="CY39" s="640"/>
      <c r="CZ39" s="623">
        <v>4.4000000000000004</v>
      </c>
      <c r="DA39" s="641"/>
      <c r="DB39" s="641"/>
      <c r="DC39" s="642"/>
      <c r="DD39" s="626">
        <v>386001</v>
      </c>
      <c r="DE39" s="639"/>
      <c r="DF39" s="639"/>
      <c r="DG39" s="639"/>
      <c r="DH39" s="639"/>
      <c r="DI39" s="639"/>
      <c r="DJ39" s="639"/>
      <c r="DK39" s="640"/>
      <c r="DL39" s="626" t="s">
        <v>325</v>
      </c>
      <c r="DM39" s="639"/>
      <c r="DN39" s="639"/>
      <c r="DO39" s="639"/>
      <c r="DP39" s="639"/>
      <c r="DQ39" s="639"/>
      <c r="DR39" s="639"/>
      <c r="DS39" s="639"/>
      <c r="DT39" s="639"/>
      <c r="DU39" s="639"/>
      <c r="DV39" s="640"/>
      <c r="DW39" s="643" t="s">
        <v>325</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326</v>
      </c>
      <c r="AR40" s="647"/>
      <c r="AS40" s="647"/>
      <c r="AT40" s="647"/>
      <c r="AU40" s="647"/>
      <c r="AV40" s="647"/>
      <c r="AW40" s="647"/>
      <c r="AX40" s="647"/>
      <c r="AY40" s="648"/>
      <c r="AZ40" s="620">
        <v>285433</v>
      </c>
      <c r="BA40" s="621"/>
      <c r="BB40" s="621"/>
      <c r="BC40" s="621"/>
      <c r="BD40" s="639"/>
      <c r="BE40" s="639"/>
      <c r="BF40" s="649"/>
      <c r="BG40" s="650"/>
      <c r="BH40" s="651"/>
      <c r="BI40" s="651"/>
      <c r="BJ40" s="651"/>
      <c r="BK40" s="651"/>
      <c r="BL40" s="189"/>
      <c r="BM40" s="654" t="s">
        <v>327</v>
      </c>
      <c r="BN40" s="654"/>
      <c r="BO40" s="654"/>
      <c r="BP40" s="654"/>
      <c r="BQ40" s="654"/>
      <c r="BR40" s="654"/>
      <c r="BS40" s="654"/>
      <c r="BT40" s="654"/>
      <c r="BU40" s="655"/>
      <c r="BV40" s="620">
        <v>121</v>
      </c>
      <c r="BW40" s="621"/>
      <c r="BX40" s="621"/>
      <c r="BY40" s="621"/>
      <c r="BZ40" s="621"/>
      <c r="CA40" s="621"/>
      <c r="CB40" s="656"/>
      <c r="CD40" s="657" t="s">
        <v>328</v>
      </c>
      <c r="CE40" s="654"/>
      <c r="CF40" s="654"/>
      <c r="CG40" s="654"/>
      <c r="CH40" s="654"/>
      <c r="CI40" s="654"/>
      <c r="CJ40" s="654"/>
      <c r="CK40" s="654"/>
      <c r="CL40" s="654"/>
      <c r="CM40" s="654"/>
      <c r="CN40" s="654"/>
      <c r="CO40" s="654"/>
      <c r="CP40" s="654"/>
      <c r="CQ40" s="655"/>
      <c r="CR40" s="620">
        <v>15600</v>
      </c>
      <c r="CS40" s="621"/>
      <c r="CT40" s="621"/>
      <c r="CU40" s="621"/>
      <c r="CV40" s="621"/>
      <c r="CW40" s="621"/>
      <c r="CX40" s="621"/>
      <c r="CY40" s="622"/>
      <c r="CZ40" s="623">
        <v>0.1</v>
      </c>
      <c r="DA40" s="641"/>
      <c r="DB40" s="641"/>
      <c r="DC40" s="642"/>
      <c r="DD40" s="626" t="s">
        <v>325</v>
      </c>
      <c r="DE40" s="621"/>
      <c r="DF40" s="621"/>
      <c r="DG40" s="621"/>
      <c r="DH40" s="621"/>
      <c r="DI40" s="621"/>
      <c r="DJ40" s="621"/>
      <c r="DK40" s="622"/>
      <c r="DL40" s="626" t="s">
        <v>325</v>
      </c>
      <c r="DM40" s="621"/>
      <c r="DN40" s="621"/>
      <c r="DO40" s="621"/>
      <c r="DP40" s="621"/>
      <c r="DQ40" s="621"/>
      <c r="DR40" s="621"/>
      <c r="DS40" s="621"/>
      <c r="DT40" s="621"/>
      <c r="DU40" s="621"/>
      <c r="DV40" s="622"/>
      <c r="DW40" s="643" t="s">
        <v>325</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329</v>
      </c>
      <c r="AR41" s="659"/>
      <c r="AS41" s="659"/>
      <c r="AT41" s="659"/>
      <c r="AU41" s="659"/>
      <c r="AV41" s="659"/>
      <c r="AW41" s="659"/>
      <c r="AX41" s="659"/>
      <c r="AY41" s="660"/>
      <c r="AZ41" s="604">
        <v>1029915</v>
      </c>
      <c r="BA41" s="661"/>
      <c r="BB41" s="661"/>
      <c r="BC41" s="661"/>
      <c r="BD41" s="605"/>
      <c r="BE41" s="605"/>
      <c r="BF41" s="662"/>
      <c r="BG41" s="652"/>
      <c r="BH41" s="653"/>
      <c r="BI41" s="653"/>
      <c r="BJ41" s="653"/>
      <c r="BK41" s="653"/>
      <c r="BL41" s="191"/>
      <c r="BM41" s="659" t="s">
        <v>330</v>
      </c>
      <c r="BN41" s="659"/>
      <c r="BO41" s="659"/>
      <c r="BP41" s="659"/>
      <c r="BQ41" s="659"/>
      <c r="BR41" s="659"/>
      <c r="BS41" s="659"/>
      <c r="BT41" s="659"/>
      <c r="BU41" s="660"/>
      <c r="BV41" s="604">
        <v>358</v>
      </c>
      <c r="BW41" s="661"/>
      <c r="BX41" s="661"/>
      <c r="BY41" s="661"/>
      <c r="BZ41" s="661"/>
      <c r="CA41" s="661"/>
      <c r="CB41" s="663"/>
      <c r="CD41" s="657" t="s">
        <v>331</v>
      </c>
      <c r="CE41" s="654"/>
      <c r="CF41" s="654"/>
      <c r="CG41" s="654"/>
      <c r="CH41" s="654"/>
      <c r="CI41" s="654"/>
      <c r="CJ41" s="654"/>
      <c r="CK41" s="654"/>
      <c r="CL41" s="654"/>
      <c r="CM41" s="654"/>
      <c r="CN41" s="654"/>
      <c r="CO41" s="654"/>
      <c r="CP41" s="654"/>
      <c r="CQ41" s="655"/>
      <c r="CR41" s="620" t="s">
        <v>332</v>
      </c>
      <c r="CS41" s="639"/>
      <c r="CT41" s="639"/>
      <c r="CU41" s="639"/>
      <c r="CV41" s="639"/>
      <c r="CW41" s="639"/>
      <c r="CX41" s="639"/>
      <c r="CY41" s="640"/>
      <c r="CZ41" s="623" t="s">
        <v>332</v>
      </c>
      <c r="DA41" s="641"/>
      <c r="DB41" s="641"/>
      <c r="DC41" s="642"/>
      <c r="DD41" s="626" t="s">
        <v>332</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334</v>
      </c>
      <c r="CE42" s="618"/>
      <c r="CF42" s="618"/>
      <c r="CG42" s="618"/>
      <c r="CH42" s="618"/>
      <c r="CI42" s="618"/>
      <c r="CJ42" s="618"/>
      <c r="CK42" s="618"/>
      <c r="CL42" s="618"/>
      <c r="CM42" s="618"/>
      <c r="CN42" s="618"/>
      <c r="CO42" s="618"/>
      <c r="CP42" s="618"/>
      <c r="CQ42" s="619"/>
      <c r="CR42" s="620">
        <v>1147690</v>
      </c>
      <c r="CS42" s="621"/>
      <c r="CT42" s="621"/>
      <c r="CU42" s="621"/>
      <c r="CV42" s="621"/>
      <c r="CW42" s="621"/>
      <c r="CX42" s="621"/>
      <c r="CY42" s="622"/>
      <c r="CZ42" s="623">
        <v>6.3</v>
      </c>
      <c r="DA42" s="624"/>
      <c r="DB42" s="624"/>
      <c r="DC42" s="625"/>
      <c r="DD42" s="626">
        <v>412918</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336</v>
      </c>
      <c r="CE43" s="618"/>
      <c r="CF43" s="618"/>
      <c r="CG43" s="618"/>
      <c r="CH43" s="618"/>
      <c r="CI43" s="618"/>
      <c r="CJ43" s="618"/>
      <c r="CK43" s="618"/>
      <c r="CL43" s="618"/>
      <c r="CM43" s="618"/>
      <c r="CN43" s="618"/>
      <c r="CO43" s="618"/>
      <c r="CP43" s="618"/>
      <c r="CQ43" s="619"/>
      <c r="CR43" s="620">
        <v>48111</v>
      </c>
      <c r="CS43" s="639"/>
      <c r="CT43" s="639"/>
      <c r="CU43" s="639"/>
      <c r="CV43" s="639"/>
      <c r="CW43" s="639"/>
      <c r="CX43" s="639"/>
      <c r="CY43" s="640"/>
      <c r="CZ43" s="623">
        <v>0.3</v>
      </c>
      <c r="DA43" s="641"/>
      <c r="DB43" s="641"/>
      <c r="DC43" s="642"/>
      <c r="DD43" s="626">
        <v>48111</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337</v>
      </c>
      <c r="CD44" s="633" t="s">
        <v>289</v>
      </c>
      <c r="CE44" s="634"/>
      <c r="CF44" s="617" t="s">
        <v>338</v>
      </c>
      <c r="CG44" s="618"/>
      <c r="CH44" s="618"/>
      <c r="CI44" s="618"/>
      <c r="CJ44" s="618"/>
      <c r="CK44" s="618"/>
      <c r="CL44" s="618"/>
      <c r="CM44" s="618"/>
      <c r="CN44" s="618"/>
      <c r="CO44" s="618"/>
      <c r="CP44" s="618"/>
      <c r="CQ44" s="619"/>
      <c r="CR44" s="620">
        <v>1132091</v>
      </c>
      <c r="CS44" s="621"/>
      <c r="CT44" s="621"/>
      <c r="CU44" s="621"/>
      <c r="CV44" s="621"/>
      <c r="CW44" s="621"/>
      <c r="CX44" s="621"/>
      <c r="CY44" s="622"/>
      <c r="CZ44" s="623">
        <v>6.2</v>
      </c>
      <c r="DA44" s="624"/>
      <c r="DB44" s="624"/>
      <c r="DC44" s="625"/>
      <c r="DD44" s="626">
        <v>401590</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339</v>
      </c>
      <c r="CG45" s="618"/>
      <c r="CH45" s="618"/>
      <c r="CI45" s="618"/>
      <c r="CJ45" s="618"/>
      <c r="CK45" s="618"/>
      <c r="CL45" s="618"/>
      <c r="CM45" s="618"/>
      <c r="CN45" s="618"/>
      <c r="CO45" s="618"/>
      <c r="CP45" s="618"/>
      <c r="CQ45" s="619"/>
      <c r="CR45" s="620">
        <v>389700</v>
      </c>
      <c r="CS45" s="639"/>
      <c r="CT45" s="639"/>
      <c r="CU45" s="639"/>
      <c r="CV45" s="639"/>
      <c r="CW45" s="639"/>
      <c r="CX45" s="639"/>
      <c r="CY45" s="640"/>
      <c r="CZ45" s="623">
        <v>2.1</v>
      </c>
      <c r="DA45" s="641"/>
      <c r="DB45" s="641"/>
      <c r="DC45" s="642"/>
      <c r="DD45" s="626">
        <v>27934</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340</v>
      </c>
      <c r="CG46" s="618"/>
      <c r="CH46" s="618"/>
      <c r="CI46" s="618"/>
      <c r="CJ46" s="618"/>
      <c r="CK46" s="618"/>
      <c r="CL46" s="618"/>
      <c r="CM46" s="618"/>
      <c r="CN46" s="618"/>
      <c r="CO46" s="618"/>
      <c r="CP46" s="618"/>
      <c r="CQ46" s="619"/>
      <c r="CR46" s="620">
        <v>696291</v>
      </c>
      <c r="CS46" s="621"/>
      <c r="CT46" s="621"/>
      <c r="CU46" s="621"/>
      <c r="CV46" s="621"/>
      <c r="CW46" s="621"/>
      <c r="CX46" s="621"/>
      <c r="CY46" s="622"/>
      <c r="CZ46" s="623">
        <v>3.8</v>
      </c>
      <c r="DA46" s="624"/>
      <c r="DB46" s="624"/>
      <c r="DC46" s="625"/>
      <c r="DD46" s="626">
        <v>327556</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341</v>
      </c>
      <c r="CG47" s="618"/>
      <c r="CH47" s="618"/>
      <c r="CI47" s="618"/>
      <c r="CJ47" s="618"/>
      <c r="CK47" s="618"/>
      <c r="CL47" s="618"/>
      <c r="CM47" s="618"/>
      <c r="CN47" s="618"/>
      <c r="CO47" s="618"/>
      <c r="CP47" s="618"/>
      <c r="CQ47" s="619"/>
      <c r="CR47" s="620">
        <v>15599</v>
      </c>
      <c r="CS47" s="639"/>
      <c r="CT47" s="639"/>
      <c r="CU47" s="639"/>
      <c r="CV47" s="639"/>
      <c r="CW47" s="639"/>
      <c r="CX47" s="639"/>
      <c r="CY47" s="640"/>
      <c r="CZ47" s="623">
        <v>0.1</v>
      </c>
      <c r="DA47" s="641"/>
      <c r="DB47" s="641"/>
      <c r="DC47" s="642"/>
      <c r="DD47" s="626">
        <v>11328</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342</v>
      </c>
      <c r="CG48" s="618"/>
      <c r="CH48" s="618"/>
      <c r="CI48" s="618"/>
      <c r="CJ48" s="618"/>
      <c r="CK48" s="618"/>
      <c r="CL48" s="618"/>
      <c r="CM48" s="618"/>
      <c r="CN48" s="618"/>
      <c r="CO48" s="618"/>
      <c r="CP48" s="618"/>
      <c r="CQ48" s="619"/>
      <c r="CR48" s="620" t="s">
        <v>222</v>
      </c>
      <c r="CS48" s="621"/>
      <c r="CT48" s="621"/>
      <c r="CU48" s="621"/>
      <c r="CV48" s="621"/>
      <c r="CW48" s="621"/>
      <c r="CX48" s="621"/>
      <c r="CY48" s="622"/>
      <c r="CZ48" s="623" t="s">
        <v>222</v>
      </c>
      <c r="DA48" s="624"/>
      <c r="DB48" s="624"/>
      <c r="DC48" s="625"/>
      <c r="DD48" s="626" t="s">
        <v>222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343</v>
      </c>
      <c r="CE49" s="602"/>
      <c r="CF49" s="602"/>
      <c r="CG49" s="602"/>
      <c r="CH49" s="602"/>
      <c r="CI49" s="602"/>
      <c r="CJ49" s="602"/>
      <c r="CK49" s="602"/>
      <c r="CL49" s="602"/>
      <c r="CM49" s="602"/>
      <c r="CN49" s="602"/>
      <c r="CO49" s="602"/>
      <c r="CP49" s="602"/>
      <c r="CQ49" s="603"/>
      <c r="CR49" s="604">
        <v>18226838</v>
      </c>
      <c r="CS49" s="605"/>
      <c r="CT49" s="605"/>
      <c r="CU49" s="605"/>
      <c r="CV49" s="605"/>
      <c r="CW49" s="605"/>
      <c r="CX49" s="605"/>
      <c r="CY49" s="606"/>
      <c r="CZ49" s="607">
        <v>100</v>
      </c>
      <c r="DA49" s="608"/>
      <c r="DB49" s="608"/>
      <c r="DC49" s="609"/>
      <c r="DD49" s="610">
        <v>13514811</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345</v>
      </c>
      <c r="DK2" s="1140"/>
      <c r="DL2" s="1140"/>
      <c r="DM2" s="1140"/>
      <c r="DN2" s="1140"/>
      <c r="DO2" s="1141"/>
      <c r="DP2" s="202"/>
      <c r="DQ2" s="1139" t="s">
        <v>346</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347</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349</v>
      </c>
      <c r="B5" s="1025"/>
      <c r="C5" s="1025"/>
      <c r="D5" s="1025"/>
      <c r="E5" s="1025"/>
      <c r="F5" s="1025"/>
      <c r="G5" s="1025"/>
      <c r="H5" s="1025"/>
      <c r="I5" s="1025"/>
      <c r="J5" s="1025"/>
      <c r="K5" s="1025"/>
      <c r="L5" s="1025"/>
      <c r="M5" s="1025"/>
      <c r="N5" s="1025"/>
      <c r="O5" s="1025"/>
      <c r="P5" s="1026"/>
      <c r="Q5" s="1030" t="s">
        <v>350</v>
      </c>
      <c r="R5" s="1031"/>
      <c r="S5" s="1031"/>
      <c r="T5" s="1031"/>
      <c r="U5" s="1032"/>
      <c r="V5" s="1030" t="s">
        <v>351</v>
      </c>
      <c r="W5" s="1031"/>
      <c r="X5" s="1031"/>
      <c r="Y5" s="1031"/>
      <c r="Z5" s="1032"/>
      <c r="AA5" s="1030" t="s">
        <v>352</v>
      </c>
      <c r="AB5" s="1031"/>
      <c r="AC5" s="1031"/>
      <c r="AD5" s="1031"/>
      <c r="AE5" s="1031"/>
      <c r="AF5" s="1142" t="s">
        <v>353</v>
      </c>
      <c r="AG5" s="1031"/>
      <c r="AH5" s="1031"/>
      <c r="AI5" s="1031"/>
      <c r="AJ5" s="1046"/>
      <c r="AK5" s="1031" t="s">
        <v>354</v>
      </c>
      <c r="AL5" s="1031"/>
      <c r="AM5" s="1031"/>
      <c r="AN5" s="1031"/>
      <c r="AO5" s="1032"/>
      <c r="AP5" s="1030" t="s">
        <v>355</v>
      </c>
      <c r="AQ5" s="1031"/>
      <c r="AR5" s="1031"/>
      <c r="AS5" s="1031"/>
      <c r="AT5" s="1032"/>
      <c r="AU5" s="1030" t="s">
        <v>356</v>
      </c>
      <c r="AV5" s="1031"/>
      <c r="AW5" s="1031"/>
      <c r="AX5" s="1031"/>
      <c r="AY5" s="1046"/>
      <c r="AZ5" s="209"/>
      <c r="BA5" s="209"/>
      <c r="BB5" s="209"/>
      <c r="BC5" s="209"/>
      <c r="BD5" s="209"/>
      <c r="BE5" s="210"/>
      <c r="BF5" s="210"/>
      <c r="BG5" s="210"/>
      <c r="BH5" s="210"/>
      <c r="BI5" s="210"/>
      <c r="BJ5" s="210"/>
      <c r="BK5" s="210"/>
      <c r="BL5" s="210"/>
      <c r="BM5" s="210"/>
      <c r="BN5" s="210"/>
      <c r="BO5" s="210"/>
      <c r="BP5" s="210"/>
      <c r="BQ5" s="1024" t="s">
        <v>357</v>
      </c>
      <c r="BR5" s="1025"/>
      <c r="BS5" s="1025"/>
      <c r="BT5" s="1025"/>
      <c r="BU5" s="1025"/>
      <c r="BV5" s="1025"/>
      <c r="BW5" s="1025"/>
      <c r="BX5" s="1025"/>
      <c r="BY5" s="1025"/>
      <c r="BZ5" s="1025"/>
      <c r="CA5" s="1025"/>
      <c r="CB5" s="1025"/>
      <c r="CC5" s="1025"/>
      <c r="CD5" s="1025"/>
      <c r="CE5" s="1025"/>
      <c r="CF5" s="1025"/>
      <c r="CG5" s="1026"/>
      <c r="CH5" s="1030" t="s">
        <v>358</v>
      </c>
      <c r="CI5" s="1031"/>
      <c r="CJ5" s="1031"/>
      <c r="CK5" s="1031"/>
      <c r="CL5" s="1032"/>
      <c r="CM5" s="1030" t="s">
        <v>359</v>
      </c>
      <c r="CN5" s="1031"/>
      <c r="CO5" s="1031"/>
      <c r="CP5" s="1031"/>
      <c r="CQ5" s="1032"/>
      <c r="CR5" s="1030" t="s">
        <v>360</v>
      </c>
      <c r="CS5" s="1031"/>
      <c r="CT5" s="1031"/>
      <c r="CU5" s="1031"/>
      <c r="CV5" s="1032"/>
      <c r="CW5" s="1030" t="s">
        <v>361</v>
      </c>
      <c r="CX5" s="1031"/>
      <c r="CY5" s="1031"/>
      <c r="CZ5" s="1031"/>
      <c r="DA5" s="1032"/>
      <c r="DB5" s="1030" t="s">
        <v>362</v>
      </c>
      <c r="DC5" s="1031"/>
      <c r="DD5" s="1031"/>
      <c r="DE5" s="1031"/>
      <c r="DF5" s="1032"/>
      <c r="DG5" s="1127" t="s">
        <v>363</v>
      </c>
      <c r="DH5" s="1128"/>
      <c r="DI5" s="1128"/>
      <c r="DJ5" s="1128"/>
      <c r="DK5" s="1129"/>
      <c r="DL5" s="1127" t="s">
        <v>364</v>
      </c>
      <c r="DM5" s="1128"/>
      <c r="DN5" s="1128"/>
      <c r="DO5" s="1128"/>
      <c r="DP5" s="1129"/>
      <c r="DQ5" s="1030" t="s">
        <v>365</v>
      </c>
      <c r="DR5" s="1031"/>
      <c r="DS5" s="1031"/>
      <c r="DT5" s="1031"/>
      <c r="DU5" s="1032"/>
      <c r="DV5" s="1030" t="s">
        <v>356</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366</v>
      </c>
      <c r="C7" s="1080"/>
      <c r="D7" s="1080"/>
      <c r="E7" s="1080"/>
      <c r="F7" s="1080"/>
      <c r="G7" s="1080"/>
      <c r="H7" s="1080"/>
      <c r="I7" s="1080"/>
      <c r="J7" s="1080"/>
      <c r="K7" s="1080"/>
      <c r="L7" s="1080"/>
      <c r="M7" s="1080"/>
      <c r="N7" s="1080"/>
      <c r="O7" s="1080"/>
      <c r="P7" s="1081"/>
      <c r="Q7" s="1133">
        <v>18986</v>
      </c>
      <c r="R7" s="1134"/>
      <c r="S7" s="1134"/>
      <c r="T7" s="1134"/>
      <c r="U7" s="1134"/>
      <c r="V7" s="1134">
        <v>18189</v>
      </c>
      <c r="W7" s="1134"/>
      <c r="X7" s="1134"/>
      <c r="Y7" s="1134"/>
      <c r="Z7" s="1134"/>
      <c r="AA7" s="1134">
        <v>797</v>
      </c>
      <c r="AB7" s="1134"/>
      <c r="AC7" s="1134"/>
      <c r="AD7" s="1134"/>
      <c r="AE7" s="1135"/>
      <c r="AF7" s="1136">
        <v>643</v>
      </c>
      <c r="AG7" s="1137"/>
      <c r="AH7" s="1137"/>
      <c r="AI7" s="1137"/>
      <c r="AJ7" s="1138"/>
      <c r="AK7" s="1120" t="s">
        <v>537</v>
      </c>
      <c r="AL7" s="1121"/>
      <c r="AM7" s="1121"/>
      <c r="AN7" s="1121"/>
      <c r="AO7" s="1121"/>
      <c r="AP7" s="1121">
        <v>18096</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551</v>
      </c>
      <c r="BT7" s="1125"/>
      <c r="BU7" s="1125"/>
      <c r="BV7" s="1125"/>
      <c r="BW7" s="1125"/>
      <c r="BX7" s="1125"/>
      <c r="BY7" s="1125"/>
      <c r="BZ7" s="1125"/>
      <c r="CA7" s="1125"/>
      <c r="CB7" s="1125"/>
      <c r="CC7" s="1125"/>
      <c r="CD7" s="1125"/>
      <c r="CE7" s="1125"/>
      <c r="CF7" s="1125"/>
      <c r="CG7" s="1126"/>
      <c r="CH7" s="1117">
        <v>-13</v>
      </c>
      <c r="CI7" s="1118"/>
      <c r="CJ7" s="1118"/>
      <c r="CK7" s="1118"/>
      <c r="CL7" s="1119"/>
      <c r="CM7" s="1117">
        <v>-42</v>
      </c>
      <c r="CN7" s="1118"/>
      <c r="CO7" s="1118"/>
      <c r="CP7" s="1118"/>
      <c r="CQ7" s="1119"/>
      <c r="CR7" s="1117">
        <v>8</v>
      </c>
      <c r="CS7" s="1118"/>
      <c r="CT7" s="1118"/>
      <c r="CU7" s="1118"/>
      <c r="CV7" s="1119"/>
      <c r="CW7" s="1117" t="s">
        <v>536</v>
      </c>
      <c r="CX7" s="1118"/>
      <c r="CY7" s="1118"/>
      <c r="CZ7" s="1118"/>
      <c r="DA7" s="1119"/>
      <c r="DB7" s="1117" t="s">
        <v>537</v>
      </c>
      <c r="DC7" s="1118"/>
      <c r="DD7" s="1118"/>
      <c r="DE7" s="1118"/>
      <c r="DF7" s="1119"/>
      <c r="DG7" s="1117" t="s">
        <v>537</v>
      </c>
      <c r="DH7" s="1118"/>
      <c r="DI7" s="1118"/>
      <c r="DJ7" s="1118"/>
      <c r="DK7" s="1119"/>
      <c r="DL7" s="1117" t="s">
        <v>537</v>
      </c>
      <c r="DM7" s="1118"/>
      <c r="DN7" s="1118"/>
      <c r="DO7" s="1118"/>
      <c r="DP7" s="1119"/>
      <c r="DQ7" s="1117" t="s">
        <v>537</v>
      </c>
      <c r="DR7" s="1118"/>
      <c r="DS7" s="1118"/>
      <c r="DT7" s="1118"/>
      <c r="DU7" s="1119"/>
      <c r="DV7" s="1144"/>
      <c r="DW7" s="1145"/>
      <c r="DX7" s="1145"/>
      <c r="DY7" s="1145"/>
      <c r="DZ7" s="1146"/>
      <c r="EA7" s="207"/>
    </row>
    <row r="8" spans="1:131" s="208" customFormat="1" ht="26.25" customHeight="1" x14ac:dyDescent="0.15">
      <c r="A8" s="214">
        <v>2</v>
      </c>
      <c r="B8" s="1066" t="s">
        <v>367</v>
      </c>
      <c r="C8" s="1067"/>
      <c r="D8" s="1067"/>
      <c r="E8" s="1067"/>
      <c r="F8" s="1067"/>
      <c r="G8" s="1067"/>
      <c r="H8" s="1067"/>
      <c r="I8" s="1067"/>
      <c r="J8" s="1067"/>
      <c r="K8" s="1067"/>
      <c r="L8" s="1067"/>
      <c r="M8" s="1067"/>
      <c r="N8" s="1067"/>
      <c r="O8" s="1067"/>
      <c r="P8" s="1068"/>
      <c r="Q8" s="1072">
        <v>35</v>
      </c>
      <c r="R8" s="1073"/>
      <c r="S8" s="1073"/>
      <c r="T8" s="1073"/>
      <c r="U8" s="1073"/>
      <c r="V8" s="1073">
        <v>49</v>
      </c>
      <c r="W8" s="1073"/>
      <c r="X8" s="1073"/>
      <c r="Y8" s="1073"/>
      <c r="Z8" s="1073"/>
      <c r="AA8" s="1073">
        <v>-15</v>
      </c>
      <c r="AB8" s="1073"/>
      <c r="AC8" s="1073"/>
      <c r="AD8" s="1073"/>
      <c r="AE8" s="1074"/>
      <c r="AF8" s="1048" t="s">
        <v>222</v>
      </c>
      <c r="AG8" s="1049"/>
      <c r="AH8" s="1049"/>
      <c r="AI8" s="1049"/>
      <c r="AJ8" s="1050"/>
      <c r="AK8" s="1115">
        <v>15</v>
      </c>
      <c r="AL8" s="1116"/>
      <c r="AM8" s="1116"/>
      <c r="AN8" s="1116"/>
      <c r="AO8" s="1116"/>
      <c r="AP8" s="1116" t="s">
        <v>536</v>
      </c>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t="s">
        <v>552</v>
      </c>
      <c r="BT8" s="1044"/>
      <c r="BU8" s="1044"/>
      <c r="BV8" s="1044"/>
      <c r="BW8" s="1044"/>
      <c r="BX8" s="1044"/>
      <c r="BY8" s="1044"/>
      <c r="BZ8" s="1044"/>
      <c r="CA8" s="1044"/>
      <c r="CB8" s="1044"/>
      <c r="CC8" s="1044"/>
      <c r="CD8" s="1044"/>
      <c r="CE8" s="1044"/>
      <c r="CF8" s="1044"/>
      <c r="CG8" s="1045"/>
      <c r="CH8" s="1018">
        <v>13</v>
      </c>
      <c r="CI8" s="1019"/>
      <c r="CJ8" s="1019"/>
      <c r="CK8" s="1019"/>
      <c r="CL8" s="1020"/>
      <c r="CM8" s="1018">
        <v>92</v>
      </c>
      <c r="CN8" s="1019"/>
      <c r="CO8" s="1019"/>
      <c r="CP8" s="1019"/>
      <c r="CQ8" s="1020"/>
      <c r="CR8" s="1018">
        <v>43</v>
      </c>
      <c r="CS8" s="1019"/>
      <c r="CT8" s="1019"/>
      <c r="CU8" s="1019"/>
      <c r="CV8" s="1020"/>
      <c r="CW8" s="1018" t="s">
        <v>536</v>
      </c>
      <c r="CX8" s="1019"/>
      <c r="CY8" s="1019"/>
      <c r="CZ8" s="1019"/>
      <c r="DA8" s="1020"/>
      <c r="DB8" s="1018" t="s">
        <v>537</v>
      </c>
      <c r="DC8" s="1019"/>
      <c r="DD8" s="1019"/>
      <c r="DE8" s="1019"/>
      <c r="DF8" s="1020"/>
      <c r="DG8" s="1018" t="s">
        <v>537</v>
      </c>
      <c r="DH8" s="1019"/>
      <c r="DI8" s="1019"/>
      <c r="DJ8" s="1019"/>
      <c r="DK8" s="1020"/>
      <c r="DL8" s="1018" t="s">
        <v>537</v>
      </c>
      <c r="DM8" s="1019"/>
      <c r="DN8" s="1019"/>
      <c r="DO8" s="1019"/>
      <c r="DP8" s="1020"/>
      <c r="DQ8" s="1018" t="s">
        <v>536</v>
      </c>
      <c r="DR8" s="1019"/>
      <c r="DS8" s="1019"/>
      <c r="DT8" s="1019"/>
      <c r="DU8" s="1020"/>
      <c r="DV8" s="1021"/>
      <c r="DW8" s="1022"/>
      <c r="DX8" s="1022"/>
      <c r="DY8" s="1022"/>
      <c r="DZ8" s="1023"/>
      <c r="EA8" s="207"/>
    </row>
    <row r="9" spans="1:131" s="208" customFormat="1" ht="26.25" customHeight="1" x14ac:dyDescent="0.15">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t="s">
        <v>553</v>
      </c>
      <c r="BT9" s="1044"/>
      <c r="BU9" s="1044"/>
      <c r="BV9" s="1044"/>
      <c r="BW9" s="1044"/>
      <c r="BX9" s="1044"/>
      <c r="BY9" s="1044"/>
      <c r="BZ9" s="1044"/>
      <c r="CA9" s="1044"/>
      <c r="CB9" s="1044"/>
      <c r="CC9" s="1044"/>
      <c r="CD9" s="1044"/>
      <c r="CE9" s="1044"/>
      <c r="CF9" s="1044"/>
      <c r="CG9" s="1045"/>
      <c r="CH9" s="1018">
        <v>-4</v>
      </c>
      <c r="CI9" s="1019"/>
      <c r="CJ9" s="1019"/>
      <c r="CK9" s="1019"/>
      <c r="CL9" s="1020"/>
      <c r="CM9" s="1018">
        <v>69</v>
      </c>
      <c r="CN9" s="1019"/>
      <c r="CO9" s="1019"/>
      <c r="CP9" s="1019"/>
      <c r="CQ9" s="1020"/>
      <c r="CR9" s="1018">
        <v>25</v>
      </c>
      <c r="CS9" s="1019"/>
      <c r="CT9" s="1019"/>
      <c r="CU9" s="1019"/>
      <c r="CV9" s="1020"/>
      <c r="CW9" s="1018" t="s">
        <v>536</v>
      </c>
      <c r="CX9" s="1019"/>
      <c r="CY9" s="1019"/>
      <c r="CZ9" s="1019"/>
      <c r="DA9" s="1020"/>
      <c r="DB9" s="1018" t="s">
        <v>537</v>
      </c>
      <c r="DC9" s="1019"/>
      <c r="DD9" s="1019"/>
      <c r="DE9" s="1019"/>
      <c r="DF9" s="1020"/>
      <c r="DG9" s="1018" t="s">
        <v>537</v>
      </c>
      <c r="DH9" s="1019"/>
      <c r="DI9" s="1019"/>
      <c r="DJ9" s="1019"/>
      <c r="DK9" s="1020"/>
      <c r="DL9" s="1018" t="s">
        <v>537</v>
      </c>
      <c r="DM9" s="1019"/>
      <c r="DN9" s="1019"/>
      <c r="DO9" s="1019"/>
      <c r="DP9" s="1020"/>
      <c r="DQ9" s="1018" t="s">
        <v>537</v>
      </c>
      <c r="DR9" s="1019"/>
      <c r="DS9" s="1019"/>
      <c r="DT9" s="1019"/>
      <c r="DU9" s="1020"/>
      <c r="DV9" s="1021"/>
      <c r="DW9" s="1022"/>
      <c r="DX9" s="1022"/>
      <c r="DY9" s="1022"/>
      <c r="DZ9" s="1023"/>
      <c r="EA9" s="207"/>
    </row>
    <row r="10" spans="1:131" s="208" customFormat="1" ht="26.25" customHeight="1" x14ac:dyDescent="0.15">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t="s">
        <v>554</v>
      </c>
      <c r="BT10" s="1044"/>
      <c r="BU10" s="1044"/>
      <c r="BV10" s="1044"/>
      <c r="BW10" s="1044"/>
      <c r="BX10" s="1044"/>
      <c r="BY10" s="1044"/>
      <c r="BZ10" s="1044"/>
      <c r="CA10" s="1044"/>
      <c r="CB10" s="1044"/>
      <c r="CC10" s="1044"/>
      <c r="CD10" s="1044"/>
      <c r="CE10" s="1044"/>
      <c r="CF10" s="1044"/>
      <c r="CG10" s="1045"/>
      <c r="CH10" s="1018">
        <v>-1</v>
      </c>
      <c r="CI10" s="1019"/>
      <c r="CJ10" s="1019"/>
      <c r="CK10" s="1019"/>
      <c r="CL10" s="1020"/>
      <c r="CM10" s="1018">
        <v>54</v>
      </c>
      <c r="CN10" s="1019"/>
      <c r="CO10" s="1019"/>
      <c r="CP10" s="1019"/>
      <c r="CQ10" s="1020"/>
      <c r="CR10" s="1018">
        <v>56</v>
      </c>
      <c r="CS10" s="1019"/>
      <c r="CT10" s="1019"/>
      <c r="CU10" s="1019"/>
      <c r="CV10" s="1020"/>
      <c r="CW10" s="1018" t="s">
        <v>536</v>
      </c>
      <c r="CX10" s="1019"/>
      <c r="CY10" s="1019"/>
      <c r="CZ10" s="1019"/>
      <c r="DA10" s="1020"/>
      <c r="DB10" s="1018" t="s">
        <v>537</v>
      </c>
      <c r="DC10" s="1019"/>
      <c r="DD10" s="1019"/>
      <c r="DE10" s="1019"/>
      <c r="DF10" s="1020"/>
      <c r="DG10" s="1018" t="s">
        <v>537</v>
      </c>
      <c r="DH10" s="1019"/>
      <c r="DI10" s="1019"/>
      <c r="DJ10" s="1019"/>
      <c r="DK10" s="1020"/>
      <c r="DL10" s="1018" t="s">
        <v>537</v>
      </c>
      <c r="DM10" s="1019"/>
      <c r="DN10" s="1019"/>
      <c r="DO10" s="1019"/>
      <c r="DP10" s="1020"/>
      <c r="DQ10" s="1018" t="s">
        <v>537</v>
      </c>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t="s">
        <v>555</v>
      </c>
      <c r="BT11" s="1044"/>
      <c r="BU11" s="1044"/>
      <c r="BV11" s="1044"/>
      <c r="BW11" s="1044"/>
      <c r="BX11" s="1044"/>
      <c r="BY11" s="1044"/>
      <c r="BZ11" s="1044"/>
      <c r="CA11" s="1044"/>
      <c r="CB11" s="1044"/>
      <c r="CC11" s="1044"/>
      <c r="CD11" s="1044"/>
      <c r="CE11" s="1044"/>
      <c r="CF11" s="1044"/>
      <c r="CG11" s="1045"/>
      <c r="CH11" s="1018">
        <v>-10</v>
      </c>
      <c r="CI11" s="1019"/>
      <c r="CJ11" s="1019"/>
      <c r="CK11" s="1019"/>
      <c r="CL11" s="1020"/>
      <c r="CM11" s="1018">
        <v>-17</v>
      </c>
      <c r="CN11" s="1019"/>
      <c r="CO11" s="1019"/>
      <c r="CP11" s="1019"/>
      <c r="CQ11" s="1020"/>
      <c r="CR11" s="1018">
        <v>20</v>
      </c>
      <c r="CS11" s="1019"/>
      <c r="CT11" s="1019"/>
      <c r="CU11" s="1019"/>
      <c r="CV11" s="1020"/>
      <c r="CW11" s="1018" t="s">
        <v>537</v>
      </c>
      <c r="CX11" s="1019"/>
      <c r="CY11" s="1019"/>
      <c r="CZ11" s="1019"/>
      <c r="DA11" s="1020"/>
      <c r="DB11" s="1018" t="s">
        <v>537</v>
      </c>
      <c r="DC11" s="1019"/>
      <c r="DD11" s="1019"/>
      <c r="DE11" s="1019"/>
      <c r="DF11" s="1020"/>
      <c r="DG11" s="1018" t="s">
        <v>537</v>
      </c>
      <c r="DH11" s="1019"/>
      <c r="DI11" s="1019"/>
      <c r="DJ11" s="1019"/>
      <c r="DK11" s="1020"/>
      <c r="DL11" s="1018" t="s">
        <v>537</v>
      </c>
      <c r="DM11" s="1019"/>
      <c r="DN11" s="1019"/>
      <c r="DO11" s="1019"/>
      <c r="DP11" s="1020"/>
      <c r="DQ11" s="1018" t="s">
        <v>537</v>
      </c>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368</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369</v>
      </c>
      <c r="B23" s="973" t="s">
        <v>370</v>
      </c>
      <c r="C23" s="974"/>
      <c r="D23" s="974"/>
      <c r="E23" s="974"/>
      <c r="F23" s="974"/>
      <c r="G23" s="974"/>
      <c r="H23" s="974"/>
      <c r="I23" s="974"/>
      <c r="J23" s="974"/>
      <c r="K23" s="974"/>
      <c r="L23" s="974"/>
      <c r="M23" s="974"/>
      <c r="N23" s="974"/>
      <c r="O23" s="974"/>
      <c r="P23" s="975"/>
      <c r="Q23" s="1097">
        <v>19021</v>
      </c>
      <c r="R23" s="1098"/>
      <c r="S23" s="1098"/>
      <c r="T23" s="1098"/>
      <c r="U23" s="1098"/>
      <c r="V23" s="1098">
        <v>18238</v>
      </c>
      <c r="W23" s="1098"/>
      <c r="X23" s="1098"/>
      <c r="Y23" s="1098"/>
      <c r="Z23" s="1098"/>
      <c r="AA23" s="1098">
        <v>782</v>
      </c>
      <c r="AB23" s="1098"/>
      <c r="AC23" s="1098"/>
      <c r="AD23" s="1098"/>
      <c r="AE23" s="1099"/>
      <c r="AF23" s="1100">
        <v>643</v>
      </c>
      <c r="AG23" s="1098"/>
      <c r="AH23" s="1098"/>
      <c r="AI23" s="1098"/>
      <c r="AJ23" s="1101"/>
      <c r="AK23" s="1102"/>
      <c r="AL23" s="1103"/>
      <c r="AM23" s="1103"/>
      <c r="AN23" s="1103"/>
      <c r="AO23" s="1103"/>
      <c r="AP23" s="1098">
        <v>18096</v>
      </c>
      <c r="AQ23" s="1098"/>
      <c r="AR23" s="1098"/>
      <c r="AS23" s="1098"/>
      <c r="AT23" s="1098"/>
      <c r="AU23" s="1104"/>
      <c r="AV23" s="1104"/>
      <c r="AW23" s="1104"/>
      <c r="AX23" s="1104"/>
      <c r="AY23" s="1105"/>
      <c r="AZ23" s="1094" t="s">
        <v>222</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371</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372</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349</v>
      </c>
      <c r="B26" s="1025"/>
      <c r="C26" s="1025"/>
      <c r="D26" s="1025"/>
      <c r="E26" s="1025"/>
      <c r="F26" s="1025"/>
      <c r="G26" s="1025"/>
      <c r="H26" s="1025"/>
      <c r="I26" s="1025"/>
      <c r="J26" s="1025"/>
      <c r="K26" s="1025"/>
      <c r="L26" s="1025"/>
      <c r="M26" s="1025"/>
      <c r="N26" s="1025"/>
      <c r="O26" s="1025"/>
      <c r="P26" s="1026"/>
      <c r="Q26" s="1030" t="s">
        <v>373</v>
      </c>
      <c r="R26" s="1031"/>
      <c r="S26" s="1031"/>
      <c r="T26" s="1031"/>
      <c r="U26" s="1032"/>
      <c r="V26" s="1030" t="s">
        <v>374</v>
      </c>
      <c r="W26" s="1031"/>
      <c r="X26" s="1031"/>
      <c r="Y26" s="1031"/>
      <c r="Z26" s="1032"/>
      <c r="AA26" s="1030" t="s">
        <v>375</v>
      </c>
      <c r="AB26" s="1031"/>
      <c r="AC26" s="1031"/>
      <c r="AD26" s="1031"/>
      <c r="AE26" s="1031"/>
      <c r="AF26" s="1088" t="s">
        <v>376</v>
      </c>
      <c r="AG26" s="1037"/>
      <c r="AH26" s="1037"/>
      <c r="AI26" s="1037"/>
      <c r="AJ26" s="1089"/>
      <c r="AK26" s="1031" t="s">
        <v>377</v>
      </c>
      <c r="AL26" s="1031"/>
      <c r="AM26" s="1031"/>
      <c r="AN26" s="1031"/>
      <c r="AO26" s="1032"/>
      <c r="AP26" s="1030" t="s">
        <v>378</v>
      </c>
      <c r="AQ26" s="1031"/>
      <c r="AR26" s="1031"/>
      <c r="AS26" s="1031"/>
      <c r="AT26" s="1032"/>
      <c r="AU26" s="1030" t="s">
        <v>379</v>
      </c>
      <c r="AV26" s="1031"/>
      <c r="AW26" s="1031"/>
      <c r="AX26" s="1031"/>
      <c r="AY26" s="1032"/>
      <c r="AZ26" s="1030" t="s">
        <v>380</v>
      </c>
      <c r="BA26" s="1031"/>
      <c r="BB26" s="1031"/>
      <c r="BC26" s="1031"/>
      <c r="BD26" s="1032"/>
      <c r="BE26" s="1030" t="s">
        <v>356</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381</v>
      </c>
      <c r="C28" s="1080"/>
      <c r="D28" s="1080"/>
      <c r="E28" s="1080"/>
      <c r="F28" s="1080"/>
      <c r="G28" s="1080"/>
      <c r="H28" s="1080"/>
      <c r="I28" s="1080"/>
      <c r="J28" s="1080"/>
      <c r="K28" s="1080"/>
      <c r="L28" s="1080"/>
      <c r="M28" s="1080"/>
      <c r="N28" s="1080"/>
      <c r="O28" s="1080"/>
      <c r="P28" s="1081"/>
      <c r="Q28" s="1082">
        <v>4030</v>
      </c>
      <c r="R28" s="1083"/>
      <c r="S28" s="1083"/>
      <c r="T28" s="1083"/>
      <c r="U28" s="1083"/>
      <c r="V28" s="1083">
        <v>3743</v>
      </c>
      <c r="W28" s="1083"/>
      <c r="X28" s="1083"/>
      <c r="Y28" s="1083"/>
      <c r="Z28" s="1083"/>
      <c r="AA28" s="1083">
        <v>287</v>
      </c>
      <c r="AB28" s="1083"/>
      <c r="AC28" s="1083"/>
      <c r="AD28" s="1083"/>
      <c r="AE28" s="1084"/>
      <c r="AF28" s="1085">
        <v>287</v>
      </c>
      <c r="AG28" s="1083"/>
      <c r="AH28" s="1083"/>
      <c r="AI28" s="1083"/>
      <c r="AJ28" s="1086"/>
      <c r="AK28" s="1087">
        <v>285</v>
      </c>
      <c r="AL28" s="1075"/>
      <c r="AM28" s="1075"/>
      <c r="AN28" s="1075"/>
      <c r="AO28" s="1075"/>
      <c r="AP28" s="1075" t="s">
        <v>537</v>
      </c>
      <c r="AQ28" s="1075"/>
      <c r="AR28" s="1075"/>
      <c r="AS28" s="1075"/>
      <c r="AT28" s="1075"/>
      <c r="AU28" s="1075" t="s">
        <v>536</v>
      </c>
      <c r="AV28" s="1075"/>
      <c r="AW28" s="1075"/>
      <c r="AX28" s="1075"/>
      <c r="AY28" s="1075"/>
      <c r="AZ28" s="1076" t="s">
        <v>537</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382</v>
      </c>
      <c r="C29" s="1067"/>
      <c r="D29" s="1067"/>
      <c r="E29" s="1067"/>
      <c r="F29" s="1067"/>
      <c r="G29" s="1067"/>
      <c r="H29" s="1067"/>
      <c r="I29" s="1067"/>
      <c r="J29" s="1067"/>
      <c r="K29" s="1067"/>
      <c r="L29" s="1067"/>
      <c r="M29" s="1067"/>
      <c r="N29" s="1067"/>
      <c r="O29" s="1067"/>
      <c r="P29" s="1068"/>
      <c r="Q29" s="1072">
        <v>3673</v>
      </c>
      <c r="R29" s="1073"/>
      <c r="S29" s="1073"/>
      <c r="T29" s="1073"/>
      <c r="U29" s="1073"/>
      <c r="V29" s="1073">
        <v>2625</v>
      </c>
      <c r="W29" s="1073"/>
      <c r="X29" s="1073"/>
      <c r="Y29" s="1073"/>
      <c r="Z29" s="1073"/>
      <c r="AA29" s="1073">
        <v>48</v>
      </c>
      <c r="AB29" s="1073"/>
      <c r="AC29" s="1073"/>
      <c r="AD29" s="1073"/>
      <c r="AE29" s="1074"/>
      <c r="AF29" s="1048">
        <v>45</v>
      </c>
      <c r="AG29" s="1049"/>
      <c r="AH29" s="1049"/>
      <c r="AI29" s="1049"/>
      <c r="AJ29" s="1050"/>
      <c r="AK29" s="1009">
        <v>528</v>
      </c>
      <c r="AL29" s="1000"/>
      <c r="AM29" s="1000"/>
      <c r="AN29" s="1000"/>
      <c r="AO29" s="1000"/>
      <c r="AP29" s="1000">
        <v>13</v>
      </c>
      <c r="AQ29" s="1000"/>
      <c r="AR29" s="1000"/>
      <c r="AS29" s="1000"/>
      <c r="AT29" s="1000"/>
      <c r="AU29" s="1000">
        <v>2</v>
      </c>
      <c r="AV29" s="1000"/>
      <c r="AW29" s="1000"/>
      <c r="AX29" s="1000"/>
      <c r="AY29" s="1000"/>
      <c r="AZ29" s="1071" t="s">
        <v>537</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383</v>
      </c>
      <c r="C30" s="1067"/>
      <c r="D30" s="1067"/>
      <c r="E30" s="1067"/>
      <c r="F30" s="1067"/>
      <c r="G30" s="1067"/>
      <c r="H30" s="1067"/>
      <c r="I30" s="1067"/>
      <c r="J30" s="1067"/>
      <c r="K30" s="1067"/>
      <c r="L30" s="1067"/>
      <c r="M30" s="1067"/>
      <c r="N30" s="1067"/>
      <c r="O30" s="1067"/>
      <c r="P30" s="1068"/>
      <c r="Q30" s="1072">
        <v>375</v>
      </c>
      <c r="R30" s="1073"/>
      <c r="S30" s="1073"/>
      <c r="T30" s="1073"/>
      <c r="U30" s="1073"/>
      <c r="V30" s="1073">
        <v>366</v>
      </c>
      <c r="W30" s="1073"/>
      <c r="X30" s="1073"/>
      <c r="Y30" s="1073"/>
      <c r="Z30" s="1073"/>
      <c r="AA30" s="1073">
        <v>9</v>
      </c>
      <c r="AB30" s="1073"/>
      <c r="AC30" s="1073"/>
      <c r="AD30" s="1073"/>
      <c r="AE30" s="1074"/>
      <c r="AF30" s="1048">
        <v>9</v>
      </c>
      <c r="AG30" s="1049"/>
      <c r="AH30" s="1049"/>
      <c r="AI30" s="1049"/>
      <c r="AJ30" s="1050"/>
      <c r="AK30" s="1009">
        <v>115</v>
      </c>
      <c r="AL30" s="1000"/>
      <c r="AM30" s="1000"/>
      <c r="AN30" s="1000"/>
      <c r="AO30" s="1000"/>
      <c r="AP30" s="1000" t="s">
        <v>536</v>
      </c>
      <c r="AQ30" s="1000"/>
      <c r="AR30" s="1000"/>
      <c r="AS30" s="1000"/>
      <c r="AT30" s="1000"/>
      <c r="AU30" s="1000" t="s">
        <v>538</v>
      </c>
      <c r="AV30" s="1000"/>
      <c r="AW30" s="1000"/>
      <c r="AX30" s="1000"/>
      <c r="AY30" s="1000"/>
      <c r="AZ30" s="1071" t="s">
        <v>539</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384</v>
      </c>
      <c r="C31" s="1067"/>
      <c r="D31" s="1067"/>
      <c r="E31" s="1067"/>
      <c r="F31" s="1067"/>
      <c r="G31" s="1067"/>
      <c r="H31" s="1067"/>
      <c r="I31" s="1067"/>
      <c r="J31" s="1067"/>
      <c r="K31" s="1067"/>
      <c r="L31" s="1067"/>
      <c r="M31" s="1067"/>
      <c r="N31" s="1067"/>
      <c r="O31" s="1067"/>
      <c r="P31" s="1068"/>
      <c r="Q31" s="1072">
        <v>834</v>
      </c>
      <c r="R31" s="1073"/>
      <c r="S31" s="1073"/>
      <c r="T31" s="1073"/>
      <c r="U31" s="1073"/>
      <c r="V31" s="1073">
        <v>64</v>
      </c>
      <c r="W31" s="1073"/>
      <c r="X31" s="1073"/>
      <c r="Y31" s="1073"/>
      <c r="Z31" s="1073"/>
      <c r="AA31" s="1073">
        <v>771</v>
      </c>
      <c r="AB31" s="1073"/>
      <c r="AC31" s="1073"/>
      <c r="AD31" s="1073"/>
      <c r="AE31" s="1074"/>
      <c r="AF31" s="1048">
        <v>771</v>
      </c>
      <c r="AG31" s="1049"/>
      <c r="AH31" s="1049"/>
      <c r="AI31" s="1049"/>
      <c r="AJ31" s="1050"/>
      <c r="AK31" s="1009">
        <v>1</v>
      </c>
      <c r="AL31" s="1000"/>
      <c r="AM31" s="1000"/>
      <c r="AN31" s="1000"/>
      <c r="AO31" s="1000"/>
      <c r="AP31" s="1000">
        <v>753</v>
      </c>
      <c r="AQ31" s="1000"/>
      <c r="AR31" s="1000"/>
      <c r="AS31" s="1000"/>
      <c r="AT31" s="1000"/>
      <c r="AU31" s="1000">
        <v>5</v>
      </c>
      <c r="AV31" s="1000"/>
      <c r="AW31" s="1000"/>
      <c r="AX31" s="1000"/>
      <c r="AY31" s="1000"/>
      <c r="AZ31" s="1071" t="s">
        <v>536</v>
      </c>
      <c r="BA31" s="1071"/>
      <c r="BB31" s="1071"/>
      <c r="BC31" s="1071"/>
      <c r="BD31" s="1071"/>
      <c r="BE31" s="1061" t="s">
        <v>385</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t="s">
        <v>386</v>
      </c>
      <c r="C32" s="1067"/>
      <c r="D32" s="1067"/>
      <c r="E32" s="1067"/>
      <c r="F32" s="1067"/>
      <c r="G32" s="1067"/>
      <c r="H32" s="1067"/>
      <c r="I32" s="1067"/>
      <c r="J32" s="1067"/>
      <c r="K32" s="1067"/>
      <c r="L32" s="1067"/>
      <c r="M32" s="1067"/>
      <c r="N32" s="1067"/>
      <c r="O32" s="1067"/>
      <c r="P32" s="1068"/>
      <c r="Q32" s="1072">
        <v>1086</v>
      </c>
      <c r="R32" s="1073"/>
      <c r="S32" s="1073"/>
      <c r="T32" s="1073"/>
      <c r="U32" s="1073"/>
      <c r="V32" s="1073">
        <v>1079</v>
      </c>
      <c r="W32" s="1073"/>
      <c r="X32" s="1073"/>
      <c r="Y32" s="1073"/>
      <c r="Z32" s="1073"/>
      <c r="AA32" s="1073">
        <v>7</v>
      </c>
      <c r="AB32" s="1073"/>
      <c r="AC32" s="1073"/>
      <c r="AD32" s="1073"/>
      <c r="AE32" s="1074"/>
      <c r="AF32" s="1048">
        <v>2</v>
      </c>
      <c r="AG32" s="1049"/>
      <c r="AH32" s="1049"/>
      <c r="AI32" s="1049"/>
      <c r="AJ32" s="1050"/>
      <c r="AK32" s="1009">
        <v>379</v>
      </c>
      <c r="AL32" s="1000"/>
      <c r="AM32" s="1000"/>
      <c r="AN32" s="1000"/>
      <c r="AO32" s="1000"/>
      <c r="AP32" s="1000">
        <v>5864</v>
      </c>
      <c r="AQ32" s="1000"/>
      <c r="AR32" s="1000"/>
      <c r="AS32" s="1000"/>
      <c r="AT32" s="1000"/>
      <c r="AU32" s="1000">
        <v>4052</v>
      </c>
      <c r="AV32" s="1000"/>
      <c r="AW32" s="1000"/>
      <c r="AX32" s="1000"/>
      <c r="AY32" s="1000"/>
      <c r="AZ32" s="1071" t="s">
        <v>540</v>
      </c>
      <c r="BA32" s="1071"/>
      <c r="BB32" s="1071"/>
      <c r="BC32" s="1071"/>
      <c r="BD32" s="1071"/>
      <c r="BE32" s="1061" t="s">
        <v>387</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t="s">
        <v>388</v>
      </c>
      <c r="C33" s="1067"/>
      <c r="D33" s="1067"/>
      <c r="E33" s="1067"/>
      <c r="F33" s="1067"/>
      <c r="G33" s="1067"/>
      <c r="H33" s="1067"/>
      <c r="I33" s="1067"/>
      <c r="J33" s="1067"/>
      <c r="K33" s="1067"/>
      <c r="L33" s="1067"/>
      <c r="M33" s="1067"/>
      <c r="N33" s="1067"/>
      <c r="O33" s="1067"/>
      <c r="P33" s="1068"/>
      <c r="Q33" s="1072">
        <v>1482</v>
      </c>
      <c r="R33" s="1073"/>
      <c r="S33" s="1073"/>
      <c r="T33" s="1073"/>
      <c r="U33" s="1073"/>
      <c r="V33" s="1073">
        <v>1365</v>
      </c>
      <c r="W33" s="1073"/>
      <c r="X33" s="1073"/>
      <c r="Y33" s="1073"/>
      <c r="Z33" s="1073"/>
      <c r="AA33" s="1073">
        <v>117</v>
      </c>
      <c r="AB33" s="1073"/>
      <c r="AC33" s="1073"/>
      <c r="AD33" s="1073"/>
      <c r="AE33" s="1074"/>
      <c r="AF33" s="1048">
        <v>117</v>
      </c>
      <c r="AG33" s="1049"/>
      <c r="AH33" s="1049"/>
      <c r="AI33" s="1049"/>
      <c r="AJ33" s="1050"/>
      <c r="AK33" s="1009">
        <v>858</v>
      </c>
      <c r="AL33" s="1000"/>
      <c r="AM33" s="1000"/>
      <c r="AN33" s="1000"/>
      <c r="AO33" s="1000"/>
      <c r="AP33" s="1000">
        <v>9562</v>
      </c>
      <c r="AQ33" s="1000"/>
      <c r="AR33" s="1000"/>
      <c r="AS33" s="1000"/>
      <c r="AT33" s="1000"/>
      <c r="AU33" s="1000">
        <v>8070</v>
      </c>
      <c r="AV33" s="1000"/>
      <c r="AW33" s="1000"/>
      <c r="AX33" s="1000"/>
      <c r="AY33" s="1000"/>
      <c r="AZ33" s="1071" t="s">
        <v>537</v>
      </c>
      <c r="BA33" s="1071"/>
      <c r="BB33" s="1071"/>
      <c r="BC33" s="1071"/>
      <c r="BD33" s="1071"/>
      <c r="BE33" s="1061" t="s">
        <v>387</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c r="C34" s="1067"/>
      <c r="D34" s="1067"/>
      <c r="E34" s="1067"/>
      <c r="F34" s="1067"/>
      <c r="G34" s="1067"/>
      <c r="H34" s="1067"/>
      <c r="I34" s="1067"/>
      <c r="J34" s="1067"/>
      <c r="K34" s="1067"/>
      <c r="L34" s="1067"/>
      <c r="M34" s="1067"/>
      <c r="N34" s="1067"/>
      <c r="O34" s="1067"/>
      <c r="P34" s="1068"/>
      <c r="Q34" s="1072"/>
      <c r="R34" s="1073"/>
      <c r="S34" s="1073"/>
      <c r="T34" s="1073"/>
      <c r="U34" s="1073"/>
      <c r="V34" s="1073"/>
      <c r="W34" s="1073"/>
      <c r="X34" s="1073"/>
      <c r="Y34" s="1073"/>
      <c r="Z34" s="1073"/>
      <c r="AA34" s="1073"/>
      <c r="AB34" s="1073"/>
      <c r="AC34" s="1073"/>
      <c r="AD34" s="1073"/>
      <c r="AE34" s="1074"/>
      <c r="AF34" s="1048"/>
      <c r="AG34" s="1049"/>
      <c r="AH34" s="1049"/>
      <c r="AI34" s="1049"/>
      <c r="AJ34" s="1050"/>
      <c r="AK34" s="1009"/>
      <c r="AL34" s="1000"/>
      <c r="AM34" s="1000"/>
      <c r="AN34" s="1000"/>
      <c r="AO34" s="1000"/>
      <c r="AP34" s="1000"/>
      <c r="AQ34" s="1000"/>
      <c r="AR34" s="1000"/>
      <c r="AS34" s="1000"/>
      <c r="AT34" s="1000"/>
      <c r="AU34" s="1000"/>
      <c r="AV34" s="1000"/>
      <c r="AW34" s="1000"/>
      <c r="AX34" s="1000"/>
      <c r="AY34" s="1000"/>
      <c r="AZ34" s="1071"/>
      <c r="BA34" s="1071"/>
      <c r="BB34" s="1071"/>
      <c r="BC34" s="1071"/>
      <c r="BD34" s="1071"/>
      <c r="BE34" s="1061"/>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389</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369</v>
      </c>
      <c r="B63" s="973" t="s">
        <v>390</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1230</v>
      </c>
      <c r="AG63" s="988"/>
      <c r="AH63" s="988"/>
      <c r="AI63" s="988"/>
      <c r="AJ63" s="1059"/>
      <c r="AK63" s="1060"/>
      <c r="AL63" s="992"/>
      <c r="AM63" s="992"/>
      <c r="AN63" s="992"/>
      <c r="AO63" s="992"/>
      <c r="AP63" s="988">
        <v>16192</v>
      </c>
      <c r="AQ63" s="988"/>
      <c r="AR63" s="988"/>
      <c r="AS63" s="988"/>
      <c r="AT63" s="988"/>
      <c r="AU63" s="988">
        <v>12129</v>
      </c>
      <c r="AV63" s="988"/>
      <c r="AW63" s="988"/>
      <c r="AX63" s="988"/>
      <c r="AY63" s="988"/>
      <c r="AZ63" s="1054"/>
      <c r="BA63" s="1054"/>
      <c r="BB63" s="1054"/>
      <c r="BC63" s="1054"/>
      <c r="BD63" s="1054"/>
      <c r="BE63" s="989"/>
      <c r="BF63" s="989"/>
      <c r="BG63" s="989"/>
      <c r="BH63" s="989"/>
      <c r="BI63" s="990"/>
      <c r="BJ63" s="1055" t="s">
        <v>222</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391</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392</v>
      </c>
      <c r="B66" s="1025"/>
      <c r="C66" s="1025"/>
      <c r="D66" s="1025"/>
      <c r="E66" s="1025"/>
      <c r="F66" s="1025"/>
      <c r="G66" s="1025"/>
      <c r="H66" s="1025"/>
      <c r="I66" s="1025"/>
      <c r="J66" s="1025"/>
      <c r="K66" s="1025"/>
      <c r="L66" s="1025"/>
      <c r="M66" s="1025"/>
      <c r="N66" s="1025"/>
      <c r="O66" s="1025"/>
      <c r="P66" s="1026"/>
      <c r="Q66" s="1030" t="s">
        <v>373</v>
      </c>
      <c r="R66" s="1031"/>
      <c r="S66" s="1031"/>
      <c r="T66" s="1031"/>
      <c r="U66" s="1032"/>
      <c r="V66" s="1030" t="s">
        <v>374</v>
      </c>
      <c r="W66" s="1031"/>
      <c r="X66" s="1031"/>
      <c r="Y66" s="1031"/>
      <c r="Z66" s="1032"/>
      <c r="AA66" s="1030" t="s">
        <v>375</v>
      </c>
      <c r="AB66" s="1031"/>
      <c r="AC66" s="1031"/>
      <c r="AD66" s="1031"/>
      <c r="AE66" s="1032"/>
      <c r="AF66" s="1036" t="s">
        <v>376</v>
      </c>
      <c r="AG66" s="1037"/>
      <c r="AH66" s="1037"/>
      <c r="AI66" s="1037"/>
      <c r="AJ66" s="1038"/>
      <c r="AK66" s="1030" t="s">
        <v>377</v>
      </c>
      <c r="AL66" s="1025"/>
      <c r="AM66" s="1025"/>
      <c r="AN66" s="1025"/>
      <c r="AO66" s="1026"/>
      <c r="AP66" s="1030" t="s">
        <v>378</v>
      </c>
      <c r="AQ66" s="1031"/>
      <c r="AR66" s="1031"/>
      <c r="AS66" s="1031"/>
      <c r="AT66" s="1032"/>
      <c r="AU66" s="1030" t="s">
        <v>393</v>
      </c>
      <c r="AV66" s="1031"/>
      <c r="AW66" s="1031"/>
      <c r="AX66" s="1031"/>
      <c r="AY66" s="1032"/>
      <c r="AZ66" s="1030" t="s">
        <v>356</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541</v>
      </c>
      <c r="C68" s="1015"/>
      <c r="D68" s="1015"/>
      <c r="E68" s="1015"/>
      <c r="F68" s="1015"/>
      <c r="G68" s="1015"/>
      <c r="H68" s="1015"/>
      <c r="I68" s="1015"/>
      <c r="J68" s="1015"/>
      <c r="K68" s="1015"/>
      <c r="L68" s="1015"/>
      <c r="M68" s="1015"/>
      <c r="N68" s="1015"/>
      <c r="O68" s="1015"/>
      <c r="P68" s="1016"/>
      <c r="Q68" s="1017">
        <v>15052</v>
      </c>
      <c r="R68" s="1011"/>
      <c r="S68" s="1011"/>
      <c r="T68" s="1011"/>
      <c r="U68" s="1011"/>
      <c r="V68" s="1011">
        <v>12500</v>
      </c>
      <c r="W68" s="1011"/>
      <c r="X68" s="1011"/>
      <c r="Y68" s="1011"/>
      <c r="Z68" s="1011"/>
      <c r="AA68" s="1011">
        <v>2552</v>
      </c>
      <c r="AB68" s="1011"/>
      <c r="AC68" s="1011"/>
      <c r="AD68" s="1011"/>
      <c r="AE68" s="1011"/>
      <c r="AF68" s="1011">
        <v>2552</v>
      </c>
      <c r="AG68" s="1011"/>
      <c r="AH68" s="1011"/>
      <c r="AI68" s="1011"/>
      <c r="AJ68" s="1011"/>
      <c r="AK68" s="1011" t="s">
        <v>550</v>
      </c>
      <c r="AL68" s="1011"/>
      <c r="AM68" s="1011"/>
      <c r="AN68" s="1011"/>
      <c r="AO68" s="1011"/>
      <c r="AP68" s="1011" t="s">
        <v>537</v>
      </c>
      <c r="AQ68" s="1011"/>
      <c r="AR68" s="1011"/>
      <c r="AS68" s="1011"/>
      <c r="AT68" s="1011"/>
      <c r="AU68" s="1011" t="s">
        <v>537</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542</v>
      </c>
      <c r="C69" s="1004"/>
      <c r="D69" s="1004"/>
      <c r="E69" s="1004"/>
      <c r="F69" s="1004"/>
      <c r="G69" s="1004"/>
      <c r="H69" s="1004"/>
      <c r="I69" s="1004"/>
      <c r="J69" s="1004"/>
      <c r="K69" s="1004"/>
      <c r="L69" s="1004"/>
      <c r="M69" s="1004"/>
      <c r="N69" s="1004"/>
      <c r="O69" s="1004"/>
      <c r="P69" s="1005"/>
      <c r="Q69" s="1006">
        <v>11</v>
      </c>
      <c r="R69" s="1000"/>
      <c r="S69" s="1000"/>
      <c r="T69" s="1000"/>
      <c r="U69" s="1000"/>
      <c r="V69" s="1000">
        <v>11</v>
      </c>
      <c r="W69" s="1000"/>
      <c r="X69" s="1000"/>
      <c r="Y69" s="1000"/>
      <c r="Z69" s="1000"/>
      <c r="AA69" s="1000">
        <v>1</v>
      </c>
      <c r="AB69" s="1000"/>
      <c r="AC69" s="1000"/>
      <c r="AD69" s="1000"/>
      <c r="AE69" s="1000"/>
      <c r="AF69" s="1000">
        <v>1</v>
      </c>
      <c r="AG69" s="1000"/>
      <c r="AH69" s="1000"/>
      <c r="AI69" s="1000"/>
      <c r="AJ69" s="1000"/>
      <c r="AK69" s="1000">
        <v>1</v>
      </c>
      <c r="AL69" s="1000"/>
      <c r="AM69" s="1000"/>
      <c r="AN69" s="1000"/>
      <c r="AO69" s="1000"/>
      <c r="AP69" s="1000" t="s">
        <v>537</v>
      </c>
      <c r="AQ69" s="1000"/>
      <c r="AR69" s="1000"/>
      <c r="AS69" s="1000"/>
      <c r="AT69" s="1000"/>
      <c r="AU69" s="1000" t="s">
        <v>537</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543</v>
      </c>
      <c r="C70" s="1004"/>
      <c r="D70" s="1004"/>
      <c r="E70" s="1004"/>
      <c r="F70" s="1004"/>
      <c r="G70" s="1004"/>
      <c r="H70" s="1004"/>
      <c r="I70" s="1004"/>
      <c r="J70" s="1004"/>
      <c r="K70" s="1004"/>
      <c r="L70" s="1004"/>
      <c r="M70" s="1004"/>
      <c r="N70" s="1004"/>
      <c r="O70" s="1004"/>
      <c r="P70" s="1005"/>
      <c r="Q70" s="1006">
        <v>495</v>
      </c>
      <c r="R70" s="1000"/>
      <c r="S70" s="1000"/>
      <c r="T70" s="1000"/>
      <c r="U70" s="1000"/>
      <c r="V70" s="1000">
        <v>348</v>
      </c>
      <c r="W70" s="1000"/>
      <c r="X70" s="1000"/>
      <c r="Y70" s="1000"/>
      <c r="Z70" s="1000"/>
      <c r="AA70" s="1000">
        <v>148</v>
      </c>
      <c r="AB70" s="1000"/>
      <c r="AC70" s="1000"/>
      <c r="AD70" s="1000"/>
      <c r="AE70" s="1000"/>
      <c r="AF70" s="1000">
        <v>148</v>
      </c>
      <c r="AG70" s="1000"/>
      <c r="AH70" s="1000"/>
      <c r="AI70" s="1000"/>
      <c r="AJ70" s="1000"/>
      <c r="AK70" s="1000">
        <v>176</v>
      </c>
      <c r="AL70" s="1000"/>
      <c r="AM70" s="1000"/>
      <c r="AN70" s="1000"/>
      <c r="AO70" s="1000"/>
      <c r="AP70" s="1000" t="s">
        <v>549</v>
      </c>
      <c r="AQ70" s="1000"/>
      <c r="AR70" s="1000"/>
      <c r="AS70" s="1000"/>
      <c r="AT70" s="1000"/>
      <c r="AU70" s="1000" t="s">
        <v>537</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544</v>
      </c>
      <c r="C71" s="1004"/>
      <c r="D71" s="1004"/>
      <c r="E71" s="1004"/>
      <c r="F71" s="1004"/>
      <c r="G71" s="1004"/>
      <c r="H71" s="1004"/>
      <c r="I71" s="1004"/>
      <c r="J71" s="1004"/>
      <c r="K71" s="1004"/>
      <c r="L71" s="1004"/>
      <c r="M71" s="1004"/>
      <c r="N71" s="1004"/>
      <c r="O71" s="1004"/>
      <c r="P71" s="1005"/>
      <c r="Q71" s="1006">
        <v>707531</v>
      </c>
      <c r="R71" s="1000"/>
      <c r="S71" s="1000"/>
      <c r="T71" s="1000"/>
      <c r="U71" s="1000"/>
      <c r="V71" s="1000">
        <v>687050</v>
      </c>
      <c r="W71" s="1000"/>
      <c r="X71" s="1000"/>
      <c r="Y71" s="1000"/>
      <c r="Z71" s="1000"/>
      <c r="AA71" s="1000">
        <v>20481</v>
      </c>
      <c r="AB71" s="1000"/>
      <c r="AC71" s="1000"/>
      <c r="AD71" s="1000"/>
      <c r="AE71" s="1000"/>
      <c r="AF71" s="1000">
        <v>20481</v>
      </c>
      <c r="AG71" s="1000"/>
      <c r="AH71" s="1000"/>
      <c r="AI71" s="1000"/>
      <c r="AJ71" s="1000"/>
      <c r="AK71" s="1000">
        <v>3255</v>
      </c>
      <c r="AL71" s="1000"/>
      <c r="AM71" s="1000"/>
      <c r="AN71" s="1000"/>
      <c r="AO71" s="1000"/>
      <c r="AP71" s="1000" t="s">
        <v>537</v>
      </c>
      <c r="AQ71" s="1000"/>
      <c r="AR71" s="1000"/>
      <c r="AS71" s="1000"/>
      <c r="AT71" s="1000"/>
      <c r="AU71" s="1000" t="s">
        <v>537</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545</v>
      </c>
      <c r="C72" s="1004"/>
      <c r="D72" s="1004"/>
      <c r="E72" s="1004"/>
      <c r="F72" s="1004"/>
      <c r="G72" s="1004"/>
      <c r="H72" s="1004"/>
      <c r="I72" s="1004"/>
      <c r="J72" s="1004"/>
      <c r="K72" s="1004"/>
      <c r="L72" s="1004"/>
      <c r="M72" s="1004"/>
      <c r="N72" s="1004"/>
      <c r="O72" s="1004"/>
      <c r="P72" s="1005"/>
      <c r="Q72" s="1006">
        <v>128</v>
      </c>
      <c r="R72" s="1000"/>
      <c r="S72" s="1000"/>
      <c r="T72" s="1000"/>
      <c r="U72" s="1000"/>
      <c r="V72" s="1000">
        <v>125</v>
      </c>
      <c r="W72" s="1000"/>
      <c r="X72" s="1000"/>
      <c r="Y72" s="1000"/>
      <c r="Z72" s="1000"/>
      <c r="AA72" s="1000">
        <v>3</v>
      </c>
      <c r="AB72" s="1000"/>
      <c r="AC72" s="1000"/>
      <c r="AD72" s="1000"/>
      <c r="AE72" s="1000"/>
      <c r="AF72" s="1000">
        <v>3</v>
      </c>
      <c r="AG72" s="1000"/>
      <c r="AH72" s="1000"/>
      <c r="AI72" s="1000"/>
      <c r="AJ72" s="1000"/>
      <c r="AK72" s="1000" t="s">
        <v>550</v>
      </c>
      <c r="AL72" s="1000"/>
      <c r="AM72" s="1000"/>
      <c r="AN72" s="1000"/>
      <c r="AO72" s="1000"/>
      <c r="AP72" s="1000" t="s">
        <v>537</v>
      </c>
      <c r="AQ72" s="1000"/>
      <c r="AR72" s="1000"/>
      <c r="AS72" s="1000"/>
      <c r="AT72" s="1000"/>
      <c r="AU72" s="1000" t="s">
        <v>537</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546</v>
      </c>
      <c r="C73" s="1004"/>
      <c r="D73" s="1004"/>
      <c r="E73" s="1004"/>
      <c r="F73" s="1004"/>
      <c r="G73" s="1004"/>
      <c r="H73" s="1004"/>
      <c r="I73" s="1004"/>
      <c r="J73" s="1004"/>
      <c r="K73" s="1004"/>
      <c r="L73" s="1004"/>
      <c r="M73" s="1004"/>
      <c r="N73" s="1004"/>
      <c r="O73" s="1004"/>
      <c r="P73" s="1005"/>
      <c r="Q73" s="1006">
        <v>2145</v>
      </c>
      <c r="R73" s="1000"/>
      <c r="S73" s="1000"/>
      <c r="T73" s="1000"/>
      <c r="U73" s="1000"/>
      <c r="V73" s="1000">
        <v>2090</v>
      </c>
      <c r="W73" s="1000"/>
      <c r="X73" s="1000"/>
      <c r="Y73" s="1000"/>
      <c r="Z73" s="1000"/>
      <c r="AA73" s="1000">
        <v>55</v>
      </c>
      <c r="AB73" s="1000"/>
      <c r="AC73" s="1000"/>
      <c r="AD73" s="1000"/>
      <c r="AE73" s="1000"/>
      <c r="AF73" s="1000">
        <v>55</v>
      </c>
      <c r="AG73" s="1000"/>
      <c r="AH73" s="1000"/>
      <c r="AI73" s="1000"/>
      <c r="AJ73" s="1000"/>
      <c r="AK73" s="1000">
        <v>49</v>
      </c>
      <c r="AL73" s="1000"/>
      <c r="AM73" s="1000"/>
      <c r="AN73" s="1000"/>
      <c r="AO73" s="1000"/>
      <c r="AP73" s="1000">
        <v>764</v>
      </c>
      <c r="AQ73" s="1000"/>
      <c r="AR73" s="1000"/>
      <c r="AS73" s="1000"/>
      <c r="AT73" s="1000"/>
      <c r="AU73" s="1000">
        <v>354</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t="s">
        <v>547</v>
      </c>
      <c r="C74" s="1004"/>
      <c r="D74" s="1004"/>
      <c r="E74" s="1004"/>
      <c r="F74" s="1004"/>
      <c r="G74" s="1004"/>
      <c r="H74" s="1004"/>
      <c r="I74" s="1004"/>
      <c r="J74" s="1004"/>
      <c r="K74" s="1004"/>
      <c r="L74" s="1004"/>
      <c r="M74" s="1004"/>
      <c r="N74" s="1004"/>
      <c r="O74" s="1004"/>
      <c r="P74" s="1005"/>
      <c r="Q74" s="1006">
        <v>178</v>
      </c>
      <c r="R74" s="1000"/>
      <c r="S74" s="1000"/>
      <c r="T74" s="1000"/>
      <c r="U74" s="1000"/>
      <c r="V74" s="1000">
        <v>177</v>
      </c>
      <c r="W74" s="1000"/>
      <c r="X74" s="1000"/>
      <c r="Y74" s="1000"/>
      <c r="Z74" s="1000"/>
      <c r="AA74" s="1000">
        <v>1</v>
      </c>
      <c r="AB74" s="1000"/>
      <c r="AC74" s="1000"/>
      <c r="AD74" s="1000"/>
      <c r="AE74" s="1000"/>
      <c r="AF74" s="1000">
        <v>1</v>
      </c>
      <c r="AG74" s="1000"/>
      <c r="AH74" s="1000"/>
      <c r="AI74" s="1000"/>
      <c r="AJ74" s="1000"/>
      <c r="AK74" s="1000" t="s">
        <v>550</v>
      </c>
      <c r="AL74" s="1000"/>
      <c r="AM74" s="1000"/>
      <c r="AN74" s="1000"/>
      <c r="AO74" s="1000"/>
      <c r="AP74" s="1000" t="s">
        <v>536</v>
      </c>
      <c r="AQ74" s="1000"/>
      <c r="AR74" s="1000"/>
      <c r="AS74" s="1000"/>
      <c r="AT74" s="1000"/>
      <c r="AU74" s="1000" t="s">
        <v>549</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t="s">
        <v>548</v>
      </c>
      <c r="C75" s="1004"/>
      <c r="D75" s="1004"/>
      <c r="E75" s="1004"/>
      <c r="F75" s="1004"/>
      <c r="G75" s="1004"/>
      <c r="H75" s="1004"/>
      <c r="I75" s="1004"/>
      <c r="J75" s="1004"/>
      <c r="K75" s="1004"/>
      <c r="L75" s="1004"/>
      <c r="M75" s="1004"/>
      <c r="N75" s="1004"/>
      <c r="O75" s="1004"/>
      <c r="P75" s="1005"/>
      <c r="Q75" s="1007">
        <v>4703</v>
      </c>
      <c r="R75" s="1008"/>
      <c r="S75" s="1008"/>
      <c r="T75" s="1008"/>
      <c r="U75" s="1009"/>
      <c r="V75" s="1010">
        <v>1943</v>
      </c>
      <c r="W75" s="1008"/>
      <c r="X75" s="1008"/>
      <c r="Y75" s="1008"/>
      <c r="Z75" s="1009"/>
      <c r="AA75" s="1010">
        <v>2759</v>
      </c>
      <c r="AB75" s="1008"/>
      <c r="AC75" s="1008"/>
      <c r="AD75" s="1008"/>
      <c r="AE75" s="1009"/>
      <c r="AF75" s="1010">
        <v>2759</v>
      </c>
      <c r="AG75" s="1008"/>
      <c r="AH75" s="1008"/>
      <c r="AI75" s="1008"/>
      <c r="AJ75" s="1009"/>
      <c r="AK75" s="1010" t="s">
        <v>550</v>
      </c>
      <c r="AL75" s="1008"/>
      <c r="AM75" s="1008"/>
      <c r="AN75" s="1008"/>
      <c r="AO75" s="1009"/>
      <c r="AP75" s="1010">
        <v>7967</v>
      </c>
      <c r="AQ75" s="1008"/>
      <c r="AR75" s="1008"/>
      <c r="AS75" s="1008"/>
      <c r="AT75" s="1009"/>
      <c r="AU75" s="1010">
        <v>4692</v>
      </c>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369</v>
      </c>
      <c r="B88" s="973" t="s">
        <v>394</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25999</v>
      </c>
      <c r="AG88" s="988"/>
      <c r="AH88" s="988"/>
      <c r="AI88" s="988"/>
      <c r="AJ88" s="988"/>
      <c r="AK88" s="992"/>
      <c r="AL88" s="992"/>
      <c r="AM88" s="992"/>
      <c r="AN88" s="992"/>
      <c r="AO88" s="992"/>
      <c r="AP88" s="988">
        <v>8731</v>
      </c>
      <c r="AQ88" s="988"/>
      <c r="AR88" s="988"/>
      <c r="AS88" s="988"/>
      <c r="AT88" s="988"/>
      <c r="AU88" s="988">
        <v>5046</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973" t="s">
        <v>395</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151</v>
      </c>
      <c r="CS102" s="980"/>
      <c r="CT102" s="980"/>
      <c r="CU102" s="980"/>
      <c r="CV102" s="981"/>
      <c r="CW102" s="979" t="s">
        <v>556</v>
      </c>
      <c r="CX102" s="980"/>
      <c r="CY102" s="980"/>
      <c r="CZ102" s="980"/>
      <c r="DA102" s="981"/>
      <c r="DB102" s="979" t="s">
        <v>557</v>
      </c>
      <c r="DC102" s="980"/>
      <c r="DD102" s="980"/>
      <c r="DE102" s="980"/>
      <c r="DF102" s="981"/>
      <c r="DG102" s="979" t="s">
        <v>558</v>
      </c>
      <c r="DH102" s="980"/>
      <c r="DI102" s="980"/>
      <c r="DJ102" s="980"/>
      <c r="DK102" s="981"/>
      <c r="DL102" s="979" t="s">
        <v>556</v>
      </c>
      <c r="DM102" s="980"/>
      <c r="DN102" s="980"/>
      <c r="DO102" s="980"/>
      <c r="DP102" s="981"/>
      <c r="DQ102" s="979" t="s">
        <v>559</v>
      </c>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396</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397</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398</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399</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400</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401</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402</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403</v>
      </c>
      <c r="AB109" s="923"/>
      <c r="AC109" s="923"/>
      <c r="AD109" s="923"/>
      <c r="AE109" s="924"/>
      <c r="AF109" s="925" t="s">
        <v>288</v>
      </c>
      <c r="AG109" s="923"/>
      <c r="AH109" s="923"/>
      <c r="AI109" s="923"/>
      <c r="AJ109" s="924"/>
      <c r="AK109" s="925" t="s">
        <v>287</v>
      </c>
      <c r="AL109" s="923"/>
      <c r="AM109" s="923"/>
      <c r="AN109" s="923"/>
      <c r="AO109" s="924"/>
      <c r="AP109" s="925" t="s">
        <v>404</v>
      </c>
      <c r="AQ109" s="923"/>
      <c r="AR109" s="923"/>
      <c r="AS109" s="923"/>
      <c r="AT109" s="954"/>
      <c r="AU109" s="922" t="s">
        <v>402</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403</v>
      </c>
      <c r="BR109" s="923"/>
      <c r="BS109" s="923"/>
      <c r="BT109" s="923"/>
      <c r="BU109" s="924"/>
      <c r="BV109" s="925" t="s">
        <v>288</v>
      </c>
      <c r="BW109" s="923"/>
      <c r="BX109" s="923"/>
      <c r="BY109" s="923"/>
      <c r="BZ109" s="924"/>
      <c r="CA109" s="925" t="s">
        <v>287</v>
      </c>
      <c r="CB109" s="923"/>
      <c r="CC109" s="923"/>
      <c r="CD109" s="923"/>
      <c r="CE109" s="924"/>
      <c r="CF109" s="961" t="s">
        <v>404</v>
      </c>
      <c r="CG109" s="961"/>
      <c r="CH109" s="961"/>
      <c r="CI109" s="961"/>
      <c r="CJ109" s="961"/>
      <c r="CK109" s="925" t="s">
        <v>405</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403</v>
      </c>
      <c r="DH109" s="923"/>
      <c r="DI109" s="923"/>
      <c r="DJ109" s="923"/>
      <c r="DK109" s="924"/>
      <c r="DL109" s="925" t="s">
        <v>288</v>
      </c>
      <c r="DM109" s="923"/>
      <c r="DN109" s="923"/>
      <c r="DO109" s="923"/>
      <c r="DP109" s="924"/>
      <c r="DQ109" s="925" t="s">
        <v>287</v>
      </c>
      <c r="DR109" s="923"/>
      <c r="DS109" s="923"/>
      <c r="DT109" s="923"/>
      <c r="DU109" s="924"/>
      <c r="DV109" s="925" t="s">
        <v>404</v>
      </c>
      <c r="DW109" s="923"/>
      <c r="DX109" s="923"/>
      <c r="DY109" s="923"/>
      <c r="DZ109" s="954"/>
    </row>
    <row r="110" spans="1:131" s="199" customFormat="1" ht="26.25" customHeight="1" x14ac:dyDescent="0.15">
      <c r="A110" s="825" t="s">
        <v>406</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2972856</v>
      </c>
      <c r="AB110" s="916"/>
      <c r="AC110" s="916"/>
      <c r="AD110" s="916"/>
      <c r="AE110" s="917"/>
      <c r="AF110" s="918">
        <v>2660007</v>
      </c>
      <c r="AG110" s="916"/>
      <c r="AH110" s="916"/>
      <c r="AI110" s="916"/>
      <c r="AJ110" s="917"/>
      <c r="AK110" s="918">
        <v>2400589</v>
      </c>
      <c r="AL110" s="916"/>
      <c r="AM110" s="916"/>
      <c r="AN110" s="916"/>
      <c r="AO110" s="917"/>
      <c r="AP110" s="919">
        <v>26.7</v>
      </c>
      <c r="AQ110" s="920"/>
      <c r="AR110" s="920"/>
      <c r="AS110" s="920"/>
      <c r="AT110" s="921"/>
      <c r="AU110" s="955" t="s">
        <v>61</v>
      </c>
      <c r="AV110" s="956"/>
      <c r="AW110" s="956"/>
      <c r="AX110" s="956"/>
      <c r="AY110" s="956"/>
      <c r="AZ110" s="881" t="s">
        <v>407</v>
      </c>
      <c r="BA110" s="826"/>
      <c r="BB110" s="826"/>
      <c r="BC110" s="826"/>
      <c r="BD110" s="826"/>
      <c r="BE110" s="826"/>
      <c r="BF110" s="826"/>
      <c r="BG110" s="826"/>
      <c r="BH110" s="826"/>
      <c r="BI110" s="826"/>
      <c r="BJ110" s="826"/>
      <c r="BK110" s="826"/>
      <c r="BL110" s="826"/>
      <c r="BM110" s="826"/>
      <c r="BN110" s="826"/>
      <c r="BO110" s="826"/>
      <c r="BP110" s="827"/>
      <c r="BQ110" s="882">
        <v>22104686</v>
      </c>
      <c r="BR110" s="863"/>
      <c r="BS110" s="863"/>
      <c r="BT110" s="863"/>
      <c r="BU110" s="863"/>
      <c r="BV110" s="863">
        <v>20345045</v>
      </c>
      <c r="BW110" s="863"/>
      <c r="BX110" s="863"/>
      <c r="BY110" s="863"/>
      <c r="BZ110" s="863"/>
      <c r="CA110" s="863">
        <v>18096179</v>
      </c>
      <c r="CB110" s="863"/>
      <c r="CC110" s="863"/>
      <c r="CD110" s="863"/>
      <c r="CE110" s="863"/>
      <c r="CF110" s="887">
        <v>201.2</v>
      </c>
      <c r="CG110" s="888"/>
      <c r="CH110" s="888"/>
      <c r="CI110" s="888"/>
      <c r="CJ110" s="888"/>
      <c r="CK110" s="951" t="s">
        <v>408</v>
      </c>
      <c r="CL110" s="837"/>
      <c r="CM110" s="912" t="s">
        <v>409</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v>46416</v>
      </c>
      <c r="DH110" s="863"/>
      <c r="DI110" s="863"/>
      <c r="DJ110" s="863"/>
      <c r="DK110" s="863"/>
      <c r="DL110" s="863">
        <v>39506</v>
      </c>
      <c r="DM110" s="863"/>
      <c r="DN110" s="863"/>
      <c r="DO110" s="863"/>
      <c r="DP110" s="863"/>
      <c r="DQ110" s="863">
        <v>32596</v>
      </c>
      <c r="DR110" s="863"/>
      <c r="DS110" s="863"/>
      <c r="DT110" s="863"/>
      <c r="DU110" s="863"/>
      <c r="DV110" s="864">
        <v>0.4</v>
      </c>
      <c r="DW110" s="864"/>
      <c r="DX110" s="864"/>
      <c r="DY110" s="864"/>
      <c r="DZ110" s="865"/>
    </row>
    <row r="111" spans="1:131" s="199" customFormat="1" ht="26.25" customHeight="1" x14ac:dyDescent="0.15">
      <c r="A111" s="792" t="s">
        <v>410</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222</v>
      </c>
      <c r="AB111" s="944"/>
      <c r="AC111" s="944"/>
      <c r="AD111" s="944"/>
      <c r="AE111" s="945"/>
      <c r="AF111" s="946" t="s">
        <v>222</v>
      </c>
      <c r="AG111" s="944"/>
      <c r="AH111" s="944"/>
      <c r="AI111" s="944"/>
      <c r="AJ111" s="945"/>
      <c r="AK111" s="946" t="s">
        <v>222</v>
      </c>
      <c r="AL111" s="944"/>
      <c r="AM111" s="944"/>
      <c r="AN111" s="944"/>
      <c r="AO111" s="945"/>
      <c r="AP111" s="947" t="s">
        <v>222</v>
      </c>
      <c r="AQ111" s="948"/>
      <c r="AR111" s="948"/>
      <c r="AS111" s="948"/>
      <c r="AT111" s="949"/>
      <c r="AU111" s="957"/>
      <c r="AV111" s="958"/>
      <c r="AW111" s="958"/>
      <c r="AX111" s="958"/>
      <c r="AY111" s="958"/>
      <c r="AZ111" s="833" t="s">
        <v>411</v>
      </c>
      <c r="BA111" s="768"/>
      <c r="BB111" s="768"/>
      <c r="BC111" s="768"/>
      <c r="BD111" s="768"/>
      <c r="BE111" s="768"/>
      <c r="BF111" s="768"/>
      <c r="BG111" s="768"/>
      <c r="BH111" s="768"/>
      <c r="BI111" s="768"/>
      <c r="BJ111" s="768"/>
      <c r="BK111" s="768"/>
      <c r="BL111" s="768"/>
      <c r="BM111" s="768"/>
      <c r="BN111" s="768"/>
      <c r="BO111" s="768"/>
      <c r="BP111" s="769"/>
      <c r="BQ111" s="834">
        <v>205449</v>
      </c>
      <c r="BR111" s="835"/>
      <c r="BS111" s="835"/>
      <c r="BT111" s="835"/>
      <c r="BU111" s="835"/>
      <c r="BV111" s="835">
        <v>159676</v>
      </c>
      <c r="BW111" s="835"/>
      <c r="BX111" s="835"/>
      <c r="BY111" s="835"/>
      <c r="BZ111" s="835"/>
      <c r="CA111" s="835">
        <v>113904</v>
      </c>
      <c r="CB111" s="835"/>
      <c r="CC111" s="835"/>
      <c r="CD111" s="835"/>
      <c r="CE111" s="835"/>
      <c r="CF111" s="896">
        <v>1.3</v>
      </c>
      <c r="CG111" s="897"/>
      <c r="CH111" s="897"/>
      <c r="CI111" s="897"/>
      <c r="CJ111" s="897"/>
      <c r="CK111" s="952"/>
      <c r="CL111" s="839"/>
      <c r="CM111" s="842" t="s">
        <v>412</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222</v>
      </c>
      <c r="DH111" s="835"/>
      <c r="DI111" s="835"/>
      <c r="DJ111" s="835"/>
      <c r="DK111" s="835"/>
      <c r="DL111" s="835" t="s">
        <v>222</v>
      </c>
      <c r="DM111" s="835"/>
      <c r="DN111" s="835"/>
      <c r="DO111" s="835"/>
      <c r="DP111" s="835"/>
      <c r="DQ111" s="835" t="s">
        <v>222</v>
      </c>
      <c r="DR111" s="835"/>
      <c r="DS111" s="835"/>
      <c r="DT111" s="835"/>
      <c r="DU111" s="835"/>
      <c r="DV111" s="812" t="s">
        <v>222</v>
      </c>
      <c r="DW111" s="812"/>
      <c r="DX111" s="812"/>
      <c r="DY111" s="812"/>
      <c r="DZ111" s="813"/>
    </row>
    <row r="112" spans="1:131" s="199" customFormat="1" ht="26.25" customHeight="1" x14ac:dyDescent="0.15">
      <c r="A112" s="937" t="s">
        <v>413</v>
      </c>
      <c r="B112" s="938"/>
      <c r="C112" s="768" t="s">
        <v>414</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222</v>
      </c>
      <c r="AB112" s="798"/>
      <c r="AC112" s="798"/>
      <c r="AD112" s="798"/>
      <c r="AE112" s="799"/>
      <c r="AF112" s="800" t="s">
        <v>222</v>
      </c>
      <c r="AG112" s="798"/>
      <c r="AH112" s="798"/>
      <c r="AI112" s="798"/>
      <c r="AJ112" s="799"/>
      <c r="AK112" s="800" t="s">
        <v>222</v>
      </c>
      <c r="AL112" s="798"/>
      <c r="AM112" s="798"/>
      <c r="AN112" s="798"/>
      <c r="AO112" s="799"/>
      <c r="AP112" s="845" t="s">
        <v>222</v>
      </c>
      <c r="AQ112" s="846"/>
      <c r="AR112" s="846"/>
      <c r="AS112" s="846"/>
      <c r="AT112" s="847"/>
      <c r="AU112" s="957"/>
      <c r="AV112" s="958"/>
      <c r="AW112" s="958"/>
      <c r="AX112" s="958"/>
      <c r="AY112" s="958"/>
      <c r="AZ112" s="833" t="s">
        <v>415</v>
      </c>
      <c r="BA112" s="768"/>
      <c r="BB112" s="768"/>
      <c r="BC112" s="768"/>
      <c r="BD112" s="768"/>
      <c r="BE112" s="768"/>
      <c r="BF112" s="768"/>
      <c r="BG112" s="768"/>
      <c r="BH112" s="768"/>
      <c r="BI112" s="768"/>
      <c r="BJ112" s="768"/>
      <c r="BK112" s="768"/>
      <c r="BL112" s="768"/>
      <c r="BM112" s="768"/>
      <c r="BN112" s="768"/>
      <c r="BO112" s="768"/>
      <c r="BP112" s="769"/>
      <c r="BQ112" s="834">
        <v>14010244</v>
      </c>
      <c r="BR112" s="835"/>
      <c r="BS112" s="835"/>
      <c r="BT112" s="835"/>
      <c r="BU112" s="835"/>
      <c r="BV112" s="835">
        <v>12946876</v>
      </c>
      <c r="BW112" s="835"/>
      <c r="BX112" s="835"/>
      <c r="BY112" s="835"/>
      <c r="BZ112" s="835"/>
      <c r="CA112" s="835">
        <v>12128689</v>
      </c>
      <c r="CB112" s="835"/>
      <c r="CC112" s="835"/>
      <c r="CD112" s="835"/>
      <c r="CE112" s="835"/>
      <c r="CF112" s="896">
        <v>134.9</v>
      </c>
      <c r="CG112" s="897"/>
      <c r="CH112" s="897"/>
      <c r="CI112" s="897"/>
      <c r="CJ112" s="897"/>
      <c r="CK112" s="952"/>
      <c r="CL112" s="839"/>
      <c r="CM112" s="842" t="s">
        <v>416</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222</v>
      </c>
      <c r="DH112" s="835"/>
      <c r="DI112" s="835"/>
      <c r="DJ112" s="835"/>
      <c r="DK112" s="835"/>
      <c r="DL112" s="835" t="s">
        <v>222</v>
      </c>
      <c r="DM112" s="835"/>
      <c r="DN112" s="835"/>
      <c r="DO112" s="835"/>
      <c r="DP112" s="835"/>
      <c r="DQ112" s="835" t="s">
        <v>222</v>
      </c>
      <c r="DR112" s="835"/>
      <c r="DS112" s="835"/>
      <c r="DT112" s="835"/>
      <c r="DU112" s="835"/>
      <c r="DV112" s="812" t="s">
        <v>222</v>
      </c>
      <c r="DW112" s="812"/>
      <c r="DX112" s="812"/>
      <c r="DY112" s="812"/>
      <c r="DZ112" s="813"/>
    </row>
    <row r="113" spans="1:130" s="199" customFormat="1" ht="26.25" customHeight="1" x14ac:dyDescent="0.15">
      <c r="A113" s="939"/>
      <c r="B113" s="940"/>
      <c r="C113" s="768" t="s">
        <v>417</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1324800</v>
      </c>
      <c r="AB113" s="944"/>
      <c r="AC113" s="944"/>
      <c r="AD113" s="944"/>
      <c r="AE113" s="945"/>
      <c r="AF113" s="946">
        <v>1258441</v>
      </c>
      <c r="AG113" s="944"/>
      <c r="AH113" s="944"/>
      <c r="AI113" s="944"/>
      <c r="AJ113" s="945"/>
      <c r="AK113" s="946">
        <v>1238525</v>
      </c>
      <c r="AL113" s="944"/>
      <c r="AM113" s="944"/>
      <c r="AN113" s="944"/>
      <c r="AO113" s="945"/>
      <c r="AP113" s="947">
        <v>13.8</v>
      </c>
      <c r="AQ113" s="948"/>
      <c r="AR113" s="948"/>
      <c r="AS113" s="948"/>
      <c r="AT113" s="949"/>
      <c r="AU113" s="957"/>
      <c r="AV113" s="958"/>
      <c r="AW113" s="958"/>
      <c r="AX113" s="958"/>
      <c r="AY113" s="958"/>
      <c r="AZ113" s="833" t="s">
        <v>418</v>
      </c>
      <c r="BA113" s="768"/>
      <c r="BB113" s="768"/>
      <c r="BC113" s="768"/>
      <c r="BD113" s="768"/>
      <c r="BE113" s="768"/>
      <c r="BF113" s="768"/>
      <c r="BG113" s="768"/>
      <c r="BH113" s="768"/>
      <c r="BI113" s="768"/>
      <c r="BJ113" s="768"/>
      <c r="BK113" s="768"/>
      <c r="BL113" s="768"/>
      <c r="BM113" s="768"/>
      <c r="BN113" s="768"/>
      <c r="BO113" s="768"/>
      <c r="BP113" s="769"/>
      <c r="BQ113" s="834">
        <v>5439509</v>
      </c>
      <c r="BR113" s="835"/>
      <c r="BS113" s="835"/>
      <c r="BT113" s="835"/>
      <c r="BU113" s="835"/>
      <c r="BV113" s="835">
        <v>5178072</v>
      </c>
      <c r="BW113" s="835"/>
      <c r="BX113" s="835"/>
      <c r="BY113" s="835"/>
      <c r="BZ113" s="835"/>
      <c r="CA113" s="835">
        <v>5045857</v>
      </c>
      <c r="CB113" s="835"/>
      <c r="CC113" s="835"/>
      <c r="CD113" s="835"/>
      <c r="CE113" s="835"/>
      <c r="CF113" s="896">
        <v>56.1</v>
      </c>
      <c r="CG113" s="897"/>
      <c r="CH113" s="897"/>
      <c r="CI113" s="897"/>
      <c r="CJ113" s="897"/>
      <c r="CK113" s="952"/>
      <c r="CL113" s="839"/>
      <c r="CM113" s="842" t="s">
        <v>419</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222</v>
      </c>
      <c r="DH113" s="798"/>
      <c r="DI113" s="798"/>
      <c r="DJ113" s="798"/>
      <c r="DK113" s="799"/>
      <c r="DL113" s="800" t="s">
        <v>222</v>
      </c>
      <c r="DM113" s="798"/>
      <c r="DN113" s="798"/>
      <c r="DO113" s="798"/>
      <c r="DP113" s="799"/>
      <c r="DQ113" s="800" t="s">
        <v>222</v>
      </c>
      <c r="DR113" s="798"/>
      <c r="DS113" s="798"/>
      <c r="DT113" s="798"/>
      <c r="DU113" s="799"/>
      <c r="DV113" s="845" t="s">
        <v>222</v>
      </c>
      <c r="DW113" s="846"/>
      <c r="DX113" s="846"/>
      <c r="DY113" s="846"/>
      <c r="DZ113" s="847"/>
    </row>
    <row r="114" spans="1:130" s="199" customFormat="1" ht="26.25" customHeight="1" x14ac:dyDescent="0.15">
      <c r="A114" s="939"/>
      <c r="B114" s="940"/>
      <c r="C114" s="768" t="s">
        <v>420</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528758</v>
      </c>
      <c r="AB114" s="798"/>
      <c r="AC114" s="798"/>
      <c r="AD114" s="798"/>
      <c r="AE114" s="799"/>
      <c r="AF114" s="800">
        <v>548785</v>
      </c>
      <c r="AG114" s="798"/>
      <c r="AH114" s="798"/>
      <c r="AI114" s="798"/>
      <c r="AJ114" s="799"/>
      <c r="AK114" s="800">
        <v>558080</v>
      </c>
      <c r="AL114" s="798"/>
      <c r="AM114" s="798"/>
      <c r="AN114" s="798"/>
      <c r="AO114" s="799"/>
      <c r="AP114" s="845">
        <v>6.2</v>
      </c>
      <c r="AQ114" s="846"/>
      <c r="AR114" s="846"/>
      <c r="AS114" s="846"/>
      <c r="AT114" s="847"/>
      <c r="AU114" s="957"/>
      <c r="AV114" s="958"/>
      <c r="AW114" s="958"/>
      <c r="AX114" s="958"/>
      <c r="AY114" s="958"/>
      <c r="AZ114" s="833" t="s">
        <v>421</v>
      </c>
      <c r="BA114" s="768"/>
      <c r="BB114" s="768"/>
      <c r="BC114" s="768"/>
      <c r="BD114" s="768"/>
      <c r="BE114" s="768"/>
      <c r="BF114" s="768"/>
      <c r="BG114" s="768"/>
      <c r="BH114" s="768"/>
      <c r="BI114" s="768"/>
      <c r="BJ114" s="768"/>
      <c r="BK114" s="768"/>
      <c r="BL114" s="768"/>
      <c r="BM114" s="768"/>
      <c r="BN114" s="768"/>
      <c r="BO114" s="768"/>
      <c r="BP114" s="769"/>
      <c r="BQ114" s="834">
        <v>3298617</v>
      </c>
      <c r="BR114" s="835"/>
      <c r="BS114" s="835"/>
      <c r="BT114" s="835"/>
      <c r="BU114" s="835"/>
      <c r="BV114" s="835">
        <v>3073896</v>
      </c>
      <c r="BW114" s="835"/>
      <c r="BX114" s="835"/>
      <c r="BY114" s="835"/>
      <c r="BZ114" s="835"/>
      <c r="CA114" s="835">
        <v>2975603</v>
      </c>
      <c r="CB114" s="835"/>
      <c r="CC114" s="835"/>
      <c r="CD114" s="835"/>
      <c r="CE114" s="835"/>
      <c r="CF114" s="896">
        <v>33.1</v>
      </c>
      <c r="CG114" s="897"/>
      <c r="CH114" s="897"/>
      <c r="CI114" s="897"/>
      <c r="CJ114" s="897"/>
      <c r="CK114" s="952"/>
      <c r="CL114" s="839"/>
      <c r="CM114" s="842" t="s">
        <v>422</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222</v>
      </c>
      <c r="DH114" s="798"/>
      <c r="DI114" s="798"/>
      <c r="DJ114" s="798"/>
      <c r="DK114" s="799"/>
      <c r="DL114" s="800" t="s">
        <v>222</v>
      </c>
      <c r="DM114" s="798"/>
      <c r="DN114" s="798"/>
      <c r="DO114" s="798"/>
      <c r="DP114" s="799"/>
      <c r="DQ114" s="800" t="s">
        <v>222</v>
      </c>
      <c r="DR114" s="798"/>
      <c r="DS114" s="798"/>
      <c r="DT114" s="798"/>
      <c r="DU114" s="799"/>
      <c r="DV114" s="845" t="s">
        <v>222</v>
      </c>
      <c r="DW114" s="846"/>
      <c r="DX114" s="846"/>
      <c r="DY114" s="846"/>
      <c r="DZ114" s="847"/>
    </row>
    <row r="115" spans="1:130" s="199" customFormat="1" ht="26.25" customHeight="1" x14ac:dyDescent="0.15">
      <c r="A115" s="939"/>
      <c r="B115" s="940"/>
      <c r="C115" s="768" t="s">
        <v>423</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6910</v>
      </c>
      <c r="AB115" s="944"/>
      <c r="AC115" s="944"/>
      <c r="AD115" s="944"/>
      <c r="AE115" s="945"/>
      <c r="AF115" s="946">
        <v>6910</v>
      </c>
      <c r="AG115" s="944"/>
      <c r="AH115" s="944"/>
      <c r="AI115" s="944"/>
      <c r="AJ115" s="945"/>
      <c r="AK115" s="946">
        <v>6910</v>
      </c>
      <c r="AL115" s="944"/>
      <c r="AM115" s="944"/>
      <c r="AN115" s="944"/>
      <c r="AO115" s="945"/>
      <c r="AP115" s="947">
        <v>0.1</v>
      </c>
      <c r="AQ115" s="948"/>
      <c r="AR115" s="948"/>
      <c r="AS115" s="948"/>
      <c r="AT115" s="949"/>
      <c r="AU115" s="957"/>
      <c r="AV115" s="958"/>
      <c r="AW115" s="958"/>
      <c r="AX115" s="958"/>
      <c r="AY115" s="958"/>
      <c r="AZ115" s="833" t="s">
        <v>424</v>
      </c>
      <c r="BA115" s="768"/>
      <c r="BB115" s="768"/>
      <c r="BC115" s="768"/>
      <c r="BD115" s="768"/>
      <c r="BE115" s="768"/>
      <c r="BF115" s="768"/>
      <c r="BG115" s="768"/>
      <c r="BH115" s="768"/>
      <c r="BI115" s="768"/>
      <c r="BJ115" s="768"/>
      <c r="BK115" s="768"/>
      <c r="BL115" s="768"/>
      <c r="BM115" s="768"/>
      <c r="BN115" s="768"/>
      <c r="BO115" s="768"/>
      <c r="BP115" s="769"/>
      <c r="BQ115" s="834" t="s">
        <v>222</v>
      </c>
      <c r="BR115" s="835"/>
      <c r="BS115" s="835"/>
      <c r="BT115" s="835"/>
      <c r="BU115" s="835"/>
      <c r="BV115" s="835">
        <v>1483</v>
      </c>
      <c r="BW115" s="835"/>
      <c r="BX115" s="835"/>
      <c r="BY115" s="835"/>
      <c r="BZ115" s="835"/>
      <c r="CA115" s="835" t="s">
        <v>222</v>
      </c>
      <c r="CB115" s="835"/>
      <c r="CC115" s="835"/>
      <c r="CD115" s="835"/>
      <c r="CE115" s="835"/>
      <c r="CF115" s="896" t="s">
        <v>222</v>
      </c>
      <c r="CG115" s="897"/>
      <c r="CH115" s="897"/>
      <c r="CI115" s="897"/>
      <c r="CJ115" s="897"/>
      <c r="CK115" s="952"/>
      <c r="CL115" s="839"/>
      <c r="CM115" s="833" t="s">
        <v>425</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222</v>
      </c>
      <c r="DH115" s="798"/>
      <c r="DI115" s="798"/>
      <c r="DJ115" s="798"/>
      <c r="DK115" s="799"/>
      <c r="DL115" s="800" t="s">
        <v>222</v>
      </c>
      <c r="DM115" s="798"/>
      <c r="DN115" s="798"/>
      <c r="DO115" s="798"/>
      <c r="DP115" s="799"/>
      <c r="DQ115" s="800" t="s">
        <v>222</v>
      </c>
      <c r="DR115" s="798"/>
      <c r="DS115" s="798"/>
      <c r="DT115" s="798"/>
      <c r="DU115" s="799"/>
      <c r="DV115" s="845" t="s">
        <v>222</v>
      </c>
      <c r="DW115" s="846"/>
      <c r="DX115" s="846"/>
      <c r="DY115" s="846"/>
      <c r="DZ115" s="847"/>
    </row>
    <row r="116" spans="1:130" s="199" customFormat="1" ht="26.25" customHeight="1" x14ac:dyDescent="0.15">
      <c r="A116" s="941"/>
      <c r="B116" s="942"/>
      <c r="C116" s="901" t="s">
        <v>426</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222</v>
      </c>
      <c r="AB116" s="798"/>
      <c r="AC116" s="798"/>
      <c r="AD116" s="798"/>
      <c r="AE116" s="799"/>
      <c r="AF116" s="800">
        <v>49</v>
      </c>
      <c r="AG116" s="798"/>
      <c r="AH116" s="798"/>
      <c r="AI116" s="798"/>
      <c r="AJ116" s="799"/>
      <c r="AK116" s="800" t="s">
        <v>222</v>
      </c>
      <c r="AL116" s="798"/>
      <c r="AM116" s="798"/>
      <c r="AN116" s="798"/>
      <c r="AO116" s="799"/>
      <c r="AP116" s="845" t="s">
        <v>222</v>
      </c>
      <c r="AQ116" s="846"/>
      <c r="AR116" s="846"/>
      <c r="AS116" s="846"/>
      <c r="AT116" s="847"/>
      <c r="AU116" s="957"/>
      <c r="AV116" s="958"/>
      <c r="AW116" s="958"/>
      <c r="AX116" s="958"/>
      <c r="AY116" s="958"/>
      <c r="AZ116" s="884" t="s">
        <v>427</v>
      </c>
      <c r="BA116" s="885"/>
      <c r="BB116" s="885"/>
      <c r="BC116" s="885"/>
      <c r="BD116" s="885"/>
      <c r="BE116" s="885"/>
      <c r="BF116" s="885"/>
      <c r="BG116" s="885"/>
      <c r="BH116" s="885"/>
      <c r="BI116" s="885"/>
      <c r="BJ116" s="885"/>
      <c r="BK116" s="885"/>
      <c r="BL116" s="885"/>
      <c r="BM116" s="885"/>
      <c r="BN116" s="885"/>
      <c r="BO116" s="885"/>
      <c r="BP116" s="886"/>
      <c r="BQ116" s="834" t="s">
        <v>222</v>
      </c>
      <c r="BR116" s="835"/>
      <c r="BS116" s="835"/>
      <c r="BT116" s="835"/>
      <c r="BU116" s="835"/>
      <c r="BV116" s="835" t="s">
        <v>222</v>
      </c>
      <c r="BW116" s="835"/>
      <c r="BX116" s="835"/>
      <c r="BY116" s="835"/>
      <c r="BZ116" s="835"/>
      <c r="CA116" s="835" t="s">
        <v>222</v>
      </c>
      <c r="CB116" s="835"/>
      <c r="CC116" s="835"/>
      <c r="CD116" s="835"/>
      <c r="CE116" s="835"/>
      <c r="CF116" s="896" t="s">
        <v>222</v>
      </c>
      <c r="CG116" s="897"/>
      <c r="CH116" s="897"/>
      <c r="CI116" s="897"/>
      <c r="CJ116" s="897"/>
      <c r="CK116" s="952"/>
      <c r="CL116" s="839"/>
      <c r="CM116" s="842" t="s">
        <v>428</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222</v>
      </c>
      <c r="DH116" s="798"/>
      <c r="DI116" s="798"/>
      <c r="DJ116" s="798"/>
      <c r="DK116" s="799"/>
      <c r="DL116" s="800" t="s">
        <v>222</v>
      </c>
      <c r="DM116" s="798"/>
      <c r="DN116" s="798"/>
      <c r="DO116" s="798"/>
      <c r="DP116" s="799"/>
      <c r="DQ116" s="800" t="s">
        <v>222</v>
      </c>
      <c r="DR116" s="798"/>
      <c r="DS116" s="798"/>
      <c r="DT116" s="798"/>
      <c r="DU116" s="799"/>
      <c r="DV116" s="845" t="s">
        <v>222</v>
      </c>
      <c r="DW116" s="846"/>
      <c r="DX116" s="846"/>
      <c r="DY116" s="846"/>
      <c r="DZ116" s="847"/>
    </row>
    <row r="117" spans="1:130" s="199" customFormat="1" ht="26.25" customHeight="1" x14ac:dyDescent="0.15">
      <c r="A117" s="922" t="s">
        <v>170</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429</v>
      </c>
      <c r="Z117" s="924"/>
      <c r="AA117" s="929">
        <v>4833324</v>
      </c>
      <c r="AB117" s="930"/>
      <c r="AC117" s="930"/>
      <c r="AD117" s="930"/>
      <c r="AE117" s="931"/>
      <c r="AF117" s="932">
        <v>4474192</v>
      </c>
      <c r="AG117" s="930"/>
      <c r="AH117" s="930"/>
      <c r="AI117" s="930"/>
      <c r="AJ117" s="931"/>
      <c r="AK117" s="932">
        <v>4204104</v>
      </c>
      <c r="AL117" s="930"/>
      <c r="AM117" s="930"/>
      <c r="AN117" s="930"/>
      <c r="AO117" s="931"/>
      <c r="AP117" s="933"/>
      <c r="AQ117" s="934"/>
      <c r="AR117" s="934"/>
      <c r="AS117" s="934"/>
      <c r="AT117" s="935"/>
      <c r="AU117" s="957"/>
      <c r="AV117" s="958"/>
      <c r="AW117" s="958"/>
      <c r="AX117" s="958"/>
      <c r="AY117" s="958"/>
      <c r="AZ117" s="884" t="s">
        <v>430</v>
      </c>
      <c r="BA117" s="885"/>
      <c r="BB117" s="885"/>
      <c r="BC117" s="885"/>
      <c r="BD117" s="885"/>
      <c r="BE117" s="885"/>
      <c r="BF117" s="885"/>
      <c r="BG117" s="885"/>
      <c r="BH117" s="885"/>
      <c r="BI117" s="885"/>
      <c r="BJ117" s="885"/>
      <c r="BK117" s="885"/>
      <c r="BL117" s="885"/>
      <c r="BM117" s="885"/>
      <c r="BN117" s="885"/>
      <c r="BO117" s="885"/>
      <c r="BP117" s="886"/>
      <c r="BQ117" s="834" t="s">
        <v>222</v>
      </c>
      <c r="BR117" s="835"/>
      <c r="BS117" s="835"/>
      <c r="BT117" s="835"/>
      <c r="BU117" s="835"/>
      <c r="BV117" s="835" t="s">
        <v>222</v>
      </c>
      <c r="BW117" s="835"/>
      <c r="BX117" s="835"/>
      <c r="BY117" s="835"/>
      <c r="BZ117" s="835"/>
      <c r="CA117" s="835" t="s">
        <v>222</v>
      </c>
      <c r="CB117" s="835"/>
      <c r="CC117" s="835"/>
      <c r="CD117" s="835"/>
      <c r="CE117" s="835"/>
      <c r="CF117" s="896" t="s">
        <v>222</v>
      </c>
      <c r="CG117" s="897"/>
      <c r="CH117" s="897"/>
      <c r="CI117" s="897"/>
      <c r="CJ117" s="897"/>
      <c r="CK117" s="952"/>
      <c r="CL117" s="839"/>
      <c r="CM117" s="842" t="s">
        <v>431</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222</v>
      </c>
      <c r="DH117" s="798"/>
      <c r="DI117" s="798"/>
      <c r="DJ117" s="798"/>
      <c r="DK117" s="799"/>
      <c r="DL117" s="800" t="s">
        <v>222</v>
      </c>
      <c r="DM117" s="798"/>
      <c r="DN117" s="798"/>
      <c r="DO117" s="798"/>
      <c r="DP117" s="799"/>
      <c r="DQ117" s="800" t="s">
        <v>222</v>
      </c>
      <c r="DR117" s="798"/>
      <c r="DS117" s="798"/>
      <c r="DT117" s="798"/>
      <c r="DU117" s="799"/>
      <c r="DV117" s="845" t="s">
        <v>222</v>
      </c>
      <c r="DW117" s="846"/>
      <c r="DX117" s="846"/>
      <c r="DY117" s="846"/>
      <c r="DZ117" s="847"/>
    </row>
    <row r="118" spans="1:130" s="199" customFormat="1" ht="26.25" customHeight="1" x14ac:dyDescent="0.15">
      <c r="A118" s="922" t="s">
        <v>405</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403</v>
      </c>
      <c r="AB118" s="923"/>
      <c r="AC118" s="923"/>
      <c r="AD118" s="923"/>
      <c r="AE118" s="924"/>
      <c r="AF118" s="925" t="s">
        <v>288</v>
      </c>
      <c r="AG118" s="923"/>
      <c r="AH118" s="923"/>
      <c r="AI118" s="923"/>
      <c r="AJ118" s="924"/>
      <c r="AK118" s="925" t="s">
        <v>287</v>
      </c>
      <c r="AL118" s="923"/>
      <c r="AM118" s="923"/>
      <c r="AN118" s="923"/>
      <c r="AO118" s="924"/>
      <c r="AP118" s="926" t="s">
        <v>404</v>
      </c>
      <c r="AQ118" s="927"/>
      <c r="AR118" s="927"/>
      <c r="AS118" s="927"/>
      <c r="AT118" s="928"/>
      <c r="AU118" s="957"/>
      <c r="AV118" s="958"/>
      <c r="AW118" s="958"/>
      <c r="AX118" s="958"/>
      <c r="AY118" s="958"/>
      <c r="AZ118" s="900" t="s">
        <v>432</v>
      </c>
      <c r="BA118" s="901"/>
      <c r="BB118" s="901"/>
      <c r="BC118" s="901"/>
      <c r="BD118" s="901"/>
      <c r="BE118" s="901"/>
      <c r="BF118" s="901"/>
      <c r="BG118" s="901"/>
      <c r="BH118" s="901"/>
      <c r="BI118" s="901"/>
      <c r="BJ118" s="901"/>
      <c r="BK118" s="901"/>
      <c r="BL118" s="901"/>
      <c r="BM118" s="901"/>
      <c r="BN118" s="901"/>
      <c r="BO118" s="901"/>
      <c r="BP118" s="902"/>
      <c r="BQ118" s="903" t="s">
        <v>222</v>
      </c>
      <c r="BR118" s="866"/>
      <c r="BS118" s="866"/>
      <c r="BT118" s="866"/>
      <c r="BU118" s="866"/>
      <c r="BV118" s="866" t="s">
        <v>222</v>
      </c>
      <c r="BW118" s="866"/>
      <c r="BX118" s="866"/>
      <c r="BY118" s="866"/>
      <c r="BZ118" s="866"/>
      <c r="CA118" s="866" t="s">
        <v>222</v>
      </c>
      <c r="CB118" s="866"/>
      <c r="CC118" s="866"/>
      <c r="CD118" s="866"/>
      <c r="CE118" s="866"/>
      <c r="CF118" s="896" t="s">
        <v>222</v>
      </c>
      <c r="CG118" s="897"/>
      <c r="CH118" s="897"/>
      <c r="CI118" s="897"/>
      <c r="CJ118" s="897"/>
      <c r="CK118" s="952"/>
      <c r="CL118" s="839"/>
      <c r="CM118" s="842" t="s">
        <v>433</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222</v>
      </c>
      <c r="DH118" s="798"/>
      <c r="DI118" s="798"/>
      <c r="DJ118" s="798"/>
      <c r="DK118" s="799"/>
      <c r="DL118" s="800" t="s">
        <v>222</v>
      </c>
      <c r="DM118" s="798"/>
      <c r="DN118" s="798"/>
      <c r="DO118" s="798"/>
      <c r="DP118" s="799"/>
      <c r="DQ118" s="800" t="s">
        <v>222</v>
      </c>
      <c r="DR118" s="798"/>
      <c r="DS118" s="798"/>
      <c r="DT118" s="798"/>
      <c r="DU118" s="799"/>
      <c r="DV118" s="845" t="s">
        <v>222</v>
      </c>
      <c r="DW118" s="846"/>
      <c r="DX118" s="846"/>
      <c r="DY118" s="846"/>
      <c r="DZ118" s="847"/>
    </row>
    <row r="119" spans="1:130" s="199" customFormat="1" ht="26.25" customHeight="1" x14ac:dyDescent="0.15">
      <c r="A119" s="836" t="s">
        <v>408</v>
      </c>
      <c r="B119" s="837"/>
      <c r="C119" s="912" t="s">
        <v>409</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v>6910</v>
      </c>
      <c r="AB119" s="916"/>
      <c r="AC119" s="916"/>
      <c r="AD119" s="916"/>
      <c r="AE119" s="917"/>
      <c r="AF119" s="918">
        <v>6910</v>
      </c>
      <c r="AG119" s="916"/>
      <c r="AH119" s="916"/>
      <c r="AI119" s="916"/>
      <c r="AJ119" s="917"/>
      <c r="AK119" s="918">
        <v>6910</v>
      </c>
      <c r="AL119" s="916"/>
      <c r="AM119" s="916"/>
      <c r="AN119" s="916"/>
      <c r="AO119" s="917"/>
      <c r="AP119" s="919">
        <v>0.1</v>
      </c>
      <c r="AQ119" s="920"/>
      <c r="AR119" s="920"/>
      <c r="AS119" s="920"/>
      <c r="AT119" s="921"/>
      <c r="AU119" s="959"/>
      <c r="AV119" s="960"/>
      <c r="AW119" s="960"/>
      <c r="AX119" s="960"/>
      <c r="AY119" s="960"/>
      <c r="AZ119" s="230" t="s">
        <v>170</v>
      </c>
      <c r="BA119" s="230"/>
      <c r="BB119" s="230"/>
      <c r="BC119" s="230"/>
      <c r="BD119" s="230"/>
      <c r="BE119" s="230"/>
      <c r="BF119" s="230"/>
      <c r="BG119" s="230"/>
      <c r="BH119" s="230"/>
      <c r="BI119" s="230"/>
      <c r="BJ119" s="230"/>
      <c r="BK119" s="230"/>
      <c r="BL119" s="230"/>
      <c r="BM119" s="230"/>
      <c r="BN119" s="230"/>
      <c r="BO119" s="898" t="s">
        <v>434</v>
      </c>
      <c r="BP119" s="899"/>
      <c r="BQ119" s="903">
        <v>45058505</v>
      </c>
      <c r="BR119" s="866"/>
      <c r="BS119" s="866"/>
      <c r="BT119" s="866"/>
      <c r="BU119" s="866"/>
      <c r="BV119" s="866">
        <v>41705048</v>
      </c>
      <c r="BW119" s="866"/>
      <c r="BX119" s="866"/>
      <c r="BY119" s="866"/>
      <c r="BZ119" s="866"/>
      <c r="CA119" s="866">
        <v>38360232</v>
      </c>
      <c r="CB119" s="866"/>
      <c r="CC119" s="866"/>
      <c r="CD119" s="866"/>
      <c r="CE119" s="866"/>
      <c r="CF119" s="764"/>
      <c r="CG119" s="765"/>
      <c r="CH119" s="765"/>
      <c r="CI119" s="765"/>
      <c r="CJ119" s="855"/>
      <c r="CK119" s="953"/>
      <c r="CL119" s="841"/>
      <c r="CM119" s="859" t="s">
        <v>435</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v>159033</v>
      </c>
      <c r="DH119" s="781"/>
      <c r="DI119" s="781"/>
      <c r="DJ119" s="781"/>
      <c r="DK119" s="782"/>
      <c r="DL119" s="783">
        <v>120170</v>
      </c>
      <c r="DM119" s="781"/>
      <c r="DN119" s="781"/>
      <c r="DO119" s="781"/>
      <c r="DP119" s="782"/>
      <c r="DQ119" s="783">
        <v>81308</v>
      </c>
      <c r="DR119" s="781"/>
      <c r="DS119" s="781"/>
      <c r="DT119" s="781"/>
      <c r="DU119" s="782"/>
      <c r="DV119" s="869">
        <v>0.9</v>
      </c>
      <c r="DW119" s="870"/>
      <c r="DX119" s="870"/>
      <c r="DY119" s="870"/>
      <c r="DZ119" s="871"/>
    </row>
    <row r="120" spans="1:130" s="199" customFormat="1" ht="26.25" customHeight="1" x14ac:dyDescent="0.15">
      <c r="A120" s="838"/>
      <c r="B120" s="839"/>
      <c r="C120" s="842" t="s">
        <v>412</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222</v>
      </c>
      <c r="AB120" s="798"/>
      <c r="AC120" s="798"/>
      <c r="AD120" s="798"/>
      <c r="AE120" s="799"/>
      <c r="AF120" s="800" t="s">
        <v>222</v>
      </c>
      <c r="AG120" s="798"/>
      <c r="AH120" s="798"/>
      <c r="AI120" s="798"/>
      <c r="AJ120" s="799"/>
      <c r="AK120" s="800" t="s">
        <v>222</v>
      </c>
      <c r="AL120" s="798"/>
      <c r="AM120" s="798"/>
      <c r="AN120" s="798"/>
      <c r="AO120" s="799"/>
      <c r="AP120" s="845" t="s">
        <v>222</v>
      </c>
      <c r="AQ120" s="846"/>
      <c r="AR120" s="846"/>
      <c r="AS120" s="846"/>
      <c r="AT120" s="847"/>
      <c r="AU120" s="904" t="s">
        <v>436</v>
      </c>
      <c r="AV120" s="905"/>
      <c r="AW120" s="905"/>
      <c r="AX120" s="905"/>
      <c r="AY120" s="906"/>
      <c r="AZ120" s="881" t="s">
        <v>437</v>
      </c>
      <c r="BA120" s="826"/>
      <c r="BB120" s="826"/>
      <c r="BC120" s="826"/>
      <c r="BD120" s="826"/>
      <c r="BE120" s="826"/>
      <c r="BF120" s="826"/>
      <c r="BG120" s="826"/>
      <c r="BH120" s="826"/>
      <c r="BI120" s="826"/>
      <c r="BJ120" s="826"/>
      <c r="BK120" s="826"/>
      <c r="BL120" s="826"/>
      <c r="BM120" s="826"/>
      <c r="BN120" s="826"/>
      <c r="BO120" s="826"/>
      <c r="BP120" s="827"/>
      <c r="BQ120" s="882">
        <v>8283664</v>
      </c>
      <c r="BR120" s="863"/>
      <c r="BS120" s="863"/>
      <c r="BT120" s="863"/>
      <c r="BU120" s="863"/>
      <c r="BV120" s="863">
        <v>9504326</v>
      </c>
      <c r="BW120" s="863"/>
      <c r="BX120" s="863"/>
      <c r="BY120" s="863"/>
      <c r="BZ120" s="863"/>
      <c r="CA120" s="863">
        <v>10491067</v>
      </c>
      <c r="CB120" s="863"/>
      <c r="CC120" s="863"/>
      <c r="CD120" s="863"/>
      <c r="CE120" s="863"/>
      <c r="CF120" s="887">
        <v>116.6</v>
      </c>
      <c r="CG120" s="888"/>
      <c r="CH120" s="888"/>
      <c r="CI120" s="888"/>
      <c r="CJ120" s="888"/>
      <c r="CK120" s="889" t="s">
        <v>438</v>
      </c>
      <c r="CL120" s="873"/>
      <c r="CM120" s="873"/>
      <c r="CN120" s="873"/>
      <c r="CO120" s="874"/>
      <c r="CP120" s="893" t="s">
        <v>388</v>
      </c>
      <c r="CQ120" s="894"/>
      <c r="CR120" s="894"/>
      <c r="CS120" s="894"/>
      <c r="CT120" s="894"/>
      <c r="CU120" s="894"/>
      <c r="CV120" s="894"/>
      <c r="CW120" s="894"/>
      <c r="CX120" s="894"/>
      <c r="CY120" s="894"/>
      <c r="CZ120" s="894"/>
      <c r="DA120" s="894"/>
      <c r="DB120" s="894"/>
      <c r="DC120" s="894"/>
      <c r="DD120" s="894"/>
      <c r="DE120" s="894"/>
      <c r="DF120" s="895"/>
      <c r="DG120" s="882">
        <v>9401140</v>
      </c>
      <c r="DH120" s="863"/>
      <c r="DI120" s="863"/>
      <c r="DJ120" s="863"/>
      <c r="DK120" s="863"/>
      <c r="DL120" s="863">
        <v>8666253</v>
      </c>
      <c r="DM120" s="863"/>
      <c r="DN120" s="863"/>
      <c r="DO120" s="863"/>
      <c r="DP120" s="863"/>
      <c r="DQ120" s="863">
        <v>8070162</v>
      </c>
      <c r="DR120" s="863"/>
      <c r="DS120" s="863"/>
      <c r="DT120" s="863"/>
      <c r="DU120" s="863"/>
      <c r="DV120" s="864">
        <v>89.7</v>
      </c>
      <c r="DW120" s="864"/>
      <c r="DX120" s="864"/>
      <c r="DY120" s="864"/>
      <c r="DZ120" s="865"/>
    </row>
    <row r="121" spans="1:130" s="199" customFormat="1" ht="26.25" customHeight="1" x14ac:dyDescent="0.15">
      <c r="A121" s="838"/>
      <c r="B121" s="839"/>
      <c r="C121" s="884" t="s">
        <v>439</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222</v>
      </c>
      <c r="AB121" s="798"/>
      <c r="AC121" s="798"/>
      <c r="AD121" s="798"/>
      <c r="AE121" s="799"/>
      <c r="AF121" s="800" t="s">
        <v>222</v>
      </c>
      <c r="AG121" s="798"/>
      <c r="AH121" s="798"/>
      <c r="AI121" s="798"/>
      <c r="AJ121" s="799"/>
      <c r="AK121" s="800" t="s">
        <v>222</v>
      </c>
      <c r="AL121" s="798"/>
      <c r="AM121" s="798"/>
      <c r="AN121" s="798"/>
      <c r="AO121" s="799"/>
      <c r="AP121" s="845" t="s">
        <v>222</v>
      </c>
      <c r="AQ121" s="846"/>
      <c r="AR121" s="846"/>
      <c r="AS121" s="846"/>
      <c r="AT121" s="847"/>
      <c r="AU121" s="907"/>
      <c r="AV121" s="908"/>
      <c r="AW121" s="908"/>
      <c r="AX121" s="908"/>
      <c r="AY121" s="909"/>
      <c r="AZ121" s="833" t="s">
        <v>440</v>
      </c>
      <c r="BA121" s="768"/>
      <c r="BB121" s="768"/>
      <c r="BC121" s="768"/>
      <c r="BD121" s="768"/>
      <c r="BE121" s="768"/>
      <c r="BF121" s="768"/>
      <c r="BG121" s="768"/>
      <c r="BH121" s="768"/>
      <c r="BI121" s="768"/>
      <c r="BJ121" s="768"/>
      <c r="BK121" s="768"/>
      <c r="BL121" s="768"/>
      <c r="BM121" s="768"/>
      <c r="BN121" s="768"/>
      <c r="BO121" s="768"/>
      <c r="BP121" s="769"/>
      <c r="BQ121" s="834">
        <v>366600</v>
      </c>
      <c r="BR121" s="835"/>
      <c r="BS121" s="835"/>
      <c r="BT121" s="835"/>
      <c r="BU121" s="835"/>
      <c r="BV121" s="835">
        <v>226621</v>
      </c>
      <c r="BW121" s="835"/>
      <c r="BX121" s="835"/>
      <c r="BY121" s="835"/>
      <c r="BZ121" s="835"/>
      <c r="CA121" s="835">
        <v>182228</v>
      </c>
      <c r="CB121" s="835"/>
      <c r="CC121" s="835"/>
      <c r="CD121" s="835"/>
      <c r="CE121" s="835"/>
      <c r="CF121" s="896">
        <v>2</v>
      </c>
      <c r="CG121" s="897"/>
      <c r="CH121" s="897"/>
      <c r="CI121" s="897"/>
      <c r="CJ121" s="897"/>
      <c r="CK121" s="890"/>
      <c r="CL121" s="876"/>
      <c r="CM121" s="876"/>
      <c r="CN121" s="876"/>
      <c r="CO121" s="877"/>
      <c r="CP121" s="856" t="s">
        <v>386</v>
      </c>
      <c r="CQ121" s="857"/>
      <c r="CR121" s="857"/>
      <c r="CS121" s="857"/>
      <c r="CT121" s="857"/>
      <c r="CU121" s="857"/>
      <c r="CV121" s="857"/>
      <c r="CW121" s="857"/>
      <c r="CX121" s="857"/>
      <c r="CY121" s="857"/>
      <c r="CZ121" s="857"/>
      <c r="DA121" s="857"/>
      <c r="DB121" s="857"/>
      <c r="DC121" s="857"/>
      <c r="DD121" s="857"/>
      <c r="DE121" s="857"/>
      <c r="DF121" s="858"/>
      <c r="DG121" s="834">
        <v>4599327</v>
      </c>
      <c r="DH121" s="835"/>
      <c r="DI121" s="835"/>
      <c r="DJ121" s="835"/>
      <c r="DK121" s="835"/>
      <c r="DL121" s="835">
        <v>4272089</v>
      </c>
      <c r="DM121" s="835"/>
      <c r="DN121" s="835"/>
      <c r="DO121" s="835"/>
      <c r="DP121" s="835"/>
      <c r="DQ121" s="835">
        <v>4052127</v>
      </c>
      <c r="DR121" s="835"/>
      <c r="DS121" s="835"/>
      <c r="DT121" s="835"/>
      <c r="DU121" s="835"/>
      <c r="DV121" s="812">
        <v>45.1</v>
      </c>
      <c r="DW121" s="812"/>
      <c r="DX121" s="812"/>
      <c r="DY121" s="812"/>
      <c r="DZ121" s="813"/>
    </row>
    <row r="122" spans="1:130" s="199" customFormat="1" ht="26.25" customHeight="1" x14ac:dyDescent="0.15">
      <c r="A122" s="838"/>
      <c r="B122" s="839"/>
      <c r="C122" s="842" t="s">
        <v>422</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222</v>
      </c>
      <c r="AB122" s="798"/>
      <c r="AC122" s="798"/>
      <c r="AD122" s="798"/>
      <c r="AE122" s="799"/>
      <c r="AF122" s="800" t="s">
        <v>222</v>
      </c>
      <c r="AG122" s="798"/>
      <c r="AH122" s="798"/>
      <c r="AI122" s="798"/>
      <c r="AJ122" s="799"/>
      <c r="AK122" s="800" t="s">
        <v>222</v>
      </c>
      <c r="AL122" s="798"/>
      <c r="AM122" s="798"/>
      <c r="AN122" s="798"/>
      <c r="AO122" s="799"/>
      <c r="AP122" s="845" t="s">
        <v>222</v>
      </c>
      <c r="AQ122" s="846"/>
      <c r="AR122" s="846"/>
      <c r="AS122" s="846"/>
      <c r="AT122" s="847"/>
      <c r="AU122" s="907"/>
      <c r="AV122" s="908"/>
      <c r="AW122" s="908"/>
      <c r="AX122" s="908"/>
      <c r="AY122" s="909"/>
      <c r="AZ122" s="900" t="s">
        <v>441</v>
      </c>
      <c r="BA122" s="901"/>
      <c r="BB122" s="901"/>
      <c r="BC122" s="901"/>
      <c r="BD122" s="901"/>
      <c r="BE122" s="901"/>
      <c r="BF122" s="901"/>
      <c r="BG122" s="901"/>
      <c r="BH122" s="901"/>
      <c r="BI122" s="901"/>
      <c r="BJ122" s="901"/>
      <c r="BK122" s="901"/>
      <c r="BL122" s="901"/>
      <c r="BM122" s="901"/>
      <c r="BN122" s="901"/>
      <c r="BO122" s="901"/>
      <c r="BP122" s="902"/>
      <c r="BQ122" s="903">
        <v>31933962</v>
      </c>
      <c r="BR122" s="866"/>
      <c r="BS122" s="866"/>
      <c r="BT122" s="866"/>
      <c r="BU122" s="866"/>
      <c r="BV122" s="866">
        <v>30572839</v>
      </c>
      <c r="BW122" s="866"/>
      <c r="BX122" s="866"/>
      <c r="BY122" s="866"/>
      <c r="BZ122" s="866"/>
      <c r="CA122" s="866">
        <v>29080906</v>
      </c>
      <c r="CB122" s="866"/>
      <c r="CC122" s="866"/>
      <c r="CD122" s="866"/>
      <c r="CE122" s="866"/>
      <c r="CF122" s="867">
        <v>323.3</v>
      </c>
      <c r="CG122" s="868"/>
      <c r="CH122" s="868"/>
      <c r="CI122" s="868"/>
      <c r="CJ122" s="868"/>
      <c r="CK122" s="890"/>
      <c r="CL122" s="876"/>
      <c r="CM122" s="876"/>
      <c r="CN122" s="876"/>
      <c r="CO122" s="877"/>
      <c r="CP122" s="856" t="s">
        <v>442</v>
      </c>
      <c r="CQ122" s="857"/>
      <c r="CR122" s="857"/>
      <c r="CS122" s="857"/>
      <c r="CT122" s="857"/>
      <c r="CU122" s="857"/>
      <c r="CV122" s="857"/>
      <c r="CW122" s="857"/>
      <c r="CX122" s="857"/>
      <c r="CY122" s="857"/>
      <c r="CZ122" s="857"/>
      <c r="DA122" s="857"/>
      <c r="DB122" s="857"/>
      <c r="DC122" s="857"/>
      <c r="DD122" s="857"/>
      <c r="DE122" s="857"/>
      <c r="DF122" s="858"/>
      <c r="DG122" s="834">
        <v>4200</v>
      </c>
      <c r="DH122" s="835"/>
      <c r="DI122" s="835"/>
      <c r="DJ122" s="835"/>
      <c r="DK122" s="835"/>
      <c r="DL122" s="835">
        <v>4790</v>
      </c>
      <c r="DM122" s="835"/>
      <c r="DN122" s="835"/>
      <c r="DO122" s="835"/>
      <c r="DP122" s="835"/>
      <c r="DQ122" s="835">
        <v>4515</v>
      </c>
      <c r="DR122" s="835"/>
      <c r="DS122" s="835"/>
      <c r="DT122" s="835"/>
      <c r="DU122" s="835"/>
      <c r="DV122" s="812">
        <v>0.1</v>
      </c>
      <c r="DW122" s="812"/>
      <c r="DX122" s="812"/>
      <c r="DY122" s="812"/>
      <c r="DZ122" s="813"/>
    </row>
    <row r="123" spans="1:130" s="199" customFormat="1" ht="26.25" customHeight="1" x14ac:dyDescent="0.15">
      <c r="A123" s="838"/>
      <c r="B123" s="839"/>
      <c r="C123" s="842" t="s">
        <v>428</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222</v>
      </c>
      <c r="AB123" s="798"/>
      <c r="AC123" s="798"/>
      <c r="AD123" s="798"/>
      <c r="AE123" s="799"/>
      <c r="AF123" s="800" t="s">
        <v>222</v>
      </c>
      <c r="AG123" s="798"/>
      <c r="AH123" s="798"/>
      <c r="AI123" s="798"/>
      <c r="AJ123" s="799"/>
      <c r="AK123" s="800" t="s">
        <v>222</v>
      </c>
      <c r="AL123" s="798"/>
      <c r="AM123" s="798"/>
      <c r="AN123" s="798"/>
      <c r="AO123" s="799"/>
      <c r="AP123" s="845" t="s">
        <v>222</v>
      </c>
      <c r="AQ123" s="846"/>
      <c r="AR123" s="846"/>
      <c r="AS123" s="846"/>
      <c r="AT123" s="847"/>
      <c r="AU123" s="910"/>
      <c r="AV123" s="911"/>
      <c r="AW123" s="911"/>
      <c r="AX123" s="911"/>
      <c r="AY123" s="911"/>
      <c r="AZ123" s="230" t="s">
        <v>170</v>
      </c>
      <c r="BA123" s="230"/>
      <c r="BB123" s="230"/>
      <c r="BC123" s="230"/>
      <c r="BD123" s="230"/>
      <c r="BE123" s="230"/>
      <c r="BF123" s="230"/>
      <c r="BG123" s="230"/>
      <c r="BH123" s="230"/>
      <c r="BI123" s="230"/>
      <c r="BJ123" s="230"/>
      <c r="BK123" s="230"/>
      <c r="BL123" s="230"/>
      <c r="BM123" s="230"/>
      <c r="BN123" s="230"/>
      <c r="BO123" s="898" t="s">
        <v>443</v>
      </c>
      <c r="BP123" s="899"/>
      <c r="BQ123" s="853">
        <v>40584226</v>
      </c>
      <c r="BR123" s="854"/>
      <c r="BS123" s="854"/>
      <c r="BT123" s="854"/>
      <c r="BU123" s="854"/>
      <c r="BV123" s="854">
        <v>40303786</v>
      </c>
      <c r="BW123" s="854"/>
      <c r="BX123" s="854"/>
      <c r="BY123" s="854"/>
      <c r="BZ123" s="854"/>
      <c r="CA123" s="854">
        <v>39754201</v>
      </c>
      <c r="CB123" s="854"/>
      <c r="CC123" s="854"/>
      <c r="CD123" s="854"/>
      <c r="CE123" s="854"/>
      <c r="CF123" s="764"/>
      <c r="CG123" s="765"/>
      <c r="CH123" s="765"/>
      <c r="CI123" s="765"/>
      <c r="CJ123" s="855"/>
      <c r="CK123" s="890"/>
      <c r="CL123" s="876"/>
      <c r="CM123" s="876"/>
      <c r="CN123" s="876"/>
      <c r="CO123" s="877"/>
      <c r="CP123" s="856" t="s">
        <v>444</v>
      </c>
      <c r="CQ123" s="857"/>
      <c r="CR123" s="857"/>
      <c r="CS123" s="857"/>
      <c r="CT123" s="857"/>
      <c r="CU123" s="857"/>
      <c r="CV123" s="857"/>
      <c r="CW123" s="857"/>
      <c r="CX123" s="857"/>
      <c r="CY123" s="857"/>
      <c r="CZ123" s="857"/>
      <c r="DA123" s="857"/>
      <c r="DB123" s="857"/>
      <c r="DC123" s="857"/>
      <c r="DD123" s="857"/>
      <c r="DE123" s="857"/>
      <c r="DF123" s="858"/>
      <c r="DG123" s="797">
        <v>5577</v>
      </c>
      <c r="DH123" s="798"/>
      <c r="DI123" s="798"/>
      <c r="DJ123" s="798"/>
      <c r="DK123" s="799"/>
      <c r="DL123" s="800">
        <v>3744</v>
      </c>
      <c r="DM123" s="798"/>
      <c r="DN123" s="798"/>
      <c r="DO123" s="798"/>
      <c r="DP123" s="799"/>
      <c r="DQ123" s="800">
        <v>1885</v>
      </c>
      <c r="DR123" s="798"/>
      <c r="DS123" s="798"/>
      <c r="DT123" s="798"/>
      <c r="DU123" s="799"/>
      <c r="DV123" s="845">
        <v>0</v>
      </c>
      <c r="DW123" s="846"/>
      <c r="DX123" s="846"/>
      <c r="DY123" s="846"/>
      <c r="DZ123" s="847"/>
    </row>
    <row r="124" spans="1:130" s="199" customFormat="1" ht="26.25" customHeight="1" thickBot="1" x14ac:dyDescent="0.2">
      <c r="A124" s="838"/>
      <c r="B124" s="839"/>
      <c r="C124" s="842" t="s">
        <v>431</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222</v>
      </c>
      <c r="AB124" s="798"/>
      <c r="AC124" s="798"/>
      <c r="AD124" s="798"/>
      <c r="AE124" s="799"/>
      <c r="AF124" s="800" t="s">
        <v>222</v>
      </c>
      <c r="AG124" s="798"/>
      <c r="AH124" s="798"/>
      <c r="AI124" s="798"/>
      <c r="AJ124" s="799"/>
      <c r="AK124" s="800" t="s">
        <v>222</v>
      </c>
      <c r="AL124" s="798"/>
      <c r="AM124" s="798"/>
      <c r="AN124" s="798"/>
      <c r="AO124" s="799"/>
      <c r="AP124" s="845" t="s">
        <v>222</v>
      </c>
      <c r="AQ124" s="846"/>
      <c r="AR124" s="846"/>
      <c r="AS124" s="846"/>
      <c r="AT124" s="847"/>
      <c r="AU124" s="848" t="s">
        <v>445</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47.5</v>
      </c>
      <c r="BR124" s="852"/>
      <c r="BS124" s="852"/>
      <c r="BT124" s="852"/>
      <c r="BU124" s="852"/>
      <c r="BV124" s="852">
        <v>14.7</v>
      </c>
      <c r="BW124" s="852"/>
      <c r="BX124" s="852"/>
      <c r="BY124" s="852"/>
      <c r="BZ124" s="852"/>
      <c r="CA124" s="852" t="s">
        <v>222</v>
      </c>
      <c r="CB124" s="852"/>
      <c r="CC124" s="852"/>
      <c r="CD124" s="852"/>
      <c r="CE124" s="852"/>
      <c r="CF124" s="742"/>
      <c r="CG124" s="743"/>
      <c r="CH124" s="743"/>
      <c r="CI124" s="743"/>
      <c r="CJ124" s="883"/>
      <c r="CK124" s="891"/>
      <c r="CL124" s="891"/>
      <c r="CM124" s="891"/>
      <c r="CN124" s="891"/>
      <c r="CO124" s="892"/>
      <c r="CP124" s="856" t="s">
        <v>446</v>
      </c>
      <c r="CQ124" s="857"/>
      <c r="CR124" s="857"/>
      <c r="CS124" s="857"/>
      <c r="CT124" s="857"/>
      <c r="CU124" s="857"/>
      <c r="CV124" s="857"/>
      <c r="CW124" s="857"/>
      <c r="CX124" s="857"/>
      <c r="CY124" s="857"/>
      <c r="CZ124" s="857"/>
      <c r="DA124" s="857"/>
      <c r="DB124" s="857"/>
      <c r="DC124" s="857"/>
      <c r="DD124" s="857"/>
      <c r="DE124" s="857"/>
      <c r="DF124" s="858"/>
      <c r="DG124" s="780" t="s">
        <v>222</v>
      </c>
      <c r="DH124" s="781"/>
      <c r="DI124" s="781"/>
      <c r="DJ124" s="781"/>
      <c r="DK124" s="782"/>
      <c r="DL124" s="783" t="s">
        <v>222</v>
      </c>
      <c r="DM124" s="781"/>
      <c r="DN124" s="781"/>
      <c r="DO124" s="781"/>
      <c r="DP124" s="782"/>
      <c r="DQ124" s="783" t="s">
        <v>222</v>
      </c>
      <c r="DR124" s="781"/>
      <c r="DS124" s="781"/>
      <c r="DT124" s="781"/>
      <c r="DU124" s="782"/>
      <c r="DV124" s="869" t="s">
        <v>222</v>
      </c>
      <c r="DW124" s="870"/>
      <c r="DX124" s="870"/>
      <c r="DY124" s="870"/>
      <c r="DZ124" s="871"/>
    </row>
    <row r="125" spans="1:130" s="199" customFormat="1" ht="26.25" customHeight="1" x14ac:dyDescent="0.15">
      <c r="A125" s="838"/>
      <c r="B125" s="839"/>
      <c r="C125" s="842" t="s">
        <v>433</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222</v>
      </c>
      <c r="AB125" s="798"/>
      <c r="AC125" s="798"/>
      <c r="AD125" s="798"/>
      <c r="AE125" s="799"/>
      <c r="AF125" s="800" t="s">
        <v>222</v>
      </c>
      <c r="AG125" s="798"/>
      <c r="AH125" s="798"/>
      <c r="AI125" s="798"/>
      <c r="AJ125" s="799"/>
      <c r="AK125" s="800" t="s">
        <v>222</v>
      </c>
      <c r="AL125" s="798"/>
      <c r="AM125" s="798"/>
      <c r="AN125" s="798"/>
      <c r="AO125" s="799"/>
      <c r="AP125" s="845" t="s">
        <v>222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447</v>
      </c>
      <c r="CL125" s="873"/>
      <c r="CM125" s="873"/>
      <c r="CN125" s="873"/>
      <c r="CO125" s="874"/>
      <c r="CP125" s="881" t="s">
        <v>448</v>
      </c>
      <c r="CQ125" s="826"/>
      <c r="CR125" s="826"/>
      <c r="CS125" s="826"/>
      <c r="CT125" s="826"/>
      <c r="CU125" s="826"/>
      <c r="CV125" s="826"/>
      <c r="CW125" s="826"/>
      <c r="CX125" s="826"/>
      <c r="CY125" s="826"/>
      <c r="CZ125" s="826"/>
      <c r="DA125" s="826"/>
      <c r="DB125" s="826"/>
      <c r="DC125" s="826"/>
      <c r="DD125" s="826"/>
      <c r="DE125" s="826"/>
      <c r="DF125" s="827"/>
      <c r="DG125" s="882" t="s">
        <v>222</v>
      </c>
      <c r="DH125" s="863"/>
      <c r="DI125" s="863"/>
      <c r="DJ125" s="863"/>
      <c r="DK125" s="863"/>
      <c r="DL125" s="863" t="s">
        <v>222</v>
      </c>
      <c r="DM125" s="863"/>
      <c r="DN125" s="863"/>
      <c r="DO125" s="863"/>
      <c r="DP125" s="863"/>
      <c r="DQ125" s="863" t="s">
        <v>222</v>
      </c>
      <c r="DR125" s="863"/>
      <c r="DS125" s="863"/>
      <c r="DT125" s="863"/>
      <c r="DU125" s="863"/>
      <c r="DV125" s="864" t="s">
        <v>222</v>
      </c>
      <c r="DW125" s="864"/>
      <c r="DX125" s="864"/>
      <c r="DY125" s="864"/>
      <c r="DZ125" s="865"/>
    </row>
    <row r="126" spans="1:130" s="199" customFormat="1" ht="26.25" customHeight="1" thickBot="1" x14ac:dyDescent="0.2">
      <c r="A126" s="838"/>
      <c r="B126" s="839"/>
      <c r="C126" s="842" t="s">
        <v>435</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222</v>
      </c>
      <c r="AB126" s="798"/>
      <c r="AC126" s="798"/>
      <c r="AD126" s="798"/>
      <c r="AE126" s="799"/>
      <c r="AF126" s="800" t="s">
        <v>222</v>
      </c>
      <c r="AG126" s="798"/>
      <c r="AH126" s="798"/>
      <c r="AI126" s="798"/>
      <c r="AJ126" s="799"/>
      <c r="AK126" s="800" t="s">
        <v>222</v>
      </c>
      <c r="AL126" s="798"/>
      <c r="AM126" s="798"/>
      <c r="AN126" s="798"/>
      <c r="AO126" s="799"/>
      <c r="AP126" s="845" t="s">
        <v>222</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449</v>
      </c>
      <c r="CQ126" s="768"/>
      <c r="CR126" s="768"/>
      <c r="CS126" s="768"/>
      <c r="CT126" s="768"/>
      <c r="CU126" s="768"/>
      <c r="CV126" s="768"/>
      <c r="CW126" s="768"/>
      <c r="CX126" s="768"/>
      <c r="CY126" s="768"/>
      <c r="CZ126" s="768"/>
      <c r="DA126" s="768"/>
      <c r="DB126" s="768"/>
      <c r="DC126" s="768"/>
      <c r="DD126" s="768"/>
      <c r="DE126" s="768"/>
      <c r="DF126" s="769"/>
      <c r="DG126" s="834" t="s">
        <v>222</v>
      </c>
      <c r="DH126" s="835"/>
      <c r="DI126" s="835"/>
      <c r="DJ126" s="835"/>
      <c r="DK126" s="835"/>
      <c r="DL126" s="835" t="s">
        <v>222</v>
      </c>
      <c r="DM126" s="835"/>
      <c r="DN126" s="835"/>
      <c r="DO126" s="835"/>
      <c r="DP126" s="835"/>
      <c r="DQ126" s="835" t="s">
        <v>222</v>
      </c>
      <c r="DR126" s="835"/>
      <c r="DS126" s="835"/>
      <c r="DT126" s="835"/>
      <c r="DU126" s="835"/>
      <c r="DV126" s="812" t="s">
        <v>222</v>
      </c>
      <c r="DW126" s="812"/>
      <c r="DX126" s="812"/>
      <c r="DY126" s="812"/>
      <c r="DZ126" s="813"/>
    </row>
    <row r="127" spans="1:130" s="199" customFormat="1" ht="26.25" customHeight="1" x14ac:dyDescent="0.15">
      <c r="A127" s="840"/>
      <c r="B127" s="841"/>
      <c r="C127" s="859" t="s">
        <v>450</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222</v>
      </c>
      <c r="AB127" s="798"/>
      <c r="AC127" s="798"/>
      <c r="AD127" s="798"/>
      <c r="AE127" s="799"/>
      <c r="AF127" s="800" t="s">
        <v>222</v>
      </c>
      <c r="AG127" s="798"/>
      <c r="AH127" s="798"/>
      <c r="AI127" s="798"/>
      <c r="AJ127" s="799"/>
      <c r="AK127" s="800" t="s">
        <v>222</v>
      </c>
      <c r="AL127" s="798"/>
      <c r="AM127" s="798"/>
      <c r="AN127" s="798"/>
      <c r="AO127" s="799"/>
      <c r="AP127" s="845" t="s">
        <v>222</v>
      </c>
      <c r="AQ127" s="846"/>
      <c r="AR127" s="846"/>
      <c r="AS127" s="846"/>
      <c r="AT127" s="847"/>
      <c r="AU127" s="235"/>
      <c r="AV127" s="235"/>
      <c r="AW127" s="235"/>
      <c r="AX127" s="862" t="s">
        <v>451</v>
      </c>
      <c r="AY127" s="830"/>
      <c r="AZ127" s="830"/>
      <c r="BA127" s="830"/>
      <c r="BB127" s="830"/>
      <c r="BC127" s="830"/>
      <c r="BD127" s="830"/>
      <c r="BE127" s="831"/>
      <c r="BF127" s="829" t="s">
        <v>452</v>
      </c>
      <c r="BG127" s="830"/>
      <c r="BH127" s="830"/>
      <c r="BI127" s="830"/>
      <c r="BJ127" s="830"/>
      <c r="BK127" s="830"/>
      <c r="BL127" s="831"/>
      <c r="BM127" s="829" t="s">
        <v>453</v>
      </c>
      <c r="BN127" s="830"/>
      <c r="BO127" s="830"/>
      <c r="BP127" s="830"/>
      <c r="BQ127" s="830"/>
      <c r="BR127" s="830"/>
      <c r="BS127" s="831"/>
      <c r="BT127" s="829" t="s">
        <v>454</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455</v>
      </c>
      <c r="CQ127" s="768"/>
      <c r="CR127" s="768"/>
      <c r="CS127" s="768"/>
      <c r="CT127" s="768"/>
      <c r="CU127" s="768"/>
      <c r="CV127" s="768"/>
      <c r="CW127" s="768"/>
      <c r="CX127" s="768"/>
      <c r="CY127" s="768"/>
      <c r="CZ127" s="768"/>
      <c r="DA127" s="768"/>
      <c r="DB127" s="768"/>
      <c r="DC127" s="768"/>
      <c r="DD127" s="768"/>
      <c r="DE127" s="768"/>
      <c r="DF127" s="769"/>
      <c r="DG127" s="834" t="s">
        <v>222</v>
      </c>
      <c r="DH127" s="835"/>
      <c r="DI127" s="835"/>
      <c r="DJ127" s="835"/>
      <c r="DK127" s="835"/>
      <c r="DL127" s="835" t="s">
        <v>222</v>
      </c>
      <c r="DM127" s="835"/>
      <c r="DN127" s="835"/>
      <c r="DO127" s="835"/>
      <c r="DP127" s="835"/>
      <c r="DQ127" s="835" t="s">
        <v>222</v>
      </c>
      <c r="DR127" s="835"/>
      <c r="DS127" s="835"/>
      <c r="DT127" s="835"/>
      <c r="DU127" s="835"/>
      <c r="DV127" s="812" t="s">
        <v>222</v>
      </c>
      <c r="DW127" s="812"/>
      <c r="DX127" s="812"/>
      <c r="DY127" s="812"/>
      <c r="DZ127" s="813"/>
    </row>
    <row r="128" spans="1:130" s="199" customFormat="1" ht="26.25" customHeight="1" thickBot="1" x14ac:dyDescent="0.2">
      <c r="A128" s="814" t="s">
        <v>456</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457</v>
      </c>
      <c r="X128" s="816"/>
      <c r="Y128" s="816"/>
      <c r="Z128" s="817"/>
      <c r="AA128" s="818">
        <v>47475</v>
      </c>
      <c r="AB128" s="819"/>
      <c r="AC128" s="819"/>
      <c r="AD128" s="819"/>
      <c r="AE128" s="820"/>
      <c r="AF128" s="821">
        <v>39919</v>
      </c>
      <c r="AG128" s="819"/>
      <c r="AH128" s="819"/>
      <c r="AI128" s="819"/>
      <c r="AJ128" s="820"/>
      <c r="AK128" s="821">
        <v>28448</v>
      </c>
      <c r="AL128" s="819"/>
      <c r="AM128" s="819"/>
      <c r="AN128" s="819"/>
      <c r="AO128" s="820"/>
      <c r="AP128" s="822"/>
      <c r="AQ128" s="823"/>
      <c r="AR128" s="823"/>
      <c r="AS128" s="823"/>
      <c r="AT128" s="824"/>
      <c r="AU128" s="235"/>
      <c r="AV128" s="235"/>
      <c r="AW128" s="235"/>
      <c r="AX128" s="825" t="s">
        <v>458</v>
      </c>
      <c r="AY128" s="826"/>
      <c r="AZ128" s="826"/>
      <c r="BA128" s="826"/>
      <c r="BB128" s="826"/>
      <c r="BC128" s="826"/>
      <c r="BD128" s="826"/>
      <c r="BE128" s="827"/>
      <c r="BF128" s="804" t="s">
        <v>222</v>
      </c>
      <c r="BG128" s="805"/>
      <c r="BH128" s="805"/>
      <c r="BI128" s="805"/>
      <c r="BJ128" s="805"/>
      <c r="BK128" s="805"/>
      <c r="BL128" s="828"/>
      <c r="BM128" s="804">
        <v>12.99</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459</v>
      </c>
      <c r="CQ128" s="746"/>
      <c r="CR128" s="746"/>
      <c r="CS128" s="746"/>
      <c r="CT128" s="746"/>
      <c r="CU128" s="746"/>
      <c r="CV128" s="746"/>
      <c r="CW128" s="746"/>
      <c r="CX128" s="746"/>
      <c r="CY128" s="746"/>
      <c r="CZ128" s="746"/>
      <c r="DA128" s="746"/>
      <c r="DB128" s="746"/>
      <c r="DC128" s="746"/>
      <c r="DD128" s="746"/>
      <c r="DE128" s="746"/>
      <c r="DF128" s="747"/>
      <c r="DG128" s="808" t="s">
        <v>222</v>
      </c>
      <c r="DH128" s="809"/>
      <c r="DI128" s="809"/>
      <c r="DJ128" s="809"/>
      <c r="DK128" s="809"/>
      <c r="DL128" s="809">
        <v>1483</v>
      </c>
      <c r="DM128" s="809"/>
      <c r="DN128" s="809"/>
      <c r="DO128" s="809"/>
      <c r="DP128" s="809"/>
      <c r="DQ128" s="809" t="s">
        <v>222</v>
      </c>
      <c r="DR128" s="809"/>
      <c r="DS128" s="809"/>
      <c r="DT128" s="809"/>
      <c r="DU128" s="809"/>
      <c r="DV128" s="810" t="s">
        <v>222</v>
      </c>
      <c r="DW128" s="810"/>
      <c r="DX128" s="810"/>
      <c r="DY128" s="810"/>
      <c r="DZ128" s="811"/>
    </row>
    <row r="129" spans="1:131" s="199" customFormat="1" ht="26.25" customHeight="1" x14ac:dyDescent="0.15">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460</v>
      </c>
      <c r="X129" s="795"/>
      <c r="Y129" s="795"/>
      <c r="Z129" s="796"/>
      <c r="AA129" s="797">
        <v>13087146</v>
      </c>
      <c r="AB129" s="798"/>
      <c r="AC129" s="798"/>
      <c r="AD129" s="798"/>
      <c r="AE129" s="799"/>
      <c r="AF129" s="800">
        <v>13131791</v>
      </c>
      <c r="AG129" s="798"/>
      <c r="AH129" s="798"/>
      <c r="AI129" s="798"/>
      <c r="AJ129" s="799"/>
      <c r="AK129" s="800">
        <v>12554646</v>
      </c>
      <c r="AL129" s="798"/>
      <c r="AM129" s="798"/>
      <c r="AN129" s="798"/>
      <c r="AO129" s="799"/>
      <c r="AP129" s="801"/>
      <c r="AQ129" s="802"/>
      <c r="AR129" s="802"/>
      <c r="AS129" s="802"/>
      <c r="AT129" s="803"/>
      <c r="AU129" s="237"/>
      <c r="AV129" s="237"/>
      <c r="AW129" s="237"/>
      <c r="AX129" s="767" t="s">
        <v>461</v>
      </c>
      <c r="AY129" s="768"/>
      <c r="AZ129" s="768"/>
      <c r="BA129" s="768"/>
      <c r="BB129" s="768"/>
      <c r="BC129" s="768"/>
      <c r="BD129" s="768"/>
      <c r="BE129" s="769"/>
      <c r="BF129" s="787" t="s">
        <v>222</v>
      </c>
      <c r="BG129" s="788"/>
      <c r="BH129" s="788"/>
      <c r="BI129" s="788"/>
      <c r="BJ129" s="788"/>
      <c r="BK129" s="788"/>
      <c r="BL129" s="789"/>
      <c r="BM129" s="787">
        <v>17.989999999999998</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462</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463</v>
      </c>
      <c r="X130" s="795"/>
      <c r="Y130" s="795"/>
      <c r="Z130" s="796"/>
      <c r="AA130" s="797">
        <v>3674960</v>
      </c>
      <c r="AB130" s="798"/>
      <c r="AC130" s="798"/>
      <c r="AD130" s="798"/>
      <c r="AE130" s="799"/>
      <c r="AF130" s="800">
        <v>3645356</v>
      </c>
      <c r="AG130" s="798"/>
      <c r="AH130" s="798"/>
      <c r="AI130" s="798"/>
      <c r="AJ130" s="799"/>
      <c r="AK130" s="800">
        <v>3560565</v>
      </c>
      <c r="AL130" s="798"/>
      <c r="AM130" s="798"/>
      <c r="AN130" s="798"/>
      <c r="AO130" s="799"/>
      <c r="AP130" s="801"/>
      <c r="AQ130" s="802"/>
      <c r="AR130" s="802"/>
      <c r="AS130" s="802"/>
      <c r="AT130" s="803"/>
      <c r="AU130" s="237"/>
      <c r="AV130" s="237"/>
      <c r="AW130" s="237"/>
      <c r="AX130" s="767" t="s">
        <v>464</v>
      </c>
      <c r="AY130" s="768"/>
      <c r="AZ130" s="768"/>
      <c r="BA130" s="768"/>
      <c r="BB130" s="768"/>
      <c r="BC130" s="768"/>
      <c r="BD130" s="768"/>
      <c r="BE130" s="769"/>
      <c r="BF130" s="770">
        <v>8.9</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465</v>
      </c>
      <c r="X131" s="778"/>
      <c r="Y131" s="778"/>
      <c r="Z131" s="779"/>
      <c r="AA131" s="780">
        <v>9412186</v>
      </c>
      <c r="AB131" s="781"/>
      <c r="AC131" s="781"/>
      <c r="AD131" s="781"/>
      <c r="AE131" s="782"/>
      <c r="AF131" s="783">
        <v>9486435</v>
      </c>
      <c r="AG131" s="781"/>
      <c r="AH131" s="781"/>
      <c r="AI131" s="781"/>
      <c r="AJ131" s="782"/>
      <c r="AK131" s="783">
        <v>8994081</v>
      </c>
      <c r="AL131" s="781"/>
      <c r="AM131" s="781"/>
      <c r="AN131" s="781"/>
      <c r="AO131" s="782"/>
      <c r="AP131" s="784"/>
      <c r="AQ131" s="785"/>
      <c r="AR131" s="785"/>
      <c r="AS131" s="785"/>
      <c r="AT131" s="786"/>
      <c r="AU131" s="237"/>
      <c r="AV131" s="237"/>
      <c r="AW131" s="237"/>
      <c r="AX131" s="745" t="s">
        <v>466</v>
      </c>
      <c r="AY131" s="746"/>
      <c r="AZ131" s="746"/>
      <c r="BA131" s="746"/>
      <c r="BB131" s="746"/>
      <c r="BC131" s="746"/>
      <c r="BD131" s="746"/>
      <c r="BE131" s="747"/>
      <c r="BF131" s="748" t="s">
        <v>222</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467</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468</v>
      </c>
      <c r="W132" s="758"/>
      <c r="X132" s="758"/>
      <c r="Y132" s="758"/>
      <c r="Z132" s="759"/>
      <c r="AA132" s="760">
        <v>11.80266731</v>
      </c>
      <c r="AB132" s="761"/>
      <c r="AC132" s="761"/>
      <c r="AD132" s="761"/>
      <c r="AE132" s="762"/>
      <c r="AF132" s="763">
        <v>8.3162642239999993</v>
      </c>
      <c r="AG132" s="761"/>
      <c r="AH132" s="761"/>
      <c r="AI132" s="761"/>
      <c r="AJ132" s="762"/>
      <c r="AK132" s="763">
        <v>6.8388421230000001</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469</v>
      </c>
      <c r="W133" s="737"/>
      <c r="X133" s="737"/>
      <c r="Y133" s="737"/>
      <c r="Z133" s="738"/>
      <c r="AA133" s="739">
        <v>13.1</v>
      </c>
      <c r="AB133" s="740"/>
      <c r="AC133" s="740"/>
      <c r="AD133" s="740"/>
      <c r="AE133" s="741"/>
      <c r="AF133" s="739">
        <v>10.8</v>
      </c>
      <c r="AG133" s="740"/>
      <c r="AH133" s="740"/>
      <c r="AI133" s="740"/>
      <c r="AJ133" s="741"/>
      <c r="AK133" s="739">
        <v>8.9</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J110"/>
  <sheetViews>
    <sheetView showGridLines="0" view="pageBreakPreview" zoomScaleNormal="85" zoomScaleSheetLayoutView="5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V74"/>
  <sheetViews>
    <sheetView showGridLines="0" view="pageBreakPreview"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470</v>
      </c>
      <c r="B5" s="248"/>
      <c r="C5" s="248"/>
      <c r="D5" s="248"/>
      <c r="E5" s="248"/>
      <c r="F5" s="248"/>
      <c r="G5" s="248"/>
      <c r="H5" s="248"/>
      <c r="I5" s="248"/>
      <c r="J5" s="248"/>
      <c r="K5" s="248"/>
      <c r="L5" s="248"/>
      <c r="M5" s="248"/>
      <c r="N5" s="248"/>
      <c r="O5" s="249"/>
    </row>
    <row r="6" spans="1:16" x14ac:dyDescent="0.15">
      <c r="A6" s="250"/>
      <c r="B6" s="246"/>
      <c r="C6" s="246"/>
      <c r="D6" s="246"/>
      <c r="E6" s="246"/>
      <c r="F6" s="246"/>
      <c r="G6" s="251" t="s">
        <v>471</v>
      </c>
      <c r="H6" s="251"/>
      <c r="I6" s="251"/>
      <c r="J6" s="251"/>
      <c r="K6" s="246"/>
      <c r="L6" s="246"/>
      <c r="M6" s="246"/>
      <c r="N6" s="246"/>
    </row>
    <row r="7" spans="1:16" x14ac:dyDescent="0.15">
      <c r="A7" s="250"/>
      <c r="B7" s="246"/>
      <c r="C7" s="246"/>
      <c r="D7" s="246"/>
      <c r="E7" s="246"/>
      <c r="F7" s="246"/>
      <c r="G7" s="253"/>
      <c r="H7" s="254"/>
      <c r="I7" s="254"/>
      <c r="J7" s="255"/>
      <c r="K7" s="1152" t="s">
        <v>472</v>
      </c>
      <c r="L7" s="256"/>
      <c r="M7" s="257" t="s">
        <v>473</v>
      </c>
      <c r="N7" s="258"/>
    </row>
    <row r="8" spans="1:16" x14ac:dyDescent="0.15">
      <c r="A8" s="250"/>
      <c r="B8" s="246"/>
      <c r="C8" s="246"/>
      <c r="D8" s="246"/>
      <c r="E8" s="246"/>
      <c r="F8" s="246"/>
      <c r="G8" s="259"/>
      <c r="H8" s="260"/>
      <c r="I8" s="260"/>
      <c r="J8" s="261"/>
      <c r="K8" s="1153"/>
      <c r="L8" s="262" t="s">
        <v>474</v>
      </c>
      <c r="M8" s="263" t="s">
        <v>475</v>
      </c>
      <c r="N8" s="264" t="s">
        <v>476</v>
      </c>
    </row>
    <row r="9" spans="1:16" x14ac:dyDescent="0.15">
      <c r="A9" s="250"/>
      <c r="B9" s="246"/>
      <c r="C9" s="246"/>
      <c r="D9" s="246"/>
      <c r="E9" s="246"/>
      <c r="F9" s="246"/>
      <c r="G9" s="1166" t="s">
        <v>477</v>
      </c>
      <c r="H9" s="1167"/>
      <c r="I9" s="1167"/>
      <c r="J9" s="1168"/>
      <c r="K9" s="265">
        <v>2374997</v>
      </c>
      <c r="L9" s="266">
        <v>95851</v>
      </c>
      <c r="M9" s="267">
        <v>68135</v>
      </c>
      <c r="N9" s="268">
        <v>40.700000000000003</v>
      </c>
    </row>
    <row r="10" spans="1:16" x14ac:dyDescent="0.15">
      <c r="A10" s="250"/>
      <c r="B10" s="246"/>
      <c r="C10" s="246"/>
      <c r="D10" s="246"/>
      <c r="E10" s="246"/>
      <c r="F10" s="246"/>
      <c r="G10" s="1166" t="s">
        <v>478</v>
      </c>
      <c r="H10" s="1167"/>
      <c r="I10" s="1167"/>
      <c r="J10" s="1168"/>
      <c r="K10" s="269">
        <v>316185</v>
      </c>
      <c r="L10" s="270">
        <v>12761</v>
      </c>
      <c r="M10" s="271">
        <v>7843</v>
      </c>
      <c r="N10" s="272">
        <v>62.7</v>
      </c>
    </row>
    <row r="11" spans="1:16" ht="13.5" customHeight="1" x14ac:dyDescent="0.15">
      <c r="A11" s="250"/>
      <c r="B11" s="246"/>
      <c r="C11" s="246"/>
      <c r="D11" s="246"/>
      <c r="E11" s="246"/>
      <c r="F11" s="246"/>
      <c r="G11" s="1166" t="s">
        <v>479</v>
      </c>
      <c r="H11" s="1167"/>
      <c r="I11" s="1167"/>
      <c r="J11" s="1168"/>
      <c r="K11" s="269">
        <v>355534</v>
      </c>
      <c r="L11" s="270">
        <v>14349</v>
      </c>
      <c r="M11" s="271">
        <v>8431</v>
      </c>
      <c r="N11" s="272">
        <v>70.2</v>
      </c>
    </row>
    <row r="12" spans="1:16" ht="13.5" customHeight="1" x14ac:dyDescent="0.15">
      <c r="A12" s="250"/>
      <c r="B12" s="246"/>
      <c r="C12" s="246"/>
      <c r="D12" s="246"/>
      <c r="E12" s="246"/>
      <c r="F12" s="246"/>
      <c r="G12" s="1166" t="s">
        <v>480</v>
      </c>
      <c r="H12" s="1167"/>
      <c r="I12" s="1167"/>
      <c r="J12" s="1168"/>
      <c r="K12" s="269" t="s">
        <v>481</v>
      </c>
      <c r="L12" s="270" t="s">
        <v>481</v>
      </c>
      <c r="M12" s="271">
        <v>1146</v>
      </c>
      <c r="N12" s="272" t="s">
        <v>481</v>
      </c>
    </row>
    <row r="13" spans="1:16" ht="13.5" customHeight="1" x14ac:dyDescent="0.15">
      <c r="A13" s="250"/>
      <c r="B13" s="246"/>
      <c r="C13" s="246"/>
      <c r="D13" s="246"/>
      <c r="E13" s="246"/>
      <c r="F13" s="246"/>
      <c r="G13" s="1166" t="s">
        <v>482</v>
      </c>
      <c r="H13" s="1167"/>
      <c r="I13" s="1167"/>
      <c r="J13" s="1168"/>
      <c r="K13" s="269" t="s">
        <v>481</v>
      </c>
      <c r="L13" s="270" t="s">
        <v>481</v>
      </c>
      <c r="M13" s="271">
        <v>13</v>
      </c>
      <c r="N13" s="272" t="s">
        <v>481</v>
      </c>
    </row>
    <row r="14" spans="1:16" ht="13.5" customHeight="1" x14ac:dyDescent="0.15">
      <c r="A14" s="250"/>
      <c r="B14" s="246"/>
      <c r="C14" s="246"/>
      <c r="D14" s="246"/>
      <c r="E14" s="246"/>
      <c r="F14" s="246"/>
      <c r="G14" s="1166" t="s">
        <v>483</v>
      </c>
      <c r="H14" s="1167"/>
      <c r="I14" s="1167"/>
      <c r="J14" s="1168"/>
      <c r="K14" s="269">
        <v>84776</v>
      </c>
      <c r="L14" s="270">
        <v>3421</v>
      </c>
      <c r="M14" s="271">
        <v>2999</v>
      </c>
      <c r="N14" s="272">
        <v>14.1</v>
      </c>
    </row>
    <row r="15" spans="1:16" ht="13.5" customHeight="1" x14ac:dyDescent="0.15">
      <c r="A15" s="250"/>
      <c r="B15" s="246"/>
      <c r="C15" s="246"/>
      <c r="D15" s="246"/>
      <c r="E15" s="246"/>
      <c r="F15" s="246"/>
      <c r="G15" s="1166" t="s">
        <v>484</v>
      </c>
      <c r="H15" s="1167"/>
      <c r="I15" s="1167"/>
      <c r="J15" s="1168"/>
      <c r="K15" s="269">
        <v>48111</v>
      </c>
      <c r="L15" s="270">
        <v>1942</v>
      </c>
      <c r="M15" s="271">
        <v>1559</v>
      </c>
      <c r="N15" s="272">
        <v>24.6</v>
      </c>
    </row>
    <row r="16" spans="1:16" x14ac:dyDescent="0.15">
      <c r="A16" s="250"/>
      <c r="B16" s="246"/>
      <c r="C16" s="246"/>
      <c r="D16" s="246"/>
      <c r="E16" s="246"/>
      <c r="F16" s="246"/>
      <c r="G16" s="1169" t="s">
        <v>485</v>
      </c>
      <c r="H16" s="1170"/>
      <c r="I16" s="1170"/>
      <c r="J16" s="1171"/>
      <c r="K16" s="270">
        <v>-302014</v>
      </c>
      <c r="L16" s="270">
        <v>-12189</v>
      </c>
      <c r="M16" s="271">
        <v>-6577</v>
      </c>
      <c r="N16" s="272">
        <v>85.3</v>
      </c>
    </row>
    <row r="17" spans="1:16" x14ac:dyDescent="0.15">
      <c r="A17" s="250"/>
      <c r="B17" s="246"/>
      <c r="C17" s="246"/>
      <c r="D17" s="246"/>
      <c r="E17" s="246"/>
      <c r="F17" s="246"/>
      <c r="G17" s="1169" t="s">
        <v>170</v>
      </c>
      <c r="H17" s="1170"/>
      <c r="I17" s="1170"/>
      <c r="J17" s="1171"/>
      <c r="K17" s="270">
        <v>2877589</v>
      </c>
      <c r="L17" s="270">
        <v>116135</v>
      </c>
      <c r="M17" s="271">
        <v>83548</v>
      </c>
      <c r="N17" s="272">
        <v>39</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486</v>
      </c>
      <c r="H19" s="246"/>
      <c r="I19" s="246"/>
      <c r="J19" s="246"/>
      <c r="K19" s="246"/>
      <c r="L19" s="246"/>
      <c r="M19" s="246"/>
      <c r="N19" s="246"/>
    </row>
    <row r="20" spans="1:16" x14ac:dyDescent="0.15">
      <c r="A20" s="250"/>
      <c r="B20" s="246"/>
      <c r="C20" s="246"/>
      <c r="D20" s="246"/>
      <c r="E20" s="246"/>
      <c r="F20" s="246"/>
      <c r="G20" s="274"/>
      <c r="H20" s="275"/>
      <c r="I20" s="275"/>
      <c r="J20" s="276"/>
      <c r="K20" s="277" t="s">
        <v>487</v>
      </c>
      <c r="L20" s="278" t="s">
        <v>488</v>
      </c>
      <c r="M20" s="279" t="s">
        <v>489</v>
      </c>
      <c r="N20" s="280"/>
    </row>
    <row r="21" spans="1:16" s="286" customFormat="1" x14ac:dyDescent="0.15">
      <c r="A21" s="281"/>
      <c r="B21" s="251"/>
      <c r="C21" s="251"/>
      <c r="D21" s="251"/>
      <c r="E21" s="251"/>
      <c r="F21" s="251"/>
      <c r="G21" s="1163" t="s">
        <v>490</v>
      </c>
      <c r="H21" s="1164"/>
      <c r="I21" s="1164"/>
      <c r="J21" s="1165"/>
      <c r="K21" s="282">
        <v>10.29</v>
      </c>
      <c r="L21" s="283">
        <v>8.0299999999999994</v>
      </c>
      <c r="M21" s="284">
        <v>2.2599999999999998</v>
      </c>
      <c r="N21" s="251"/>
      <c r="O21" s="285"/>
      <c r="P21" s="281"/>
    </row>
    <row r="22" spans="1:16" s="286" customFormat="1" x14ac:dyDescent="0.15">
      <c r="A22" s="281"/>
      <c r="B22" s="251"/>
      <c r="C22" s="251"/>
      <c r="D22" s="251"/>
      <c r="E22" s="251"/>
      <c r="F22" s="251"/>
      <c r="G22" s="1163" t="s">
        <v>491</v>
      </c>
      <c r="H22" s="1164"/>
      <c r="I22" s="1164"/>
      <c r="J22" s="1165"/>
      <c r="K22" s="287">
        <v>95.7</v>
      </c>
      <c r="L22" s="288">
        <v>97.6</v>
      </c>
      <c r="M22" s="289">
        <v>-1.9</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492</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493</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494</v>
      </c>
      <c r="H29" s="251"/>
      <c r="I29" s="251"/>
      <c r="J29" s="251"/>
      <c r="K29" s="246"/>
      <c r="L29" s="246"/>
      <c r="M29" s="246"/>
      <c r="N29" s="246"/>
      <c r="O29" s="295"/>
    </row>
    <row r="30" spans="1:16" x14ac:dyDescent="0.15">
      <c r="A30" s="250"/>
      <c r="B30" s="246"/>
      <c r="C30" s="246"/>
      <c r="D30" s="246"/>
      <c r="E30" s="246"/>
      <c r="F30" s="246"/>
      <c r="G30" s="253"/>
      <c r="H30" s="254"/>
      <c r="I30" s="254"/>
      <c r="J30" s="255"/>
      <c r="K30" s="1152" t="s">
        <v>472</v>
      </c>
      <c r="L30" s="256"/>
      <c r="M30" s="257" t="s">
        <v>473</v>
      </c>
      <c r="N30" s="258"/>
    </row>
    <row r="31" spans="1:16" x14ac:dyDescent="0.15">
      <c r="A31" s="250"/>
      <c r="B31" s="246"/>
      <c r="C31" s="246"/>
      <c r="D31" s="246"/>
      <c r="E31" s="246"/>
      <c r="F31" s="246"/>
      <c r="G31" s="259"/>
      <c r="H31" s="260"/>
      <c r="I31" s="260"/>
      <c r="J31" s="261"/>
      <c r="K31" s="1153"/>
      <c r="L31" s="262" t="s">
        <v>474</v>
      </c>
      <c r="M31" s="263" t="s">
        <v>475</v>
      </c>
      <c r="N31" s="264" t="s">
        <v>476</v>
      </c>
    </row>
    <row r="32" spans="1:16" ht="27" customHeight="1" x14ac:dyDescent="0.15">
      <c r="A32" s="250"/>
      <c r="B32" s="246"/>
      <c r="C32" s="246"/>
      <c r="D32" s="246"/>
      <c r="E32" s="246"/>
      <c r="F32" s="246"/>
      <c r="G32" s="1154" t="s">
        <v>495</v>
      </c>
      <c r="H32" s="1155"/>
      <c r="I32" s="1155"/>
      <c r="J32" s="1156"/>
      <c r="K32" s="296">
        <v>2400589</v>
      </c>
      <c r="L32" s="296">
        <v>96884</v>
      </c>
      <c r="M32" s="297">
        <v>50382</v>
      </c>
      <c r="N32" s="298">
        <v>92.3</v>
      </c>
    </row>
    <row r="33" spans="1:16" ht="13.5" customHeight="1" x14ac:dyDescent="0.15">
      <c r="A33" s="250"/>
      <c r="B33" s="246"/>
      <c r="C33" s="246"/>
      <c r="D33" s="246"/>
      <c r="E33" s="246"/>
      <c r="F33" s="246"/>
      <c r="G33" s="1154" t="s">
        <v>496</v>
      </c>
      <c r="H33" s="1155"/>
      <c r="I33" s="1155"/>
      <c r="J33" s="1156"/>
      <c r="K33" s="296" t="s">
        <v>481</v>
      </c>
      <c r="L33" s="296" t="s">
        <v>481</v>
      </c>
      <c r="M33" s="297" t="s">
        <v>481</v>
      </c>
      <c r="N33" s="298" t="s">
        <v>481</v>
      </c>
    </row>
    <row r="34" spans="1:16" ht="27" customHeight="1" x14ac:dyDescent="0.15">
      <c r="A34" s="250"/>
      <c r="B34" s="246"/>
      <c r="C34" s="246"/>
      <c r="D34" s="246"/>
      <c r="E34" s="246"/>
      <c r="F34" s="246"/>
      <c r="G34" s="1154" t="s">
        <v>497</v>
      </c>
      <c r="H34" s="1155"/>
      <c r="I34" s="1155"/>
      <c r="J34" s="1156"/>
      <c r="K34" s="296" t="s">
        <v>481</v>
      </c>
      <c r="L34" s="296" t="s">
        <v>481</v>
      </c>
      <c r="M34" s="297">
        <v>67</v>
      </c>
      <c r="N34" s="298" t="s">
        <v>481</v>
      </c>
    </row>
    <row r="35" spans="1:16" ht="27" customHeight="1" x14ac:dyDescent="0.15">
      <c r="A35" s="250"/>
      <c r="B35" s="246"/>
      <c r="C35" s="246"/>
      <c r="D35" s="246"/>
      <c r="E35" s="246"/>
      <c r="F35" s="246"/>
      <c r="G35" s="1154" t="s">
        <v>498</v>
      </c>
      <c r="H35" s="1155"/>
      <c r="I35" s="1155"/>
      <c r="J35" s="1156"/>
      <c r="K35" s="296">
        <v>1238525</v>
      </c>
      <c r="L35" s="296">
        <v>49985</v>
      </c>
      <c r="M35" s="297">
        <v>21211</v>
      </c>
      <c r="N35" s="298">
        <v>135.69999999999999</v>
      </c>
    </row>
    <row r="36" spans="1:16" ht="27" customHeight="1" x14ac:dyDescent="0.15">
      <c r="A36" s="250"/>
      <c r="B36" s="246"/>
      <c r="C36" s="246"/>
      <c r="D36" s="246"/>
      <c r="E36" s="246"/>
      <c r="F36" s="246"/>
      <c r="G36" s="1154" t="s">
        <v>499</v>
      </c>
      <c r="H36" s="1155"/>
      <c r="I36" s="1155"/>
      <c r="J36" s="1156"/>
      <c r="K36" s="296">
        <v>558080</v>
      </c>
      <c r="L36" s="296">
        <v>22523</v>
      </c>
      <c r="M36" s="297">
        <v>3327</v>
      </c>
      <c r="N36" s="298">
        <v>577</v>
      </c>
    </row>
    <row r="37" spans="1:16" ht="13.5" customHeight="1" x14ac:dyDescent="0.15">
      <c r="A37" s="250"/>
      <c r="B37" s="246"/>
      <c r="C37" s="246"/>
      <c r="D37" s="246"/>
      <c r="E37" s="246"/>
      <c r="F37" s="246"/>
      <c r="G37" s="1154" t="s">
        <v>500</v>
      </c>
      <c r="H37" s="1155"/>
      <c r="I37" s="1155"/>
      <c r="J37" s="1156"/>
      <c r="K37" s="296">
        <v>6910</v>
      </c>
      <c r="L37" s="296">
        <v>279</v>
      </c>
      <c r="M37" s="297">
        <v>797</v>
      </c>
      <c r="N37" s="298">
        <v>-65</v>
      </c>
    </row>
    <row r="38" spans="1:16" ht="27" customHeight="1" x14ac:dyDescent="0.15">
      <c r="A38" s="250"/>
      <c r="B38" s="246"/>
      <c r="C38" s="246"/>
      <c r="D38" s="246"/>
      <c r="E38" s="246"/>
      <c r="F38" s="246"/>
      <c r="G38" s="1157" t="s">
        <v>501</v>
      </c>
      <c r="H38" s="1158"/>
      <c r="I38" s="1158"/>
      <c r="J38" s="1159"/>
      <c r="K38" s="299" t="s">
        <v>481</v>
      </c>
      <c r="L38" s="299" t="s">
        <v>481</v>
      </c>
      <c r="M38" s="300">
        <v>3</v>
      </c>
      <c r="N38" s="301" t="s">
        <v>481</v>
      </c>
      <c r="O38" s="295"/>
    </row>
    <row r="39" spans="1:16" x14ac:dyDescent="0.15">
      <c r="A39" s="250"/>
      <c r="B39" s="246"/>
      <c r="C39" s="246"/>
      <c r="D39" s="246"/>
      <c r="E39" s="246"/>
      <c r="F39" s="246"/>
      <c r="G39" s="1157" t="s">
        <v>502</v>
      </c>
      <c r="H39" s="1158"/>
      <c r="I39" s="1158"/>
      <c r="J39" s="1159"/>
      <c r="K39" s="302">
        <v>-28448</v>
      </c>
      <c r="L39" s="302">
        <v>-1148</v>
      </c>
      <c r="M39" s="303">
        <v>-4757</v>
      </c>
      <c r="N39" s="304">
        <v>-75.900000000000006</v>
      </c>
      <c r="O39" s="295"/>
    </row>
    <row r="40" spans="1:16" ht="27" customHeight="1" x14ac:dyDescent="0.15">
      <c r="A40" s="250"/>
      <c r="B40" s="246"/>
      <c r="C40" s="246"/>
      <c r="D40" s="246"/>
      <c r="E40" s="246"/>
      <c r="F40" s="246"/>
      <c r="G40" s="1154" t="s">
        <v>503</v>
      </c>
      <c r="H40" s="1155"/>
      <c r="I40" s="1155"/>
      <c r="J40" s="1156"/>
      <c r="K40" s="302">
        <v>-3560565</v>
      </c>
      <c r="L40" s="302">
        <v>-143699</v>
      </c>
      <c r="M40" s="303">
        <v>-48278</v>
      </c>
      <c r="N40" s="304">
        <v>197.6</v>
      </c>
      <c r="O40" s="295"/>
    </row>
    <row r="41" spans="1:16" x14ac:dyDescent="0.15">
      <c r="A41" s="250"/>
      <c r="B41" s="246"/>
      <c r="C41" s="246"/>
      <c r="D41" s="246"/>
      <c r="E41" s="246"/>
      <c r="F41" s="246"/>
      <c r="G41" s="1160" t="s">
        <v>282</v>
      </c>
      <c r="H41" s="1161"/>
      <c r="I41" s="1161"/>
      <c r="J41" s="1162"/>
      <c r="K41" s="296">
        <v>615091</v>
      </c>
      <c r="L41" s="302">
        <v>24824</v>
      </c>
      <c r="M41" s="303">
        <v>22752</v>
      </c>
      <c r="N41" s="304">
        <v>9.1</v>
      </c>
      <c r="O41" s="295"/>
    </row>
    <row r="42" spans="1:16" x14ac:dyDescent="0.15">
      <c r="A42" s="250"/>
      <c r="B42" s="246"/>
      <c r="C42" s="246"/>
      <c r="D42" s="246"/>
      <c r="E42" s="246"/>
      <c r="F42" s="246"/>
      <c r="G42" s="305" t="s">
        <v>504</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505</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506</v>
      </c>
      <c r="H48" s="310"/>
      <c r="I48" s="310"/>
      <c r="J48" s="310"/>
      <c r="K48" s="310"/>
      <c r="L48" s="310"/>
      <c r="M48" s="311"/>
      <c r="N48" s="310"/>
    </row>
    <row r="49" spans="1:14" ht="13.5" customHeight="1" x14ac:dyDescent="0.15">
      <c r="A49" s="250"/>
      <c r="B49" s="246"/>
      <c r="C49" s="246"/>
      <c r="D49" s="246"/>
      <c r="E49" s="246"/>
      <c r="F49" s="246"/>
      <c r="G49" s="312"/>
      <c r="H49" s="313"/>
      <c r="I49" s="1147" t="s">
        <v>472</v>
      </c>
      <c r="J49" s="1149" t="s">
        <v>507</v>
      </c>
      <c r="K49" s="1150"/>
      <c r="L49" s="1150"/>
      <c r="M49" s="1150"/>
      <c r="N49" s="1151"/>
    </row>
    <row r="50" spans="1:14" x14ac:dyDescent="0.15">
      <c r="A50" s="250"/>
      <c r="B50" s="246"/>
      <c r="C50" s="246"/>
      <c r="D50" s="246"/>
      <c r="E50" s="246"/>
      <c r="F50" s="246"/>
      <c r="G50" s="314"/>
      <c r="H50" s="315"/>
      <c r="I50" s="1148"/>
      <c r="J50" s="316" t="s">
        <v>508</v>
      </c>
      <c r="K50" s="317" t="s">
        <v>509</v>
      </c>
      <c r="L50" s="318" t="s">
        <v>510</v>
      </c>
      <c r="M50" s="319" t="s">
        <v>511</v>
      </c>
      <c r="N50" s="320" t="s">
        <v>512</v>
      </c>
    </row>
    <row r="51" spans="1:14" x14ac:dyDescent="0.15">
      <c r="A51" s="250"/>
      <c r="B51" s="246"/>
      <c r="C51" s="246"/>
      <c r="D51" s="246"/>
      <c r="E51" s="246"/>
      <c r="F51" s="246"/>
      <c r="G51" s="312" t="s">
        <v>513</v>
      </c>
      <c r="H51" s="313"/>
      <c r="I51" s="321">
        <v>1134549</v>
      </c>
      <c r="J51" s="322">
        <v>43241</v>
      </c>
      <c r="K51" s="323">
        <v>-55</v>
      </c>
      <c r="L51" s="324">
        <v>75709</v>
      </c>
      <c r="M51" s="325">
        <v>12.7</v>
      </c>
      <c r="N51" s="326">
        <v>-67.7</v>
      </c>
    </row>
    <row r="52" spans="1:14" x14ac:dyDescent="0.15">
      <c r="A52" s="250"/>
      <c r="B52" s="246"/>
      <c r="C52" s="246"/>
      <c r="D52" s="246"/>
      <c r="E52" s="246"/>
      <c r="F52" s="246"/>
      <c r="G52" s="327"/>
      <c r="H52" s="328" t="s">
        <v>514</v>
      </c>
      <c r="I52" s="329">
        <v>688022</v>
      </c>
      <c r="J52" s="330">
        <v>26222</v>
      </c>
      <c r="K52" s="331">
        <v>-62.2</v>
      </c>
      <c r="L52" s="332">
        <v>35212</v>
      </c>
      <c r="M52" s="333">
        <v>0</v>
      </c>
      <c r="N52" s="334">
        <v>-62.2</v>
      </c>
    </row>
    <row r="53" spans="1:14" x14ac:dyDescent="0.15">
      <c r="A53" s="250"/>
      <c r="B53" s="246"/>
      <c r="C53" s="246"/>
      <c r="D53" s="246"/>
      <c r="E53" s="246"/>
      <c r="F53" s="246"/>
      <c r="G53" s="312" t="s">
        <v>515</v>
      </c>
      <c r="H53" s="313"/>
      <c r="I53" s="321">
        <v>1058910</v>
      </c>
      <c r="J53" s="322">
        <v>40718</v>
      </c>
      <c r="K53" s="323">
        <v>-5.8</v>
      </c>
      <c r="L53" s="324">
        <v>90961</v>
      </c>
      <c r="M53" s="325">
        <v>20.100000000000001</v>
      </c>
      <c r="N53" s="326">
        <v>-25.9</v>
      </c>
    </row>
    <row r="54" spans="1:14" x14ac:dyDescent="0.15">
      <c r="A54" s="250"/>
      <c r="B54" s="246"/>
      <c r="C54" s="246"/>
      <c r="D54" s="246"/>
      <c r="E54" s="246"/>
      <c r="F54" s="246"/>
      <c r="G54" s="327"/>
      <c r="H54" s="328" t="s">
        <v>514</v>
      </c>
      <c r="I54" s="329">
        <v>725807</v>
      </c>
      <c r="J54" s="330">
        <v>27909</v>
      </c>
      <c r="K54" s="331">
        <v>6.4</v>
      </c>
      <c r="L54" s="332">
        <v>37720</v>
      </c>
      <c r="M54" s="333">
        <v>7.1</v>
      </c>
      <c r="N54" s="334">
        <v>-0.7</v>
      </c>
    </row>
    <row r="55" spans="1:14" x14ac:dyDescent="0.15">
      <c r="A55" s="250"/>
      <c r="B55" s="246"/>
      <c r="C55" s="246"/>
      <c r="D55" s="246"/>
      <c r="E55" s="246"/>
      <c r="F55" s="246"/>
      <c r="G55" s="312" t="s">
        <v>516</v>
      </c>
      <c r="H55" s="313"/>
      <c r="I55" s="321">
        <v>2463282</v>
      </c>
      <c r="J55" s="322">
        <v>96350</v>
      </c>
      <c r="K55" s="323">
        <v>136.6</v>
      </c>
      <c r="L55" s="324">
        <v>106614</v>
      </c>
      <c r="M55" s="325">
        <v>17.2</v>
      </c>
      <c r="N55" s="326">
        <v>119.4</v>
      </c>
    </row>
    <row r="56" spans="1:14" x14ac:dyDescent="0.15">
      <c r="A56" s="250"/>
      <c r="B56" s="246"/>
      <c r="C56" s="246"/>
      <c r="D56" s="246"/>
      <c r="E56" s="246"/>
      <c r="F56" s="246"/>
      <c r="G56" s="327"/>
      <c r="H56" s="328" t="s">
        <v>514</v>
      </c>
      <c r="I56" s="329">
        <v>1468557</v>
      </c>
      <c r="J56" s="330">
        <v>57442</v>
      </c>
      <c r="K56" s="331">
        <v>105.8</v>
      </c>
      <c r="L56" s="332">
        <v>45545</v>
      </c>
      <c r="M56" s="333">
        <v>20.7</v>
      </c>
      <c r="N56" s="334">
        <v>85.1</v>
      </c>
    </row>
    <row r="57" spans="1:14" x14ac:dyDescent="0.15">
      <c r="A57" s="250"/>
      <c r="B57" s="246"/>
      <c r="C57" s="246"/>
      <c r="D57" s="246"/>
      <c r="E57" s="246"/>
      <c r="F57" s="246"/>
      <c r="G57" s="312" t="s">
        <v>517</v>
      </c>
      <c r="H57" s="313"/>
      <c r="I57" s="321">
        <v>2295261</v>
      </c>
      <c r="J57" s="322">
        <v>91303</v>
      </c>
      <c r="K57" s="323">
        <v>-5.2</v>
      </c>
      <c r="L57" s="324">
        <v>81768</v>
      </c>
      <c r="M57" s="325">
        <v>-23.3</v>
      </c>
      <c r="N57" s="326">
        <v>18.100000000000001</v>
      </c>
    </row>
    <row r="58" spans="1:14" x14ac:dyDescent="0.15">
      <c r="A58" s="250"/>
      <c r="B58" s="246"/>
      <c r="C58" s="246"/>
      <c r="D58" s="246"/>
      <c r="E58" s="246"/>
      <c r="F58" s="246"/>
      <c r="G58" s="327"/>
      <c r="H58" s="328" t="s">
        <v>514</v>
      </c>
      <c r="I58" s="329">
        <v>1636736</v>
      </c>
      <c r="J58" s="330">
        <v>65107</v>
      </c>
      <c r="K58" s="331">
        <v>13.3</v>
      </c>
      <c r="L58" s="332">
        <v>37917</v>
      </c>
      <c r="M58" s="333">
        <v>-16.7</v>
      </c>
      <c r="N58" s="334">
        <v>30</v>
      </c>
    </row>
    <row r="59" spans="1:14" x14ac:dyDescent="0.15">
      <c r="A59" s="250"/>
      <c r="B59" s="246"/>
      <c r="C59" s="246"/>
      <c r="D59" s="246"/>
      <c r="E59" s="246"/>
      <c r="F59" s="246"/>
      <c r="G59" s="312" t="s">
        <v>518</v>
      </c>
      <c r="H59" s="313"/>
      <c r="I59" s="321">
        <v>1132091</v>
      </c>
      <c r="J59" s="322">
        <v>45689</v>
      </c>
      <c r="K59" s="323">
        <v>-50</v>
      </c>
      <c r="L59" s="324">
        <v>65876</v>
      </c>
      <c r="M59" s="325">
        <v>-19.399999999999999</v>
      </c>
      <c r="N59" s="326">
        <v>-30.6</v>
      </c>
    </row>
    <row r="60" spans="1:14" x14ac:dyDescent="0.15">
      <c r="A60" s="250"/>
      <c r="B60" s="246"/>
      <c r="C60" s="246"/>
      <c r="D60" s="246"/>
      <c r="E60" s="246"/>
      <c r="F60" s="246"/>
      <c r="G60" s="327"/>
      <c r="H60" s="328" t="s">
        <v>514</v>
      </c>
      <c r="I60" s="335">
        <v>696291</v>
      </c>
      <c r="J60" s="330">
        <v>28101</v>
      </c>
      <c r="K60" s="331">
        <v>-56.8</v>
      </c>
      <c r="L60" s="332">
        <v>36484</v>
      </c>
      <c r="M60" s="333">
        <v>-3.8</v>
      </c>
      <c r="N60" s="334">
        <v>-53</v>
      </c>
    </row>
    <row r="61" spans="1:14" x14ac:dyDescent="0.15">
      <c r="A61" s="250"/>
      <c r="B61" s="246"/>
      <c r="C61" s="246"/>
      <c r="D61" s="246"/>
      <c r="E61" s="246"/>
      <c r="F61" s="246"/>
      <c r="G61" s="312" t="s">
        <v>519</v>
      </c>
      <c r="H61" s="336"/>
      <c r="I61" s="337">
        <v>1616819</v>
      </c>
      <c r="J61" s="338">
        <v>63460</v>
      </c>
      <c r="K61" s="339">
        <v>4.0999999999999996</v>
      </c>
      <c r="L61" s="340">
        <v>84186</v>
      </c>
      <c r="M61" s="341">
        <v>1.5</v>
      </c>
      <c r="N61" s="326">
        <v>2.6</v>
      </c>
    </row>
    <row r="62" spans="1:14" x14ac:dyDescent="0.15">
      <c r="A62" s="250"/>
      <c r="B62" s="246"/>
      <c r="C62" s="246"/>
      <c r="D62" s="246"/>
      <c r="E62" s="246"/>
      <c r="F62" s="246"/>
      <c r="G62" s="327"/>
      <c r="H62" s="328" t="s">
        <v>514</v>
      </c>
      <c r="I62" s="329">
        <v>1043083</v>
      </c>
      <c r="J62" s="330">
        <v>40956</v>
      </c>
      <c r="K62" s="331">
        <v>1.3</v>
      </c>
      <c r="L62" s="332">
        <v>38576</v>
      </c>
      <c r="M62" s="333">
        <v>1.5</v>
      </c>
      <c r="N62" s="334">
        <v>-0.2</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15">
      <c r="B47" s="10"/>
      <c r="C47" s="1172" t="s">
        <v>3</v>
      </c>
      <c r="D47" s="1172"/>
      <c r="E47" s="1173"/>
      <c r="F47" s="11">
        <v>26.93</v>
      </c>
      <c r="G47" s="12">
        <v>32.630000000000003</v>
      </c>
      <c r="H47" s="12">
        <v>39.64</v>
      </c>
      <c r="I47" s="12">
        <v>41.61</v>
      </c>
      <c r="J47" s="13">
        <v>45.28</v>
      </c>
    </row>
    <row r="48" spans="2:10" ht="57.75" customHeight="1" x14ac:dyDescent="0.15">
      <c r="B48" s="14"/>
      <c r="C48" s="1174" t="s">
        <v>4</v>
      </c>
      <c r="D48" s="1174"/>
      <c r="E48" s="1175"/>
      <c r="F48" s="15">
        <v>7.25</v>
      </c>
      <c r="G48" s="16">
        <v>6.79</v>
      </c>
      <c r="H48" s="16">
        <v>6.21</v>
      </c>
      <c r="I48" s="16">
        <v>5.74</v>
      </c>
      <c r="J48" s="17">
        <v>5.12</v>
      </c>
    </row>
    <row r="49" spans="2:10" ht="57.75" customHeight="1" thickBot="1" x14ac:dyDescent="0.2">
      <c r="B49" s="18"/>
      <c r="C49" s="1176" t="s">
        <v>5</v>
      </c>
      <c r="D49" s="1176"/>
      <c r="E49" s="1177"/>
      <c r="F49" s="19">
        <v>11.31</v>
      </c>
      <c r="G49" s="20">
        <v>5.75</v>
      </c>
      <c r="H49" s="20">
        <v>15.13</v>
      </c>
      <c r="I49" s="20">
        <v>11.63</v>
      </c>
      <c r="J49" s="21">
        <v>8.2200000000000006</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養父市</cp:lastModifiedBy>
  <cp:lastPrinted>2018-02-28T00:31:36Z</cp:lastPrinted>
  <dcterms:created xsi:type="dcterms:W3CDTF">2018-01-24T05:37:31Z</dcterms:created>
  <dcterms:modified xsi:type="dcterms:W3CDTF">2018-11-01T06:29:08Z</dcterms:modified>
  <cp:category/>
</cp:coreProperties>
</file>